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.m_Összevont_KV-iMérleg_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 localSheetId="0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M38" i="1"/>
  <c r="L38"/>
  <c r="K38"/>
  <c r="G38"/>
  <c r="H38" s="1"/>
  <c r="F38"/>
  <c r="E38"/>
  <c r="H35"/>
  <c r="H34"/>
  <c r="N30"/>
  <c r="N29"/>
  <c r="M25"/>
  <c r="N25" s="1"/>
  <c r="L25"/>
  <c r="K25"/>
  <c r="G25"/>
  <c r="H25" s="1"/>
  <c r="F25"/>
  <c r="E25"/>
  <c r="N24"/>
  <c r="H24"/>
  <c r="N23"/>
  <c r="H23"/>
  <c r="H22"/>
  <c r="H21"/>
  <c r="M19"/>
  <c r="M26" s="1"/>
  <c r="N26" s="1"/>
  <c r="L19"/>
  <c r="L26" s="1"/>
  <c r="K19"/>
  <c r="K26" s="1"/>
  <c r="H18"/>
  <c r="H17"/>
  <c r="N16"/>
  <c r="H16"/>
  <c r="N14"/>
  <c r="H13"/>
  <c r="N12"/>
  <c r="N11"/>
  <c r="H11"/>
  <c r="N10"/>
  <c r="H10"/>
  <c r="N9"/>
  <c r="H9"/>
  <c r="N8"/>
  <c r="G8"/>
  <c r="G19" s="1"/>
  <c r="F8"/>
  <c r="F19" s="1"/>
  <c r="F26" s="1"/>
  <c r="F39" s="1"/>
  <c r="E8"/>
  <c r="E19" s="1"/>
  <c r="E26" s="1"/>
  <c r="E39" s="1"/>
  <c r="K39" l="1"/>
  <c r="M39"/>
  <c r="G26"/>
  <c r="H19"/>
  <c r="L39"/>
  <c r="H8"/>
  <c r="N19"/>
  <c r="N38"/>
  <c r="G39" l="1"/>
  <c r="H39" s="1"/>
  <c r="H26"/>
  <c r="N39"/>
</calcChain>
</file>

<file path=xl/sharedStrings.xml><?xml version="1.0" encoding="utf-8"?>
<sst xmlns="http://schemas.openxmlformats.org/spreadsheetml/2006/main" count="71" uniqueCount="64">
  <si>
    <t>1. melléklet a 6/2017.(V.31.) önkormányzati rendelethez</t>
  </si>
  <si>
    <t>ÖSKÜ  KÖZSÉG  ÖNKORMÁNYZATA  BEVÉTELEINEK  ÉS KIADÁSAINAK</t>
  </si>
  <si>
    <t>ÖSSZEVONT  KÖLTSÉGVETÉSI MÉRLEGE 2016.dec.31-én</t>
  </si>
  <si>
    <t>Sor-szám</t>
  </si>
  <si>
    <t xml:space="preserve">BEVÉTELEK </t>
  </si>
  <si>
    <t>2016.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</si>
  <si>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</si>
  <si>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</si>
  <si>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</si>
  <si>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</si>
  <si>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</si>
  <si>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</si>
  <si>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</si>
  <si>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</si>
  <si>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</si>
  <si>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</si>
  <si>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</si>
  <si>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</si>
  <si>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</si>
  <si>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</si>
  <si>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</si>
  <si>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</si>
  <si>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- Társadalombiztosítás pénzügyi alapjai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</si>
  <si>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</si>
  <si>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</si>
  <si>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</si>
  <si>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</si>
  <si>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</si>
  <si>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</si>
  <si>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</si>
  <si>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</si>
  <si>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</si>
  <si>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</si>
  <si>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</si>
  <si>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</si>
  <si>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 xml:space="preserve"> -befektetési célú belföldi értékpapírok beváltása</t>
  </si>
  <si>
    <t xml:space="preserve">  Likviditási célú hitel törlesztés</t>
  </si>
  <si>
    <t xml:space="preserve">  Intézményfinanszírozás</t>
  </si>
  <si>
    <t xml:space="preserve">  Forgatási célú értékpapír vásárlás</t>
  </si>
  <si>
    <t>- előző évi maradvány igénybevétele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</si>
  <si>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</si>
  <si>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</si>
  <si>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</si>
  <si>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</si>
  <si>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</si>
  <si>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</si>
  <si>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</si>
  <si>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</si>
  <si>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</si>
  <si>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</si>
  <si>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Felhalmozási célú központi támogatások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</si>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</sst>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b/>
      <sz val="8"/>
      <name val="Garamond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7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3" fillId="6" borderId="0" applyNumberFormat="0" applyBorder="0" applyAlignment="0" applyProtection="0"/>
    <xf numFmtId="0" fontId="14" fillId="26" borderId="13" applyNumberFormat="0" applyAlignment="0" applyProtection="0"/>
    <xf numFmtId="0" fontId="15" fillId="27" borderId="14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7" fillId="0" borderId="0"/>
    <xf numFmtId="0" fontId="1" fillId="0" borderId="0"/>
    <xf numFmtId="0" fontId="16" fillId="0" borderId="0"/>
    <xf numFmtId="0" fontId="11" fillId="29" borderId="19" applyNumberFormat="0" applyFont="0" applyAlignment="0" applyProtection="0"/>
    <xf numFmtId="0" fontId="26" fillId="26" borderId="20" applyNumberFormat="0" applyAlignment="0" applyProtection="0"/>
    <xf numFmtId="164" fontId="16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3" fontId="4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5" fillId="0" borderId="0" xfId="1" applyFont="1"/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3" fontId="4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" fontId="3" fillId="0" borderId="11" xfId="2" applyNumberFormat="1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0" fontId="3" fillId="0" borderId="11" xfId="2" applyFont="1" applyBorder="1" applyAlignment="1">
      <alignment horizont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0" fontId="3" fillId="0" borderId="11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3" fontId="4" fillId="0" borderId="11" xfId="2" applyNumberFormat="1" applyFont="1" applyFill="1" applyBorder="1" applyAlignment="1">
      <alignment vertical="center"/>
    </xf>
    <xf numFmtId="3" fontId="4" fillId="0" borderId="1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horizontal="right"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3" fontId="4" fillId="0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1" xfId="2" applyNumberFormat="1" applyFont="1" applyFill="1" applyBorder="1" applyAlignment="1">
      <alignment horizontal="center" vertical="center"/>
    </xf>
    <xf numFmtId="3" fontId="4" fillId="0" borderId="12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I7" sqref="I7:J7"/>
    </sheetView>
  </sheetViews>
  <sheetFormatPr defaultRowHeight="12.75"/>
  <cols>
    <col min="1" max="1" width="5" style="2" customWidth="1"/>
    <col min="2" max="2" width="4.85546875" style="2" customWidth="1"/>
    <col min="3" max="3" width="26.140625" style="2" customWidth="1"/>
    <col min="4" max="4" width="8.140625" style="2" customWidth="1"/>
    <col min="5" max="5" width="12.5703125" style="2" customWidth="1"/>
    <col min="6" max="6" width="12.42578125" style="2" customWidth="1"/>
    <col min="7" max="7" width="9.5703125" style="2" customWidth="1"/>
    <col min="8" max="8" width="5" style="2" customWidth="1"/>
    <col min="9" max="9" width="20.85546875" style="2" customWidth="1"/>
    <col min="10" max="10" width="8.42578125" style="2" customWidth="1"/>
    <col min="11" max="11" width="12.85546875" style="2" customWidth="1"/>
    <col min="12" max="12" width="9.5703125" style="2" customWidth="1"/>
    <col min="13" max="13" width="10.28515625" style="2" customWidth="1"/>
    <col min="14" max="14" width="5.85546875" style="2" customWidth="1"/>
    <col min="15" max="16384" width="9.140625" style="2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9" customFormat="1" ht="12.75" customHeight="1">
      <c r="A4" s="4" t="s">
        <v>3</v>
      </c>
      <c r="B4" s="4" t="s">
        <v>3</v>
      </c>
      <c r="C4" s="5" t="s">
        <v>4</v>
      </c>
      <c r="D4" s="6"/>
      <c r="E4" s="7" t="s">
        <v>5</v>
      </c>
      <c r="F4" s="8" t="s">
        <v>6</v>
      </c>
      <c r="G4" s="8" t="s">
        <v>7</v>
      </c>
      <c r="H4" s="8" t="s">
        <v>8</v>
      </c>
      <c r="I4" s="5" t="s">
        <v>9</v>
      </c>
      <c r="J4" s="6"/>
      <c r="K4" s="7" t="s">
        <v>5</v>
      </c>
      <c r="L4" s="8" t="s">
        <v>6</v>
      </c>
      <c r="M4" s="8" t="s">
        <v>7</v>
      </c>
      <c r="N4" s="8" t="s">
        <v>8</v>
      </c>
    </row>
    <row r="5" spans="1:14" s="9" customFormat="1" ht="11.25">
      <c r="A5" s="10"/>
      <c r="B5" s="10"/>
      <c r="C5" s="11"/>
      <c r="D5" s="12"/>
      <c r="E5" s="13"/>
      <c r="F5" s="8"/>
      <c r="G5" s="8"/>
      <c r="H5" s="8"/>
      <c r="I5" s="11"/>
      <c r="J5" s="12"/>
      <c r="K5" s="13"/>
      <c r="L5" s="8"/>
      <c r="M5" s="8"/>
      <c r="N5" s="8"/>
    </row>
    <row r="6" spans="1:14" s="9" customFormat="1" ht="13.5" customHeight="1">
      <c r="A6" s="14"/>
      <c r="B6" s="14"/>
      <c r="C6" s="15"/>
      <c r="D6" s="16"/>
      <c r="E6" s="17"/>
      <c r="F6" s="8"/>
      <c r="G6" s="8"/>
      <c r="H6" s="8"/>
      <c r="I6" s="15"/>
      <c r="J6" s="16"/>
      <c r="K6" s="17"/>
      <c r="L6" s="8"/>
      <c r="M6" s="8"/>
      <c r="N6" s="8"/>
    </row>
    <row r="7" spans="1:14" ht="13.5" customHeight="1">
      <c r="A7" s="18">
        <v>1</v>
      </c>
      <c r="B7" s="19">
        <v>1</v>
      </c>
      <c r="C7" s="20" t="s">
        <v>10</v>
      </c>
      <c r="D7" s="20"/>
      <c r="E7" s="21"/>
      <c r="F7" s="21"/>
      <c r="G7" s="21"/>
      <c r="H7" s="22"/>
      <c r="I7" s="20" t="s">
        <v>11</v>
      </c>
      <c r="J7" s="20"/>
      <c r="K7" s="21"/>
      <c r="L7" s="21"/>
      <c r="M7" s="21"/>
      <c r="N7" s="22"/>
    </row>
    <row r="8" spans="1:14" ht="13.5" customHeight="1">
      <c r="A8" s="18">
        <v>2</v>
      </c>
      <c r="B8" s="19">
        <v>2</v>
      </c>
      <c r="C8" s="23" t="s">
        <v>12</v>
      </c>
      <c r="D8" s="24"/>
      <c r="E8" s="22">
        <f>SUM(E9:E15)</f>
        <v>154588999</v>
      </c>
      <c r="F8" s="22">
        <f>SUM(F9:F15)</f>
        <v>190892191</v>
      </c>
      <c r="G8" s="22">
        <f>SUM(G9:G15)</f>
        <v>190892191</v>
      </c>
      <c r="H8" s="22">
        <f>G8/F8*100</f>
        <v>100</v>
      </c>
      <c r="I8" s="25" t="s">
        <v>13</v>
      </c>
      <c r="J8" s="25"/>
      <c r="K8" s="22">
        <v>105366489</v>
      </c>
      <c r="L8" s="22">
        <v>121881605</v>
      </c>
      <c r="M8" s="26">
        <v>119958101</v>
      </c>
      <c r="N8" s="22">
        <f t="shared" ref="N8:N19" si="0">M8/L8*100</f>
        <v>98.42182583663876</v>
      </c>
    </row>
    <row r="9" spans="1:14" ht="13.5" customHeight="1">
      <c r="A9" s="18">
        <v>3</v>
      </c>
      <c r="B9" s="19">
        <v>3</v>
      </c>
      <c r="C9" s="25" t="s">
        <v>14</v>
      </c>
      <c r="D9" s="25"/>
      <c r="E9" s="22">
        <v>150928999</v>
      </c>
      <c r="F9" s="22">
        <v>167888093</v>
      </c>
      <c r="G9" s="22">
        <v>167888093</v>
      </c>
      <c r="H9" s="22">
        <f>G9/F9*100</f>
        <v>100</v>
      </c>
      <c r="I9" s="25" t="s">
        <v>15</v>
      </c>
      <c r="J9" s="25"/>
      <c r="K9" s="22">
        <v>27416000</v>
      </c>
      <c r="L9" s="22">
        <v>31895007</v>
      </c>
      <c r="M9" s="26">
        <v>31101369</v>
      </c>
      <c r="N9" s="22">
        <f t="shared" si="0"/>
        <v>97.511717116099078</v>
      </c>
    </row>
    <row r="10" spans="1:14" ht="13.5" customHeight="1">
      <c r="A10" s="18">
        <v>4</v>
      </c>
      <c r="B10" s="19">
        <v>4</v>
      </c>
      <c r="C10" s="27" t="s">
        <v>16</v>
      </c>
      <c r="D10" s="28"/>
      <c r="E10" s="22">
        <v>0</v>
      </c>
      <c r="F10" s="22">
        <v>18704598</v>
      </c>
      <c r="G10" s="22">
        <v>18704598</v>
      </c>
      <c r="H10" s="22">
        <f>G10/F10*100</f>
        <v>100</v>
      </c>
      <c r="I10" s="25" t="s">
        <v>17</v>
      </c>
      <c r="J10" s="25"/>
      <c r="K10" s="22">
        <v>62379000</v>
      </c>
      <c r="L10" s="22">
        <v>78010118</v>
      </c>
      <c r="M10" s="26">
        <v>73818514</v>
      </c>
      <c r="N10" s="22">
        <f t="shared" si="0"/>
        <v>94.626845712501037</v>
      </c>
    </row>
    <row r="11" spans="1:14">
      <c r="A11" s="18">
        <v>5</v>
      </c>
      <c r="B11" s="19">
        <v>5</v>
      </c>
      <c r="C11" s="27" t="s">
        <v>18</v>
      </c>
      <c r="D11" s="28"/>
      <c r="E11" s="22">
        <v>0</v>
      </c>
      <c r="F11" s="22">
        <v>313200</v>
      </c>
      <c r="G11" s="22">
        <v>313200</v>
      </c>
      <c r="H11" s="22">
        <f>G11/F11*100</f>
        <v>100</v>
      </c>
      <c r="I11" s="25" t="s">
        <v>19</v>
      </c>
      <c r="J11" s="25"/>
      <c r="K11" s="29">
        <v>14260000</v>
      </c>
      <c r="L11" s="29">
        <v>15892927</v>
      </c>
      <c r="M11" s="29">
        <v>12017860</v>
      </c>
      <c r="N11" s="22">
        <f t="shared" si="0"/>
        <v>75.617663127754881</v>
      </c>
    </row>
    <row r="12" spans="1:14">
      <c r="A12" s="18">
        <v>6</v>
      </c>
      <c r="B12" s="19">
        <v>6</v>
      </c>
      <c r="C12" s="27" t="s">
        <v>20</v>
      </c>
      <c r="D12" s="28"/>
      <c r="E12" s="22"/>
      <c r="F12" s="22"/>
      <c r="G12" s="22"/>
      <c r="H12" s="22"/>
      <c r="I12" s="25" t="s">
        <v>21</v>
      </c>
      <c r="J12" s="25"/>
      <c r="K12" s="22">
        <v>3463000</v>
      </c>
      <c r="L12" s="22">
        <v>3463000</v>
      </c>
      <c r="M12" s="26">
        <v>1964906</v>
      </c>
      <c r="N12" s="22">
        <f t="shared" si="0"/>
        <v>56.739994224660691</v>
      </c>
    </row>
    <row r="13" spans="1:14">
      <c r="A13" s="18"/>
      <c r="B13" s="19"/>
      <c r="C13" s="30" t="s">
        <v>22</v>
      </c>
      <c r="D13" s="31"/>
      <c r="E13" s="22">
        <v>3660000</v>
      </c>
      <c r="F13" s="22">
        <v>3986300</v>
      </c>
      <c r="G13" s="22">
        <v>3986300</v>
      </c>
      <c r="H13" s="22">
        <f>G13/F13*100</f>
        <v>100</v>
      </c>
      <c r="I13" s="32"/>
      <c r="J13" s="33"/>
      <c r="K13" s="33"/>
      <c r="L13" s="33"/>
      <c r="M13" s="29"/>
      <c r="N13" s="22"/>
    </row>
    <row r="14" spans="1:14">
      <c r="A14" s="18">
        <v>7</v>
      </c>
      <c r="B14" s="19">
        <v>7</v>
      </c>
      <c r="C14" s="27" t="s">
        <v>23</v>
      </c>
      <c r="D14" s="28"/>
      <c r="E14" s="22">
        <v>0</v>
      </c>
      <c r="F14" s="22">
        <v>0</v>
      </c>
      <c r="G14" s="22">
        <v>0</v>
      </c>
      <c r="H14" s="22"/>
      <c r="I14" s="27" t="s">
        <v>24</v>
      </c>
      <c r="J14" s="28"/>
      <c r="K14" s="29">
        <v>2000000</v>
      </c>
      <c r="L14" s="29">
        <v>3409871</v>
      </c>
      <c r="M14" s="29">
        <v>3409871</v>
      </c>
      <c r="N14" s="22">
        <f t="shared" si="0"/>
        <v>100</v>
      </c>
    </row>
    <row r="15" spans="1:14">
      <c r="A15" s="18">
        <v>8</v>
      </c>
      <c r="B15" s="19">
        <v>8</v>
      </c>
      <c r="C15" s="27" t="s">
        <v>25</v>
      </c>
      <c r="D15" s="28"/>
      <c r="E15" s="22"/>
      <c r="F15" s="33"/>
      <c r="G15" s="26"/>
      <c r="H15" s="22"/>
      <c r="I15" s="34" t="s">
        <v>26</v>
      </c>
      <c r="J15" s="35"/>
      <c r="K15" s="36"/>
      <c r="L15" s="36"/>
      <c r="M15" s="36"/>
      <c r="N15" s="22"/>
    </row>
    <row r="16" spans="1:14">
      <c r="A16" s="18">
        <v>9</v>
      </c>
      <c r="B16" s="19">
        <v>9</v>
      </c>
      <c r="C16" s="37" t="s">
        <v>27</v>
      </c>
      <c r="D16" s="38"/>
      <c r="E16" s="29">
        <v>31566000</v>
      </c>
      <c r="F16" s="29">
        <v>36150087</v>
      </c>
      <c r="G16" s="29">
        <v>28978913</v>
      </c>
      <c r="H16" s="22">
        <f>G16/F16*100</f>
        <v>80.162775265243482</v>
      </c>
      <c r="I16" s="27" t="s">
        <v>28</v>
      </c>
      <c r="J16" s="28"/>
      <c r="K16" s="29">
        <v>9397000</v>
      </c>
      <c r="L16" s="29">
        <v>70035717</v>
      </c>
      <c r="M16" s="29"/>
      <c r="N16" s="22">
        <f t="shared" si="0"/>
        <v>0</v>
      </c>
    </row>
    <row r="17" spans="1:14">
      <c r="A17" s="18">
        <v>10</v>
      </c>
      <c r="B17" s="19">
        <v>10</v>
      </c>
      <c r="C17" s="39" t="s">
        <v>29</v>
      </c>
      <c r="D17" s="40"/>
      <c r="E17" s="29">
        <v>28323401</v>
      </c>
      <c r="F17" s="29">
        <v>38506208</v>
      </c>
      <c r="G17" s="29">
        <v>32301729</v>
      </c>
      <c r="H17" s="22">
        <f>G17/F17*100</f>
        <v>83.887068287794008</v>
      </c>
      <c r="I17" s="41"/>
      <c r="J17" s="42"/>
      <c r="K17" s="29"/>
      <c r="L17" s="29"/>
      <c r="M17" s="29"/>
      <c r="N17" s="22"/>
    </row>
    <row r="18" spans="1:14">
      <c r="A18" s="18">
        <v>11</v>
      </c>
      <c r="B18" s="19">
        <v>11</v>
      </c>
      <c r="C18" s="39" t="s">
        <v>30</v>
      </c>
      <c r="D18" s="40"/>
      <c r="E18" s="29"/>
      <c r="F18" s="29">
        <v>754900</v>
      </c>
      <c r="G18" s="29">
        <v>579500</v>
      </c>
      <c r="H18" s="22">
        <f>G18/F18*100</f>
        <v>76.765134454894692</v>
      </c>
      <c r="I18" s="41"/>
      <c r="J18" s="42"/>
      <c r="K18" s="29"/>
      <c r="L18" s="29"/>
      <c r="M18" s="29"/>
      <c r="N18" s="22"/>
    </row>
    <row r="19" spans="1:14">
      <c r="A19" s="18">
        <v>12</v>
      </c>
      <c r="B19" s="43">
        <v>12</v>
      </c>
      <c r="C19" s="44" t="s">
        <v>31</v>
      </c>
      <c r="D19" s="45"/>
      <c r="E19" s="46">
        <f>E8+E16+E17+E18</f>
        <v>214478400</v>
      </c>
      <c r="F19" s="46">
        <f>F8+F16+F17+F18</f>
        <v>266303386</v>
      </c>
      <c r="G19" s="46">
        <f>G8+G16+G17+G18</f>
        <v>252752333</v>
      </c>
      <c r="H19" s="22">
        <f>G19/F19*100</f>
        <v>94.911422943754829</v>
      </c>
      <c r="I19" s="44" t="s">
        <v>32</v>
      </c>
      <c r="J19" s="45"/>
      <c r="K19" s="46">
        <f>SUM(K8:K17)</f>
        <v>224281489</v>
      </c>
      <c r="L19" s="46">
        <f>SUM(L8:L17)</f>
        <v>324588245</v>
      </c>
      <c r="M19" s="46">
        <f>SUM(M8:M17)</f>
        <v>242270621</v>
      </c>
      <c r="N19" s="22">
        <f t="shared" si="0"/>
        <v>74.639369950073203</v>
      </c>
    </row>
    <row r="20" spans="1:14">
      <c r="A20" s="47">
        <v>13</v>
      </c>
      <c r="B20" s="43">
        <v>13</v>
      </c>
      <c r="C20" s="48" t="s">
        <v>33</v>
      </c>
      <c r="D20" s="49"/>
      <c r="E20" s="29"/>
      <c r="F20" s="29"/>
      <c r="G20" s="29"/>
      <c r="H20" s="22"/>
      <c r="I20" s="50" t="s">
        <v>34</v>
      </c>
      <c r="J20" s="51"/>
      <c r="K20" s="29"/>
      <c r="L20" s="29"/>
      <c r="M20" s="29"/>
      <c r="N20" s="22"/>
    </row>
    <row r="21" spans="1:14">
      <c r="A21" s="47">
        <v>14</v>
      </c>
      <c r="B21" s="43">
        <v>14</v>
      </c>
      <c r="C21" s="52" t="s">
        <v>35</v>
      </c>
      <c r="D21" s="53"/>
      <c r="E21" s="29">
        <v>0</v>
      </c>
      <c r="F21" s="29">
        <v>12591680</v>
      </c>
      <c r="G21" s="29">
        <v>12591680</v>
      </c>
      <c r="H21" s="22">
        <f t="shared" ref="H21:H26" si="1">G21/F21*100</f>
        <v>100</v>
      </c>
      <c r="I21" s="30" t="s">
        <v>36</v>
      </c>
      <c r="J21" s="31"/>
      <c r="K21" s="29"/>
      <c r="L21" s="29"/>
      <c r="M21" s="29"/>
      <c r="N21" s="22"/>
    </row>
    <row r="22" spans="1:14">
      <c r="A22" s="47">
        <v>15</v>
      </c>
      <c r="B22" s="43">
        <v>15</v>
      </c>
      <c r="C22" s="52" t="s">
        <v>37</v>
      </c>
      <c r="D22" s="53"/>
      <c r="E22" s="29">
        <v>101587600</v>
      </c>
      <c r="F22" s="29">
        <v>105428497</v>
      </c>
      <c r="G22" s="29">
        <v>105428497</v>
      </c>
      <c r="H22" s="22">
        <f t="shared" si="1"/>
        <v>100</v>
      </c>
      <c r="I22" s="30" t="s">
        <v>38</v>
      </c>
      <c r="J22" s="31"/>
      <c r="K22" s="29"/>
      <c r="L22" s="29"/>
      <c r="M22" s="29"/>
      <c r="N22" s="22"/>
    </row>
    <row r="23" spans="1:14">
      <c r="A23" s="47">
        <v>16</v>
      </c>
      <c r="B23" s="43">
        <v>16</v>
      </c>
      <c r="C23" s="52" t="s">
        <v>39</v>
      </c>
      <c r="D23" s="53"/>
      <c r="E23" s="29">
        <v>12743000</v>
      </c>
      <c r="F23" s="29">
        <v>19180394</v>
      </c>
      <c r="G23" s="29">
        <v>19180394</v>
      </c>
      <c r="H23" s="22">
        <f t="shared" si="1"/>
        <v>100</v>
      </c>
      <c r="I23" s="30" t="s">
        <v>37</v>
      </c>
      <c r="J23" s="31"/>
      <c r="K23" s="29">
        <v>101587600</v>
      </c>
      <c r="L23" s="29">
        <v>105428497</v>
      </c>
      <c r="M23" s="29">
        <v>105428497</v>
      </c>
      <c r="N23" s="22">
        <f>M23/L23*100</f>
        <v>100</v>
      </c>
    </row>
    <row r="24" spans="1:14">
      <c r="A24" s="47">
        <v>17</v>
      </c>
      <c r="B24" s="19">
        <v>17</v>
      </c>
      <c r="C24" s="52" t="s">
        <v>40</v>
      </c>
      <c r="D24" s="53"/>
      <c r="E24" s="22">
        <v>0</v>
      </c>
      <c r="F24" s="22">
        <v>16263930</v>
      </c>
      <c r="G24" s="22">
        <v>16263930</v>
      </c>
      <c r="H24" s="22">
        <f t="shared" si="1"/>
        <v>100</v>
      </c>
      <c r="I24" s="34" t="s">
        <v>41</v>
      </c>
      <c r="J24" s="35"/>
      <c r="K24" s="22">
        <v>5465911</v>
      </c>
      <c r="L24" s="22">
        <v>15111969</v>
      </c>
      <c r="M24" s="26">
        <v>15111969</v>
      </c>
      <c r="N24" s="22">
        <f>M24/L24*100</f>
        <v>100</v>
      </c>
    </row>
    <row r="25" spans="1:14">
      <c r="A25" s="18">
        <v>18</v>
      </c>
      <c r="B25" s="54">
        <v>18</v>
      </c>
      <c r="C25" s="55" t="s">
        <v>42</v>
      </c>
      <c r="D25" s="56"/>
      <c r="E25" s="46">
        <f>SUM(E21:E24)</f>
        <v>114330600</v>
      </c>
      <c r="F25" s="46">
        <f>SUM(F21:F24)</f>
        <v>153464501</v>
      </c>
      <c r="G25" s="46">
        <f>SUM(G21:G24)</f>
        <v>153464501</v>
      </c>
      <c r="H25" s="22">
        <f t="shared" si="1"/>
        <v>100</v>
      </c>
      <c r="I25" s="55" t="s">
        <v>43</v>
      </c>
      <c r="J25" s="56"/>
      <c r="K25" s="21">
        <f>SUM(K21:K24)</f>
        <v>107053511</v>
      </c>
      <c r="L25" s="21">
        <f>SUM(L21:L24)</f>
        <v>120540466</v>
      </c>
      <c r="M25" s="21">
        <f>SUM(M21:M24)</f>
        <v>120540466</v>
      </c>
      <c r="N25" s="22">
        <f>M25/L25*100</f>
        <v>100</v>
      </c>
    </row>
    <row r="26" spans="1:14">
      <c r="A26" s="54"/>
      <c r="B26" s="19">
        <v>19</v>
      </c>
      <c r="C26" s="57" t="s">
        <v>44</v>
      </c>
      <c r="D26" s="58"/>
      <c r="E26" s="46">
        <f>E19+E25</f>
        <v>328809000</v>
      </c>
      <c r="F26" s="46">
        <f>F19+F25</f>
        <v>419767887</v>
      </c>
      <c r="G26" s="46">
        <f>G19+G25</f>
        <v>406216834</v>
      </c>
      <c r="H26" s="22">
        <f t="shared" si="1"/>
        <v>96.771774730828795</v>
      </c>
      <c r="I26" s="20" t="s">
        <v>45</v>
      </c>
      <c r="J26" s="20"/>
      <c r="K26" s="21">
        <f>K19+K25</f>
        <v>331335000</v>
      </c>
      <c r="L26" s="21">
        <f>L19+L25</f>
        <v>445128711</v>
      </c>
      <c r="M26" s="21">
        <f>M19+M25</f>
        <v>362811087</v>
      </c>
      <c r="N26" s="22">
        <f>M26/L26*100</f>
        <v>81.507006408310517</v>
      </c>
    </row>
    <row r="27" spans="1:14">
      <c r="A27" s="18">
        <v>19</v>
      </c>
      <c r="B27" s="19">
        <v>20</v>
      </c>
      <c r="C27" s="57"/>
      <c r="D27" s="58"/>
      <c r="E27" s="59"/>
      <c r="F27" s="59"/>
      <c r="G27" s="59"/>
      <c r="H27" s="22"/>
      <c r="I27" s="20"/>
      <c r="J27" s="20"/>
      <c r="K27" s="21"/>
      <c r="L27" s="21"/>
      <c r="M27" s="60"/>
      <c r="N27" s="22"/>
    </row>
    <row r="28" spans="1:14">
      <c r="A28" s="18">
        <v>20</v>
      </c>
      <c r="B28" s="19">
        <v>21</v>
      </c>
      <c r="C28" s="61" t="s">
        <v>46</v>
      </c>
      <c r="D28" s="62"/>
      <c r="E28" s="21"/>
      <c r="F28" s="21"/>
      <c r="G28" s="21"/>
      <c r="H28" s="22"/>
      <c r="I28" s="20" t="s">
        <v>47</v>
      </c>
      <c r="J28" s="20"/>
      <c r="K28" s="21"/>
      <c r="L28" s="21"/>
      <c r="M28" s="60"/>
      <c r="N28" s="22"/>
    </row>
    <row r="29" spans="1:14">
      <c r="A29" s="18">
        <v>21</v>
      </c>
      <c r="B29" s="19">
        <v>22</v>
      </c>
      <c r="C29" s="27" t="s">
        <v>48</v>
      </c>
      <c r="D29" s="28"/>
      <c r="E29" s="22"/>
      <c r="F29" s="22"/>
      <c r="G29" s="22"/>
      <c r="H29" s="22"/>
      <c r="I29" s="25" t="s">
        <v>49</v>
      </c>
      <c r="J29" s="25"/>
      <c r="K29" s="22">
        <v>4403000</v>
      </c>
      <c r="L29" s="22">
        <v>15069515</v>
      </c>
      <c r="M29" s="26">
        <v>14852164</v>
      </c>
      <c r="N29" s="22">
        <f>M29/L29*100</f>
        <v>98.557677536403787</v>
      </c>
    </row>
    <row r="30" spans="1:14">
      <c r="A30" s="18">
        <v>22</v>
      </c>
      <c r="B30" s="19">
        <v>23</v>
      </c>
      <c r="C30" s="23" t="s">
        <v>50</v>
      </c>
      <c r="D30" s="24"/>
      <c r="E30" s="22"/>
      <c r="F30" s="22">
        <v>37388794</v>
      </c>
      <c r="G30" s="22">
        <v>37388794</v>
      </c>
      <c r="H30" s="22"/>
      <c r="I30" s="30" t="s">
        <v>51</v>
      </c>
      <c r="J30" s="31"/>
      <c r="K30" s="26">
        <v>2571000</v>
      </c>
      <c r="L30" s="26">
        <v>13458455</v>
      </c>
      <c r="M30" s="26">
        <v>12365205</v>
      </c>
      <c r="N30" s="22">
        <f>M30/L30*100</f>
        <v>91.876853621013709</v>
      </c>
    </row>
    <row r="31" spans="1:14">
      <c r="A31" s="18">
        <v>23</v>
      </c>
      <c r="B31" s="19">
        <v>24</v>
      </c>
      <c r="C31" s="23" t="s">
        <v>52</v>
      </c>
      <c r="D31" s="24"/>
      <c r="E31" s="22"/>
      <c r="F31" s="22"/>
      <c r="G31" s="22"/>
      <c r="H31" s="22"/>
      <c r="I31" s="22" t="s">
        <v>53</v>
      </c>
      <c r="J31" s="22"/>
      <c r="K31" s="22"/>
      <c r="L31" s="22"/>
      <c r="M31" s="26"/>
      <c r="N31" s="22"/>
    </row>
    <row r="32" spans="1:14">
      <c r="A32" s="18">
        <v>24</v>
      </c>
      <c r="B32" s="19">
        <v>25</v>
      </c>
      <c r="C32" s="23" t="s">
        <v>54</v>
      </c>
      <c r="D32" s="24"/>
      <c r="E32" s="22"/>
      <c r="F32" s="22"/>
      <c r="G32" s="22"/>
      <c r="H32" s="22"/>
      <c r="I32" s="30" t="s">
        <v>55</v>
      </c>
      <c r="J32" s="31"/>
      <c r="K32" s="22"/>
      <c r="L32" s="22"/>
      <c r="M32" s="26"/>
      <c r="N32" s="22"/>
    </row>
    <row r="33" spans="1:14">
      <c r="A33" s="18">
        <v>25</v>
      </c>
      <c r="B33" s="43">
        <v>26</v>
      </c>
      <c r="C33" s="27" t="s">
        <v>56</v>
      </c>
      <c r="D33" s="28"/>
      <c r="E33" s="22"/>
      <c r="F33" s="22"/>
      <c r="G33" s="22"/>
      <c r="H33" s="22"/>
      <c r="I33" s="27"/>
      <c r="J33" s="28"/>
      <c r="K33" s="22"/>
      <c r="L33" s="22"/>
      <c r="M33" s="26"/>
      <c r="N33" s="22"/>
    </row>
    <row r="34" spans="1:14">
      <c r="A34" s="18">
        <v>26</v>
      </c>
      <c r="B34" s="43">
        <v>27</v>
      </c>
      <c r="C34" s="27" t="s">
        <v>25</v>
      </c>
      <c r="D34" s="28"/>
      <c r="E34" s="22">
        <v>0</v>
      </c>
      <c r="F34" s="22">
        <v>7000000</v>
      </c>
      <c r="G34" s="22">
        <v>7000000</v>
      </c>
      <c r="H34" s="22">
        <f>G34/F34*100</f>
        <v>100</v>
      </c>
      <c r="I34" s="50"/>
      <c r="J34" s="51"/>
      <c r="K34" s="21"/>
      <c r="L34" s="22"/>
      <c r="M34" s="26"/>
      <c r="N34" s="22"/>
    </row>
    <row r="35" spans="1:14">
      <c r="A35" s="47">
        <v>27</v>
      </c>
      <c r="B35" s="19">
        <v>28</v>
      </c>
      <c r="C35" s="63" t="s">
        <v>57</v>
      </c>
      <c r="D35" s="64"/>
      <c r="E35" s="22">
        <v>9500000</v>
      </c>
      <c r="F35" s="22">
        <v>9500000</v>
      </c>
      <c r="G35" s="22">
        <v>2025500</v>
      </c>
      <c r="H35" s="22">
        <f>G35/F35*100</f>
        <v>21.321052631578947</v>
      </c>
      <c r="I35" s="27"/>
      <c r="J35" s="28"/>
      <c r="K35" s="22"/>
      <c r="L35" s="22"/>
      <c r="M35" s="26"/>
      <c r="N35" s="22"/>
    </row>
    <row r="36" spans="1:14">
      <c r="A36" s="47">
        <v>28</v>
      </c>
      <c r="B36" s="19">
        <v>29</v>
      </c>
      <c r="C36" s="63" t="s">
        <v>58</v>
      </c>
      <c r="D36" s="64"/>
      <c r="E36" s="22"/>
      <c r="F36" s="22"/>
      <c r="G36" s="22"/>
      <c r="H36" s="22"/>
      <c r="I36" s="27"/>
      <c r="J36" s="28"/>
      <c r="K36" s="22"/>
      <c r="L36" s="22"/>
      <c r="M36" s="26"/>
      <c r="N36" s="22"/>
    </row>
    <row r="37" spans="1:14">
      <c r="A37" s="18">
        <v>29</v>
      </c>
      <c r="B37" s="19">
        <v>30</v>
      </c>
      <c r="C37" s="23" t="s">
        <v>59</v>
      </c>
      <c r="D37" s="24"/>
      <c r="E37" s="22"/>
      <c r="F37" s="22"/>
      <c r="G37" s="22"/>
      <c r="H37" s="22"/>
      <c r="I37" s="41"/>
      <c r="J37" s="42"/>
      <c r="K37" s="22"/>
      <c r="L37" s="22"/>
      <c r="M37" s="26"/>
      <c r="N37" s="22"/>
    </row>
    <row r="38" spans="1:14">
      <c r="A38" s="54">
        <v>30</v>
      </c>
      <c r="B38" s="19">
        <v>31</v>
      </c>
      <c r="C38" s="65" t="s">
        <v>60</v>
      </c>
      <c r="D38" s="66"/>
      <c r="E38" s="60">
        <f>SUM(E29:E37)</f>
        <v>9500000</v>
      </c>
      <c r="F38" s="60">
        <f>SUM(F29:F37)</f>
        <v>53888794</v>
      </c>
      <c r="G38" s="60">
        <f>SUM(G29:G37)</f>
        <v>46414294</v>
      </c>
      <c r="H38" s="22">
        <f>G38/F38*100</f>
        <v>86.129769391387754</v>
      </c>
      <c r="I38" s="67" t="s">
        <v>61</v>
      </c>
      <c r="J38" s="68"/>
      <c r="K38" s="21">
        <f>SUM(K29:K36)</f>
        <v>6974000</v>
      </c>
      <c r="L38" s="21">
        <f>SUM(L29:L36)</f>
        <v>28527970</v>
      </c>
      <c r="M38" s="21">
        <f>SUM(M29:M36)</f>
        <v>27217369</v>
      </c>
      <c r="N38" s="22">
        <f>M38/L38*100</f>
        <v>95.405908657363284</v>
      </c>
    </row>
    <row r="39" spans="1:14">
      <c r="A39" s="18">
        <v>31</v>
      </c>
      <c r="B39" s="19">
        <v>32</v>
      </c>
      <c r="C39" s="57" t="s">
        <v>62</v>
      </c>
      <c r="D39" s="58"/>
      <c r="E39" s="69">
        <f>E26+E38</f>
        <v>338309000</v>
      </c>
      <c r="F39" s="69">
        <f>F26+F38</f>
        <v>473656681</v>
      </c>
      <c r="G39" s="69">
        <f>G26+G38</f>
        <v>452631128</v>
      </c>
      <c r="H39" s="22">
        <f>G39/F39*100</f>
        <v>95.561014159958617</v>
      </c>
      <c r="I39" s="20" t="s">
        <v>63</v>
      </c>
      <c r="J39" s="20"/>
      <c r="K39" s="59">
        <f>K38+K26</f>
        <v>338309000</v>
      </c>
      <c r="L39" s="59">
        <f>L38+L26</f>
        <v>473656681</v>
      </c>
      <c r="M39" s="59">
        <f>M38+M26</f>
        <v>390028456</v>
      </c>
      <c r="N39" s="22">
        <f>M39/L39*100</f>
        <v>82.34412637789859</v>
      </c>
    </row>
    <row r="40" spans="1:14">
      <c r="D40" s="70"/>
      <c r="E40" s="70"/>
      <c r="F40" s="70"/>
      <c r="G40" s="70"/>
      <c r="H40" s="70"/>
      <c r="I40" s="70"/>
      <c r="J40" s="70"/>
      <c r="K40" s="70"/>
      <c r="L40" s="70"/>
      <c r="M40" s="70"/>
    </row>
  </sheetData>
  <mergeCells count="73"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C29:D29"/>
    <mergeCell ref="I29:J29"/>
    <mergeCell ref="C30:D30"/>
    <mergeCell ref="C31:D31"/>
    <mergeCell ref="C32:D32"/>
    <mergeCell ref="C33:D33"/>
    <mergeCell ref="I33:J33"/>
    <mergeCell ref="C26:D26"/>
    <mergeCell ref="I26:J26"/>
    <mergeCell ref="C27:D27"/>
    <mergeCell ref="I27:J27"/>
    <mergeCell ref="C28:D28"/>
    <mergeCell ref="I28:J28"/>
    <mergeCell ref="C21:D21"/>
    <mergeCell ref="C22:D22"/>
    <mergeCell ref="C23:D23"/>
    <mergeCell ref="C24:D24"/>
    <mergeCell ref="I24:J24"/>
    <mergeCell ref="C25:D25"/>
    <mergeCell ref="I25:J25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1:D11"/>
    <mergeCell ref="I11:J11"/>
    <mergeCell ref="C12:D12"/>
    <mergeCell ref="I12:J12"/>
    <mergeCell ref="C14:D14"/>
    <mergeCell ref="I14:J14"/>
    <mergeCell ref="C8:D8"/>
    <mergeCell ref="I8:J8"/>
    <mergeCell ref="C9:D9"/>
    <mergeCell ref="I9:J9"/>
    <mergeCell ref="C10:D10"/>
    <mergeCell ref="I10:J10"/>
    <mergeCell ref="I4:J6"/>
    <mergeCell ref="K4:K6"/>
    <mergeCell ref="L4:L6"/>
    <mergeCell ref="M4:M6"/>
    <mergeCell ref="N4:N6"/>
    <mergeCell ref="C7:D7"/>
    <mergeCell ref="I7:J7"/>
    <mergeCell ref="A1:M1"/>
    <mergeCell ref="A2:M2"/>
    <mergeCell ref="A3:M3"/>
    <mergeCell ref="A4:A6"/>
    <mergeCell ref="B4:B6"/>
    <mergeCell ref="C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1.m_Összevont_KV-iMérleg_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2017-06-01T10:26:52Z</dcterms:created>
  <dcterms:modified xsi:type="dcterms:W3CDTF">2017-06-01T10:27:31Z</dcterms:modified>
</cp:coreProperties>
</file>