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011130K" sheetId="1" r:id="rId1"/>
    <sheet name="013320K" sheetId="2" r:id="rId2"/>
    <sheet name="013350K" sheetId="3" r:id="rId3"/>
    <sheet name="016080K" sheetId="4" r:id="rId4"/>
    <sheet name="018030K" sheetId="5" r:id="rId5"/>
    <sheet name="031030K" sheetId="6" r:id="rId6"/>
    <sheet name="045160K" sheetId="7" r:id="rId7"/>
    <sheet name="064010K" sheetId="8" r:id="rId8"/>
    <sheet name="066010K" sheetId="9" r:id="rId9"/>
    <sheet name="066020K" sheetId="10" r:id="rId10"/>
    <sheet name="074031K" sheetId="11" r:id="rId11"/>
    <sheet name="074032K" sheetId="12" r:id="rId12"/>
    <sheet name="081041K" sheetId="13" r:id="rId13"/>
    <sheet name="083030K" sheetId="14" r:id="rId14"/>
    <sheet name="084031K" sheetId="15" r:id="rId15"/>
    <sheet name="084070K" sheetId="16" r:id="rId16"/>
    <sheet name="107051K" sheetId="17" r:id="rId17"/>
    <sheet name="107060K" sheetId="18" r:id="rId18"/>
    <sheet name="Munka1" sheetId="19" r:id="rId19"/>
  </sheets>
  <definedNames>
    <definedName name="_xlnm.Print_Titles" localSheetId="0">'011130K'!$1:$10</definedName>
    <definedName name="_xlnm.Print_Titles" localSheetId="6">'045160K'!$1:$10</definedName>
    <definedName name="_xlnm.Print_Titles" localSheetId="7">'064010K'!$1:$10</definedName>
    <definedName name="_xlnm.Print_Titles" localSheetId="8">'066010K'!$1:$10</definedName>
    <definedName name="_xlnm.Print_Titles" localSheetId="9">'066020K'!$1:$10</definedName>
    <definedName name="_xlnm.Print_Titles" localSheetId="10">'074031K'!$1:$10</definedName>
    <definedName name="_xlnm.Print_Titles" localSheetId="11">'074032K'!$1:$10</definedName>
    <definedName name="_xlnm.Print_Titles" localSheetId="12">'081041K'!$1:$10</definedName>
    <definedName name="_xlnm.Print_Titles" localSheetId="13">'083030K'!$1:$10</definedName>
    <definedName name="_xlnm.Print_Titles" localSheetId="14">'084031K'!$1:$10</definedName>
    <definedName name="_xlnm.Print_Titles" localSheetId="15">'084070K'!$1:$10</definedName>
    <definedName name="_xlnm.Print_Titles" localSheetId="17">'107060K'!$1:$10</definedName>
    <definedName name="_xlnm.Print_Area" localSheetId="0">'011130K'!$A$1:$AJ$18</definedName>
    <definedName name="_xlnm.Print_Area" localSheetId="6">'045160K'!$A$1:$AJ$19</definedName>
    <definedName name="_xlnm.Print_Area" localSheetId="7">'064010K'!$A$1:$AJ$16</definedName>
    <definedName name="_xlnm.Print_Area" localSheetId="8">'066010K'!$A$1:$AJ$16</definedName>
    <definedName name="_xlnm.Print_Area" localSheetId="9">'066020K'!$A$1:$AJ$31</definedName>
    <definedName name="_xlnm.Print_Area" localSheetId="10">'074031K'!$A$1:$AJ$30</definedName>
    <definedName name="_xlnm.Print_Area" localSheetId="11">'074032K'!$A$1:$AJ$17</definedName>
    <definedName name="_xlnm.Print_Area" localSheetId="12">'081041K'!$A$1:$AJ$13</definedName>
    <definedName name="_xlnm.Print_Area" localSheetId="13">'083030K'!$A$1:$AJ$16</definedName>
    <definedName name="_xlnm.Print_Area" localSheetId="14">'084031K'!$A$1:$AJ$13</definedName>
    <definedName name="_xlnm.Print_Area" localSheetId="15">'084070K'!$A$1:$AJ$17</definedName>
    <definedName name="_xlnm.Print_Area" localSheetId="17">'107060K'!$A$1:$AJ$13</definedName>
  </definedNames>
  <calcPr fullCalcOnLoad="1"/>
</workbook>
</file>

<file path=xl/sharedStrings.xml><?xml version="1.0" encoding="utf-8"?>
<sst xmlns="http://schemas.openxmlformats.org/spreadsheetml/2006/main" count="927" uniqueCount="188">
  <si>
    <t>PIR-törzsszám</t>
  </si>
  <si>
    <t>szektor</t>
  </si>
  <si>
    <t>szakágazat</t>
  </si>
  <si>
    <t>év</t>
  </si>
  <si>
    <t>01</t>
  </si>
  <si>
    <t>08</t>
  </si>
  <si>
    <t>09</t>
  </si>
  <si>
    <t>14</t>
  </si>
  <si>
    <t>15</t>
  </si>
  <si>
    <t>16</t>
  </si>
  <si>
    <t>Közlekedési költségtérítés</t>
  </si>
  <si>
    <t>Törvény szerinti illetmények, munkabérek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</si>
  <si>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</si>
  <si>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</si>
  <si>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</si>
  <si>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</si>
  <si>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</si>
  <si>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K121</t>
  </si>
  <si>
    <t>K122</t>
  </si>
  <si>
    <t>K123</t>
  </si>
  <si>
    <t>K12</t>
  </si>
  <si>
    <t>K1</t>
  </si>
  <si>
    <t>K1109</t>
  </si>
  <si>
    <t>Ruházati költségtérítés</t>
  </si>
  <si>
    <t>K1108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</si>
  <si>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</si>
  <si>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</si>
  <si>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</si>
  <si>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</si>
  <si>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</si>
  <si>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</si>
  <si>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</si>
  <si>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</si>
  <si>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</si>
  <si>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</si>
  <si>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</si>
  <si>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</si>
  <si>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</si>
  <si>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</si>
  <si>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</si>
  <si>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</si>
  <si>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</si>
  <si>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</si>
  <si>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</si>
  <si>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</si>
  <si>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</si>
  <si>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</si>
  <si>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</si>
  <si>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</si>
  <si>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</si>
  <si>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</si>
  <si>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</si>
  <si>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</si>
  <si>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</si>
  <si>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</si>
  <si>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</si>
  <si>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</si>
  <si>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</si>
  <si>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</si>
  <si>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</si>
  <si>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</si>
  <si>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</si>
  <si>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</si>
  <si>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</si>
  <si>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</si>
  <si>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</si>
  <si>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</si>
  <si>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</si>
  <si>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</si>
  <si>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</si>
  <si>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</si>
  <si>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</si>
  <si>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</si>
  <si>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</si>
  <si>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</si>
  <si>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</si>
  <si>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</si>
  <si>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</si>
  <si>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</si>
  <si>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K48</t>
  </si>
  <si>
    <t>K506</t>
  </si>
  <si>
    <t>K511</t>
  </si>
  <si>
    <t>Egyéb működési célú támogatások államháztartáson kívülre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</si>
  <si>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</si>
  <si>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</si>
  <si>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</si>
  <si>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</si>
  <si>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</si>
  <si>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</si>
  <si>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</si>
  <si>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</si>
  <si>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</si>
  <si>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</si>
  <si>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</si>
  <si>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</si>
  <si>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</si>
  <si>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</si>
  <si>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</si>
  <si>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</si>
  <si>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</si>
  <si>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</si>
  <si>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</si>
  <si>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</si>
  <si>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</si>
  <si>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</si>
  <si>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</si>
  <si>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</si>
  <si>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</si>
  <si>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</si>
  <si>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</si>
  <si>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</si>
  <si>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</si>
  <si>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53</t>
  </si>
  <si>
    <t>54</t>
  </si>
  <si>
    <t>60</t>
  </si>
  <si>
    <t>65</t>
  </si>
  <si>
    <t>67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</si>
  <si>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</si>
  <si>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</si>
  <si>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</si>
  <si>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</si>
  <si>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</si>
  <si>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</si>
  <si>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</si>
  <si>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</si>
  <si>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</si>
  <si>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</si>
  <si>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</si>
  <si>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</si>
  <si>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</si>
  <si>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</si>
  <si>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</si>
  <si>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</si>
  <si>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</si>
  <si>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</si>
  <si>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Egyéb működési célú kiadások (=55+…+66)</t>
  </si>
  <si>
    <t>Költségvetési kiadások (=19+20+45+54+67+75+80+89)</t>
  </si>
  <si>
    <t>Munkavégzésre irányuló egyéb jogviszonyban nem saját foglalkoztatottnak fizetett juttatások</t>
  </si>
  <si>
    <t>cím-alcím/
pénzügyi körzet</t>
  </si>
  <si>
    <t>011130  
ÖNKORMÁNYZATOK IG.TEVÉKENYSÉGE</t>
  </si>
  <si>
    <t>013320  
Köztemtő-fenntartás és működtetés</t>
  </si>
  <si>
    <t>013350  
Önkormányzati vagyongazdálkodással kapcs. feladatok</t>
  </si>
  <si>
    <t>Egyéb szolgáltatások /ügyvéd, egyéb/</t>
  </si>
  <si>
    <t>016080  
Kiemelt állami és önkormányzati rendezvények</t>
  </si>
  <si>
    <t>018030  
Támogatási célú finanszírozási műveletek</t>
  </si>
  <si>
    <t>045160
 Közutak, hidak, alagutak üzemeltetése, fenntartása</t>
  </si>
  <si>
    <t>064010
 Közvilágítás</t>
  </si>
  <si>
    <t>066010
 Zöldterület-kezelés</t>
  </si>
  <si>
    <t>066020
 Város és községgazdálkodási egyéb szolgáltatások</t>
  </si>
  <si>
    <t>074031
 Család és nővédelmi egészségügyi gondozás</t>
  </si>
  <si>
    <t>074032
 Ifjúság-egészségügyi gondozás</t>
  </si>
  <si>
    <t>081041
 Versenysport, utánpótlásnevelés támogatása</t>
  </si>
  <si>
    <t>083030
 Egyéb kiadói tevékenység</t>
  </si>
  <si>
    <t xml:space="preserve">084031
Civil szervezetek működési támogatása </t>
  </si>
  <si>
    <t xml:space="preserve">084070
Fiatalok társ. integrációját segítő struktúra működtetése </t>
  </si>
  <si>
    <t>107060
Egyéb szociális pénzbeli és természetbeni ellátások</t>
  </si>
  <si>
    <t>áfa</t>
  </si>
  <si>
    <t xml:space="preserve">általános forgalmi adó </t>
  </si>
  <si>
    <t xml:space="preserve"> forintban</t>
  </si>
  <si>
    <t>forintban</t>
  </si>
  <si>
    <t>foglalkoztatottak költségtérítése</t>
  </si>
  <si>
    <t>K55</t>
  </si>
  <si>
    <t>107051
SZOCIÁLIS ÉTKEZÉS</t>
  </si>
  <si>
    <t>Egyéb működési célú tám.KISTÉRSÉG</t>
  </si>
  <si>
    <t>031030
Közterület felügyelet</t>
  </si>
  <si>
    <t xml:space="preserve">Egyéb szolgáltatások </t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</si>
  <si>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2018</t>
    </r>
  </si>
  <si>
    <r>
      <t>ÖNKORMÁNYZAT</t>
    </r>
    <r>
      <rPr>
        <b/>
        <sz val="12"/>
        <color indexed="8"/>
        <rFont val="Arial"/>
        <family val="2"/>
      </rPr>
      <t xml:space="preserve">
K1-K8. Költségvetési kiadások</t>
    </r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</si>
  <si>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</t>
    </r>
  </si>
  <si>
    <t>k48</t>
  </si>
  <si>
    <t>Egyéb nem intézményi ellátások települési támogatások</t>
  </si>
  <si>
    <t>Beruházási célú előzetesen felszámított általános forgalmi adó</t>
  </si>
  <si>
    <t>K67</t>
  </si>
  <si>
    <t>Beruházások (=72+…+78)</t>
  </si>
  <si>
    <t>K6</t>
  </si>
  <si>
    <t>Tartalékok</t>
  </si>
  <si>
    <t>K513</t>
  </si>
  <si>
    <t>Egyéb működési célú kiadások (=55+59+…+70)</t>
  </si>
  <si>
    <t>MUNKABÉR</t>
  </si>
  <si>
    <t>K</t>
  </si>
  <si>
    <t>Egyéb működési célú támogatások államháztartáson belülre PH</t>
  </si>
  <si>
    <t>Egyéb működési célú támogatások államháztartáson belülre ÓVODA</t>
  </si>
  <si>
    <t>Egyéb működési célú támogatások államháztartáson belülre FALUHÁZ</t>
  </si>
  <si>
    <t>Egyéb működési célú támogatások államháztartáson belülre ÖSSZ</t>
  </si>
  <si>
    <t>BERUHÁZÁS</t>
  </si>
  <si>
    <t>Egyéb működési célú kiadások (NYkl.300,Polgő 600, menhely 720, EGYÉB 180)</t>
  </si>
  <si>
    <t>BEFOGADLAK KERÍTÉS</t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</si>
  <si>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2018
              3.SZ.MELLÉKLET az 1/2019. (III. 01.) önkormányzati rendelethez</t>
    </r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</si>
</sst>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  <numFmt numFmtId="183" formatCode="#,##0\ _F_t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54" applyFont="1" applyFill="1">
      <alignment/>
      <protection/>
    </xf>
    <xf numFmtId="0" fontId="5" fillId="0" borderId="0" xfId="54" applyFont="1" applyFill="1">
      <alignment/>
      <protection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182" fontId="5" fillId="0" borderId="10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10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17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1" fontId="4" fillId="0" borderId="10" xfId="54" applyNumberFormat="1" applyFont="1" applyFill="1" applyBorder="1" applyAlignment="1" quotePrefix="1">
      <alignment horizontal="center" vertical="center"/>
      <protection/>
    </xf>
    <xf numFmtId="0" fontId="6" fillId="0" borderId="10" xfId="54" applyFont="1" applyFill="1" applyBorder="1" applyAlignment="1">
      <alignment vertical="center"/>
      <protection/>
    </xf>
    <xf numFmtId="182" fontId="4" fillId="0" borderId="10" xfId="54" applyNumberFormat="1" applyFont="1" applyFill="1" applyBorder="1" applyAlignment="1">
      <alignment vertical="center"/>
      <protection/>
    </xf>
    <xf numFmtId="3" fontId="4" fillId="0" borderId="12" xfId="54" applyNumberFormat="1" applyFont="1" applyFill="1" applyBorder="1" applyAlignment="1">
      <alignment horizontal="center" vertical="center"/>
      <protection/>
    </xf>
    <xf numFmtId="3" fontId="4" fillId="0" borderId="13" xfId="54" applyNumberFormat="1" applyFont="1" applyFill="1" applyBorder="1" applyAlignment="1">
      <alignment horizontal="center" vertical="center"/>
      <protection/>
    </xf>
    <xf numFmtId="3" fontId="4" fillId="0" borderId="11" xfId="54" applyNumberFormat="1" applyFont="1" applyFill="1" applyBorder="1" applyAlignment="1">
      <alignment horizontal="center" vertical="center"/>
      <protection/>
    </xf>
    <xf numFmtId="181" fontId="5" fillId="0" borderId="10" xfId="54" applyNumberFormat="1" applyFont="1" applyFill="1" applyBorder="1" applyAlignment="1" quotePrefix="1">
      <alignment horizontal="center" vertical="center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182" fontId="5" fillId="0" borderId="10" xfId="54" applyNumberFormat="1" applyFont="1" applyFill="1" applyBorder="1" applyAlignment="1">
      <alignment vertical="center"/>
      <protection/>
    </xf>
    <xf numFmtId="3" fontId="6" fillId="33" borderId="10" xfId="55" applyNumberFormat="1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176" fontId="4" fillId="0" borderId="10" xfId="54" applyNumberFormat="1" applyFont="1" applyFill="1" applyBorder="1" applyAlignment="1">
      <alignment horizontal="left" vertical="center"/>
      <protection/>
    </xf>
    <xf numFmtId="3" fontId="4" fillId="0" borderId="10" xfId="54" applyNumberFormat="1" applyFont="1" applyFill="1" applyBorder="1" applyAlignment="1">
      <alignment horizontal="right" vertical="center"/>
      <protection/>
    </xf>
    <xf numFmtId="0" fontId="4" fillId="0" borderId="10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12dmelléklet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view="pageBreakPreview" zoomScaleSheetLayoutView="100" workbookViewId="0" topLeftCell="A1">
      <selection activeCell="AR3" sqref="AR3"/>
    </sheetView>
  </sheetViews>
  <sheetFormatPr defaultColWidth="9.00390625" defaultRowHeight="12.75"/>
  <cols>
    <col min="1" max="2" width="2.75390625" style="4" customWidth="1"/>
    <col min="3" max="35" width="2.75390625" style="1" customWidth="1"/>
    <col min="36" max="36" width="4.375" style="1" customWidth="1"/>
    <col min="37" max="45" width="2.75390625" style="1" customWidth="1"/>
    <col min="46" max="16384" width="9.125" style="1" customWidth="1"/>
  </cols>
  <sheetData>
    <row r="1" spans="1:36" ht="101.25" customHeight="1">
      <c r="A1" s="34" t="s">
        <v>187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38" t="s">
        <v>0</v>
      </c>
      <c r="C2" s="38"/>
      <c r="D2" s="38"/>
      <c r="E2" s="38"/>
      <c r="F2" s="38"/>
      <c r="G2" s="38"/>
      <c r="H2" s="39"/>
      <c r="I2" s="38" t="s">
        <v>85</v>
      </c>
      <c r="J2" s="38"/>
      <c r="K2" s="38"/>
      <c r="L2" s="38"/>
      <c r="M2" s="38"/>
      <c r="N2" s="38"/>
      <c r="O2" s="39"/>
      <c r="P2" s="39" t="s">
        <v>1</v>
      </c>
      <c r="Q2" s="39"/>
      <c r="R2" s="39"/>
      <c r="S2" s="39"/>
      <c r="T2" s="41" t="s">
        <v>121</v>
      </c>
      <c r="U2" s="40"/>
      <c r="V2" s="40"/>
      <c r="W2" s="40"/>
      <c r="X2" s="41" t="s">
        <v>138</v>
      </c>
      <c r="Y2" s="40"/>
      <c r="Z2" s="40"/>
      <c r="AA2" s="40"/>
      <c r="AB2" s="40"/>
      <c r="AC2" s="40"/>
      <c r="AD2" s="39" t="s">
        <v>2</v>
      </c>
      <c r="AE2" s="40"/>
      <c r="AF2" s="40"/>
      <c r="AG2" s="40"/>
      <c r="AH2" s="40"/>
      <c r="AI2" s="40"/>
      <c r="AJ2" s="42"/>
    </row>
    <row r="3" spans="1:36" ht="19.5" customHeight="1">
      <c r="A3" s="37"/>
      <c r="B3" s="10">
        <v>7</v>
      </c>
      <c r="C3" s="12">
        <v>3</v>
      </c>
      <c r="D3" s="10">
        <v>0</v>
      </c>
      <c r="E3" s="10">
        <v>4</v>
      </c>
      <c r="F3" s="10">
        <v>7</v>
      </c>
      <c r="G3" s="10">
        <v>9</v>
      </c>
      <c r="H3" s="40"/>
      <c r="I3" s="10">
        <v>7</v>
      </c>
      <c r="J3" s="12">
        <v>4</v>
      </c>
      <c r="K3" s="10">
        <v>0</v>
      </c>
      <c r="L3" s="10">
        <v>0</v>
      </c>
      <c r="M3" s="10">
        <v>6</v>
      </c>
      <c r="N3" s="10">
        <v>5</v>
      </c>
      <c r="O3" s="40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4</v>
      </c>
      <c r="AF3" s="10">
        <v>1</v>
      </c>
      <c r="AG3" s="10">
        <v>1</v>
      </c>
      <c r="AH3" s="10">
        <v>0</v>
      </c>
      <c r="AI3" s="10">
        <v>5</v>
      </c>
      <c r="AJ3" s="42"/>
    </row>
    <row r="4" spans="1:36" ht="19.5" customHeight="1">
      <c r="A4" s="37"/>
      <c r="B4" s="43" t="s">
        <v>120</v>
      </c>
      <c r="C4" s="43"/>
      <c r="D4" s="43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2"/>
    </row>
    <row r="5" spans="1:36" ht="19.5" customHeight="1">
      <c r="A5" s="37"/>
      <c r="B5" s="45" t="s">
        <v>119</v>
      </c>
      <c r="C5" s="45"/>
      <c r="D5" s="43"/>
      <c r="E5" s="39" t="s">
        <v>3</v>
      </c>
      <c r="F5" s="39"/>
      <c r="G5" s="39"/>
      <c r="H5" s="39"/>
      <c r="I5" s="46"/>
      <c r="J5" s="48" t="s">
        <v>118</v>
      </c>
      <c r="K5" s="49"/>
      <c r="L5" s="50"/>
      <c r="M5" s="51" t="s">
        <v>139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2"/>
    </row>
    <row r="6" spans="1:36" ht="19.5" customHeight="1">
      <c r="A6" s="37"/>
      <c r="B6" s="6">
        <v>0</v>
      </c>
      <c r="C6" s="7">
        <v>1</v>
      </c>
      <c r="D6" s="43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0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2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62" t="s">
        <v>86</v>
      </c>
      <c r="B10" s="63"/>
      <c r="C10" s="64" t="s">
        <v>87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4" t="s">
        <v>88</v>
      </c>
      <c r="AD10" s="65"/>
      <c r="AE10" s="65"/>
      <c r="AF10" s="66"/>
      <c r="AG10" s="64" t="s">
        <v>84</v>
      </c>
      <c r="AH10" s="65"/>
      <c r="AI10" s="65"/>
      <c r="AJ10" s="66"/>
    </row>
    <row r="11" spans="1:36" ht="12.75">
      <c r="A11" s="29"/>
      <c r="B11" s="30"/>
      <c r="C11" s="75" t="s">
        <v>12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31"/>
      <c r="AD11" s="32"/>
      <c r="AE11" s="32"/>
      <c r="AF11" s="33"/>
      <c r="AG11" s="78">
        <v>7248000</v>
      </c>
      <c r="AH11" s="79"/>
      <c r="AI11" s="79"/>
      <c r="AJ11" s="80"/>
    </row>
    <row r="12" spans="1:36" ht="19.5" customHeight="1">
      <c r="A12" s="67" t="s">
        <v>8</v>
      </c>
      <c r="B12" s="68"/>
      <c r="C12" s="69" t="s">
        <v>12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 t="s">
        <v>17</v>
      </c>
      <c r="AD12" s="71"/>
      <c r="AE12" s="71"/>
      <c r="AF12" s="71"/>
      <c r="AG12" s="72">
        <v>11208708</v>
      </c>
      <c r="AH12" s="73"/>
      <c r="AI12" s="73"/>
      <c r="AJ12" s="74"/>
    </row>
    <row r="13" spans="1:36" ht="19.5" customHeight="1">
      <c r="A13" s="81" t="s">
        <v>28</v>
      </c>
      <c r="B13" s="82"/>
      <c r="C13" s="83" t="s">
        <v>126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5" t="s">
        <v>20</v>
      </c>
      <c r="AD13" s="85"/>
      <c r="AE13" s="85"/>
      <c r="AF13" s="85"/>
      <c r="AG13" s="86">
        <f>AG12</f>
        <v>11208708</v>
      </c>
      <c r="AH13" s="87"/>
      <c r="AI13" s="87"/>
      <c r="AJ13" s="88"/>
    </row>
    <row r="14" spans="1:36" ht="19.5" customHeight="1">
      <c r="A14" s="81" t="s">
        <v>29</v>
      </c>
      <c r="B14" s="82"/>
      <c r="C14" s="89" t="s">
        <v>127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85" t="s">
        <v>21</v>
      </c>
      <c r="AD14" s="85"/>
      <c r="AE14" s="85"/>
      <c r="AF14" s="85"/>
      <c r="AG14" s="86">
        <f>SUM(AG13)</f>
        <v>11208708</v>
      </c>
      <c r="AH14" s="87"/>
      <c r="AI14" s="87"/>
      <c r="AJ14" s="88"/>
    </row>
    <row r="15" spans="1:36" s="9" customFormat="1" ht="19.5" customHeight="1">
      <c r="A15" s="81" t="s">
        <v>30</v>
      </c>
      <c r="B15" s="82"/>
      <c r="C15" s="83" t="s">
        <v>14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 t="s">
        <v>26</v>
      </c>
      <c r="AD15" s="85"/>
      <c r="AE15" s="85"/>
      <c r="AF15" s="85"/>
      <c r="AG15" s="86">
        <v>3600000</v>
      </c>
      <c r="AH15" s="87"/>
      <c r="AI15" s="87"/>
      <c r="AJ15" s="88"/>
    </row>
    <row r="16" spans="1:36" s="15" customFormat="1" ht="19.5" customHeight="1">
      <c r="A16" s="96">
        <v>70</v>
      </c>
      <c r="B16" s="96"/>
      <c r="C16" s="97" t="s">
        <v>175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 t="s">
        <v>176</v>
      </c>
      <c r="AD16" s="98"/>
      <c r="AE16" s="98"/>
      <c r="AF16" s="98"/>
      <c r="AG16" s="99">
        <v>55781541</v>
      </c>
      <c r="AH16" s="100"/>
      <c r="AI16" s="100"/>
      <c r="AJ16" s="101"/>
    </row>
    <row r="17" spans="1:36" s="15" customFormat="1" ht="19.5" customHeight="1">
      <c r="A17" s="102">
        <v>71</v>
      </c>
      <c r="B17" s="102"/>
      <c r="C17" s="103" t="s">
        <v>177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 t="s">
        <v>33</v>
      </c>
      <c r="AD17" s="104"/>
      <c r="AE17" s="104"/>
      <c r="AF17" s="104"/>
      <c r="AG17" s="105">
        <f>SUM(AG16)</f>
        <v>55781541</v>
      </c>
      <c r="AH17" s="106"/>
      <c r="AI17" s="106"/>
      <c r="AJ17" s="106"/>
    </row>
    <row r="18" spans="1:36" s="9" customFormat="1" ht="19.5" customHeight="1">
      <c r="A18" s="81" t="s">
        <v>117</v>
      </c>
      <c r="B18" s="82"/>
      <c r="C18" s="91" t="s">
        <v>136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3" t="s">
        <v>83</v>
      </c>
      <c r="AD18" s="94"/>
      <c r="AE18" s="94"/>
      <c r="AF18" s="95"/>
      <c r="AG18" s="86">
        <f>AG11+AG14+AG15+AG17</f>
        <v>77838249</v>
      </c>
      <c r="AH18" s="87"/>
      <c r="AI18" s="87"/>
      <c r="AJ18" s="88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9:32" ht="12.75">
      <c r="AC25" s="3"/>
      <c r="AD25" s="3"/>
      <c r="AE25" s="3"/>
      <c r="AF25" s="3"/>
    </row>
    <row r="26" spans="29:32" ht="12.75">
      <c r="AC26" s="3"/>
      <c r="AD26" s="3"/>
      <c r="AE26" s="3"/>
      <c r="AF26" s="3"/>
    </row>
  </sheetData>
  <sheetProtection/>
  <mergeCells count="60">
    <mergeCell ref="AC16:AF16"/>
    <mergeCell ref="AG16:AJ16"/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6:B16"/>
    <mergeCell ref="C16:AB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C11:AB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SheetLayoutView="100" workbookViewId="0" topLeftCell="A5">
      <selection activeCell="AG11" sqref="AG11:AJ11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148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4</v>
      </c>
      <c r="B11" s="121"/>
      <c r="C11" s="156" t="s">
        <v>11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49" t="s">
        <v>25</v>
      </c>
      <c r="AD11" s="150"/>
      <c r="AE11" s="150"/>
      <c r="AF11" s="151"/>
      <c r="AG11" s="117">
        <v>41346000</v>
      </c>
      <c r="AH11" s="118"/>
      <c r="AI11" s="118"/>
      <c r="AJ11" s="119"/>
    </row>
    <row r="12" spans="1:36" ht="19.5" customHeight="1">
      <c r="A12" s="120">
        <v>4</v>
      </c>
      <c r="B12" s="121"/>
      <c r="C12" s="75" t="s">
        <v>160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52"/>
      <c r="AC12" s="153" t="s">
        <v>16</v>
      </c>
      <c r="AD12" s="154"/>
      <c r="AE12" s="154"/>
      <c r="AF12" s="155"/>
      <c r="AG12" s="117">
        <v>300000</v>
      </c>
      <c r="AH12" s="118"/>
      <c r="AI12" s="118"/>
      <c r="AJ12" s="119"/>
    </row>
    <row r="13" spans="1:36" s="2" customFormat="1" ht="19.5" customHeight="1">
      <c r="A13" s="81" t="s">
        <v>7</v>
      </c>
      <c r="B13" s="82"/>
      <c r="C13" s="89" t="s">
        <v>125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85" t="s">
        <v>16</v>
      </c>
      <c r="AD13" s="85"/>
      <c r="AE13" s="85"/>
      <c r="AF13" s="85"/>
      <c r="AG13" s="129">
        <f>AG11+AG12</f>
        <v>41646000</v>
      </c>
      <c r="AH13" s="130"/>
      <c r="AI13" s="130"/>
      <c r="AJ13" s="131"/>
    </row>
    <row r="14" spans="1:36" ht="29.25" customHeight="1">
      <c r="A14" s="120" t="s">
        <v>9</v>
      </c>
      <c r="B14" s="121"/>
      <c r="C14" s="122" t="s">
        <v>137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16" t="s">
        <v>18</v>
      </c>
      <c r="AD14" s="116"/>
      <c r="AE14" s="116"/>
      <c r="AF14" s="116"/>
      <c r="AG14" s="117">
        <v>2700000</v>
      </c>
      <c r="AH14" s="118"/>
      <c r="AI14" s="118"/>
      <c r="AJ14" s="119"/>
    </row>
    <row r="15" spans="1:36" ht="19.5" customHeight="1">
      <c r="A15" s="81" t="s">
        <v>28</v>
      </c>
      <c r="B15" s="82"/>
      <c r="C15" s="83" t="s">
        <v>126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 t="s">
        <v>20</v>
      </c>
      <c r="AD15" s="85"/>
      <c r="AE15" s="85"/>
      <c r="AF15" s="85"/>
      <c r="AG15" s="129">
        <f>AG14</f>
        <v>2700000</v>
      </c>
      <c r="AH15" s="130"/>
      <c r="AI15" s="130"/>
      <c r="AJ15" s="131"/>
    </row>
    <row r="16" spans="1:36" ht="19.5" customHeight="1">
      <c r="A16" s="81" t="s">
        <v>29</v>
      </c>
      <c r="B16" s="82"/>
      <c r="C16" s="89" t="s">
        <v>127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85" t="s">
        <v>21</v>
      </c>
      <c r="AD16" s="85"/>
      <c r="AE16" s="85"/>
      <c r="AF16" s="85"/>
      <c r="AG16" s="129">
        <f>AG13+AG15</f>
        <v>44346000</v>
      </c>
      <c r="AH16" s="130"/>
      <c r="AI16" s="130"/>
      <c r="AJ16" s="131"/>
    </row>
    <row r="17" spans="1:36" s="9" customFormat="1" ht="19.5" customHeight="1">
      <c r="A17" s="81" t="s">
        <v>30</v>
      </c>
      <c r="B17" s="82"/>
      <c r="C17" s="83" t="s">
        <v>14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 t="s">
        <v>26</v>
      </c>
      <c r="AD17" s="85"/>
      <c r="AE17" s="85"/>
      <c r="AF17" s="85"/>
      <c r="AG17" s="129">
        <v>8062470</v>
      </c>
      <c r="AH17" s="130"/>
      <c r="AI17" s="130"/>
      <c r="AJ17" s="131"/>
    </row>
    <row r="18" spans="1:36" ht="19.5" customHeight="1">
      <c r="A18" s="120" t="s">
        <v>77</v>
      </c>
      <c r="B18" s="121"/>
      <c r="C18" s="122" t="s">
        <v>34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16" t="s">
        <v>53</v>
      </c>
      <c r="AD18" s="116"/>
      <c r="AE18" s="116"/>
      <c r="AF18" s="116"/>
      <c r="AG18" s="117">
        <v>6000000</v>
      </c>
      <c r="AH18" s="118"/>
      <c r="AI18" s="118"/>
      <c r="AJ18" s="119"/>
    </row>
    <row r="19" spans="1:36" ht="19.5" customHeight="1">
      <c r="A19" s="120" t="s">
        <v>78</v>
      </c>
      <c r="B19" s="121"/>
      <c r="C19" s="122" t="s">
        <v>35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16" t="s">
        <v>54</v>
      </c>
      <c r="AD19" s="116"/>
      <c r="AE19" s="116"/>
      <c r="AF19" s="116"/>
      <c r="AG19" s="117">
        <v>2000000</v>
      </c>
      <c r="AH19" s="118"/>
      <c r="AI19" s="118"/>
      <c r="AJ19" s="119"/>
    </row>
    <row r="20" spans="1:36" ht="19.5" customHeight="1">
      <c r="A20" s="81" t="s">
        <v>90</v>
      </c>
      <c r="B20" s="82"/>
      <c r="C20" s="83" t="s">
        <v>128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63</v>
      </c>
      <c r="AD20" s="85"/>
      <c r="AE20" s="85"/>
      <c r="AF20" s="85"/>
      <c r="AG20" s="129">
        <v>8000000</v>
      </c>
      <c r="AH20" s="130"/>
      <c r="AI20" s="130"/>
      <c r="AJ20" s="131"/>
    </row>
    <row r="21" spans="1:36" ht="19.5" customHeight="1">
      <c r="A21" s="120" t="s">
        <v>92</v>
      </c>
      <c r="B21" s="121"/>
      <c r="C21" s="122" t="s">
        <v>38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16" t="s">
        <v>57</v>
      </c>
      <c r="AD21" s="116"/>
      <c r="AE21" s="116"/>
      <c r="AF21" s="116"/>
      <c r="AG21" s="117">
        <v>1000000</v>
      </c>
      <c r="AH21" s="118"/>
      <c r="AI21" s="118"/>
      <c r="AJ21" s="119"/>
    </row>
    <row r="22" spans="1:36" ht="19.5" customHeight="1">
      <c r="A22" s="81" t="s">
        <v>93</v>
      </c>
      <c r="B22" s="82"/>
      <c r="C22" s="83" t="s">
        <v>129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 t="s">
        <v>64</v>
      </c>
      <c r="AD22" s="85"/>
      <c r="AE22" s="85"/>
      <c r="AF22" s="85"/>
      <c r="AG22" s="129">
        <v>1000000</v>
      </c>
      <c r="AH22" s="130"/>
      <c r="AI22" s="130"/>
      <c r="AJ22" s="131"/>
    </row>
    <row r="23" spans="1:36" ht="19.5" customHeight="1">
      <c r="A23" s="120" t="s">
        <v>99</v>
      </c>
      <c r="B23" s="121"/>
      <c r="C23" s="75" t="s">
        <v>44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16" t="s">
        <v>65</v>
      </c>
      <c r="AD23" s="116"/>
      <c r="AE23" s="116"/>
      <c r="AF23" s="116"/>
      <c r="AG23" s="117">
        <v>3000000</v>
      </c>
      <c r="AH23" s="118"/>
      <c r="AI23" s="118"/>
      <c r="AJ23" s="119"/>
    </row>
    <row r="24" spans="1:36" ht="19.5" customHeight="1">
      <c r="A24" s="120" t="s">
        <v>100</v>
      </c>
      <c r="B24" s="121"/>
      <c r="C24" s="122" t="s">
        <v>45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16" t="s">
        <v>66</v>
      </c>
      <c r="AD24" s="116"/>
      <c r="AE24" s="116"/>
      <c r="AF24" s="116"/>
      <c r="AG24" s="117">
        <v>7000000</v>
      </c>
      <c r="AH24" s="118"/>
      <c r="AI24" s="118"/>
      <c r="AJ24" s="119"/>
    </row>
    <row r="25" spans="1:36" ht="19.5" customHeight="1">
      <c r="A25" s="81" t="s">
        <v>101</v>
      </c>
      <c r="B25" s="82"/>
      <c r="C25" s="83" t="s">
        <v>130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 t="s">
        <v>67</v>
      </c>
      <c r="AD25" s="85"/>
      <c r="AE25" s="85"/>
      <c r="AF25" s="85"/>
      <c r="AG25" s="129">
        <v>10000000</v>
      </c>
      <c r="AH25" s="130"/>
      <c r="AI25" s="130"/>
      <c r="AJ25" s="131"/>
    </row>
    <row r="26" spans="1:36" ht="19.5" customHeight="1">
      <c r="A26" s="120" t="s">
        <v>102</v>
      </c>
      <c r="B26" s="121"/>
      <c r="C26" s="122" t="s">
        <v>46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16" t="s">
        <v>68</v>
      </c>
      <c r="AD26" s="116"/>
      <c r="AE26" s="116"/>
      <c r="AF26" s="116"/>
      <c r="AG26" s="117">
        <v>300000</v>
      </c>
      <c r="AH26" s="118"/>
      <c r="AI26" s="118"/>
      <c r="AJ26" s="119"/>
    </row>
    <row r="27" spans="1:36" ht="19.5" customHeight="1">
      <c r="A27" s="81" t="s">
        <v>104</v>
      </c>
      <c r="B27" s="82"/>
      <c r="C27" s="83" t="s">
        <v>132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5" t="s">
        <v>70</v>
      </c>
      <c r="AD27" s="85"/>
      <c r="AE27" s="85"/>
      <c r="AF27" s="85"/>
      <c r="AG27" s="129">
        <v>300000</v>
      </c>
      <c r="AH27" s="130"/>
      <c r="AI27" s="130"/>
      <c r="AJ27" s="131"/>
    </row>
    <row r="28" spans="1:36" ht="19.5" customHeight="1">
      <c r="A28" s="120" t="s">
        <v>105</v>
      </c>
      <c r="B28" s="121"/>
      <c r="C28" s="122" t="s">
        <v>48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16" t="s">
        <v>71</v>
      </c>
      <c r="AD28" s="116"/>
      <c r="AE28" s="116"/>
      <c r="AF28" s="116"/>
      <c r="AG28" s="117">
        <v>5944000</v>
      </c>
      <c r="AH28" s="118"/>
      <c r="AI28" s="118"/>
      <c r="AJ28" s="119"/>
    </row>
    <row r="29" spans="1:36" ht="19.5" customHeight="1">
      <c r="A29" s="81" t="s">
        <v>110</v>
      </c>
      <c r="B29" s="82"/>
      <c r="C29" s="83" t="s">
        <v>131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5" t="s">
        <v>76</v>
      </c>
      <c r="AD29" s="85"/>
      <c r="AE29" s="85"/>
      <c r="AF29" s="85"/>
      <c r="AG29" s="129">
        <v>5944000</v>
      </c>
      <c r="AH29" s="130"/>
      <c r="AI29" s="130"/>
      <c r="AJ29" s="131"/>
    </row>
    <row r="30" spans="1:36" ht="19.5" customHeight="1">
      <c r="A30" s="81" t="s">
        <v>111</v>
      </c>
      <c r="B30" s="82"/>
      <c r="C30" s="83" t="s">
        <v>133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 t="s">
        <v>31</v>
      </c>
      <c r="AD30" s="85"/>
      <c r="AE30" s="85"/>
      <c r="AF30" s="85"/>
      <c r="AG30" s="129">
        <v>25244000</v>
      </c>
      <c r="AH30" s="130"/>
      <c r="AI30" s="130"/>
      <c r="AJ30" s="131"/>
    </row>
    <row r="31" spans="1:36" s="9" customFormat="1" ht="19.5" customHeight="1">
      <c r="A31" s="81" t="s">
        <v>117</v>
      </c>
      <c r="B31" s="82"/>
      <c r="C31" s="91" t="s">
        <v>136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3" t="s">
        <v>83</v>
      </c>
      <c r="AD31" s="94"/>
      <c r="AE31" s="94"/>
      <c r="AF31" s="95"/>
      <c r="AG31" s="129">
        <f>AG16+AG17+AG30</f>
        <v>77652470</v>
      </c>
      <c r="AH31" s="130"/>
      <c r="AI31" s="130"/>
      <c r="AJ31" s="131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9:32" ht="12.75">
      <c r="AC38" s="3"/>
      <c r="AD38" s="3"/>
      <c r="AE38" s="3"/>
      <c r="AF38" s="3"/>
    </row>
    <row r="39" spans="29:32" ht="12.75">
      <c r="AC39" s="3"/>
      <c r="AD39" s="3"/>
      <c r="AE39" s="3"/>
      <c r="AF39" s="3"/>
    </row>
  </sheetData>
  <sheetProtection/>
  <mergeCells count="11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13:B13"/>
    <mergeCell ref="C13:AB13"/>
    <mergeCell ref="AC13:AF13"/>
    <mergeCell ref="AG13:AJ13"/>
    <mergeCell ref="A11:B11"/>
    <mergeCell ref="C11:AB11"/>
    <mergeCell ref="A14:B14"/>
    <mergeCell ref="C14:AB14"/>
    <mergeCell ref="AC14:AF14"/>
    <mergeCell ref="AG14:AJ14"/>
    <mergeCell ref="AC11:AF11"/>
    <mergeCell ref="AG11:AJ11"/>
    <mergeCell ref="C12:AB12"/>
    <mergeCell ref="AC12:AF12"/>
    <mergeCell ref="AG12:AJ12"/>
    <mergeCell ref="A12:B12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C25:AF25"/>
    <mergeCell ref="AG25:AJ25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4:B24"/>
    <mergeCell ref="C24:AB24"/>
    <mergeCell ref="AC24:AF24"/>
    <mergeCell ref="AG24:AJ24"/>
    <mergeCell ref="A25:B25"/>
    <mergeCell ref="C25:AB25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31:B31"/>
    <mergeCell ref="C31:AB31"/>
    <mergeCell ref="AC31:AF31"/>
    <mergeCell ref="AG31:AJ31"/>
    <mergeCell ref="AC30:AF30"/>
    <mergeCell ref="AG30:AJ3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8"/>
  <sheetViews>
    <sheetView view="pageBreakPreview" zoomScaleSheetLayoutView="100" workbookViewId="0" topLeftCell="A1">
      <selection activeCell="AG30" sqref="AG30:AJ30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149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4</v>
      </c>
      <c r="B11" s="121"/>
      <c r="C11" s="156" t="s">
        <v>11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49" t="s">
        <v>25</v>
      </c>
      <c r="AD11" s="150"/>
      <c r="AE11" s="150"/>
      <c r="AF11" s="151"/>
      <c r="AG11" s="117">
        <v>10982000</v>
      </c>
      <c r="AH11" s="118"/>
      <c r="AI11" s="118"/>
      <c r="AJ11" s="119"/>
    </row>
    <row r="12" spans="1:36" ht="19.5" customHeight="1">
      <c r="A12" s="120" t="s">
        <v>5</v>
      </c>
      <c r="B12" s="121"/>
      <c r="C12" s="161" t="s">
        <v>23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58" t="s">
        <v>24</v>
      </c>
      <c r="AD12" s="159"/>
      <c r="AE12" s="159"/>
      <c r="AF12" s="160"/>
      <c r="AG12" s="117">
        <v>90000</v>
      </c>
      <c r="AH12" s="118"/>
      <c r="AI12" s="118"/>
      <c r="AJ12" s="119"/>
    </row>
    <row r="13" spans="1:36" ht="19.5" customHeight="1">
      <c r="A13" s="120" t="s">
        <v>6</v>
      </c>
      <c r="B13" s="121"/>
      <c r="C13" s="122" t="s">
        <v>10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22</v>
      </c>
      <c r="AD13" s="116"/>
      <c r="AE13" s="116"/>
      <c r="AF13" s="116"/>
      <c r="AG13" s="117">
        <v>50000</v>
      </c>
      <c r="AH13" s="118"/>
      <c r="AI13" s="118"/>
      <c r="AJ13" s="119"/>
    </row>
    <row r="14" spans="1:36" s="2" customFormat="1" ht="19.5" customHeight="1">
      <c r="A14" s="81" t="s">
        <v>7</v>
      </c>
      <c r="B14" s="82"/>
      <c r="C14" s="89" t="s">
        <v>125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85" t="s">
        <v>16</v>
      </c>
      <c r="AD14" s="85"/>
      <c r="AE14" s="85"/>
      <c r="AF14" s="85"/>
      <c r="AG14" s="129">
        <f>AG11+AG12+AG13</f>
        <v>11122000</v>
      </c>
      <c r="AH14" s="130"/>
      <c r="AI14" s="130"/>
      <c r="AJ14" s="131"/>
    </row>
    <row r="15" spans="1:36" ht="19.5" customHeight="1">
      <c r="A15" s="81" t="s">
        <v>29</v>
      </c>
      <c r="B15" s="82"/>
      <c r="C15" s="89" t="s">
        <v>127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85" t="s">
        <v>21</v>
      </c>
      <c r="AD15" s="85"/>
      <c r="AE15" s="85"/>
      <c r="AF15" s="85"/>
      <c r="AG15" s="129">
        <f>AG14</f>
        <v>11122000</v>
      </c>
      <c r="AH15" s="130"/>
      <c r="AI15" s="130"/>
      <c r="AJ15" s="131"/>
    </row>
    <row r="16" spans="1:36" s="9" customFormat="1" ht="19.5" customHeight="1">
      <c r="A16" s="81" t="s">
        <v>30</v>
      </c>
      <c r="B16" s="82"/>
      <c r="C16" s="83" t="s">
        <v>14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 t="s">
        <v>26</v>
      </c>
      <c r="AD16" s="85"/>
      <c r="AE16" s="85"/>
      <c r="AF16" s="85"/>
      <c r="AG16" s="129">
        <v>2142000</v>
      </c>
      <c r="AH16" s="130"/>
      <c r="AI16" s="130"/>
      <c r="AJ16" s="131"/>
    </row>
    <row r="17" spans="1:36" ht="19.5" customHeight="1">
      <c r="A17" s="120" t="s">
        <v>77</v>
      </c>
      <c r="B17" s="121"/>
      <c r="C17" s="122" t="s">
        <v>34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16" t="s">
        <v>53</v>
      </c>
      <c r="AD17" s="116"/>
      <c r="AE17" s="116"/>
      <c r="AF17" s="116"/>
      <c r="AG17" s="117">
        <v>400000</v>
      </c>
      <c r="AH17" s="118"/>
      <c r="AI17" s="118"/>
      <c r="AJ17" s="119"/>
    </row>
    <row r="18" spans="1:36" ht="19.5" customHeight="1">
      <c r="A18" s="120" t="s">
        <v>78</v>
      </c>
      <c r="B18" s="121"/>
      <c r="C18" s="122" t="s">
        <v>35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16" t="s">
        <v>54</v>
      </c>
      <c r="AD18" s="116"/>
      <c r="AE18" s="116"/>
      <c r="AF18" s="116"/>
      <c r="AG18" s="117">
        <v>200000</v>
      </c>
      <c r="AH18" s="118"/>
      <c r="AI18" s="118"/>
      <c r="AJ18" s="119"/>
    </row>
    <row r="19" spans="1:36" ht="19.5" customHeight="1">
      <c r="A19" s="81" t="s">
        <v>90</v>
      </c>
      <c r="B19" s="82"/>
      <c r="C19" s="83" t="s">
        <v>128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63</v>
      </c>
      <c r="AD19" s="85"/>
      <c r="AE19" s="85"/>
      <c r="AF19" s="85"/>
      <c r="AG19" s="129">
        <v>600000</v>
      </c>
      <c r="AH19" s="130"/>
      <c r="AI19" s="130"/>
      <c r="AJ19" s="131"/>
    </row>
    <row r="20" spans="1:36" ht="19.5" customHeight="1">
      <c r="A20" s="120" t="s">
        <v>92</v>
      </c>
      <c r="B20" s="121"/>
      <c r="C20" s="122" t="s">
        <v>38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16" t="s">
        <v>57</v>
      </c>
      <c r="AD20" s="116"/>
      <c r="AE20" s="116"/>
      <c r="AF20" s="116"/>
      <c r="AG20" s="117">
        <v>80000</v>
      </c>
      <c r="AH20" s="118"/>
      <c r="AI20" s="118"/>
      <c r="AJ20" s="119"/>
    </row>
    <row r="21" spans="1:36" ht="19.5" customHeight="1">
      <c r="A21" s="81" t="s">
        <v>93</v>
      </c>
      <c r="B21" s="82"/>
      <c r="C21" s="83" t="s">
        <v>129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5" t="s">
        <v>64</v>
      </c>
      <c r="AD21" s="85"/>
      <c r="AE21" s="85"/>
      <c r="AF21" s="85"/>
      <c r="AG21" s="129">
        <v>80000</v>
      </c>
      <c r="AH21" s="130"/>
      <c r="AI21" s="130"/>
      <c r="AJ21" s="131"/>
    </row>
    <row r="22" spans="1:36" ht="19.5" customHeight="1">
      <c r="A22" s="120" t="s">
        <v>94</v>
      </c>
      <c r="B22" s="121"/>
      <c r="C22" s="122" t="s">
        <v>39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16" t="s">
        <v>58</v>
      </c>
      <c r="AD22" s="116"/>
      <c r="AE22" s="116"/>
      <c r="AF22" s="116"/>
      <c r="AG22" s="117">
        <v>800000</v>
      </c>
      <c r="AH22" s="118"/>
      <c r="AI22" s="118"/>
      <c r="AJ22" s="119"/>
    </row>
    <row r="23" spans="1:36" ht="19.5" customHeight="1">
      <c r="A23" s="120" t="s">
        <v>97</v>
      </c>
      <c r="B23" s="121"/>
      <c r="C23" s="122" t="s">
        <v>42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16" t="s">
        <v>61</v>
      </c>
      <c r="AD23" s="116"/>
      <c r="AE23" s="116"/>
      <c r="AF23" s="116"/>
      <c r="AG23" s="117">
        <v>50000</v>
      </c>
      <c r="AH23" s="118"/>
      <c r="AI23" s="118"/>
      <c r="AJ23" s="119"/>
    </row>
    <row r="24" spans="1:36" ht="19.5" customHeight="1">
      <c r="A24" s="120" t="s">
        <v>99</v>
      </c>
      <c r="B24" s="121"/>
      <c r="C24" s="75" t="s">
        <v>44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16" t="s">
        <v>65</v>
      </c>
      <c r="AD24" s="116"/>
      <c r="AE24" s="116"/>
      <c r="AF24" s="116"/>
      <c r="AG24" s="117">
        <v>200000</v>
      </c>
      <c r="AH24" s="118"/>
      <c r="AI24" s="118"/>
      <c r="AJ24" s="119"/>
    </row>
    <row r="25" spans="1:36" ht="19.5" customHeight="1">
      <c r="A25" s="120" t="s">
        <v>100</v>
      </c>
      <c r="B25" s="121"/>
      <c r="C25" s="122" t="s">
        <v>45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16" t="s">
        <v>66</v>
      </c>
      <c r="AD25" s="116"/>
      <c r="AE25" s="116"/>
      <c r="AF25" s="116"/>
      <c r="AG25" s="117">
        <v>300000</v>
      </c>
      <c r="AH25" s="118"/>
      <c r="AI25" s="118"/>
      <c r="AJ25" s="119"/>
    </row>
    <row r="26" spans="1:36" ht="19.5" customHeight="1">
      <c r="A26" s="81" t="s">
        <v>101</v>
      </c>
      <c r="B26" s="82"/>
      <c r="C26" s="83" t="s">
        <v>130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5" t="s">
        <v>67</v>
      </c>
      <c r="AD26" s="85"/>
      <c r="AE26" s="85"/>
      <c r="AF26" s="85"/>
      <c r="AG26" s="129">
        <f>SUM(AG22:AG25)</f>
        <v>1350000</v>
      </c>
      <c r="AH26" s="130"/>
      <c r="AI26" s="130"/>
      <c r="AJ26" s="131"/>
    </row>
    <row r="27" spans="1:36" ht="19.5" customHeight="1">
      <c r="A27" s="120">
        <v>39</v>
      </c>
      <c r="B27" s="121"/>
      <c r="C27" s="122" t="s">
        <v>157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16" t="s">
        <v>71</v>
      </c>
      <c r="AD27" s="116"/>
      <c r="AE27" s="116"/>
      <c r="AF27" s="116"/>
      <c r="AG27" s="117">
        <v>460000</v>
      </c>
      <c r="AH27" s="118"/>
      <c r="AI27" s="118"/>
      <c r="AJ27" s="119"/>
    </row>
    <row r="28" spans="1:36" ht="19.5" customHeight="1">
      <c r="A28" s="81" t="s">
        <v>110</v>
      </c>
      <c r="B28" s="82"/>
      <c r="C28" s="83" t="s">
        <v>131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 t="s">
        <v>76</v>
      </c>
      <c r="AD28" s="85"/>
      <c r="AE28" s="85"/>
      <c r="AF28" s="85"/>
      <c r="AG28" s="129">
        <v>460000</v>
      </c>
      <c r="AH28" s="130"/>
      <c r="AI28" s="130"/>
      <c r="AJ28" s="131"/>
    </row>
    <row r="29" spans="1:36" ht="19.5" customHeight="1">
      <c r="A29" s="81" t="s">
        <v>111</v>
      </c>
      <c r="B29" s="82"/>
      <c r="C29" s="83" t="s">
        <v>133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5" t="s">
        <v>31</v>
      </c>
      <c r="AD29" s="85"/>
      <c r="AE29" s="85"/>
      <c r="AF29" s="85"/>
      <c r="AG29" s="129">
        <f>AG19++AG26+AG28</f>
        <v>2410000</v>
      </c>
      <c r="AH29" s="130"/>
      <c r="AI29" s="130"/>
      <c r="AJ29" s="131"/>
    </row>
    <row r="30" spans="1:36" s="9" customFormat="1" ht="19.5" customHeight="1">
      <c r="A30" s="81" t="s">
        <v>117</v>
      </c>
      <c r="B30" s="82"/>
      <c r="C30" s="91" t="s">
        <v>136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 t="s">
        <v>83</v>
      </c>
      <c r="AD30" s="94"/>
      <c r="AE30" s="94"/>
      <c r="AF30" s="95"/>
      <c r="AG30" s="129">
        <f>AG14+AG16+AG29</f>
        <v>15674000</v>
      </c>
      <c r="AH30" s="130"/>
      <c r="AI30" s="130"/>
      <c r="AJ30" s="131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9:32" ht="12.75">
      <c r="AC37" s="3"/>
      <c r="AD37" s="3"/>
      <c r="AE37" s="3"/>
      <c r="AF37" s="3"/>
    </row>
    <row r="38" spans="29:32" ht="12.75">
      <c r="AC38" s="3"/>
      <c r="AD38" s="3"/>
      <c r="AE38" s="3"/>
      <c r="AF38" s="3"/>
    </row>
  </sheetData>
  <sheetProtection/>
  <mergeCells count="110"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C25:AF25"/>
    <mergeCell ref="AG25:AJ25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4:B24"/>
    <mergeCell ref="C24:AB24"/>
    <mergeCell ref="AC24:AF24"/>
    <mergeCell ref="AG24:AJ24"/>
    <mergeCell ref="A25:B25"/>
    <mergeCell ref="C25:AB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5"/>
  <sheetViews>
    <sheetView view="pageBreakPreview" zoomScaleSheetLayoutView="100" workbookViewId="0" topLeftCell="A5">
      <selection activeCell="AG17" sqref="AG17:AJ1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8.25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150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4</v>
      </c>
      <c r="B11" s="121"/>
      <c r="C11" s="156" t="s">
        <v>11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49" t="s">
        <v>25</v>
      </c>
      <c r="AD11" s="150"/>
      <c r="AE11" s="150"/>
      <c r="AF11" s="151"/>
      <c r="AG11" s="117">
        <v>4061000</v>
      </c>
      <c r="AH11" s="118"/>
      <c r="AI11" s="118"/>
      <c r="AJ11" s="119"/>
    </row>
    <row r="12" spans="1:36" ht="19.5" customHeight="1">
      <c r="A12" s="120" t="s">
        <v>5</v>
      </c>
      <c r="B12" s="121"/>
      <c r="C12" s="161" t="s">
        <v>23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58" t="s">
        <v>24</v>
      </c>
      <c r="AD12" s="159"/>
      <c r="AE12" s="159"/>
      <c r="AF12" s="160"/>
      <c r="AG12" s="117">
        <v>30000</v>
      </c>
      <c r="AH12" s="118"/>
      <c r="AI12" s="118"/>
      <c r="AJ12" s="119"/>
    </row>
    <row r="13" spans="1:36" ht="19.5" customHeight="1">
      <c r="A13" s="120" t="s">
        <v>6</v>
      </c>
      <c r="B13" s="121"/>
      <c r="C13" s="122" t="s">
        <v>10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22</v>
      </c>
      <c r="AD13" s="116"/>
      <c r="AE13" s="116"/>
      <c r="AF13" s="116"/>
      <c r="AG13" s="117">
        <v>50000</v>
      </c>
      <c r="AH13" s="118"/>
      <c r="AI13" s="118"/>
      <c r="AJ13" s="119"/>
    </row>
    <row r="14" spans="1:36" s="2" customFormat="1" ht="19.5" customHeight="1">
      <c r="A14" s="81" t="s">
        <v>7</v>
      </c>
      <c r="B14" s="82"/>
      <c r="C14" s="89" t="s">
        <v>125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85" t="s">
        <v>16</v>
      </c>
      <c r="AD14" s="85"/>
      <c r="AE14" s="85"/>
      <c r="AF14" s="85"/>
      <c r="AG14" s="129">
        <f>AG11+AG12+AG13</f>
        <v>4141000</v>
      </c>
      <c r="AH14" s="130"/>
      <c r="AI14" s="130"/>
      <c r="AJ14" s="131"/>
    </row>
    <row r="15" spans="1:36" ht="19.5" customHeight="1">
      <c r="A15" s="81" t="s">
        <v>29</v>
      </c>
      <c r="B15" s="82"/>
      <c r="C15" s="89" t="s">
        <v>127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85" t="s">
        <v>21</v>
      </c>
      <c r="AD15" s="85"/>
      <c r="AE15" s="85"/>
      <c r="AF15" s="85"/>
      <c r="AG15" s="129">
        <f>AG14</f>
        <v>4141000</v>
      </c>
      <c r="AH15" s="130"/>
      <c r="AI15" s="130"/>
      <c r="AJ15" s="131"/>
    </row>
    <row r="16" spans="1:36" s="9" customFormat="1" ht="19.5" customHeight="1">
      <c r="A16" s="81" t="s">
        <v>30</v>
      </c>
      <c r="B16" s="82"/>
      <c r="C16" s="83" t="s">
        <v>14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 t="s">
        <v>26</v>
      </c>
      <c r="AD16" s="85"/>
      <c r="AE16" s="85"/>
      <c r="AF16" s="85"/>
      <c r="AG16" s="129">
        <v>792000</v>
      </c>
      <c r="AH16" s="130"/>
      <c r="AI16" s="130"/>
      <c r="AJ16" s="131"/>
    </row>
    <row r="17" spans="1:36" s="9" customFormat="1" ht="19.5" customHeight="1">
      <c r="A17" s="81" t="s">
        <v>117</v>
      </c>
      <c r="B17" s="82"/>
      <c r="C17" s="91" t="s">
        <v>136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 t="s">
        <v>83</v>
      </c>
      <c r="AD17" s="94"/>
      <c r="AE17" s="94"/>
      <c r="AF17" s="95"/>
      <c r="AG17" s="129">
        <f>AG15+AG16</f>
        <v>4933000</v>
      </c>
      <c r="AH17" s="130"/>
      <c r="AI17" s="130"/>
      <c r="AJ17" s="131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9:32" ht="12.75">
      <c r="AC24" s="3"/>
      <c r="AD24" s="3"/>
      <c r="AE24" s="3"/>
      <c r="AF24" s="3"/>
    </row>
    <row r="25" spans="29:32" ht="12.75">
      <c r="AC25" s="3"/>
      <c r="AD25" s="3"/>
      <c r="AE25" s="3"/>
      <c r="AF25" s="3"/>
    </row>
  </sheetData>
  <sheetProtection/>
  <mergeCells count="5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7:AJ7"/>
    <mergeCell ref="A8:AJ8"/>
    <mergeCell ref="I5:I6"/>
    <mergeCell ref="J5:K5"/>
    <mergeCell ref="L5:L6"/>
    <mergeCell ref="M5:AI6"/>
    <mergeCell ref="AJ2:AJ6"/>
    <mergeCell ref="B4:F4"/>
    <mergeCell ref="G4:AI4"/>
    <mergeCell ref="B5:C5"/>
    <mergeCell ref="D5:D6"/>
    <mergeCell ref="E5:H5"/>
    <mergeCell ref="A10:B10"/>
    <mergeCell ref="C10:AB10"/>
    <mergeCell ref="AC10:AF10"/>
    <mergeCell ref="AG10:AJ10"/>
    <mergeCell ref="A9:B9"/>
    <mergeCell ref="C9:AB9"/>
    <mergeCell ref="AC9:AF9"/>
    <mergeCell ref="AG9:AJ9"/>
    <mergeCell ref="AC14:AF14"/>
    <mergeCell ref="AG14:AJ14"/>
    <mergeCell ref="A13:B13"/>
    <mergeCell ref="C13:AB13"/>
    <mergeCell ref="A11:B11"/>
    <mergeCell ref="C11:AB11"/>
    <mergeCell ref="AC11:AF11"/>
    <mergeCell ref="AG11:AJ11"/>
    <mergeCell ref="AC16:AF16"/>
    <mergeCell ref="AG16:AJ16"/>
    <mergeCell ref="AC13:AF13"/>
    <mergeCell ref="AG13:AJ13"/>
    <mergeCell ref="A12:B12"/>
    <mergeCell ref="C12:AB12"/>
    <mergeCell ref="AC12:AF12"/>
    <mergeCell ref="AG12:AJ12"/>
    <mergeCell ref="A14:B14"/>
    <mergeCell ref="C14:AB14"/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16:B16"/>
    <mergeCell ref="C16:AB1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21"/>
  <sheetViews>
    <sheetView view="pageBreakPreview" zoomScaleSheetLayoutView="100" workbookViewId="0" topLeftCell="A1">
      <selection activeCell="A13" sqref="A13:IV1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151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115</v>
      </c>
      <c r="B11" s="121"/>
      <c r="C11" s="143" t="s">
        <v>82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16" t="s">
        <v>81</v>
      </c>
      <c r="AD11" s="116"/>
      <c r="AE11" s="116"/>
      <c r="AF11" s="116"/>
      <c r="AG11" s="117">
        <v>9000000</v>
      </c>
      <c r="AH11" s="118"/>
      <c r="AI11" s="118"/>
      <c r="AJ11" s="119"/>
    </row>
    <row r="12" spans="1:36" ht="19.5" customHeight="1">
      <c r="A12" s="81" t="s">
        <v>116</v>
      </c>
      <c r="B12" s="82"/>
      <c r="C12" s="147" t="s">
        <v>135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85" t="s">
        <v>33</v>
      </c>
      <c r="AD12" s="85"/>
      <c r="AE12" s="85"/>
      <c r="AF12" s="85"/>
      <c r="AG12" s="129">
        <v>9000000</v>
      </c>
      <c r="AH12" s="130"/>
      <c r="AI12" s="130"/>
      <c r="AJ12" s="131"/>
    </row>
    <row r="13" spans="1:36" s="9" customFormat="1" ht="19.5" customHeight="1">
      <c r="A13" s="81" t="s">
        <v>117</v>
      </c>
      <c r="B13" s="82"/>
      <c r="C13" s="91" t="s">
        <v>136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 t="s">
        <v>83</v>
      </c>
      <c r="AD13" s="94"/>
      <c r="AE13" s="94"/>
      <c r="AF13" s="95"/>
      <c r="AG13" s="129">
        <v>9000000</v>
      </c>
      <c r="AH13" s="130"/>
      <c r="AI13" s="130"/>
      <c r="AJ13" s="131"/>
    </row>
    <row r="14" spans="3:32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9:32" ht="12.75">
      <c r="AC20" s="3"/>
      <c r="AD20" s="3"/>
      <c r="AE20" s="3"/>
      <c r="AF20" s="3"/>
    </row>
    <row r="21" spans="29:32" ht="12.75">
      <c r="AC21" s="3"/>
      <c r="AD21" s="3"/>
      <c r="AE21" s="3"/>
      <c r="AF21" s="3"/>
    </row>
  </sheetData>
  <sheetProtection/>
  <mergeCells count="42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3:B13"/>
    <mergeCell ref="C13:AB13"/>
    <mergeCell ref="AC13:AF13"/>
    <mergeCell ref="AG13:AJ13"/>
    <mergeCell ref="AC12:AF12"/>
    <mergeCell ref="AG12:AJ12"/>
    <mergeCell ref="A12:B12"/>
    <mergeCell ref="C12:AB1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SheetLayoutView="100" workbookViewId="0" topLeftCell="A1">
      <selection activeCell="AG17" sqref="AG1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4" t="s">
        <v>167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152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100</v>
      </c>
      <c r="B11" s="121"/>
      <c r="C11" s="122" t="s">
        <v>45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16" t="s">
        <v>66</v>
      </c>
      <c r="AD11" s="116"/>
      <c r="AE11" s="116"/>
      <c r="AF11" s="116"/>
      <c r="AG11" s="117">
        <v>4200000</v>
      </c>
      <c r="AH11" s="118"/>
      <c r="AI11" s="118"/>
      <c r="AJ11" s="119"/>
    </row>
    <row r="12" spans="1:36" ht="19.5" customHeight="1">
      <c r="A12" s="81" t="s">
        <v>101</v>
      </c>
      <c r="B12" s="82"/>
      <c r="C12" s="83" t="s">
        <v>130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 t="s">
        <v>67</v>
      </c>
      <c r="AD12" s="85"/>
      <c r="AE12" s="85"/>
      <c r="AF12" s="85"/>
      <c r="AG12" s="129">
        <v>4200000</v>
      </c>
      <c r="AH12" s="130"/>
      <c r="AI12" s="130"/>
      <c r="AJ12" s="131"/>
    </row>
    <row r="13" spans="1:36" ht="19.5" customHeight="1">
      <c r="A13" s="120" t="s">
        <v>106</v>
      </c>
      <c r="B13" s="121"/>
      <c r="C13" s="122" t="s">
        <v>49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72</v>
      </c>
      <c r="AD13" s="116"/>
      <c r="AE13" s="116"/>
      <c r="AF13" s="116"/>
      <c r="AG13" s="117">
        <v>1135000</v>
      </c>
      <c r="AH13" s="118"/>
      <c r="AI13" s="118"/>
      <c r="AJ13" s="119"/>
    </row>
    <row r="14" spans="1:36" ht="19.5" customHeight="1">
      <c r="A14" s="81" t="s">
        <v>110</v>
      </c>
      <c r="B14" s="82"/>
      <c r="C14" s="83" t="s">
        <v>131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 t="s">
        <v>76</v>
      </c>
      <c r="AD14" s="85"/>
      <c r="AE14" s="85"/>
      <c r="AF14" s="85"/>
      <c r="AG14" s="129">
        <v>1135000</v>
      </c>
      <c r="AH14" s="130"/>
      <c r="AI14" s="130"/>
      <c r="AJ14" s="131"/>
    </row>
    <row r="15" spans="1:36" ht="19.5" customHeight="1">
      <c r="A15" s="81" t="s">
        <v>111</v>
      </c>
      <c r="B15" s="82"/>
      <c r="C15" s="83" t="s">
        <v>133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 t="s">
        <v>31</v>
      </c>
      <c r="AD15" s="85"/>
      <c r="AE15" s="85"/>
      <c r="AF15" s="85"/>
      <c r="AG15" s="129">
        <v>5335000</v>
      </c>
      <c r="AH15" s="130"/>
      <c r="AI15" s="130"/>
      <c r="AJ15" s="131"/>
    </row>
    <row r="16" spans="1:36" s="9" customFormat="1" ht="19.5" customHeight="1">
      <c r="A16" s="81" t="s">
        <v>117</v>
      </c>
      <c r="B16" s="82"/>
      <c r="C16" s="91" t="s">
        <v>136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 t="s">
        <v>83</v>
      </c>
      <c r="AD16" s="94"/>
      <c r="AE16" s="94"/>
      <c r="AF16" s="95"/>
      <c r="AG16" s="129">
        <v>5335000</v>
      </c>
      <c r="AH16" s="130"/>
      <c r="AI16" s="130"/>
      <c r="AJ16" s="131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P2:S2"/>
    <mergeCell ref="T2:W2"/>
    <mergeCell ref="X2:AC2"/>
    <mergeCell ref="AD2:AI2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A9:B9"/>
    <mergeCell ref="C9:AB9"/>
    <mergeCell ref="AC9:AF9"/>
    <mergeCell ref="AG9:AJ9"/>
    <mergeCell ref="A12:B12"/>
    <mergeCell ref="C12:AB12"/>
    <mergeCell ref="AC12:AF12"/>
    <mergeCell ref="AG12:AJ12"/>
    <mergeCell ref="A7:AJ7"/>
    <mergeCell ref="A8:AJ8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1"/>
  <sheetViews>
    <sheetView view="pageBreakPreview" zoomScaleSheetLayoutView="100" workbookViewId="0" topLeftCell="A5">
      <selection activeCell="AG13" sqref="AG13:AJ13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.75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153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27.75" customHeight="1">
      <c r="A11" s="81" t="s">
        <v>116</v>
      </c>
      <c r="B11" s="82"/>
      <c r="C11" s="147" t="s">
        <v>185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85" t="s">
        <v>33</v>
      </c>
      <c r="AD11" s="85"/>
      <c r="AE11" s="85"/>
      <c r="AF11" s="85"/>
      <c r="AG11" s="86">
        <v>1800000</v>
      </c>
      <c r="AH11" s="87"/>
      <c r="AI11" s="87"/>
      <c r="AJ11" s="88"/>
    </row>
    <row r="12" spans="1:36" ht="27.75" customHeight="1">
      <c r="A12" s="17"/>
      <c r="B12" s="18"/>
      <c r="C12" s="147" t="s">
        <v>186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63"/>
      <c r="AC12" s="20"/>
      <c r="AD12" s="21"/>
      <c r="AE12" s="21"/>
      <c r="AF12" s="22"/>
      <c r="AG12" s="86">
        <v>1200000</v>
      </c>
      <c r="AH12" s="87"/>
      <c r="AI12" s="87"/>
      <c r="AJ12" s="88"/>
    </row>
    <row r="13" spans="1:36" s="9" customFormat="1" ht="19.5" customHeight="1">
      <c r="A13" s="81" t="s">
        <v>117</v>
      </c>
      <c r="B13" s="82"/>
      <c r="C13" s="91" t="s">
        <v>136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 t="s">
        <v>83</v>
      </c>
      <c r="AD13" s="94"/>
      <c r="AE13" s="94"/>
      <c r="AF13" s="95"/>
      <c r="AG13" s="86">
        <v>3000000</v>
      </c>
      <c r="AH13" s="87"/>
      <c r="AI13" s="87"/>
      <c r="AJ13" s="88"/>
    </row>
    <row r="14" spans="3:32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9:32" ht="12.75">
      <c r="AC20" s="3"/>
      <c r="AD20" s="3"/>
      <c r="AE20" s="3"/>
      <c r="AF20" s="3"/>
    </row>
    <row r="21" spans="29:32" ht="12.75">
      <c r="AC21" s="3"/>
      <c r="AD21" s="3"/>
      <c r="AE21" s="3"/>
      <c r="AF21" s="3"/>
    </row>
  </sheetData>
  <sheetProtection/>
  <mergeCells count="40"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A9:B9"/>
    <mergeCell ref="C9:AB9"/>
    <mergeCell ref="AC9:AF9"/>
    <mergeCell ref="AG9:AJ9"/>
    <mergeCell ref="G4:AI4"/>
    <mergeCell ref="B5:C5"/>
    <mergeCell ref="D5:D6"/>
    <mergeCell ref="E5:H5"/>
    <mergeCell ref="A7:AJ7"/>
    <mergeCell ref="A8:AJ8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C12:AB12"/>
    <mergeCell ref="AG12:AJ1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5"/>
  <sheetViews>
    <sheetView view="pageBreakPreview" zoomScaleSheetLayoutView="100" workbookViewId="0" topLeftCell="A1">
      <selection activeCell="AG16" sqref="AG16:AJ1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154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77</v>
      </c>
      <c r="B11" s="121"/>
      <c r="C11" s="122" t="s">
        <v>34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16" t="s">
        <v>53</v>
      </c>
      <c r="AD11" s="116"/>
      <c r="AE11" s="116"/>
      <c r="AF11" s="116"/>
      <c r="AG11" s="117">
        <v>1200000</v>
      </c>
      <c r="AH11" s="118"/>
      <c r="AI11" s="118"/>
      <c r="AJ11" s="119"/>
    </row>
    <row r="12" spans="1:36" ht="19.5" customHeight="1">
      <c r="A12" s="81" t="s">
        <v>90</v>
      </c>
      <c r="B12" s="82"/>
      <c r="C12" s="83" t="s">
        <v>128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 t="s">
        <v>63</v>
      </c>
      <c r="AD12" s="85"/>
      <c r="AE12" s="85"/>
      <c r="AF12" s="85"/>
      <c r="AG12" s="129">
        <f>AG11</f>
        <v>1200000</v>
      </c>
      <c r="AH12" s="130"/>
      <c r="AI12" s="130"/>
      <c r="AJ12" s="131"/>
    </row>
    <row r="13" spans="1:36" ht="19.5" customHeight="1">
      <c r="A13" s="120">
        <v>39</v>
      </c>
      <c r="B13" s="121"/>
      <c r="C13" s="122" t="s">
        <v>49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71</v>
      </c>
      <c r="AD13" s="116"/>
      <c r="AE13" s="116"/>
      <c r="AF13" s="116"/>
      <c r="AG13" s="117">
        <v>320000</v>
      </c>
      <c r="AH13" s="118"/>
      <c r="AI13" s="118"/>
      <c r="AJ13" s="119"/>
    </row>
    <row r="14" spans="1:36" ht="19.5" customHeight="1">
      <c r="A14" s="81" t="s">
        <v>110</v>
      </c>
      <c r="B14" s="82"/>
      <c r="C14" s="83" t="s">
        <v>131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 t="s">
        <v>76</v>
      </c>
      <c r="AD14" s="85"/>
      <c r="AE14" s="85"/>
      <c r="AF14" s="85"/>
      <c r="AG14" s="129">
        <f>AG13</f>
        <v>320000</v>
      </c>
      <c r="AH14" s="130"/>
      <c r="AI14" s="130"/>
      <c r="AJ14" s="131"/>
    </row>
    <row r="15" spans="1:36" ht="19.5" customHeight="1">
      <c r="A15" s="120" t="s">
        <v>100</v>
      </c>
      <c r="B15" s="121"/>
      <c r="C15" s="122" t="s">
        <v>45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16" t="s">
        <v>66</v>
      </c>
      <c r="AD15" s="116"/>
      <c r="AE15" s="116"/>
      <c r="AF15" s="116"/>
      <c r="AG15" s="117">
        <v>1362000</v>
      </c>
      <c r="AH15" s="118"/>
      <c r="AI15" s="118"/>
      <c r="AJ15" s="119"/>
    </row>
    <row r="16" spans="1:36" ht="19.5" customHeight="1">
      <c r="A16" s="81" t="s">
        <v>111</v>
      </c>
      <c r="B16" s="82"/>
      <c r="C16" s="83" t="s">
        <v>133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 t="s">
        <v>31</v>
      </c>
      <c r="AD16" s="85"/>
      <c r="AE16" s="85"/>
      <c r="AF16" s="85"/>
      <c r="AG16" s="129">
        <f>AG11+AG13+AG15</f>
        <v>2882000</v>
      </c>
      <c r="AH16" s="130"/>
      <c r="AI16" s="130"/>
      <c r="AJ16" s="131"/>
    </row>
    <row r="17" spans="1:36" s="9" customFormat="1" ht="19.5" customHeight="1">
      <c r="A17" s="81" t="s">
        <v>117</v>
      </c>
      <c r="B17" s="82"/>
      <c r="C17" s="91" t="s">
        <v>136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 t="s">
        <v>83</v>
      </c>
      <c r="AD17" s="94"/>
      <c r="AE17" s="94"/>
      <c r="AF17" s="95"/>
      <c r="AG17" s="129">
        <f>AG16</f>
        <v>2882000</v>
      </c>
      <c r="AH17" s="130"/>
      <c r="AI17" s="130"/>
      <c r="AJ17" s="131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9:32" ht="12.75">
      <c r="AC24" s="3"/>
      <c r="AD24" s="3"/>
      <c r="AE24" s="3"/>
      <c r="AF24" s="3"/>
    </row>
    <row r="25" spans="29:32" ht="12.75">
      <c r="AC25" s="3"/>
      <c r="AD25" s="3"/>
      <c r="AE25" s="3"/>
      <c r="AF25" s="3"/>
    </row>
  </sheetData>
  <sheetProtection/>
  <mergeCells count="5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C12:AF12"/>
    <mergeCell ref="AG12:AJ12"/>
    <mergeCell ref="A11:B11"/>
    <mergeCell ref="C11:AB11"/>
    <mergeCell ref="AC11:AF11"/>
    <mergeCell ref="AG11:AJ11"/>
    <mergeCell ref="A12:B12"/>
    <mergeCell ref="C12:AB12"/>
    <mergeCell ref="A13:B13"/>
    <mergeCell ref="C13:AB13"/>
    <mergeCell ref="AC13:AF13"/>
    <mergeCell ref="AG13:AJ13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21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12.75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2.75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162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27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2.75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12.75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2.75">
      <c r="A11" s="120" t="s">
        <v>115</v>
      </c>
      <c r="B11" s="121"/>
      <c r="C11" s="143" t="s">
        <v>163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16" t="s">
        <v>79</v>
      </c>
      <c r="AD11" s="116"/>
      <c r="AE11" s="116"/>
      <c r="AF11" s="116"/>
      <c r="AG11" s="117">
        <v>6350000</v>
      </c>
      <c r="AH11" s="118"/>
      <c r="AI11" s="118"/>
      <c r="AJ11" s="119"/>
    </row>
    <row r="12" spans="1:36" ht="12.75">
      <c r="A12" s="81" t="s">
        <v>116</v>
      </c>
      <c r="B12" s="82"/>
      <c r="C12" s="147" t="s">
        <v>135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85" t="s">
        <v>169</v>
      </c>
      <c r="AD12" s="85"/>
      <c r="AE12" s="85"/>
      <c r="AF12" s="85"/>
      <c r="AG12" s="129">
        <v>6350000</v>
      </c>
      <c r="AH12" s="130"/>
      <c r="AI12" s="130"/>
      <c r="AJ12" s="131"/>
    </row>
    <row r="13" spans="1:36" ht="12.75">
      <c r="A13" s="81" t="s">
        <v>117</v>
      </c>
      <c r="B13" s="82"/>
      <c r="C13" s="91" t="s">
        <v>136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 t="s">
        <v>83</v>
      </c>
      <c r="AD13" s="94"/>
      <c r="AE13" s="94"/>
      <c r="AF13" s="95"/>
      <c r="AG13" s="129">
        <f>SUM(AG12:AG12)</f>
        <v>6350000</v>
      </c>
      <c r="AH13" s="130"/>
      <c r="AI13" s="130"/>
      <c r="AJ13" s="131"/>
    </row>
    <row r="14" spans="3:32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9:32" ht="12.75">
      <c r="AC20" s="3"/>
      <c r="AD20" s="3"/>
      <c r="AE20" s="3"/>
      <c r="AF20" s="3"/>
    </row>
    <row r="21" spans="29:32" ht="12.75">
      <c r="AC21" s="3"/>
      <c r="AD21" s="3"/>
      <c r="AE21" s="3"/>
      <c r="AF21" s="3"/>
    </row>
  </sheetData>
  <sheetProtection/>
  <mergeCells count="42"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21"/>
  <sheetViews>
    <sheetView view="pageBreakPreview" zoomScaleSheetLayoutView="100" workbookViewId="0" topLeftCell="A5">
      <selection activeCell="H6" sqref="H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155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112</v>
      </c>
      <c r="B11" s="121"/>
      <c r="C11" s="164" t="s">
        <v>170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16" t="s">
        <v>79</v>
      </c>
      <c r="AD11" s="116"/>
      <c r="AE11" s="116"/>
      <c r="AF11" s="116"/>
      <c r="AG11" s="117">
        <v>18000000</v>
      </c>
      <c r="AH11" s="118"/>
      <c r="AI11" s="118"/>
      <c r="AJ11" s="119"/>
    </row>
    <row r="12" spans="1:36" ht="19.5" customHeight="1">
      <c r="A12" s="81" t="s">
        <v>113</v>
      </c>
      <c r="B12" s="82"/>
      <c r="C12" s="147" t="s">
        <v>134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85" t="s">
        <v>32</v>
      </c>
      <c r="AD12" s="85"/>
      <c r="AE12" s="85"/>
      <c r="AF12" s="85"/>
      <c r="AG12" s="129">
        <v>18000000</v>
      </c>
      <c r="AH12" s="130"/>
      <c r="AI12" s="130"/>
      <c r="AJ12" s="131"/>
    </row>
    <row r="13" spans="1:36" s="9" customFormat="1" ht="19.5" customHeight="1">
      <c r="A13" s="81" t="s">
        <v>117</v>
      </c>
      <c r="B13" s="82"/>
      <c r="C13" s="91" t="s">
        <v>136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 t="s">
        <v>83</v>
      </c>
      <c r="AD13" s="94"/>
      <c r="AE13" s="94"/>
      <c r="AF13" s="95"/>
      <c r="AG13" s="129">
        <v>18000000</v>
      </c>
      <c r="AH13" s="130"/>
      <c r="AI13" s="130"/>
      <c r="AJ13" s="131"/>
    </row>
    <row r="14" spans="3:32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9:32" ht="12.75">
      <c r="AC20" s="3"/>
      <c r="AD20" s="3"/>
      <c r="AE20" s="3"/>
      <c r="AF20" s="3"/>
    </row>
    <row r="21" spans="29:32" ht="12.75">
      <c r="AC21" s="3"/>
      <c r="AD21" s="3"/>
      <c r="AE21" s="3"/>
      <c r="AF21" s="3"/>
    </row>
  </sheetData>
  <sheetProtection/>
  <mergeCells count="42">
    <mergeCell ref="A1:AJ1"/>
    <mergeCell ref="A2:A6"/>
    <mergeCell ref="B2:G2"/>
    <mergeCell ref="H2:H3"/>
    <mergeCell ref="I2:N2"/>
    <mergeCell ref="O2:O3"/>
    <mergeCell ref="AJ2:AJ6"/>
    <mergeCell ref="B4:F4"/>
    <mergeCell ref="X2:AC2"/>
    <mergeCell ref="AD2:AI2"/>
    <mergeCell ref="P2:S2"/>
    <mergeCell ref="T2:W2"/>
    <mergeCell ref="A7:AJ7"/>
    <mergeCell ref="A8:AJ8"/>
    <mergeCell ref="I5:I6"/>
    <mergeCell ref="J5:K5"/>
    <mergeCell ref="L5:L6"/>
    <mergeCell ref="M5:AI6"/>
    <mergeCell ref="G4:AI4"/>
    <mergeCell ref="B5:C5"/>
    <mergeCell ref="D5:D6"/>
    <mergeCell ref="E5:H5"/>
    <mergeCell ref="A10:B10"/>
    <mergeCell ref="C10:AB10"/>
    <mergeCell ref="A9:B9"/>
    <mergeCell ref="C9:AB9"/>
    <mergeCell ref="AC9:AF9"/>
    <mergeCell ref="AG9:AJ9"/>
    <mergeCell ref="A12:B12"/>
    <mergeCell ref="C12:AB12"/>
    <mergeCell ref="AC10:AF10"/>
    <mergeCell ref="AG10:AJ10"/>
    <mergeCell ref="AC11:AF11"/>
    <mergeCell ref="AG11:AJ11"/>
    <mergeCell ref="A13:B13"/>
    <mergeCell ref="C13:AB13"/>
    <mergeCell ref="AC13:AF13"/>
    <mergeCell ref="AG13:AJ13"/>
    <mergeCell ref="A11:B11"/>
    <mergeCell ref="C11:AB11"/>
    <mergeCell ref="AC12:AF12"/>
    <mergeCell ref="AG12:AJ1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00390625" style="1" customWidth="1"/>
    <col min="25" max="25" width="2.75390625" style="1" hidden="1" customWidth="1"/>
    <col min="26" max="26" width="0.2421875" style="1" customWidth="1"/>
    <col min="27" max="28" width="2.75390625" style="1" hidden="1" customWidth="1"/>
    <col min="29" max="36" width="2.75390625" style="1" customWidth="1"/>
  </cols>
  <sheetData>
    <row r="1" spans="1:36" ht="57" customHeight="1">
      <c r="A1" s="34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12.75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2.75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140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25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2.75">
      <c r="A8" s="55" t="s">
        <v>159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12.75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2.75">
      <c r="A11" s="120" t="s">
        <v>8</v>
      </c>
      <c r="B11" s="121"/>
      <c r="C11" s="122" t="s">
        <v>178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16" t="s">
        <v>179</v>
      </c>
      <c r="AD11" s="116"/>
      <c r="AE11" s="116"/>
      <c r="AF11" s="116"/>
      <c r="AG11" s="117">
        <v>894000</v>
      </c>
      <c r="AH11" s="118"/>
      <c r="AI11" s="118"/>
      <c r="AJ11" s="119"/>
    </row>
    <row r="12" spans="1:36" ht="12.75">
      <c r="A12" s="120" t="s">
        <v>9</v>
      </c>
      <c r="B12" s="121"/>
      <c r="C12" s="122" t="s">
        <v>137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16" t="s">
        <v>18</v>
      </c>
      <c r="AD12" s="116"/>
      <c r="AE12" s="116"/>
      <c r="AF12" s="116"/>
      <c r="AG12" s="117"/>
      <c r="AH12" s="118"/>
      <c r="AI12" s="118"/>
      <c r="AJ12" s="119"/>
    </row>
    <row r="13" spans="1:36" ht="12.75">
      <c r="A13" s="120" t="s">
        <v>27</v>
      </c>
      <c r="B13" s="121"/>
      <c r="C13" s="75" t="s">
        <v>13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16" t="s">
        <v>19</v>
      </c>
      <c r="AD13" s="116"/>
      <c r="AE13" s="116"/>
      <c r="AF13" s="116"/>
      <c r="AG13" s="117"/>
      <c r="AH13" s="118"/>
      <c r="AI13" s="118"/>
      <c r="AJ13" s="119"/>
    </row>
    <row r="14" spans="1:36" ht="12.75">
      <c r="A14" s="81" t="s">
        <v>28</v>
      </c>
      <c r="B14" s="82"/>
      <c r="C14" s="83" t="s">
        <v>126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 t="s">
        <v>20</v>
      </c>
      <c r="AD14" s="85"/>
      <c r="AE14" s="85"/>
      <c r="AF14" s="85"/>
      <c r="AG14" s="129">
        <f>AG12</f>
        <v>0</v>
      </c>
      <c r="AH14" s="130"/>
      <c r="AI14" s="130"/>
      <c r="AJ14" s="131"/>
    </row>
    <row r="15" spans="1:36" ht="12.75">
      <c r="A15" s="81" t="s">
        <v>29</v>
      </c>
      <c r="B15" s="82"/>
      <c r="C15" s="89" t="s">
        <v>127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85" t="s">
        <v>21</v>
      </c>
      <c r="AD15" s="85"/>
      <c r="AE15" s="85"/>
      <c r="AF15" s="85"/>
      <c r="AG15" s="129">
        <v>894000</v>
      </c>
      <c r="AH15" s="130"/>
      <c r="AI15" s="130"/>
      <c r="AJ15" s="131"/>
    </row>
    <row r="16" spans="1:36" ht="12.75">
      <c r="A16" s="81" t="s">
        <v>30</v>
      </c>
      <c r="B16" s="82"/>
      <c r="C16" s="83" t="s">
        <v>14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 t="s">
        <v>26</v>
      </c>
      <c r="AD16" s="85"/>
      <c r="AE16" s="85"/>
      <c r="AF16" s="85"/>
      <c r="AG16" s="129">
        <v>175000</v>
      </c>
      <c r="AH16" s="130"/>
      <c r="AI16" s="130"/>
      <c r="AJ16" s="131"/>
    </row>
    <row r="17" spans="1:36" ht="12.75">
      <c r="A17" s="120" t="s">
        <v>77</v>
      </c>
      <c r="B17" s="121"/>
      <c r="C17" s="122" t="s">
        <v>34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16" t="s">
        <v>53</v>
      </c>
      <c r="AD17" s="116"/>
      <c r="AE17" s="116"/>
      <c r="AF17" s="116"/>
      <c r="AG17" s="117"/>
      <c r="AH17" s="118"/>
      <c r="AI17" s="118"/>
      <c r="AJ17" s="119"/>
    </row>
    <row r="18" spans="1:36" ht="12.75">
      <c r="A18" s="120" t="s">
        <v>78</v>
      </c>
      <c r="B18" s="121"/>
      <c r="C18" s="122" t="s">
        <v>35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16" t="s">
        <v>54</v>
      </c>
      <c r="AD18" s="116"/>
      <c r="AE18" s="116"/>
      <c r="AF18" s="116"/>
      <c r="AG18" s="117">
        <v>100000</v>
      </c>
      <c r="AH18" s="118"/>
      <c r="AI18" s="118"/>
      <c r="AJ18" s="119"/>
    </row>
    <row r="19" spans="1:36" ht="12.75">
      <c r="A19" s="120" t="s">
        <v>89</v>
      </c>
      <c r="B19" s="121"/>
      <c r="C19" s="122" t="s">
        <v>36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16" t="s">
        <v>55</v>
      </c>
      <c r="AD19" s="116"/>
      <c r="AE19" s="116"/>
      <c r="AF19" s="116"/>
      <c r="AG19" s="117"/>
      <c r="AH19" s="118"/>
      <c r="AI19" s="118"/>
      <c r="AJ19" s="119"/>
    </row>
    <row r="20" spans="1:36" ht="12.75">
      <c r="A20" s="81" t="s">
        <v>90</v>
      </c>
      <c r="B20" s="82"/>
      <c r="C20" s="83" t="s">
        <v>128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63</v>
      </c>
      <c r="AD20" s="85"/>
      <c r="AE20" s="85"/>
      <c r="AF20" s="85"/>
      <c r="AG20" s="129">
        <v>100000</v>
      </c>
      <c r="AH20" s="130"/>
      <c r="AI20" s="130"/>
      <c r="AJ20" s="131"/>
    </row>
    <row r="21" spans="1:36" ht="12.75">
      <c r="A21" s="120" t="s">
        <v>91</v>
      </c>
      <c r="B21" s="121"/>
      <c r="C21" s="122" t="s">
        <v>37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16" t="s">
        <v>56</v>
      </c>
      <c r="AD21" s="116"/>
      <c r="AE21" s="116"/>
      <c r="AF21" s="116"/>
      <c r="AG21" s="117"/>
      <c r="AH21" s="118"/>
      <c r="AI21" s="118"/>
      <c r="AJ21" s="119"/>
    </row>
    <row r="22" spans="1:36" ht="12.75">
      <c r="A22" s="120" t="s">
        <v>92</v>
      </c>
      <c r="B22" s="121"/>
      <c r="C22" s="122" t="s">
        <v>38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16" t="s">
        <v>57</v>
      </c>
      <c r="AD22" s="116"/>
      <c r="AE22" s="116"/>
      <c r="AF22" s="116"/>
      <c r="AG22" s="117"/>
      <c r="AH22" s="118"/>
      <c r="AI22" s="118"/>
      <c r="AJ22" s="119"/>
    </row>
    <row r="23" spans="1:36" ht="12.75">
      <c r="A23" s="81" t="s">
        <v>93</v>
      </c>
      <c r="B23" s="82"/>
      <c r="C23" s="83" t="s">
        <v>129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 t="s">
        <v>64</v>
      </c>
      <c r="AD23" s="85"/>
      <c r="AE23" s="85"/>
      <c r="AF23" s="85"/>
      <c r="AG23" s="129"/>
      <c r="AH23" s="130"/>
      <c r="AI23" s="130"/>
      <c r="AJ23" s="131"/>
    </row>
    <row r="24" spans="1:36" ht="12.75">
      <c r="A24" s="120" t="s">
        <v>94</v>
      </c>
      <c r="B24" s="121"/>
      <c r="C24" s="122" t="s">
        <v>39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16" t="s">
        <v>58</v>
      </c>
      <c r="AD24" s="116"/>
      <c r="AE24" s="116"/>
      <c r="AF24" s="116"/>
      <c r="AG24" s="117"/>
      <c r="AH24" s="118"/>
      <c r="AI24" s="118"/>
      <c r="AJ24" s="119"/>
    </row>
    <row r="25" spans="1:36" ht="12.75">
      <c r="A25" s="120" t="s">
        <v>95</v>
      </c>
      <c r="B25" s="121"/>
      <c r="C25" s="122" t="s">
        <v>40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16" t="s">
        <v>59</v>
      </c>
      <c r="AD25" s="116"/>
      <c r="AE25" s="116"/>
      <c r="AF25" s="116"/>
      <c r="AG25" s="117"/>
      <c r="AH25" s="118"/>
      <c r="AI25" s="118"/>
      <c r="AJ25" s="119"/>
    </row>
    <row r="26" spans="1:36" ht="12.75">
      <c r="A26" s="120" t="s">
        <v>96</v>
      </c>
      <c r="B26" s="121"/>
      <c r="C26" s="122" t="s">
        <v>41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16" t="s">
        <v>60</v>
      </c>
      <c r="AD26" s="116"/>
      <c r="AE26" s="116"/>
      <c r="AF26" s="116"/>
      <c r="AG26" s="117"/>
      <c r="AH26" s="118"/>
      <c r="AI26" s="118"/>
      <c r="AJ26" s="119"/>
    </row>
    <row r="27" spans="1:36" ht="12.75">
      <c r="A27" s="120" t="s">
        <v>97</v>
      </c>
      <c r="B27" s="121"/>
      <c r="C27" s="122" t="s">
        <v>42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16" t="s">
        <v>61</v>
      </c>
      <c r="AD27" s="116"/>
      <c r="AE27" s="116"/>
      <c r="AF27" s="116"/>
      <c r="AG27" s="117"/>
      <c r="AH27" s="118"/>
      <c r="AI27" s="118"/>
      <c r="AJ27" s="119"/>
    </row>
    <row r="28" spans="1:36" ht="12.75">
      <c r="A28" s="120" t="s">
        <v>98</v>
      </c>
      <c r="B28" s="121"/>
      <c r="C28" s="133" t="s">
        <v>43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16" t="s">
        <v>62</v>
      </c>
      <c r="AD28" s="116"/>
      <c r="AE28" s="116"/>
      <c r="AF28" s="116"/>
      <c r="AG28" s="117"/>
      <c r="AH28" s="118"/>
      <c r="AI28" s="118"/>
      <c r="AJ28" s="119"/>
    </row>
    <row r="29" spans="1:36" ht="12.75">
      <c r="A29" s="120" t="s">
        <v>99</v>
      </c>
      <c r="B29" s="121"/>
      <c r="C29" s="75" t="s">
        <v>44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16" t="s">
        <v>65</v>
      </c>
      <c r="AD29" s="116"/>
      <c r="AE29" s="116"/>
      <c r="AF29" s="116"/>
      <c r="AG29" s="117"/>
      <c r="AH29" s="118"/>
      <c r="AI29" s="118"/>
      <c r="AJ29" s="119"/>
    </row>
    <row r="30" spans="1:36" ht="12.75">
      <c r="A30" s="120" t="s">
        <v>100</v>
      </c>
      <c r="B30" s="121"/>
      <c r="C30" s="122" t="s">
        <v>45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16" t="s">
        <v>66</v>
      </c>
      <c r="AD30" s="116"/>
      <c r="AE30" s="116"/>
      <c r="AF30" s="116"/>
      <c r="AG30" s="117"/>
      <c r="AH30" s="118"/>
      <c r="AI30" s="118"/>
      <c r="AJ30" s="119"/>
    </row>
    <row r="31" spans="1:36" ht="12.75">
      <c r="A31" s="81" t="s">
        <v>101</v>
      </c>
      <c r="B31" s="82"/>
      <c r="C31" s="83" t="s">
        <v>130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 t="s">
        <v>67</v>
      </c>
      <c r="AD31" s="85"/>
      <c r="AE31" s="85"/>
      <c r="AF31" s="85"/>
      <c r="AG31" s="129"/>
      <c r="AH31" s="130"/>
      <c r="AI31" s="130"/>
      <c r="AJ31" s="131"/>
    </row>
    <row r="32" spans="1:36" ht="12.75">
      <c r="A32" s="120" t="s">
        <v>102</v>
      </c>
      <c r="B32" s="121"/>
      <c r="C32" s="122" t="s">
        <v>46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16" t="s">
        <v>68</v>
      </c>
      <c r="AD32" s="116"/>
      <c r="AE32" s="116"/>
      <c r="AF32" s="116"/>
      <c r="AG32" s="117"/>
      <c r="AH32" s="118"/>
      <c r="AI32" s="118"/>
      <c r="AJ32" s="119"/>
    </row>
    <row r="33" spans="1:36" ht="12.75">
      <c r="A33" s="120" t="s">
        <v>103</v>
      </c>
      <c r="B33" s="121"/>
      <c r="C33" s="122" t="s">
        <v>47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16" t="s">
        <v>69</v>
      </c>
      <c r="AD33" s="116"/>
      <c r="AE33" s="116"/>
      <c r="AF33" s="116"/>
      <c r="AG33" s="117"/>
      <c r="AH33" s="118"/>
      <c r="AI33" s="118"/>
      <c r="AJ33" s="119"/>
    </row>
    <row r="34" spans="1:36" ht="12.75">
      <c r="A34" s="81" t="s">
        <v>104</v>
      </c>
      <c r="B34" s="82"/>
      <c r="C34" s="83" t="s">
        <v>132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5" t="s">
        <v>70</v>
      </c>
      <c r="AD34" s="85"/>
      <c r="AE34" s="85"/>
      <c r="AF34" s="85"/>
      <c r="AG34" s="129"/>
      <c r="AH34" s="130"/>
      <c r="AI34" s="130"/>
      <c r="AJ34" s="131"/>
    </row>
    <row r="35" spans="1:36" ht="12.75">
      <c r="A35" s="120" t="s">
        <v>105</v>
      </c>
      <c r="B35" s="121"/>
      <c r="C35" s="122" t="s">
        <v>48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16" t="s">
        <v>71</v>
      </c>
      <c r="AD35" s="116"/>
      <c r="AE35" s="116"/>
      <c r="AF35" s="116"/>
      <c r="AG35" s="117">
        <v>30000</v>
      </c>
      <c r="AH35" s="118"/>
      <c r="AI35" s="118"/>
      <c r="AJ35" s="119"/>
    </row>
    <row r="36" spans="1:36" ht="12.75">
      <c r="A36" s="120" t="s">
        <v>106</v>
      </c>
      <c r="B36" s="121"/>
      <c r="C36" s="122" t="s">
        <v>49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16" t="s">
        <v>72</v>
      </c>
      <c r="AD36" s="116"/>
      <c r="AE36" s="116"/>
      <c r="AF36" s="116"/>
      <c r="AG36" s="117"/>
      <c r="AH36" s="118"/>
      <c r="AI36" s="118"/>
      <c r="AJ36" s="119"/>
    </row>
    <row r="37" spans="1:36" ht="12.75">
      <c r="A37" s="120" t="s">
        <v>107</v>
      </c>
      <c r="B37" s="121"/>
      <c r="C37" s="122" t="s">
        <v>50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16" t="s">
        <v>73</v>
      </c>
      <c r="AD37" s="116"/>
      <c r="AE37" s="116"/>
      <c r="AF37" s="116"/>
      <c r="AG37" s="117"/>
      <c r="AH37" s="118"/>
      <c r="AI37" s="118"/>
      <c r="AJ37" s="119"/>
    </row>
    <row r="38" spans="1:36" ht="12.75">
      <c r="A38" s="120" t="s">
        <v>108</v>
      </c>
      <c r="B38" s="121"/>
      <c r="C38" s="122" t="s">
        <v>51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16" t="s">
        <v>74</v>
      </c>
      <c r="AD38" s="116"/>
      <c r="AE38" s="116"/>
      <c r="AF38" s="116"/>
      <c r="AG38" s="117"/>
      <c r="AH38" s="118"/>
      <c r="AI38" s="118"/>
      <c r="AJ38" s="119"/>
    </row>
    <row r="39" spans="1:36" ht="12.75">
      <c r="A39" s="120" t="s">
        <v>109</v>
      </c>
      <c r="B39" s="121"/>
      <c r="C39" s="122" t="s">
        <v>52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16" t="s">
        <v>75</v>
      </c>
      <c r="AD39" s="116"/>
      <c r="AE39" s="116"/>
      <c r="AF39" s="116"/>
      <c r="AG39" s="117"/>
      <c r="AH39" s="118"/>
      <c r="AI39" s="118"/>
      <c r="AJ39" s="119"/>
    </row>
    <row r="40" spans="1:36" ht="12.75">
      <c r="A40" s="81" t="s">
        <v>110</v>
      </c>
      <c r="B40" s="82"/>
      <c r="C40" s="83" t="s">
        <v>131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5" t="s">
        <v>76</v>
      </c>
      <c r="AD40" s="85"/>
      <c r="AE40" s="85"/>
      <c r="AF40" s="85"/>
      <c r="AG40" s="129">
        <v>30000</v>
      </c>
      <c r="AH40" s="130"/>
      <c r="AI40" s="130"/>
      <c r="AJ40" s="131"/>
    </row>
    <row r="41" spans="1:36" ht="12.75">
      <c r="A41" s="81" t="s">
        <v>111</v>
      </c>
      <c r="B41" s="82"/>
      <c r="C41" s="83" t="s">
        <v>133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 t="s">
        <v>31</v>
      </c>
      <c r="AD41" s="85"/>
      <c r="AE41" s="85"/>
      <c r="AF41" s="85"/>
      <c r="AG41" s="129">
        <v>130000</v>
      </c>
      <c r="AH41" s="130"/>
      <c r="AI41" s="130"/>
      <c r="AJ41" s="131"/>
    </row>
    <row r="42" spans="1:36" ht="12.75">
      <c r="A42" s="81" t="s">
        <v>117</v>
      </c>
      <c r="B42" s="82"/>
      <c r="C42" s="91" t="s">
        <v>136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3" t="s">
        <v>83</v>
      </c>
      <c r="AD42" s="94"/>
      <c r="AE42" s="94"/>
      <c r="AF42" s="95"/>
      <c r="AG42" s="129">
        <f>AG41+AG16+AG15</f>
        <v>1199000</v>
      </c>
      <c r="AH42" s="130"/>
      <c r="AI42" s="130"/>
      <c r="AJ42" s="131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9:32" ht="12.75">
      <c r="AC49" s="3"/>
      <c r="AD49" s="3"/>
      <c r="AE49" s="3"/>
      <c r="AF49" s="3"/>
    </row>
    <row r="50" spans="29:32" ht="12.75">
      <c r="AC50" s="3"/>
      <c r="AD50" s="3"/>
      <c r="AE50" s="3"/>
      <c r="AF50" s="3"/>
    </row>
  </sheetData>
  <sheetProtection/>
  <mergeCells count="158"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125" style="1" customWidth="1"/>
    <col min="25" max="28" width="2.75390625" style="1" hidden="1" customWidth="1"/>
    <col min="29" max="36" width="2.75390625" style="1" customWidth="1"/>
  </cols>
  <sheetData>
    <row r="1" spans="1:36" ht="39.75" customHeight="1">
      <c r="A1" s="34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12.75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2.75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141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33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2.75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12.75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2.75">
      <c r="A11" s="120" t="s">
        <v>94</v>
      </c>
      <c r="B11" s="121"/>
      <c r="C11" s="122" t="s">
        <v>39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16" t="s">
        <v>58</v>
      </c>
      <c r="AD11" s="116"/>
      <c r="AE11" s="116"/>
      <c r="AF11" s="116"/>
      <c r="AG11" s="117"/>
      <c r="AH11" s="118"/>
      <c r="AI11" s="118"/>
      <c r="AJ11" s="119"/>
    </row>
    <row r="12" spans="1:36" ht="12.75">
      <c r="A12" s="120" t="s">
        <v>95</v>
      </c>
      <c r="B12" s="121"/>
      <c r="C12" s="122" t="s">
        <v>40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16" t="s">
        <v>59</v>
      </c>
      <c r="AD12" s="116"/>
      <c r="AE12" s="116"/>
      <c r="AF12" s="116"/>
      <c r="AG12" s="117"/>
      <c r="AH12" s="118"/>
      <c r="AI12" s="118"/>
      <c r="AJ12" s="119"/>
    </row>
    <row r="13" spans="1:36" ht="12.75">
      <c r="A13" s="120" t="s">
        <v>96</v>
      </c>
      <c r="B13" s="121"/>
      <c r="C13" s="122" t="s">
        <v>41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60</v>
      </c>
      <c r="AD13" s="116"/>
      <c r="AE13" s="116"/>
      <c r="AF13" s="116"/>
      <c r="AG13" s="117"/>
      <c r="AH13" s="118"/>
      <c r="AI13" s="118"/>
      <c r="AJ13" s="119"/>
    </row>
    <row r="14" spans="1:36" ht="12.75">
      <c r="A14" s="120" t="s">
        <v>97</v>
      </c>
      <c r="B14" s="121"/>
      <c r="C14" s="122" t="s">
        <v>42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16" t="s">
        <v>61</v>
      </c>
      <c r="AD14" s="116"/>
      <c r="AE14" s="116"/>
      <c r="AF14" s="116"/>
      <c r="AG14" s="117">
        <v>1000000</v>
      </c>
      <c r="AH14" s="118"/>
      <c r="AI14" s="118"/>
      <c r="AJ14" s="119"/>
    </row>
    <row r="15" spans="1:36" ht="12.75">
      <c r="A15" s="120" t="s">
        <v>98</v>
      </c>
      <c r="B15" s="121"/>
      <c r="C15" s="133" t="s">
        <v>43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16" t="s">
        <v>62</v>
      </c>
      <c r="AD15" s="116"/>
      <c r="AE15" s="116"/>
      <c r="AF15" s="116"/>
      <c r="AG15" s="117"/>
      <c r="AH15" s="118"/>
      <c r="AI15" s="118"/>
      <c r="AJ15" s="119"/>
    </row>
    <row r="16" spans="1:36" ht="12.75">
      <c r="A16" s="120" t="s">
        <v>99</v>
      </c>
      <c r="B16" s="121"/>
      <c r="C16" s="75" t="s">
        <v>44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16" t="s">
        <v>65</v>
      </c>
      <c r="AD16" s="116"/>
      <c r="AE16" s="116"/>
      <c r="AF16" s="116"/>
      <c r="AG16" s="117"/>
      <c r="AH16" s="118"/>
      <c r="AI16" s="118"/>
      <c r="AJ16" s="119"/>
    </row>
    <row r="17" spans="1:36" ht="12.75">
      <c r="A17" s="120" t="s">
        <v>100</v>
      </c>
      <c r="B17" s="121"/>
      <c r="C17" s="122" t="s">
        <v>142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16" t="s">
        <v>66</v>
      </c>
      <c r="AD17" s="116"/>
      <c r="AE17" s="116"/>
      <c r="AF17" s="116"/>
      <c r="AG17" s="117">
        <v>1500000</v>
      </c>
      <c r="AH17" s="118"/>
      <c r="AI17" s="118"/>
      <c r="AJ17" s="119"/>
    </row>
    <row r="18" spans="1:36" ht="12.75">
      <c r="A18" s="81" t="s">
        <v>101</v>
      </c>
      <c r="B18" s="82"/>
      <c r="C18" s="83" t="s">
        <v>130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 t="s">
        <v>67</v>
      </c>
      <c r="AD18" s="85"/>
      <c r="AE18" s="85"/>
      <c r="AF18" s="85"/>
      <c r="AG18" s="129">
        <v>2500000</v>
      </c>
      <c r="AH18" s="130"/>
      <c r="AI18" s="130"/>
      <c r="AJ18" s="131"/>
    </row>
    <row r="19" spans="1:36" ht="12.75">
      <c r="A19" s="120" t="s">
        <v>102</v>
      </c>
      <c r="B19" s="121"/>
      <c r="C19" s="122" t="s">
        <v>46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16" t="s">
        <v>68</v>
      </c>
      <c r="AD19" s="116"/>
      <c r="AE19" s="116"/>
      <c r="AF19" s="116"/>
      <c r="AG19" s="117"/>
      <c r="AH19" s="118"/>
      <c r="AI19" s="118"/>
      <c r="AJ19" s="119"/>
    </row>
    <row r="20" spans="1:36" ht="12.75">
      <c r="A20" s="120" t="s">
        <v>103</v>
      </c>
      <c r="B20" s="121"/>
      <c r="C20" s="122" t="s">
        <v>47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16" t="s">
        <v>69</v>
      </c>
      <c r="AD20" s="116"/>
      <c r="AE20" s="116"/>
      <c r="AF20" s="116"/>
      <c r="AG20" s="117"/>
      <c r="AH20" s="118"/>
      <c r="AI20" s="118"/>
      <c r="AJ20" s="119"/>
    </row>
    <row r="21" spans="1:36" ht="12.75">
      <c r="A21" s="81" t="s">
        <v>104</v>
      </c>
      <c r="B21" s="82"/>
      <c r="C21" s="83" t="s">
        <v>132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5" t="s">
        <v>70</v>
      </c>
      <c r="AD21" s="85"/>
      <c r="AE21" s="85"/>
      <c r="AF21" s="85"/>
      <c r="AG21" s="129"/>
      <c r="AH21" s="130"/>
      <c r="AI21" s="130"/>
      <c r="AJ21" s="131"/>
    </row>
    <row r="22" spans="1:36" ht="12.75">
      <c r="A22" s="120" t="s">
        <v>105</v>
      </c>
      <c r="B22" s="121"/>
      <c r="C22" s="122" t="s">
        <v>48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16" t="s">
        <v>71</v>
      </c>
      <c r="AD22" s="116"/>
      <c r="AE22" s="116"/>
      <c r="AF22" s="116"/>
      <c r="AG22" s="117">
        <v>700000</v>
      </c>
      <c r="AH22" s="118"/>
      <c r="AI22" s="118"/>
      <c r="AJ22" s="119"/>
    </row>
    <row r="23" spans="1:36" ht="12.75">
      <c r="A23" s="120" t="s">
        <v>106</v>
      </c>
      <c r="B23" s="121"/>
      <c r="C23" s="122" t="s">
        <v>49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16" t="s">
        <v>72</v>
      </c>
      <c r="AD23" s="116"/>
      <c r="AE23" s="116"/>
      <c r="AF23" s="116"/>
      <c r="AG23" s="117"/>
      <c r="AH23" s="118"/>
      <c r="AI23" s="118"/>
      <c r="AJ23" s="119"/>
    </row>
    <row r="24" spans="1:36" ht="12.75">
      <c r="A24" s="120" t="s">
        <v>107</v>
      </c>
      <c r="B24" s="121"/>
      <c r="C24" s="122" t="s">
        <v>50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16" t="s">
        <v>73</v>
      </c>
      <c r="AD24" s="116"/>
      <c r="AE24" s="116"/>
      <c r="AF24" s="116"/>
      <c r="AG24" s="117"/>
      <c r="AH24" s="118"/>
      <c r="AI24" s="118"/>
      <c r="AJ24" s="119"/>
    </row>
    <row r="25" spans="1:36" ht="12.75">
      <c r="A25" s="120" t="s">
        <v>108</v>
      </c>
      <c r="B25" s="121"/>
      <c r="C25" s="122" t="s">
        <v>51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16" t="s">
        <v>74</v>
      </c>
      <c r="AD25" s="116"/>
      <c r="AE25" s="116"/>
      <c r="AF25" s="116"/>
      <c r="AG25" s="117"/>
      <c r="AH25" s="118"/>
      <c r="AI25" s="118"/>
      <c r="AJ25" s="119"/>
    </row>
    <row r="26" spans="1:36" ht="12.75">
      <c r="A26" s="120" t="s">
        <v>109</v>
      </c>
      <c r="B26" s="121"/>
      <c r="C26" s="122" t="s">
        <v>52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16" t="s">
        <v>75</v>
      </c>
      <c r="AD26" s="116"/>
      <c r="AE26" s="116"/>
      <c r="AF26" s="116"/>
      <c r="AG26" s="117"/>
      <c r="AH26" s="118"/>
      <c r="AI26" s="118"/>
      <c r="AJ26" s="119"/>
    </row>
    <row r="27" spans="1:36" ht="12.75">
      <c r="A27" s="81" t="s">
        <v>110</v>
      </c>
      <c r="B27" s="82"/>
      <c r="C27" s="83" t="s">
        <v>131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5" t="s">
        <v>76</v>
      </c>
      <c r="AD27" s="85"/>
      <c r="AE27" s="85"/>
      <c r="AF27" s="85"/>
      <c r="AG27" s="129">
        <v>700000</v>
      </c>
      <c r="AH27" s="130"/>
      <c r="AI27" s="130"/>
      <c r="AJ27" s="131"/>
    </row>
    <row r="28" spans="1:36" ht="12.75">
      <c r="A28" s="81" t="s">
        <v>111</v>
      </c>
      <c r="B28" s="82"/>
      <c r="C28" s="83" t="s">
        <v>133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 t="s">
        <v>31</v>
      </c>
      <c r="AD28" s="85"/>
      <c r="AE28" s="85"/>
      <c r="AF28" s="85"/>
      <c r="AG28" s="129">
        <v>3200000</v>
      </c>
      <c r="AH28" s="130"/>
      <c r="AI28" s="130"/>
      <c r="AJ28" s="131"/>
    </row>
    <row r="29" spans="1:36" s="15" customFormat="1" ht="15" customHeight="1">
      <c r="A29" s="96">
        <v>75</v>
      </c>
      <c r="B29" s="96"/>
      <c r="C29" s="135" t="s">
        <v>173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98" t="s">
        <v>179</v>
      </c>
      <c r="AD29" s="98"/>
      <c r="AE29" s="98"/>
      <c r="AF29" s="98"/>
      <c r="AG29" s="136">
        <v>430000000</v>
      </c>
      <c r="AH29" s="136"/>
      <c r="AI29" s="136"/>
      <c r="AJ29" s="136"/>
    </row>
    <row r="30" spans="1:36" s="15" customFormat="1" ht="15" customHeight="1">
      <c r="A30" s="96">
        <v>78</v>
      </c>
      <c r="B30" s="96"/>
      <c r="C30" s="137" t="s">
        <v>171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98" t="s">
        <v>172</v>
      </c>
      <c r="AD30" s="98"/>
      <c r="AE30" s="98"/>
      <c r="AF30" s="98"/>
      <c r="AG30" s="136">
        <v>116000000</v>
      </c>
      <c r="AH30" s="136"/>
      <c r="AI30" s="136"/>
      <c r="AJ30" s="136"/>
    </row>
    <row r="31" spans="1:36" s="16" customFormat="1" ht="15" customHeight="1">
      <c r="A31" s="102">
        <v>79</v>
      </c>
      <c r="B31" s="102"/>
      <c r="C31" s="138" t="s">
        <v>173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04" t="s">
        <v>174</v>
      </c>
      <c r="AD31" s="104"/>
      <c r="AE31" s="104"/>
      <c r="AF31" s="104"/>
      <c r="AG31" s="105">
        <f>SUM(AG29:AG30)</f>
        <v>546000000</v>
      </c>
      <c r="AH31" s="106"/>
      <c r="AI31" s="106"/>
      <c r="AJ31" s="106"/>
    </row>
    <row r="32" spans="1:36" ht="12.75">
      <c r="A32" s="81" t="s">
        <v>117</v>
      </c>
      <c r="B32" s="82"/>
      <c r="C32" s="91" t="s">
        <v>136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3" t="s">
        <v>83</v>
      </c>
      <c r="AD32" s="94"/>
      <c r="AE32" s="94"/>
      <c r="AF32" s="95"/>
      <c r="AG32" s="129">
        <f>AG28+AG31</f>
        <v>549200000</v>
      </c>
      <c r="AH32" s="130"/>
      <c r="AI32" s="130"/>
      <c r="AJ32" s="131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C30:AF30"/>
    <mergeCell ref="AG30:AJ30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4">
      <selection activeCell="C20" sqref="C20:AB20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1.625" style="1" customWidth="1"/>
    <col min="25" max="28" width="2.75390625" style="1" hidden="1" customWidth="1"/>
    <col min="29" max="36" width="2.75390625" style="1" customWidth="1"/>
  </cols>
  <sheetData>
    <row r="1" spans="1:36" ht="40.5" customHeight="1">
      <c r="A1" s="34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12.75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2.75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143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26.2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2.75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12.75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2.75">
      <c r="A11" s="120" t="s">
        <v>94</v>
      </c>
      <c r="B11" s="121"/>
      <c r="C11" s="122" t="s">
        <v>39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16" t="s">
        <v>58</v>
      </c>
      <c r="AD11" s="116"/>
      <c r="AE11" s="116"/>
      <c r="AF11" s="116"/>
      <c r="AG11" s="117"/>
      <c r="AH11" s="118"/>
      <c r="AI11" s="118"/>
      <c r="AJ11" s="119"/>
    </row>
    <row r="12" spans="1:36" ht="12.75">
      <c r="A12" s="120" t="s">
        <v>95</v>
      </c>
      <c r="B12" s="121"/>
      <c r="C12" s="122" t="s">
        <v>40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16" t="s">
        <v>59</v>
      </c>
      <c r="AD12" s="116"/>
      <c r="AE12" s="116"/>
      <c r="AF12" s="116"/>
      <c r="AG12" s="117"/>
      <c r="AH12" s="118"/>
      <c r="AI12" s="118"/>
      <c r="AJ12" s="119"/>
    </row>
    <row r="13" spans="1:36" ht="12.75">
      <c r="A13" s="120" t="s">
        <v>96</v>
      </c>
      <c r="B13" s="121"/>
      <c r="C13" s="122" t="s">
        <v>41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60</v>
      </c>
      <c r="AD13" s="116"/>
      <c r="AE13" s="116"/>
      <c r="AF13" s="116"/>
      <c r="AG13" s="117"/>
      <c r="AH13" s="118"/>
      <c r="AI13" s="118"/>
      <c r="AJ13" s="119"/>
    </row>
    <row r="14" spans="1:36" ht="12.75">
      <c r="A14" s="120" t="s">
        <v>97</v>
      </c>
      <c r="B14" s="121"/>
      <c r="C14" s="122" t="s">
        <v>42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16" t="s">
        <v>61</v>
      </c>
      <c r="AD14" s="116"/>
      <c r="AE14" s="116"/>
      <c r="AF14" s="116"/>
      <c r="AG14" s="117"/>
      <c r="AH14" s="118"/>
      <c r="AI14" s="118"/>
      <c r="AJ14" s="119"/>
    </row>
    <row r="15" spans="1:36" ht="12.75">
      <c r="A15" s="120" t="s">
        <v>98</v>
      </c>
      <c r="B15" s="121"/>
      <c r="C15" s="133" t="s">
        <v>43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16" t="s">
        <v>62</v>
      </c>
      <c r="AD15" s="116"/>
      <c r="AE15" s="116"/>
      <c r="AF15" s="116"/>
      <c r="AG15" s="117"/>
      <c r="AH15" s="118"/>
      <c r="AI15" s="118"/>
      <c r="AJ15" s="119"/>
    </row>
    <row r="16" spans="1:36" ht="12.75">
      <c r="A16" s="120" t="s">
        <v>99</v>
      </c>
      <c r="B16" s="121"/>
      <c r="C16" s="75" t="s">
        <v>44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16" t="s">
        <v>65</v>
      </c>
      <c r="AD16" s="116"/>
      <c r="AE16" s="116"/>
      <c r="AF16" s="116"/>
      <c r="AG16" s="117"/>
      <c r="AH16" s="118"/>
      <c r="AI16" s="118"/>
      <c r="AJ16" s="119"/>
    </row>
    <row r="17" spans="1:36" ht="12.75">
      <c r="A17" s="120" t="s">
        <v>100</v>
      </c>
      <c r="B17" s="121"/>
      <c r="C17" s="122" t="s">
        <v>165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16" t="s">
        <v>66</v>
      </c>
      <c r="AD17" s="116"/>
      <c r="AE17" s="116"/>
      <c r="AF17" s="116"/>
      <c r="AG17" s="117">
        <v>7200000</v>
      </c>
      <c r="AH17" s="118"/>
      <c r="AI17" s="118"/>
      <c r="AJ17" s="119"/>
    </row>
    <row r="18" spans="1:36" ht="12.75">
      <c r="A18" s="81" t="s">
        <v>101</v>
      </c>
      <c r="B18" s="82"/>
      <c r="C18" s="83" t="s">
        <v>130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 t="s">
        <v>67</v>
      </c>
      <c r="AD18" s="85"/>
      <c r="AE18" s="85"/>
      <c r="AF18" s="85"/>
      <c r="AG18" s="129">
        <f>AG17</f>
        <v>7200000</v>
      </c>
      <c r="AH18" s="130"/>
      <c r="AI18" s="130"/>
      <c r="AJ18" s="131"/>
    </row>
    <row r="19" spans="1:36" ht="12.75">
      <c r="A19" s="120" t="s">
        <v>102</v>
      </c>
      <c r="B19" s="121"/>
      <c r="C19" s="122" t="s">
        <v>46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16" t="s">
        <v>68</v>
      </c>
      <c r="AD19" s="116"/>
      <c r="AE19" s="116"/>
      <c r="AF19" s="116"/>
      <c r="AG19" s="117"/>
      <c r="AH19" s="118"/>
      <c r="AI19" s="118"/>
      <c r="AJ19" s="119"/>
    </row>
    <row r="20" spans="1:36" ht="12.75">
      <c r="A20" s="120" t="s">
        <v>103</v>
      </c>
      <c r="B20" s="121"/>
      <c r="C20" s="122" t="s">
        <v>47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16" t="s">
        <v>69</v>
      </c>
      <c r="AD20" s="116"/>
      <c r="AE20" s="116"/>
      <c r="AF20" s="116"/>
      <c r="AG20" s="117"/>
      <c r="AH20" s="118"/>
      <c r="AI20" s="118"/>
      <c r="AJ20" s="119"/>
    </row>
    <row r="21" spans="1:36" ht="12.75">
      <c r="A21" s="81" t="s">
        <v>104</v>
      </c>
      <c r="B21" s="82"/>
      <c r="C21" s="83" t="s">
        <v>132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5" t="s">
        <v>70</v>
      </c>
      <c r="AD21" s="85"/>
      <c r="AE21" s="85"/>
      <c r="AF21" s="85"/>
      <c r="AG21" s="129"/>
      <c r="AH21" s="130"/>
      <c r="AI21" s="130"/>
      <c r="AJ21" s="131"/>
    </row>
    <row r="22" spans="1:36" ht="12.75">
      <c r="A22" s="120" t="s">
        <v>105</v>
      </c>
      <c r="B22" s="121"/>
      <c r="C22" s="122" t="s">
        <v>48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16" t="s">
        <v>71</v>
      </c>
      <c r="AD22" s="116"/>
      <c r="AE22" s="116"/>
      <c r="AF22" s="116"/>
      <c r="AG22" s="117">
        <v>1944000</v>
      </c>
      <c r="AH22" s="118"/>
      <c r="AI22" s="118"/>
      <c r="AJ22" s="119"/>
    </row>
    <row r="23" spans="1:36" ht="12.75">
      <c r="A23" s="120" t="s">
        <v>106</v>
      </c>
      <c r="B23" s="121"/>
      <c r="C23" s="122" t="s">
        <v>49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16" t="s">
        <v>72</v>
      </c>
      <c r="AD23" s="116"/>
      <c r="AE23" s="116"/>
      <c r="AF23" s="116"/>
      <c r="AG23" s="117"/>
      <c r="AH23" s="118"/>
      <c r="AI23" s="118"/>
      <c r="AJ23" s="119"/>
    </row>
    <row r="24" spans="1:36" ht="12.75">
      <c r="A24" s="120" t="s">
        <v>107</v>
      </c>
      <c r="B24" s="121"/>
      <c r="C24" s="122" t="s">
        <v>50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16" t="s">
        <v>73</v>
      </c>
      <c r="AD24" s="116"/>
      <c r="AE24" s="116"/>
      <c r="AF24" s="116"/>
      <c r="AG24" s="117"/>
      <c r="AH24" s="118"/>
      <c r="AI24" s="118"/>
      <c r="AJ24" s="119"/>
    </row>
    <row r="25" spans="1:36" ht="12.75">
      <c r="A25" s="120" t="s">
        <v>108</v>
      </c>
      <c r="B25" s="121"/>
      <c r="C25" s="122" t="s">
        <v>51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16" t="s">
        <v>74</v>
      </c>
      <c r="AD25" s="116"/>
      <c r="AE25" s="116"/>
      <c r="AF25" s="116"/>
      <c r="AG25" s="117"/>
      <c r="AH25" s="118"/>
      <c r="AI25" s="118"/>
      <c r="AJ25" s="119"/>
    </row>
    <row r="26" spans="1:36" ht="12.75">
      <c r="A26" s="120" t="s">
        <v>109</v>
      </c>
      <c r="B26" s="121"/>
      <c r="C26" s="122" t="s">
        <v>52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16" t="s">
        <v>75</v>
      </c>
      <c r="AD26" s="116"/>
      <c r="AE26" s="116"/>
      <c r="AF26" s="116"/>
      <c r="AG26" s="117"/>
      <c r="AH26" s="118"/>
      <c r="AI26" s="118"/>
      <c r="AJ26" s="119"/>
    </row>
    <row r="27" spans="1:36" ht="12.75">
      <c r="A27" s="81" t="s">
        <v>110</v>
      </c>
      <c r="B27" s="82"/>
      <c r="C27" s="83" t="s">
        <v>131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5" t="s">
        <v>76</v>
      </c>
      <c r="AD27" s="85"/>
      <c r="AE27" s="85"/>
      <c r="AF27" s="85"/>
      <c r="AG27" s="129">
        <v>1944000</v>
      </c>
      <c r="AH27" s="130"/>
      <c r="AI27" s="130"/>
      <c r="AJ27" s="131"/>
    </row>
    <row r="28" spans="1:36" ht="12.75">
      <c r="A28" s="81" t="s">
        <v>111</v>
      </c>
      <c r="B28" s="82"/>
      <c r="C28" s="83" t="s">
        <v>133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 t="s">
        <v>31</v>
      </c>
      <c r="AD28" s="85"/>
      <c r="AE28" s="85"/>
      <c r="AF28" s="85"/>
      <c r="AG28" s="129">
        <f>AG27+AG18</f>
        <v>9144000</v>
      </c>
      <c r="AH28" s="130"/>
      <c r="AI28" s="130"/>
      <c r="AJ28" s="131"/>
    </row>
    <row r="29" spans="1:36" ht="12.75">
      <c r="A29" s="81" t="s">
        <v>117</v>
      </c>
      <c r="B29" s="82"/>
      <c r="C29" s="91" t="s">
        <v>136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 t="s">
        <v>83</v>
      </c>
      <c r="AD29" s="94"/>
      <c r="AE29" s="94"/>
      <c r="AF29" s="95"/>
      <c r="AG29" s="129">
        <f>AG28</f>
        <v>9144000</v>
      </c>
      <c r="AH29" s="130"/>
      <c r="AI29" s="130"/>
      <c r="AJ29" s="131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41.25" customHeight="1">
      <c r="A1" s="34" t="s">
        <v>167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12.75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2.75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144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41.2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2.75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12.75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2.75">
      <c r="A11" s="120" t="s">
        <v>114</v>
      </c>
      <c r="B11" s="121"/>
      <c r="C11" s="143" t="s">
        <v>180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16" t="s">
        <v>80</v>
      </c>
      <c r="AD11" s="116"/>
      <c r="AE11" s="116"/>
      <c r="AF11" s="116"/>
      <c r="AG11" s="117">
        <v>209639400</v>
      </c>
      <c r="AH11" s="118"/>
      <c r="AI11" s="118"/>
      <c r="AJ11" s="119"/>
    </row>
    <row r="12" spans="1:36" ht="12.75">
      <c r="A12" s="24"/>
      <c r="B12" s="25"/>
      <c r="C12" s="143" t="s">
        <v>181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23"/>
      <c r="AD12" s="23"/>
      <c r="AE12" s="23"/>
      <c r="AF12" s="23"/>
      <c r="AG12" s="72">
        <v>134406000</v>
      </c>
      <c r="AH12" s="145"/>
      <c r="AI12" s="145"/>
      <c r="AJ12" s="146"/>
    </row>
    <row r="13" spans="1:36" ht="12.75">
      <c r="A13" s="24"/>
      <c r="B13" s="25"/>
      <c r="C13" s="139" t="s">
        <v>182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26"/>
      <c r="AA13" s="26"/>
      <c r="AB13" s="26"/>
      <c r="AC13" s="23"/>
      <c r="AD13" s="23"/>
      <c r="AE13" s="23"/>
      <c r="AF13" s="23"/>
      <c r="AG13" s="72">
        <v>26341500</v>
      </c>
      <c r="AH13" s="145"/>
      <c r="AI13" s="145"/>
      <c r="AJ13" s="146"/>
    </row>
    <row r="14" spans="1:36" s="28" customFormat="1" ht="12.75">
      <c r="A14" s="17"/>
      <c r="B14" s="18"/>
      <c r="C14" s="141" t="s">
        <v>183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27"/>
      <c r="AA14" s="27"/>
      <c r="AB14" s="27"/>
      <c r="AC14" s="19"/>
      <c r="AD14" s="19"/>
      <c r="AE14" s="19"/>
      <c r="AF14" s="19"/>
      <c r="AG14" s="86">
        <f>SUM(AG11:AG13)</f>
        <v>370386900</v>
      </c>
      <c r="AH14" s="87"/>
      <c r="AI14" s="87"/>
      <c r="AJ14" s="88"/>
    </row>
    <row r="15" spans="1:36" ht="12.75">
      <c r="A15" s="120" t="s">
        <v>115</v>
      </c>
      <c r="B15" s="121"/>
      <c r="C15" s="143" t="s">
        <v>163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16" t="s">
        <v>161</v>
      </c>
      <c r="AD15" s="116"/>
      <c r="AE15" s="116"/>
      <c r="AF15" s="116"/>
      <c r="AG15" s="117">
        <v>25000000</v>
      </c>
      <c r="AH15" s="118"/>
      <c r="AI15" s="118"/>
      <c r="AJ15" s="119"/>
    </row>
    <row r="16" spans="1:36" ht="12.75">
      <c r="A16" s="81" t="s">
        <v>116</v>
      </c>
      <c r="B16" s="82"/>
      <c r="C16" s="147" t="s">
        <v>135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85" t="s">
        <v>33</v>
      </c>
      <c r="AD16" s="85"/>
      <c r="AE16" s="85"/>
      <c r="AF16" s="85"/>
      <c r="AG16" s="129">
        <f>SUM(AG15)</f>
        <v>25000000</v>
      </c>
      <c r="AH16" s="130"/>
      <c r="AI16" s="130"/>
      <c r="AJ16" s="131"/>
    </row>
    <row r="17" spans="1:36" ht="12.75">
      <c r="A17" s="81" t="s">
        <v>117</v>
      </c>
      <c r="B17" s="82"/>
      <c r="C17" s="91" t="s">
        <v>136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 t="s">
        <v>83</v>
      </c>
      <c r="AD17" s="94"/>
      <c r="AE17" s="94"/>
      <c r="AF17" s="95"/>
      <c r="AG17" s="129">
        <f>AG14+AG16</f>
        <v>395386900</v>
      </c>
      <c r="AH17" s="130"/>
      <c r="AI17" s="130"/>
      <c r="AJ17" s="131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9:32" ht="12.75">
      <c r="AC24" s="3"/>
      <c r="AD24" s="3"/>
      <c r="AE24" s="3"/>
      <c r="AF24" s="3"/>
    </row>
    <row r="25" spans="29:32" ht="12.75">
      <c r="AC25" s="3"/>
      <c r="AD25" s="3"/>
      <c r="AE25" s="3"/>
      <c r="AF25" s="3"/>
    </row>
  </sheetData>
  <sheetProtection/>
  <mergeCells count="52"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C13:Y13"/>
    <mergeCell ref="C14:Y14"/>
    <mergeCell ref="C12:AB12"/>
    <mergeCell ref="AG12:AJ12"/>
    <mergeCell ref="AG13:AJ13"/>
    <mergeCell ref="AG14:A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00390625" style="1" customWidth="1"/>
    <col min="25" max="25" width="2.75390625" style="1" hidden="1" customWidth="1"/>
    <col min="26" max="26" width="0.2421875" style="1" customWidth="1"/>
    <col min="27" max="28" width="2.75390625" style="1" hidden="1" customWidth="1"/>
    <col min="29" max="36" width="2.75390625" style="1" customWidth="1"/>
  </cols>
  <sheetData>
    <row r="1" spans="1:36" ht="57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12.75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2.75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2.75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2.75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164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25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2.75">
      <c r="A8" s="55" t="s">
        <v>159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12.75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2.75">
      <c r="A11" s="120" t="s">
        <v>77</v>
      </c>
      <c r="B11" s="121"/>
      <c r="C11" s="122" t="s">
        <v>34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16" t="s">
        <v>53</v>
      </c>
      <c r="AD11" s="116"/>
      <c r="AE11" s="116"/>
      <c r="AF11" s="116"/>
      <c r="AG11" s="117">
        <v>200000</v>
      </c>
      <c r="AH11" s="118"/>
      <c r="AI11" s="118"/>
      <c r="AJ11" s="119"/>
    </row>
    <row r="12" spans="1:36" ht="12.75">
      <c r="A12" s="120" t="s">
        <v>78</v>
      </c>
      <c r="B12" s="121"/>
      <c r="C12" s="122" t="s">
        <v>35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16" t="s">
        <v>54</v>
      </c>
      <c r="AD12" s="116"/>
      <c r="AE12" s="116"/>
      <c r="AF12" s="116"/>
      <c r="AG12" s="117">
        <v>100000</v>
      </c>
      <c r="AH12" s="118"/>
      <c r="AI12" s="118"/>
      <c r="AJ12" s="119"/>
    </row>
    <row r="13" spans="1:36" ht="12.75">
      <c r="A13" s="120" t="s">
        <v>89</v>
      </c>
      <c r="B13" s="121"/>
      <c r="C13" s="122" t="s">
        <v>36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55</v>
      </c>
      <c r="AD13" s="116"/>
      <c r="AE13" s="116"/>
      <c r="AF13" s="116"/>
      <c r="AG13" s="117"/>
      <c r="AH13" s="118"/>
      <c r="AI13" s="118"/>
      <c r="AJ13" s="119"/>
    </row>
    <row r="14" spans="1:36" ht="12.75">
      <c r="A14" s="81" t="s">
        <v>90</v>
      </c>
      <c r="B14" s="82"/>
      <c r="C14" s="83" t="s">
        <v>128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 t="s">
        <v>63</v>
      </c>
      <c r="AD14" s="85"/>
      <c r="AE14" s="85"/>
      <c r="AF14" s="85"/>
      <c r="AG14" s="129">
        <f>AG11+AG12</f>
        <v>300000</v>
      </c>
      <c r="AH14" s="130"/>
      <c r="AI14" s="130"/>
      <c r="AJ14" s="131"/>
    </row>
    <row r="15" spans="1:36" ht="12.75">
      <c r="A15" s="120" t="s">
        <v>105</v>
      </c>
      <c r="B15" s="121"/>
      <c r="C15" s="122" t="s">
        <v>48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16" t="s">
        <v>71</v>
      </c>
      <c r="AD15" s="116"/>
      <c r="AE15" s="116"/>
      <c r="AF15" s="116"/>
      <c r="AG15" s="117">
        <v>50000</v>
      </c>
      <c r="AH15" s="118"/>
      <c r="AI15" s="118"/>
      <c r="AJ15" s="119"/>
    </row>
    <row r="16" spans="1:36" ht="12.75">
      <c r="A16" s="120" t="s">
        <v>109</v>
      </c>
      <c r="B16" s="121"/>
      <c r="C16" s="122" t="s">
        <v>52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16" t="s">
        <v>75</v>
      </c>
      <c r="AD16" s="116"/>
      <c r="AE16" s="116"/>
      <c r="AF16" s="116"/>
      <c r="AG16" s="117">
        <f>AG15</f>
        <v>50000</v>
      </c>
      <c r="AH16" s="118"/>
      <c r="AI16" s="118"/>
      <c r="AJ16" s="119"/>
    </row>
    <row r="17" spans="1:36" ht="12.75">
      <c r="A17" s="81" t="s">
        <v>110</v>
      </c>
      <c r="B17" s="82"/>
      <c r="C17" s="83" t="s">
        <v>131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 t="s">
        <v>76</v>
      </c>
      <c r="AD17" s="85"/>
      <c r="AE17" s="85"/>
      <c r="AF17" s="85"/>
      <c r="AG17" s="129">
        <v>100000</v>
      </c>
      <c r="AH17" s="130"/>
      <c r="AI17" s="130"/>
      <c r="AJ17" s="131"/>
    </row>
    <row r="18" spans="1:36" ht="12.75">
      <c r="A18" s="81" t="s">
        <v>111</v>
      </c>
      <c r="B18" s="82"/>
      <c r="C18" s="83" t="s">
        <v>133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 t="s">
        <v>31</v>
      </c>
      <c r="AD18" s="85"/>
      <c r="AE18" s="85"/>
      <c r="AF18" s="85"/>
      <c r="AG18" s="129">
        <f>AG17+AG14</f>
        <v>400000</v>
      </c>
      <c r="AH18" s="130"/>
      <c r="AI18" s="130"/>
      <c r="AJ18" s="131"/>
    </row>
    <row r="19" spans="1:36" ht="12.75">
      <c r="A19" s="81" t="s">
        <v>117</v>
      </c>
      <c r="B19" s="82"/>
      <c r="C19" s="91" t="s">
        <v>136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 t="s">
        <v>83</v>
      </c>
      <c r="AD19" s="94"/>
      <c r="AE19" s="94"/>
      <c r="AF19" s="95"/>
      <c r="AG19" s="129">
        <f>AG18</f>
        <v>400000</v>
      </c>
      <c r="AH19" s="130"/>
      <c r="AI19" s="130"/>
      <c r="AJ19" s="131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9:B19"/>
    <mergeCell ref="C19:AB19"/>
    <mergeCell ref="AC19:AF19"/>
    <mergeCell ref="AG19:AJ19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5">
      <selection activeCell="H6" sqref="H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6.75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145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78</v>
      </c>
      <c r="B11" s="121"/>
      <c r="C11" s="122" t="s">
        <v>35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16" t="s">
        <v>54</v>
      </c>
      <c r="AD11" s="116"/>
      <c r="AE11" s="116"/>
      <c r="AF11" s="116"/>
      <c r="AG11" s="117">
        <v>7000000</v>
      </c>
      <c r="AH11" s="118"/>
      <c r="AI11" s="118"/>
      <c r="AJ11" s="119"/>
    </row>
    <row r="12" spans="1:36" ht="19.5" customHeight="1">
      <c r="A12" s="81" t="s">
        <v>90</v>
      </c>
      <c r="B12" s="82"/>
      <c r="C12" s="83" t="s">
        <v>128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 t="s">
        <v>63</v>
      </c>
      <c r="AD12" s="85"/>
      <c r="AE12" s="85"/>
      <c r="AF12" s="85"/>
      <c r="AG12" s="129">
        <v>7000000</v>
      </c>
      <c r="AH12" s="130"/>
      <c r="AI12" s="130"/>
      <c r="AJ12" s="131"/>
    </row>
    <row r="13" spans="1:36" ht="19.5" customHeight="1">
      <c r="A13" s="120">
        <v>39</v>
      </c>
      <c r="B13" s="121"/>
      <c r="C13" s="122" t="s">
        <v>156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71</v>
      </c>
      <c r="AD13" s="116"/>
      <c r="AE13" s="116"/>
      <c r="AF13" s="116"/>
      <c r="AG13" s="117">
        <v>1890000</v>
      </c>
      <c r="AH13" s="118"/>
      <c r="AI13" s="118"/>
      <c r="AJ13" s="119"/>
    </row>
    <row r="14" spans="1:36" ht="19.5" customHeight="1">
      <c r="A14" s="81" t="s">
        <v>110</v>
      </c>
      <c r="B14" s="82"/>
      <c r="C14" s="83" t="s">
        <v>131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 t="s">
        <v>76</v>
      </c>
      <c r="AD14" s="85"/>
      <c r="AE14" s="85"/>
      <c r="AF14" s="85"/>
      <c r="AG14" s="129">
        <f>AG13</f>
        <v>1890000</v>
      </c>
      <c r="AH14" s="130"/>
      <c r="AI14" s="130"/>
      <c r="AJ14" s="131"/>
    </row>
    <row r="15" spans="1:36" ht="19.5" customHeight="1">
      <c r="A15" s="81" t="s">
        <v>111</v>
      </c>
      <c r="B15" s="82"/>
      <c r="C15" s="83" t="s">
        <v>133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 t="s">
        <v>31</v>
      </c>
      <c r="AD15" s="85"/>
      <c r="AE15" s="85"/>
      <c r="AF15" s="85"/>
      <c r="AG15" s="129">
        <f>AG14+AG12</f>
        <v>8890000</v>
      </c>
      <c r="AH15" s="130"/>
      <c r="AI15" s="130"/>
      <c r="AJ15" s="131"/>
    </row>
    <row r="16" spans="1:36" s="15" customFormat="1" ht="19.5" customHeight="1">
      <c r="A16" s="96">
        <v>75</v>
      </c>
      <c r="B16" s="96"/>
      <c r="C16" s="135" t="s">
        <v>184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98" t="s">
        <v>179</v>
      </c>
      <c r="AD16" s="98"/>
      <c r="AE16" s="98"/>
      <c r="AF16" s="98"/>
      <c r="AG16" s="136">
        <v>183000000</v>
      </c>
      <c r="AH16" s="136"/>
      <c r="AI16" s="136"/>
      <c r="AJ16" s="136"/>
    </row>
    <row r="17" spans="1:36" s="15" customFormat="1" ht="19.5" customHeight="1">
      <c r="A17" s="96">
        <v>78</v>
      </c>
      <c r="B17" s="96"/>
      <c r="C17" s="137" t="s">
        <v>171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98" t="s">
        <v>172</v>
      </c>
      <c r="AD17" s="98"/>
      <c r="AE17" s="98"/>
      <c r="AF17" s="98"/>
      <c r="AG17" s="136">
        <v>49000000</v>
      </c>
      <c r="AH17" s="136"/>
      <c r="AI17" s="136"/>
      <c r="AJ17" s="136"/>
    </row>
    <row r="18" spans="1:36" s="16" customFormat="1" ht="19.5" customHeight="1">
      <c r="A18" s="102">
        <v>79</v>
      </c>
      <c r="B18" s="102"/>
      <c r="C18" s="138" t="s">
        <v>173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04" t="s">
        <v>174</v>
      </c>
      <c r="AD18" s="104"/>
      <c r="AE18" s="104"/>
      <c r="AF18" s="104"/>
      <c r="AG18" s="105">
        <f>SUM(AG16:AG17)</f>
        <v>232000000</v>
      </c>
      <c r="AH18" s="106"/>
      <c r="AI18" s="106"/>
      <c r="AJ18" s="106"/>
    </row>
    <row r="19" spans="1:36" s="9" customFormat="1" ht="19.5" customHeight="1">
      <c r="A19" s="81" t="s">
        <v>117</v>
      </c>
      <c r="B19" s="82"/>
      <c r="C19" s="91" t="s">
        <v>136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 t="s">
        <v>83</v>
      </c>
      <c r="AD19" s="94"/>
      <c r="AE19" s="94"/>
      <c r="AF19" s="95"/>
      <c r="AG19" s="129">
        <f>AG15+AG18</f>
        <v>240890000</v>
      </c>
      <c r="AH19" s="130"/>
      <c r="AI19" s="130"/>
      <c r="AJ19" s="131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8:B18"/>
    <mergeCell ref="C18:AB18"/>
    <mergeCell ref="AC18:AF18"/>
    <mergeCell ref="AG18:AJ18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C13:AF13"/>
    <mergeCell ref="AG13:AJ13"/>
    <mergeCell ref="A9:B9"/>
    <mergeCell ref="C9:AB9"/>
    <mergeCell ref="AC9:AF9"/>
    <mergeCell ref="AG9:AJ9"/>
    <mergeCell ref="AC12:AF12"/>
    <mergeCell ref="AG12:AJ12"/>
    <mergeCell ref="A10:B10"/>
    <mergeCell ref="C10:AB10"/>
    <mergeCell ref="AC15:AF15"/>
    <mergeCell ref="AG15:AJ15"/>
    <mergeCell ref="A12:B12"/>
    <mergeCell ref="C12:AB12"/>
    <mergeCell ref="A11:B11"/>
    <mergeCell ref="C11:AB11"/>
    <mergeCell ref="AC11:AF11"/>
    <mergeCell ref="AG11:AJ11"/>
    <mergeCell ref="A13:B13"/>
    <mergeCell ref="C13:AB13"/>
    <mergeCell ref="A14:B14"/>
    <mergeCell ref="C14:AB14"/>
    <mergeCell ref="AC14:AF14"/>
    <mergeCell ref="AG14:AJ14"/>
    <mergeCell ref="A19:B19"/>
    <mergeCell ref="C19:AB19"/>
    <mergeCell ref="AC19:AF19"/>
    <mergeCell ref="AG19:AJ19"/>
    <mergeCell ref="A15:B15"/>
    <mergeCell ref="C15:AB1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SheetLayoutView="100" workbookViewId="0" topLeftCell="A2">
      <selection activeCell="AG19" sqref="AG19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146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94</v>
      </c>
      <c r="B11" s="121"/>
      <c r="C11" s="122" t="s">
        <v>39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16" t="s">
        <v>58</v>
      </c>
      <c r="AD11" s="116"/>
      <c r="AE11" s="116"/>
      <c r="AF11" s="116"/>
      <c r="AG11" s="117">
        <v>11800000</v>
      </c>
      <c r="AH11" s="118"/>
      <c r="AI11" s="118"/>
      <c r="AJ11" s="119"/>
    </row>
    <row r="12" spans="1:36" ht="19.5" customHeight="1">
      <c r="A12" s="81" t="s">
        <v>101</v>
      </c>
      <c r="B12" s="82"/>
      <c r="C12" s="83" t="s">
        <v>130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 t="s">
        <v>67</v>
      </c>
      <c r="AD12" s="85"/>
      <c r="AE12" s="85"/>
      <c r="AF12" s="85"/>
      <c r="AG12" s="129">
        <f>AG11</f>
        <v>11800000</v>
      </c>
      <c r="AH12" s="130"/>
      <c r="AI12" s="130"/>
      <c r="AJ12" s="131"/>
    </row>
    <row r="13" spans="1:36" ht="19.5" customHeight="1">
      <c r="A13" s="120" t="s">
        <v>105</v>
      </c>
      <c r="B13" s="121"/>
      <c r="C13" s="122" t="s">
        <v>48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71</v>
      </c>
      <c r="AD13" s="116"/>
      <c r="AE13" s="116"/>
      <c r="AF13" s="116"/>
      <c r="AG13" s="117">
        <v>3200000</v>
      </c>
      <c r="AH13" s="118"/>
      <c r="AI13" s="118"/>
      <c r="AJ13" s="119"/>
    </row>
    <row r="14" spans="1:36" ht="19.5" customHeight="1">
      <c r="A14" s="81" t="s">
        <v>110</v>
      </c>
      <c r="B14" s="82"/>
      <c r="C14" s="83" t="s">
        <v>131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 t="s">
        <v>76</v>
      </c>
      <c r="AD14" s="85"/>
      <c r="AE14" s="85"/>
      <c r="AF14" s="85"/>
      <c r="AG14" s="129">
        <v>3200000</v>
      </c>
      <c r="AH14" s="130"/>
      <c r="AI14" s="130"/>
      <c r="AJ14" s="131"/>
    </row>
    <row r="15" spans="1:36" ht="19.5" customHeight="1">
      <c r="A15" s="81" t="s">
        <v>111</v>
      </c>
      <c r="B15" s="82"/>
      <c r="C15" s="83" t="s">
        <v>133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 t="s">
        <v>31</v>
      </c>
      <c r="AD15" s="85"/>
      <c r="AE15" s="85"/>
      <c r="AF15" s="85"/>
      <c r="AG15" s="129">
        <f>AG14+AG12</f>
        <v>15000000</v>
      </c>
      <c r="AH15" s="130"/>
      <c r="AI15" s="130"/>
      <c r="AJ15" s="131"/>
    </row>
    <row r="16" spans="1:36" s="9" customFormat="1" ht="19.5" customHeight="1">
      <c r="A16" s="81" t="s">
        <v>117</v>
      </c>
      <c r="B16" s="82"/>
      <c r="C16" s="91" t="s">
        <v>136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 t="s">
        <v>83</v>
      </c>
      <c r="AD16" s="94"/>
      <c r="AE16" s="94"/>
      <c r="AF16" s="95"/>
      <c r="AG16" s="129">
        <v>15000000</v>
      </c>
      <c r="AH16" s="130"/>
      <c r="AI16" s="130"/>
      <c r="AJ16" s="131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A12:B12"/>
    <mergeCell ref="C12:AB12"/>
    <mergeCell ref="AC12:AF12"/>
    <mergeCell ref="AG12:AJ12"/>
    <mergeCell ref="A9:B9"/>
    <mergeCell ref="C9:AB9"/>
    <mergeCell ref="AC9:AF9"/>
    <mergeCell ref="AG9:AJ9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C15:AF15"/>
    <mergeCell ref="AG15:AJ15"/>
    <mergeCell ref="A15:B15"/>
    <mergeCell ref="C15:AB1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SheetLayoutView="100" workbookViewId="0" topLeftCell="A1">
      <selection activeCell="AG16" sqref="AG16:AJ1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34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</row>
    <row r="2" spans="1:36" ht="25.5" customHeight="1">
      <c r="A2" s="37"/>
      <c r="B2" s="107" t="s">
        <v>0</v>
      </c>
      <c r="C2" s="107"/>
      <c r="D2" s="107"/>
      <c r="E2" s="107"/>
      <c r="F2" s="107"/>
      <c r="G2" s="107"/>
      <c r="H2" s="108"/>
      <c r="I2" s="107" t="s">
        <v>85</v>
      </c>
      <c r="J2" s="107"/>
      <c r="K2" s="107"/>
      <c r="L2" s="107"/>
      <c r="M2" s="107"/>
      <c r="N2" s="107"/>
      <c r="O2" s="108"/>
      <c r="P2" s="108" t="s">
        <v>1</v>
      </c>
      <c r="Q2" s="108"/>
      <c r="R2" s="108"/>
      <c r="S2" s="108"/>
      <c r="T2" s="109" t="s">
        <v>121</v>
      </c>
      <c r="U2" s="40"/>
      <c r="V2" s="40"/>
      <c r="W2" s="40"/>
      <c r="X2" s="109" t="s">
        <v>138</v>
      </c>
      <c r="Y2" s="40"/>
      <c r="Z2" s="40"/>
      <c r="AA2" s="40"/>
      <c r="AB2" s="40"/>
      <c r="AC2" s="40"/>
      <c r="AD2" s="108" t="s">
        <v>2</v>
      </c>
      <c r="AE2" s="40"/>
      <c r="AF2" s="40"/>
      <c r="AG2" s="40"/>
      <c r="AH2" s="40"/>
      <c r="AI2" s="40"/>
      <c r="AJ2" s="110"/>
    </row>
    <row r="3" spans="1:36" ht="19.5" customHeight="1">
      <c r="A3" s="37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40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40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0"/>
    </row>
    <row r="4" spans="1:36" ht="19.5" customHeight="1">
      <c r="A4" s="37"/>
      <c r="B4" s="111" t="s">
        <v>120</v>
      </c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0"/>
    </row>
    <row r="5" spans="1:36" ht="19.5" customHeight="1">
      <c r="A5" s="37"/>
      <c r="B5" s="113" t="s">
        <v>119</v>
      </c>
      <c r="C5" s="113"/>
      <c r="D5" s="111"/>
      <c r="E5" s="108" t="s">
        <v>3</v>
      </c>
      <c r="F5" s="108"/>
      <c r="G5" s="108"/>
      <c r="H5" s="108"/>
      <c r="I5" s="114"/>
      <c r="J5" s="115" t="s">
        <v>118</v>
      </c>
      <c r="K5" s="49"/>
      <c r="L5" s="50"/>
      <c r="M5" s="51" t="s">
        <v>147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10"/>
    </row>
    <row r="6" spans="1:36" ht="19.5" customHeight="1">
      <c r="A6" s="37"/>
      <c r="B6" s="6">
        <v>0</v>
      </c>
      <c r="C6" s="7">
        <v>1</v>
      </c>
      <c r="D6" s="111"/>
      <c r="E6" s="5">
        <v>2</v>
      </c>
      <c r="F6" s="5">
        <v>0</v>
      </c>
      <c r="G6" s="5">
        <v>1</v>
      </c>
      <c r="H6" s="5">
        <v>9</v>
      </c>
      <c r="I6" s="47"/>
      <c r="J6" s="5">
        <v>0</v>
      </c>
      <c r="K6" s="13">
        <v>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10"/>
    </row>
    <row r="7" spans="1:36" ht="19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36" ht="15.75" customHeight="1">
      <c r="A8" s="55" t="s">
        <v>159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34.5" customHeight="1">
      <c r="A9" s="57" t="s">
        <v>124</v>
      </c>
      <c r="B9" s="58"/>
      <c r="C9" s="59" t="s">
        <v>15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123</v>
      </c>
      <c r="AD9" s="60"/>
      <c r="AE9" s="60"/>
      <c r="AF9" s="60"/>
      <c r="AG9" s="58" t="s">
        <v>122</v>
      </c>
      <c r="AH9" s="60"/>
      <c r="AI9" s="60"/>
      <c r="AJ9" s="60"/>
    </row>
    <row r="10" spans="1:36" ht="12.75">
      <c r="A10" s="124" t="s">
        <v>86</v>
      </c>
      <c r="B10" s="125"/>
      <c r="C10" s="126" t="s">
        <v>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6" t="s">
        <v>88</v>
      </c>
      <c r="AD10" s="127"/>
      <c r="AE10" s="127"/>
      <c r="AF10" s="128"/>
      <c r="AG10" s="126" t="s">
        <v>84</v>
      </c>
      <c r="AH10" s="127"/>
      <c r="AI10" s="127"/>
      <c r="AJ10" s="128"/>
    </row>
    <row r="11" spans="1:36" ht="19.5" customHeight="1">
      <c r="A11" s="120" t="s">
        <v>78</v>
      </c>
      <c r="B11" s="121"/>
      <c r="C11" s="122" t="s">
        <v>35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16" t="s">
        <v>54</v>
      </c>
      <c r="AD11" s="116"/>
      <c r="AE11" s="116"/>
      <c r="AF11" s="116"/>
      <c r="AG11" s="117">
        <v>1000000</v>
      </c>
      <c r="AH11" s="118"/>
      <c r="AI11" s="118"/>
      <c r="AJ11" s="119"/>
    </row>
    <row r="12" spans="1:36" ht="19.5" customHeight="1">
      <c r="A12" s="81"/>
      <c r="B12" s="82"/>
      <c r="C12" s="83" t="s">
        <v>128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 t="s">
        <v>63</v>
      </c>
      <c r="AD12" s="85"/>
      <c r="AE12" s="85"/>
      <c r="AF12" s="85"/>
      <c r="AG12" s="129">
        <v>1000000</v>
      </c>
      <c r="AH12" s="130"/>
      <c r="AI12" s="130"/>
      <c r="AJ12" s="131"/>
    </row>
    <row r="13" spans="1:36" ht="19.5" customHeight="1">
      <c r="A13" s="120" t="s">
        <v>105</v>
      </c>
      <c r="B13" s="121"/>
      <c r="C13" s="122" t="s">
        <v>48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16" t="s">
        <v>71</v>
      </c>
      <c r="AD13" s="116"/>
      <c r="AE13" s="116"/>
      <c r="AF13" s="116"/>
      <c r="AG13" s="117">
        <v>300000</v>
      </c>
      <c r="AH13" s="118"/>
      <c r="AI13" s="118"/>
      <c r="AJ13" s="119"/>
    </row>
    <row r="14" spans="1:36" ht="19.5" customHeight="1">
      <c r="A14" s="81" t="s">
        <v>110</v>
      </c>
      <c r="B14" s="82"/>
      <c r="C14" s="83" t="s">
        <v>131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 t="s">
        <v>76</v>
      </c>
      <c r="AD14" s="85"/>
      <c r="AE14" s="85"/>
      <c r="AF14" s="85"/>
      <c r="AG14" s="129">
        <f>AG13</f>
        <v>300000</v>
      </c>
      <c r="AH14" s="130"/>
      <c r="AI14" s="130"/>
      <c r="AJ14" s="131"/>
    </row>
    <row r="15" spans="1:36" ht="19.5" customHeight="1">
      <c r="A15" s="81" t="s">
        <v>111</v>
      </c>
      <c r="B15" s="82"/>
      <c r="C15" s="83" t="s">
        <v>133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 t="s">
        <v>31</v>
      </c>
      <c r="AD15" s="85"/>
      <c r="AE15" s="85"/>
      <c r="AF15" s="85"/>
      <c r="AG15" s="129">
        <f>AG14+AG12</f>
        <v>1300000</v>
      </c>
      <c r="AH15" s="130"/>
      <c r="AI15" s="130"/>
      <c r="AJ15" s="131"/>
    </row>
    <row r="16" spans="1:36" s="9" customFormat="1" ht="19.5" customHeight="1">
      <c r="A16" s="81" t="s">
        <v>117</v>
      </c>
      <c r="B16" s="82"/>
      <c r="C16" s="91" t="s">
        <v>136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 t="s">
        <v>83</v>
      </c>
      <c r="AD16" s="94"/>
      <c r="AE16" s="94"/>
      <c r="AF16" s="95"/>
      <c r="AG16" s="129">
        <f>AG15</f>
        <v>1300000</v>
      </c>
      <c r="AH16" s="130"/>
      <c r="AI16" s="130"/>
      <c r="AJ16" s="131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6:B16"/>
    <mergeCell ref="C16:AB16"/>
    <mergeCell ref="AC16:AF16"/>
    <mergeCell ref="AG16:AJ16"/>
    <mergeCell ref="A15:B15"/>
    <mergeCell ref="C15:AB1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2019-02-11T14:38:07Z</cp:lastPrinted>
  <dcterms:created xsi:type="dcterms:W3CDTF">1998-12-06T10:54:59Z</dcterms:created>
  <dcterms:modified xsi:type="dcterms:W3CDTF">2019-03-01T10:27:36Z</dcterms:modified>
  <cp:category/>
  <cp:version/>
  <cp:contentType/>
  <cp:contentStatus/>
</cp:coreProperties>
</file>