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firstSheet="3" activeTab="5"/>
  </bookViews>
  <sheets>
    <sheet name="1. melléklet címrend" sheetId="1" r:id="rId1"/>
    <sheet name="2. melléklet bev." sheetId="2" r:id="rId2"/>
    <sheet name="3. melléklet kiad" sheetId="3" r:id="rId3"/>
    <sheet name="6. sz mell Előir fel. ütemt BEV" sheetId="4" r:id="rId4"/>
    <sheet name="6. sz mell Előir felh ütemt KIA" sheetId="5" r:id="rId5"/>
    <sheet name="7. sz. mell" sheetId="6" r:id="rId6"/>
    <sheet name="8. sz melléklet" sheetId="7" r:id="rId7"/>
    <sheet name="4. sz. melléklet" sheetId="8" r:id="rId8"/>
    <sheet name="5. számú melléklet" sheetId="9" r:id="rId9"/>
  </sheets>
  <definedNames/>
  <calcPr fullCalcOnLoad="1"/>
</workbook>
</file>

<file path=xl/sharedStrings.xml><?xml version="1.0" encoding="utf-8"?>
<sst xmlns="http://schemas.openxmlformats.org/spreadsheetml/2006/main" count="238" uniqueCount="185">
  <si>
    <t>Cím száma</t>
  </si>
  <si>
    <t>Cím neve</t>
  </si>
  <si>
    <t>1. melléklet</t>
  </si>
  <si>
    <t>Címrend a költségvetési rendelet 1. § (3) bekezdéséhez</t>
  </si>
  <si>
    <t>11130 Önkormányzatok és önk. Hivatalok jogalkotó és ált ig. tev,</t>
  </si>
  <si>
    <t>64010 Közvilágítás</t>
  </si>
  <si>
    <t>66010 Zöldterület kezelés</t>
  </si>
  <si>
    <t>41232 Téli közfoglaloztatás</t>
  </si>
  <si>
    <t>13320 Köztemető fenntartás</t>
  </si>
  <si>
    <t>105010 Munkanélküliek, aktív koruak ellátása</t>
  </si>
  <si>
    <t>107060 Egyéb szociális pénzbeli és természetbeni ellátások támogatása</t>
  </si>
  <si>
    <t>106020 Lakásfenntartással, lakhatással összefüggő támogatások</t>
  </si>
  <si>
    <t>107055 Falugondnoki szolgáltatás</t>
  </si>
  <si>
    <t>45160 Közutak, hidak, alagutak üzemeltetése, fenntartása</t>
  </si>
  <si>
    <t>82092 Közművelődés, hagyományos közösségi kúlturális értékek gondozása</t>
  </si>
  <si>
    <t>66020 Város és községgazdálkodási egyéb szolgáltatás</t>
  </si>
  <si>
    <t>84031 Civil szervezetek működési támogatása</t>
  </si>
  <si>
    <t>61030 Lakáshoz jutást segítő támogatások</t>
  </si>
  <si>
    <t>74031Család és nővédelmi egészségügyi gondozás</t>
  </si>
  <si>
    <t>91140 Óvodai nevelés, ellátás működési feladatai</t>
  </si>
  <si>
    <t>72111 Háziorvosi alapellátás</t>
  </si>
  <si>
    <t>52020 Szennyvíz gyűjtése, tisztítása, elhelyezése</t>
  </si>
  <si>
    <t>BEVÉTELEK ÖSSZESEN</t>
  </si>
  <si>
    <t>B8</t>
  </si>
  <si>
    <t>FINANSZÍROZÁS BEVÉTELEI</t>
  </si>
  <si>
    <t>B81</t>
  </si>
  <si>
    <t>BELFÖLDI FINANSZÍROZÁS BEVÉTELEI</t>
  </si>
  <si>
    <t>B816</t>
  </si>
  <si>
    <t>Központ, irányítószervi támogatás</t>
  </si>
  <si>
    <t>B813</t>
  </si>
  <si>
    <t>Maradvány igénybevétele</t>
  </si>
  <si>
    <t>B812</t>
  </si>
  <si>
    <t>Belföldi értékpapírok bevételei</t>
  </si>
  <si>
    <t>B811</t>
  </si>
  <si>
    <t>Hitel-, kölcsönfelvétel államháztartáson kivülről</t>
  </si>
  <si>
    <t>B1-B7</t>
  </si>
  <si>
    <t>KÖLTSÉGVETÉSI BEVÉTELEK</t>
  </si>
  <si>
    <t>B7</t>
  </si>
  <si>
    <t>Felhalmozási célú átvett pénzeszközök</t>
  </si>
  <si>
    <t>B6</t>
  </si>
  <si>
    <t>Működési célra átvett pénzeszközök</t>
  </si>
  <si>
    <t>B5</t>
  </si>
  <si>
    <t>Felhalmozási bevételek</t>
  </si>
  <si>
    <t>B4</t>
  </si>
  <si>
    <t>Működési bevételek</t>
  </si>
  <si>
    <t>B3</t>
  </si>
  <si>
    <t>KÖZHATALMI BEVÉTELEK</t>
  </si>
  <si>
    <t>B354</t>
  </si>
  <si>
    <t>Gépjárműadók</t>
  </si>
  <si>
    <t>B351</t>
  </si>
  <si>
    <t>Értékesítési és forgalmi adók</t>
  </si>
  <si>
    <t>B34</t>
  </si>
  <si>
    <t>Vagyoni tipusú adók</t>
  </si>
  <si>
    <t>B31</t>
  </si>
  <si>
    <t>Jövedelemadók</t>
  </si>
  <si>
    <t>B2</t>
  </si>
  <si>
    <t>Felhalmozási célú támogatások államháztartáson belülről</t>
  </si>
  <si>
    <t>B1</t>
  </si>
  <si>
    <t>MŰKÖDÉSI CÉLÚTÁMOGATÁSOK ÁLLAMHÁZTARTÁSON BELÜL</t>
  </si>
  <si>
    <t>B16</t>
  </si>
  <si>
    <t>Egyéb működési célú támogatások bevételei államháztartáson belül</t>
  </si>
  <si>
    <t>B11</t>
  </si>
  <si>
    <t>ÖNKORMÁNYZATOK MŰKÖDÉSI TÁMOGATÁSAI</t>
  </si>
  <si>
    <t>B116</t>
  </si>
  <si>
    <t>Helyi önkormányzatok kiegészítő támogatásai</t>
  </si>
  <si>
    <t>B115</t>
  </si>
  <si>
    <t>Működési célú központosított előirányzatok</t>
  </si>
  <si>
    <t>B114</t>
  </si>
  <si>
    <t>TELEPÜLÉSI ÖNKORMÁNYZATOK KULTURÁLIS FELADATAINAK TÁMOGATÁSA ÖSSZESEN</t>
  </si>
  <si>
    <t>B113</t>
  </si>
  <si>
    <t>A TELEPÜLÉSI ÖNKORMÁNYZATOK SZOCIÁLIS, GYERMEKJÓLÉTI ÉS GYERMEKÉTKEZTETÉSI FELADATAINAK TÁMOGATÁSA ÖSSZESEN</t>
  </si>
  <si>
    <t>A finaszírozás szempontjából elismert szakmai dolgozók bértámogatása</t>
  </si>
  <si>
    <t>Egyes szociális és gyermekjóléti feladatok támogatása összesen</t>
  </si>
  <si>
    <t>Hozzájárulás a pénzbelii szocikális ellátásokhoz</t>
  </si>
  <si>
    <t>B112</t>
  </si>
  <si>
    <t>TELEPÜLÉSI ÖNKORMÁNYZATOK EGYES KÖZNEVELÉSI FELADATAINAK TÁMOGATÁSA ÖSSZESEN</t>
  </si>
  <si>
    <t>Óvodaműködtetési támogatás</t>
  </si>
  <si>
    <t>Óvodapedagógusok és óvodapedagógusok nevelő munkáját közvetlenül segítők bértámogatása</t>
  </si>
  <si>
    <t>B111</t>
  </si>
  <si>
    <t>ÁLTALÁNOS MŰKÖDÉSI FELADATOK TÁMOGATÁSA ÖSSZESEN</t>
  </si>
  <si>
    <t>Egyéb kötelező önkormányzati feladatok támogatása</t>
  </si>
  <si>
    <t>Település-üzemeltetéshez kapcsolódó feladatellátás támogatása</t>
  </si>
  <si>
    <t>Önkormányzati hivatal működésének támogatása</t>
  </si>
  <si>
    <t>Felhalmozási</t>
  </si>
  <si>
    <t>Működési</t>
  </si>
  <si>
    <t>Előirányzat összesen</t>
  </si>
  <si>
    <t>Rovat</t>
  </si>
  <si>
    <t>Rovat  megnevezése</t>
  </si>
  <si>
    <t>Ezer Ft</t>
  </si>
  <si>
    <t>Bevételek</t>
  </si>
  <si>
    <t>Kálócfa Község Önkormányzatának 2014. évi kormányzati funkció szerinti kiadásai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</si>
  <si>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</si>
  <si>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</si>
  <si>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</si>
  <si>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</si>
  <si>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</si>
  <si>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Egyéb működési célú kiadások (K5)</t>
  </si>
  <si>
    <t>Beruházások (K 6 )</t>
  </si>
  <si>
    <t>Összesen</t>
  </si>
  <si>
    <t>Létszám ( fő )</t>
  </si>
  <si>
    <t>Mindösszesen</t>
  </si>
  <si>
    <t>6. melléklet</t>
  </si>
  <si>
    <t>ezer Ft-ban</t>
  </si>
  <si>
    <t>Megnevezés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</si>
  <si>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</si>
  <si>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</si>
  <si>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</si>
  <si>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</si>
  <si>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</si>
  <si>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</si>
  <si>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</si>
  <si>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</si>
  <si>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</si>
  <si>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</si>
  <si>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</si>
  <si>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</si>
  <si>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</si>
  <si>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</si>
  <si>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</si>
  <si>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</si>
  <si>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</si>
  <si>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</si>
  <si>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</si>
  <si>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</si>
  <si>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</si>
  <si>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</si>
  <si>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</si>
  <si>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</si>
  <si>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7. melléklet</t>
  </si>
  <si>
    <t>Sor-</t>
  </si>
  <si>
    <t xml:space="preserve">Közvetlen támogatás 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</si>
  <si>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</si>
  <si>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</si>
  <si>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</si>
  <si>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</si>
  <si>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</si>
  <si>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</si>
  <si>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</si>
  <si>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</si>
  <si>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</si>
  <si>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Telekadó kedvezmény</t>
  </si>
  <si>
    <t>60 évet betöltött adózó</t>
  </si>
  <si>
    <r>
      <t>1,25 Ft/m</t>
    </r>
    <r>
      <rPr>
        <vertAlign val="superscript"/>
        <sz val="10"/>
        <rFont val="Arial"/>
        <family val="2"/>
      </rPr>
      <t>2</t>
    </r>
  </si>
  <si>
    <t xml:space="preserve"> </t>
  </si>
  <si>
    <t>Összesen:</t>
  </si>
  <si>
    <t>Fejlesztési cél megnevezése</t>
  </si>
  <si>
    <t>Kötelezettség váll. éve</t>
  </si>
  <si>
    <t>Kiadás vonzata</t>
  </si>
  <si>
    <t>NEM RELAVÁNS</t>
  </si>
  <si>
    <t>További évek 2017-től</t>
  </si>
  <si>
    <t>4. melléklet</t>
  </si>
  <si>
    <t>felújítási és felhalmozási kiadásai</t>
  </si>
  <si>
    <t>ezer forintban</t>
  </si>
  <si>
    <t>Cím</t>
  </si>
  <si>
    <t>Felújítási és                                                  felhalmozási kiadás                                          megnevezése</t>
  </si>
  <si>
    <t>Előirányzat                                  összege</t>
  </si>
  <si>
    <t>Sorszám</t>
  </si>
  <si>
    <t>Neve</t>
  </si>
  <si>
    <t>ÖSSZESEN:</t>
  </si>
  <si>
    <t>Falugondnoki szolgáltatás</t>
  </si>
  <si>
    <t>Falugondnoki autó beszerzés önerő</t>
  </si>
  <si>
    <t>5. melléklet</t>
  </si>
  <si>
    <t>Összeg</t>
  </si>
  <si>
    <t>Lakásépítés, vásárlás helyi támogatása</t>
  </si>
  <si>
    <t>Kálócfáért Egyesület támogatása</t>
  </si>
  <si>
    <t>2. melléklet</t>
  </si>
  <si>
    <t>3. melléklet</t>
  </si>
  <si>
    <t>8. melléklet</t>
  </si>
  <si>
    <t>KIADÁSOK</t>
  </si>
  <si>
    <t>Kiadások összesen</t>
  </si>
  <si>
    <t>Munkaadót terhelő járulékok (k2)</t>
  </si>
  <si>
    <t>Ellátottak pénzbeli juttatásai (K4)</t>
  </si>
  <si>
    <t>Beruházások (K6)</t>
  </si>
  <si>
    <t>Felújítási kiadások (K7)</t>
  </si>
  <si>
    <t>Finanszírozási kiadások (K9)</t>
  </si>
  <si>
    <t>Kálócfa Község  Önkormányzatának 2014. évi költségvetési bevételei</t>
  </si>
  <si>
    <t>Kálócfa Község Önkormányzat 2014. évi előirányzat-felhasználási ütemterve</t>
  </si>
  <si>
    <t>Kálócfa Község Önkormányzat által 2014 .évben nyújtott közvetett támogatások</t>
  </si>
  <si>
    <t xml:space="preserve">Kálócfa Község Önkormányzat többéves költségvetési kiadással járó kötelezettségi </t>
  </si>
  <si>
    <t>Kálócfa Község Önkormányzatának 2014. évi tervezett</t>
  </si>
  <si>
    <t>Kálócfa Község Önkormányzat 2014. évi közvetlen támogatásai</t>
  </si>
  <si>
    <t>Tartalék ( K 512 )</t>
  </si>
  <si>
    <t>084040 Egyházak közösségi és hitéleti tevékenységének támogatása</t>
  </si>
  <si>
    <t>Kálócfai Egyházközösség támogatása</t>
  </si>
  <si>
    <t>Tartalék ( K512)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</si>
</sst>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_-* #,##0.0\ _F_t_-;\-* #,##0.0\ _F_t_-;_-* &quot;-&quot;??\ _F_t_-;_-@_-"/>
  </numFmts>
  <fonts count="60">
    <font>
      <sz val="10"/>
      <name val="Arial"/>
      <family val="0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0" fontId="54" fillId="0" borderId="10" xfId="0" applyFont="1" applyBorder="1" applyAlignment="1">
      <alignment horizontal="left" vertical="top" wrapText="1"/>
    </xf>
    <xf numFmtId="0" fontId="37" fillId="0" borderId="0" xfId="55">
      <alignment/>
      <protection/>
    </xf>
    <xf numFmtId="0" fontId="37" fillId="0" borderId="0" xfId="55" applyAlignment="1">
      <alignment horizontal="center" vertical="center"/>
      <protection/>
    </xf>
    <xf numFmtId="0" fontId="55" fillId="0" borderId="0" xfId="55" applyFont="1" applyAlignment="1">
      <alignment horizontal="center" vertical="center"/>
      <protection/>
    </xf>
    <xf numFmtId="167" fontId="55" fillId="0" borderId="0" xfId="42" applyNumberFormat="1" applyFont="1" applyAlignment="1">
      <alignment horizontal="center" vertical="center"/>
    </xf>
    <xf numFmtId="0" fontId="55" fillId="0" borderId="0" xfId="55" applyFont="1">
      <alignment/>
      <protection/>
    </xf>
    <xf numFmtId="0" fontId="50" fillId="0" borderId="0" xfId="55" applyFont="1">
      <alignment/>
      <protection/>
    </xf>
    <xf numFmtId="167" fontId="50" fillId="0" borderId="10" xfId="42" applyNumberFormat="1" applyFont="1" applyBorder="1" applyAlignment="1">
      <alignment horizontal="center" vertical="center"/>
    </xf>
    <xf numFmtId="167" fontId="56" fillId="0" borderId="10" xfId="42" applyNumberFormat="1" applyFont="1" applyBorder="1" applyAlignment="1">
      <alignment horizontal="center" vertical="center"/>
    </xf>
    <xf numFmtId="0" fontId="50" fillId="0" borderId="10" xfId="55" applyFont="1" applyBorder="1">
      <alignment/>
      <protection/>
    </xf>
    <xf numFmtId="0" fontId="56" fillId="0" borderId="10" xfId="55" applyFont="1" applyBorder="1">
      <alignment/>
      <protection/>
    </xf>
    <xf numFmtId="0" fontId="37" fillId="0" borderId="10" xfId="55" applyBorder="1" applyAlignment="1">
      <alignment horizontal="center" vertical="center"/>
      <protection/>
    </xf>
    <xf numFmtId="0" fontId="55" fillId="0" borderId="10" xfId="55" applyFont="1" applyBorder="1" applyAlignment="1">
      <alignment horizontal="center" vertical="center"/>
      <protection/>
    </xf>
    <xf numFmtId="167" fontId="55" fillId="0" borderId="10" xfId="42" applyNumberFormat="1" applyFont="1" applyBorder="1" applyAlignment="1">
      <alignment horizontal="center" vertical="center"/>
    </xf>
    <xf numFmtId="0" fontId="37" fillId="0" borderId="10" xfId="55" applyBorder="1">
      <alignment/>
      <protection/>
    </xf>
    <xf numFmtId="0" fontId="55" fillId="0" borderId="10" xfId="55" applyFont="1" applyBorder="1">
      <alignment/>
      <protection/>
    </xf>
    <xf numFmtId="0" fontId="50" fillId="0" borderId="10" xfId="55" applyFont="1" applyBorder="1" applyAlignment="1">
      <alignment horizontal="center" vertical="center"/>
      <protection/>
    </xf>
    <xf numFmtId="0" fontId="56" fillId="0" borderId="10" xfId="55" applyFont="1" applyBorder="1" applyAlignment="1">
      <alignment horizontal="center" vertical="center"/>
      <protection/>
    </xf>
    <xf numFmtId="0" fontId="55" fillId="0" borderId="10" xfId="55" applyFont="1" applyBorder="1" applyAlignment="1">
      <alignment vertical="top" wrapText="1"/>
      <protection/>
    </xf>
    <xf numFmtId="0" fontId="56" fillId="0" borderId="10" xfId="55" applyFont="1" applyBorder="1" applyAlignment="1">
      <alignment wrapText="1"/>
      <protection/>
    </xf>
    <xf numFmtId="0" fontId="55" fillId="0" borderId="10" xfId="55" applyFont="1" applyBorder="1" applyAlignment="1">
      <alignment wrapText="1"/>
      <protection/>
    </xf>
    <xf numFmtId="0" fontId="55" fillId="0" borderId="10" xfId="55" applyFont="1" applyBorder="1" applyAlignment="1">
      <alignment horizontal="center" vertical="center" wrapText="1"/>
      <protection/>
    </xf>
    <xf numFmtId="167" fontId="55" fillId="0" borderId="10" xfId="42" applyNumberFormat="1" applyFont="1" applyBorder="1" applyAlignment="1">
      <alignment horizontal="center" vertical="center" wrapText="1"/>
    </xf>
    <xf numFmtId="0" fontId="37" fillId="0" borderId="10" xfId="55" applyBorder="1" applyAlignment="1">
      <alignment vertical="center"/>
      <protection/>
    </xf>
    <xf numFmtId="0" fontId="55" fillId="0" borderId="10" xfId="55" applyFont="1" applyBorder="1" applyAlignment="1">
      <alignment vertical="center"/>
      <protection/>
    </xf>
    <xf numFmtId="0" fontId="56" fillId="0" borderId="0" xfId="55" applyFont="1" applyAlignment="1">
      <alignment horizontal="center"/>
      <protection/>
    </xf>
    <xf numFmtId="0" fontId="0" fillId="0" borderId="0" xfId="0" applyAlignment="1">
      <alignment horizontal="center"/>
    </xf>
    <xf numFmtId="167" fontId="37" fillId="0" borderId="0" xfId="42" applyNumberFormat="1" applyFont="1" applyAlignment="1">
      <alignment/>
    </xf>
    <xf numFmtId="0" fontId="0" fillId="0" borderId="0" xfId="0" applyAlignment="1">
      <alignment horizontal="left" wrapText="1"/>
    </xf>
    <xf numFmtId="0" fontId="50" fillId="0" borderId="10" xfId="0" applyFont="1" applyBorder="1" applyAlignment="1">
      <alignment horizontal="left" vertical="center" wrapText="1"/>
    </xf>
    <xf numFmtId="167" fontId="57" fillId="0" borderId="10" xfId="42" applyNumberFormat="1" applyFont="1" applyBorder="1" applyAlignment="1">
      <alignment horizontal="center" vertical="center" wrapText="1"/>
    </xf>
    <xf numFmtId="167" fontId="57" fillId="0" borderId="10" xfId="42" applyNumberFormat="1" applyFont="1" applyBorder="1" applyAlignment="1">
      <alignment vertical="center"/>
    </xf>
    <xf numFmtId="167" fontId="57" fillId="0" borderId="10" xfId="42" applyNumberFormat="1" applyFont="1" applyFill="1" applyBorder="1" applyAlignment="1">
      <alignment horizontal="center" vertical="center" wrapText="1"/>
    </xf>
    <xf numFmtId="167" fontId="37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left" wrapText="1"/>
    </xf>
    <xf numFmtId="167" fontId="50" fillId="0" borderId="10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34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167" fontId="0" fillId="0" borderId="0" xfId="40" applyNumberFormat="1" applyFont="1" applyAlignment="1">
      <alignment/>
    </xf>
    <xf numFmtId="167" fontId="0" fillId="0" borderId="10" xfId="40" applyNumberFormat="1" applyFont="1" applyBorder="1" applyAlignment="1">
      <alignment/>
    </xf>
    <xf numFmtId="167" fontId="0" fillId="0" borderId="0" xfId="40" applyNumberFormat="1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67" fontId="0" fillId="0" borderId="10" xfId="40" applyNumberFormat="1" applyFont="1" applyBorder="1" applyAlignment="1">
      <alignment horizontal="center" vertical="center"/>
    </xf>
    <xf numFmtId="167" fontId="7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33" xfId="0" applyFont="1" applyBorder="1" applyAlignment="1">
      <alignment horizontal="center" vertical="top"/>
    </xf>
    <xf numFmtId="0" fontId="8" fillId="0" borderId="15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8" fillId="0" borderId="22" xfId="0" applyFont="1" applyBorder="1" applyAlignment="1">
      <alignment vertical="center" shrinkToFit="1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6" fillId="0" borderId="31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9" fillId="0" borderId="0" xfId="55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33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3" fontId="0" fillId="0" borderId="47" xfId="0" applyNumberFormat="1" applyBorder="1" applyAlignment="1">
      <alignment horizontal="right" vertic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0">
      <selection activeCell="B16" sqref="B16"/>
    </sheetView>
  </sheetViews>
  <sheetFormatPr defaultColWidth="9.140625" defaultRowHeight="12.75"/>
  <cols>
    <col min="2" max="2" width="78.140625" style="0" customWidth="1"/>
  </cols>
  <sheetData>
    <row r="1" spans="1:2" ht="18.75">
      <c r="A1" s="119" t="s">
        <v>2</v>
      </c>
      <c r="B1" s="119"/>
    </row>
    <row r="2" ht="23.25">
      <c r="A2" s="5"/>
    </row>
    <row r="3" spans="1:2" ht="18.75">
      <c r="A3" s="120" t="s">
        <v>3</v>
      </c>
      <c r="B3" s="120"/>
    </row>
    <row r="4" ht="19.5">
      <c r="A4" s="1"/>
    </row>
    <row r="5" ht="19.5">
      <c r="A5" s="1"/>
    </row>
    <row r="6" spans="1:2" ht="37.5">
      <c r="A6" s="2" t="s">
        <v>0</v>
      </c>
      <c r="B6" s="4" t="s">
        <v>1</v>
      </c>
    </row>
    <row r="7" spans="1:2" ht="18.75" customHeight="1">
      <c r="A7" s="3">
        <v>1</v>
      </c>
      <c r="B7" s="7" t="s">
        <v>4</v>
      </c>
    </row>
    <row r="8" spans="1:2" ht="18.75" customHeight="1">
      <c r="A8" s="3">
        <v>2</v>
      </c>
      <c r="B8" s="8" t="s">
        <v>5</v>
      </c>
    </row>
    <row r="9" spans="1:2" ht="18.75" customHeight="1">
      <c r="A9" s="3">
        <v>3</v>
      </c>
      <c r="B9" s="8" t="s">
        <v>6</v>
      </c>
    </row>
    <row r="10" spans="1:2" ht="18.75" customHeight="1">
      <c r="A10" s="3">
        <v>4</v>
      </c>
      <c r="B10" s="8" t="s">
        <v>7</v>
      </c>
    </row>
    <row r="11" spans="1:2" ht="18.75" customHeight="1">
      <c r="A11" s="3">
        <v>5</v>
      </c>
      <c r="B11" s="8" t="s">
        <v>8</v>
      </c>
    </row>
    <row r="12" spans="1:2" ht="18.75" customHeight="1">
      <c r="A12" s="3">
        <v>6</v>
      </c>
      <c r="B12" s="8" t="s">
        <v>9</v>
      </c>
    </row>
    <row r="13" spans="1:2" ht="18.75" customHeight="1">
      <c r="A13" s="3">
        <v>7</v>
      </c>
      <c r="B13" s="7" t="s">
        <v>10</v>
      </c>
    </row>
    <row r="14" spans="1:2" ht="18.75" customHeight="1">
      <c r="A14" s="3">
        <v>8</v>
      </c>
      <c r="B14" s="8" t="s">
        <v>11</v>
      </c>
    </row>
    <row r="15" spans="1:2" ht="18.75" customHeight="1">
      <c r="A15" s="3">
        <v>9</v>
      </c>
      <c r="B15" s="7" t="s">
        <v>12</v>
      </c>
    </row>
    <row r="16" spans="1:2" ht="18.75" customHeight="1">
      <c r="A16" s="3">
        <v>10</v>
      </c>
      <c r="B16" s="8" t="s">
        <v>13</v>
      </c>
    </row>
    <row r="17" spans="1:2" ht="18.75" customHeight="1">
      <c r="A17" s="3">
        <v>11</v>
      </c>
      <c r="B17" s="7" t="s">
        <v>14</v>
      </c>
    </row>
    <row r="18" spans="1:2" ht="18.75" customHeight="1">
      <c r="A18" s="3">
        <v>12</v>
      </c>
      <c r="B18" s="7" t="s">
        <v>15</v>
      </c>
    </row>
    <row r="19" spans="1:2" ht="18.75" customHeight="1">
      <c r="A19" s="3">
        <v>13</v>
      </c>
      <c r="B19" s="8" t="s">
        <v>16</v>
      </c>
    </row>
    <row r="20" spans="1:2" ht="18.75" customHeight="1">
      <c r="A20" s="3">
        <v>14</v>
      </c>
      <c r="B20" s="8" t="s">
        <v>17</v>
      </c>
    </row>
    <row r="21" spans="1:2" ht="15.75">
      <c r="A21" s="6">
        <v>15</v>
      </c>
      <c r="B21" s="8" t="s">
        <v>18</v>
      </c>
    </row>
    <row r="22" spans="1:2" ht="15.75">
      <c r="A22" s="6">
        <v>16</v>
      </c>
      <c r="B22" s="8" t="s">
        <v>19</v>
      </c>
    </row>
    <row r="23" spans="1:2" ht="15.75">
      <c r="A23" s="6">
        <v>17</v>
      </c>
      <c r="B23" s="8" t="s">
        <v>20</v>
      </c>
    </row>
    <row r="24" spans="1:2" ht="15.75">
      <c r="A24" s="6">
        <v>18</v>
      </c>
      <c r="B24" s="8" t="s">
        <v>21</v>
      </c>
    </row>
    <row r="25" spans="1:2" ht="15.75">
      <c r="A25" s="6">
        <v>19</v>
      </c>
      <c r="B25" s="117" t="s">
        <v>182</v>
      </c>
    </row>
  </sheetData>
  <sheetProtection/>
  <mergeCells count="2">
    <mergeCell ref="A1:B1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6">
      <selection activeCell="E19" sqref="E19"/>
    </sheetView>
  </sheetViews>
  <sheetFormatPr defaultColWidth="9.140625" defaultRowHeight="12.75"/>
  <cols>
    <col min="1" max="1" width="9.140625" style="9" customWidth="1"/>
    <col min="2" max="2" width="52.421875" style="13" customWidth="1"/>
    <col min="3" max="3" width="7.00390625" style="9" customWidth="1"/>
    <col min="4" max="4" width="11.421875" style="12" customWidth="1"/>
    <col min="5" max="5" width="9.140625" style="11" customWidth="1"/>
    <col min="6" max="6" width="9.140625" style="10" customWidth="1"/>
    <col min="7" max="16384" width="9.140625" style="9" customWidth="1"/>
  </cols>
  <sheetData>
    <row r="1" ht="15">
      <c r="E1" s="11" t="s">
        <v>165</v>
      </c>
    </row>
    <row r="2" spans="2:6" ht="15.75">
      <c r="B2" s="121" t="s">
        <v>175</v>
      </c>
      <c r="C2" s="121"/>
      <c r="D2" s="121"/>
      <c r="E2" s="121"/>
      <c r="F2" s="121"/>
    </row>
    <row r="3" spans="2:4" ht="15">
      <c r="B3" s="33" t="s">
        <v>89</v>
      </c>
      <c r="D3" s="12" t="s">
        <v>88</v>
      </c>
    </row>
    <row r="4" spans="1:6" ht="30" customHeight="1">
      <c r="A4" s="22"/>
      <c r="B4" s="32" t="s">
        <v>87</v>
      </c>
      <c r="C4" s="31" t="s">
        <v>86</v>
      </c>
      <c r="D4" s="30" t="s">
        <v>85</v>
      </c>
      <c r="E4" s="29" t="s">
        <v>84</v>
      </c>
      <c r="F4" s="29" t="s">
        <v>83</v>
      </c>
    </row>
    <row r="5" spans="1:6" ht="15">
      <c r="A5" s="22">
        <v>1</v>
      </c>
      <c r="B5" s="23" t="s">
        <v>82</v>
      </c>
      <c r="C5" s="22"/>
      <c r="D5" s="21"/>
      <c r="E5" s="20"/>
      <c r="F5" s="19"/>
    </row>
    <row r="6" spans="1:6" ht="15" customHeight="1">
      <c r="A6" s="22">
        <f aca="true" t="shared" si="0" ref="A6:A39">A5+1</f>
        <v>2</v>
      </c>
      <c r="B6" s="28" t="s">
        <v>81</v>
      </c>
      <c r="C6" s="22"/>
      <c r="D6" s="21">
        <v>4258</v>
      </c>
      <c r="E6" s="20">
        <v>4258</v>
      </c>
      <c r="F6" s="19"/>
    </row>
    <row r="7" spans="1:6" ht="15">
      <c r="A7" s="22">
        <f t="shared" si="0"/>
        <v>3</v>
      </c>
      <c r="B7" s="23" t="s">
        <v>80</v>
      </c>
      <c r="C7" s="22"/>
      <c r="D7" s="21">
        <v>4000</v>
      </c>
      <c r="E7" s="20">
        <v>4000</v>
      </c>
      <c r="F7" s="19"/>
    </row>
    <row r="8" spans="1:6" s="14" customFormat="1" ht="15.75" customHeight="1">
      <c r="A8" s="17">
        <f t="shared" si="0"/>
        <v>4</v>
      </c>
      <c r="B8" s="27" t="s">
        <v>79</v>
      </c>
      <c r="C8" s="17" t="s">
        <v>78</v>
      </c>
      <c r="D8" s="16">
        <f>SUM(D5:D7)</f>
        <v>8258</v>
      </c>
      <c r="E8" s="16">
        <f>SUM(E5:E7)</f>
        <v>8258</v>
      </c>
      <c r="F8" s="15">
        <f>SUM(F5:F7)</f>
        <v>0</v>
      </c>
    </row>
    <row r="9" spans="1:6" ht="24.75">
      <c r="A9" s="22">
        <f t="shared" si="0"/>
        <v>5</v>
      </c>
      <c r="B9" s="28" t="s">
        <v>77</v>
      </c>
      <c r="C9" s="22"/>
      <c r="D9" s="21"/>
      <c r="E9" s="20"/>
      <c r="F9" s="19"/>
    </row>
    <row r="10" spans="1:6" ht="15">
      <c r="A10" s="22">
        <f t="shared" si="0"/>
        <v>6</v>
      </c>
      <c r="B10" s="23" t="s">
        <v>76</v>
      </c>
      <c r="C10" s="22"/>
      <c r="D10" s="21"/>
      <c r="E10" s="20"/>
      <c r="F10" s="19"/>
    </row>
    <row r="11" spans="1:6" s="14" customFormat="1" ht="24.75">
      <c r="A11" s="17">
        <f t="shared" si="0"/>
        <v>7</v>
      </c>
      <c r="B11" s="27" t="s">
        <v>75</v>
      </c>
      <c r="C11" s="17" t="s">
        <v>74</v>
      </c>
      <c r="D11" s="16">
        <f>SUM(D9:D10)</f>
        <v>0</v>
      </c>
      <c r="E11" s="16">
        <f>SUM(E9:E10)</f>
        <v>0</v>
      </c>
      <c r="F11" s="15">
        <f>SUM(F9:F10)</f>
        <v>0</v>
      </c>
    </row>
    <row r="12" spans="1:6" ht="15">
      <c r="A12" s="22">
        <f t="shared" si="0"/>
        <v>8</v>
      </c>
      <c r="B12" s="23" t="s">
        <v>73</v>
      </c>
      <c r="C12" s="22"/>
      <c r="D12" s="21">
        <v>713</v>
      </c>
      <c r="E12" s="20">
        <v>713</v>
      </c>
      <c r="F12" s="19"/>
    </row>
    <row r="13" spans="1:6" ht="15">
      <c r="A13" s="22">
        <f t="shared" si="0"/>
        <v>9</v>
      </c>
      <c r="B13" s="23" t="s">
        <v>72</v>
      </c>
      <c r="C13" s="22"/>
      <c r="D13" s="21">
        <v>3100</v>
      </c>
      <c r="E13" s="20">
        <v>3100</v>
      </c>
      <c r="F13" s="19"/>
    </row>
    <row r="14" spans="1:6" ht="24.75">
      <c r="A14" s="22">
        <f t="shared" si="0"/>
        <v>10</v>
      </c>
      <c r="B14" s="28" t="s">
        <v>71</v>
      </c>
      <c r="C14" s="22"/>
      <c r="D14" s="21"/>
      <c r="E14" s="20"/>
      <c r="F14" s="19"/>
    </row>
    <row r="15" spans="1:6" s="14" customFormat="1" ht="24.75">
      <c r="A15" s="17">
        <f t="shared" si="0"/>
        <v>11</v>
      </c>
      <c r="B15" s="27" t="s">
        <v>70</v>
      </c>
      <c r="C15" s="17" t="s">
        <v>69</v>
      </c>
      <c r="D15" s="16">
        <f>SUM(D12:D14)</f>
        <v>3813</v>
      </c>
      <c r="E15" s="16">
        <f>SUM(E12:E14)</f>
        <v>3813</v>
      </c>
      <c r="F15" s="15">
        <f>SUM(F12:F14)</f>
        <v>0</v>
      </c>
    </row>
    <row r="16" spans="1:6" s="14" customFormat="1" ht="24.75">
      <c r="A16" s="17">
        <f t="shared" si="0"/>
        <v>12</v>
      </c>
      <c r="B16" s="27" t="s">
        <v>68</v>
      </c>
      <c r="C16" s="17" t="s">
        <v>67</v>
      </c>
      <c r="D16" s="16">
        <v>189</v>
      </c>
      <c r="E16" s="25">
        <v>189</v>
      </c>
      <c r="F16" s="24"/>
    </row>
    <row r="17" spans="1:6" s="14" customFormat="1" ht="15">
      <c r="A17" s="17">
        <f t="shared" si="0"/>
        <v>13</v>
      </c>
      <c r="B17" s="18" t="s">
        <v>66</v>
      </c>
      <c r="C17" s="17" t="s">
        <v>65</v>
      </c>
      <c r="D17" s="16"/>
      <c r="E17" s="25"/>
      <c r="F17" s="24"/>
    </row>
    <row r="18" spans="1:6" s="14" customFormat="1" ht="15">
      <c r="A18" s="17">
        <f t="shared" si="0"/>
        <v>14</v>
      </c>
      <c r="B18" s="18" t="s">
        <v>64</v>
      </c>
      <c r="C18" s="17" t="s">
        <v>63</v>
      </c>
      <c r="D18" s="16">
        <v>5719</v>
      </c>
      <c r="E18" s="25">
        <v>5719</v>
      </c>
      <c r="F18" s="24"/>
    </row>
    <row r="19" spans="1:6" s="14" customFormat="1" ht="15">
      <c r="A19" s="17">
        <f t="shared" si="0"/>
        <v>15</v>
      </c>
      <c r="B19" s="18" t="s">
        <v>62</v>
      </c>
      <c r="C19" s="17" t="s">
        <v>61</v>
      </c>
      <c r="D19" s="16">
        <f>SUM(D8,D11,D15,D16,D17,D18)</f>
        <v>17979</v>
      </c>
      <c r="E19" s="16">
        <f>SUM(E8,E11,E15,E16,E17,E18)</f>
        <v>17979</v>
      </c>
      <c r="F19" s="15">
        <f>SUM(F8,F11,F15,F16,F17,F18)</f>
        <v>0</v>
      </c>
    </row>
    <row r="20" spans="1:6" ht="30" customHeight="1">
      <c r="A20" s="22">
        <f t="shared" si="0"/>
        <v>16</v>
      </c>
      <c r="B20" s="26" t="s">
        <v>60</v>
      </c>
      <c r="C20" s="22" t="s">
        <v>59</v>
      </c>
      <c r="D20" s="21">
        <v>1859</v>
      </c>
      <c r="E20" s="20">
        <v>1859</v>
      </c>
      <c r="F20" s="19"/>
    </row>
    <row r="21" spans="1:6" s="14" customFormat="1" ht="15">
      <c r="A21" s="17">
        <f t="shared" si="0"/>
        <v>17</v>
      </c>
      <c r="B21" s="18" t="s">
        <v>58</v>
      </c>
      <c r="C21" s="17" t="s">
        <v>57</v>
      </c>
      <c r="D21" s="16">
        <f>SUM(D19:D20)</f>
        <v>19838</v>
      </c>
      <c r="E21" s="16">
        <f>SUM(E19:E20)</f>
        <v>19838</v>
      </c>
      <c r="F21" s="15">
        <f>SUM(F19:F20)</f>
        <v>0</v>
      </c>
    </row>
    <row r="22" spans="1:6" ht="15">
      <c r="A22" s="22">
        <f t="shared" si="0"/>
        <v>18</v>
      </c>
      <c r="B22" s="23" t="s">
        <v>56</v>
      </c>
      <c r="C22" s="22" t="s">
        <v>55</v>
      </c>
      <c r="D22" s="21">
        <v>3500</v>
      </c>
      <c r="E22" s="20"/>
      <c r="F22" s="19">
        <v>3500</v>
      </c>
    </row>
    <row r="23" spans="1:6" ht="15">
      <c r="A23" s="22">
        <f t="shared" si="0"/>
        <v>19</v>
      </c>
      <c r="B23" s="23" t="s">
        <v>54</v>
      </c>
      <c r="C23" s="22" t="s">
        <v>53</v>
      </c>
      <c r="D23" s="21"/>
      <c r="E23" s="20"/>
      <c r="F23" s="19"/>
    </row>
    <row r="24" spans="1:6" ht="15">
      <c r="A24" s="22">
        <f t="shared" si="0"/>
        <v>20</v>
      </c>
      <c r="B24" s="23" t="s">
        <v>52</v>
      </c>
      <c r="C24" s="22" t="s">
        <v>51</v>
      </c>
      <c r="D24" s="21">
        <v>1237</v>
      </c>
      <c r="E24" s="20">
        <v>1237</v>
      </c>
      <c r="F24" s="19"/>
    </row>
    <row r="25" spans="1:6" ht="15">
      <c r="A25" s="22">
        <f t="shared" si="0"/>
        <v>21</v>
      </c>
      <c r="B25" s="23" t="s">
        <v>50</v>
      </c>
      <c r="C25" s="22" t="s">
        <v>49</v>
      </c>
      <c r="D25" s="21">
        <v>1100</v>
      </c>
      <c r="E25" s="20">
        <v>1100</v>
      </c>
      <c r="F25" s="19"/>
    </row>
    <row r="26" spans="1:6" ht="15">
      <c r="A26" s="22">
        <f t="shared" si="0"/>
        <v>22</v>
      </c>
      <c r="B26" s="23" t="s">
        <v>48</v>
      </c>
      <c r="C26" s="22" t="s">
        <v>47</v>
      </c>
      <c r="D26" s="21">
        <v>264</v>
      </c>
      <c r="E26" s="20">
        <v>264</v>
      </c>
      <c r="F26" s="19"/>
    </row>
    <row r="27" spans="1:6" s="14" customFormat="1" ht="15">
      <c r="A27" s="17">
        <f t="shared" si="0"/>
        <v>23</v>
      </c>
      <c r="B27" s="18" t="s">
        <v>46</v>
      </c>
      <c r="C27" s="17" t="s">
        <v>45</v>
      </c>
      <c r="D27" s="16">
        <f>SUM(D23:D26)</f>
        <v>2601</v>
      </c>
      <c r="E27" s="16">
        <f>SUM(E23:E26)</f>
        <v>2601</v>
      </c>
      <c r="F27" s="15">
        <f>SUM(F23:F26)</f>
        <v>0</v>
      </c>
    </row>
    <row r="28" spans="1:6" s="14" customFormat="1" ht="15">
      <c r="A28" s="17">
        <f t="shared" si="0"/>
        <v>24</v>
      </c>
      <c r="B28" s="18" t="s">
        <v>44</v>
      </c>
      <c r="C28" s="17" t="s">
        <v>43</v>
      </c>
      <c r="D28" s="16">
        <v>10</v>
      </c>
      <c r="E28" s="25">
        <v>10</v>
      </c>
      <c r="F28" s="24"/>
    </row>
    <row r="29" spans="1:6" s="14" customFormat="1" ht="15">
      <c r="A29" s="17">
        <f t="shared" si="0"/>
        <v>25</v>
      </c>
      <c r="B29" s="18" t="s">
        <v>42</v>
      </c>
      <c r="C29" s="17" t="s">
        <v>41</v>
      </c>
      <c r="D29" s="16">
        <v>0</v>
      </c>
      <c r="E29" s="25"/>
      <c r="F29" s="24"/>
    </row>
    <row r="30" spans="1:6" s="14" customFormat="1" ht="15">
      <c r="A30" s="17">
        <f t="shared" si="0"/>
        <v>26</v>
      </c>
      <c r="B30" s="18" t="s">
        <v>40</v>
      </c>
      <c r="C30" s="17" t="s">
        <v>39</v>
      </c>
      <c r="D30" s="16">
        <v>176</v>
      </c>
      <c r="E30" s="25">
        <v>176</v>
      </c>
      <c r="F30" s="24"/>
    </row>
    <row r="31" spans="1:6" s="14" customFormat="1" ht="15">
      <c r="A31" s="17">
        <f t="shared" si="0"/>
        <v>27</v>
      </c>
      <c r="B31" s="18" t="s">
        <v>38</v>
      </c>
      <c r="C31" s="17" t="s">
        <v>37</v>
      </c>
      <c r="D31" s="16"/>
      <c r="E31" s="25"/>
      <c r="F31" s="24"/>
    </row>
    <row r="32" spans="1:6" s="14" customFormat="1" ht="15">
      <c r="A32" s="17">
        <f t="shared" si="0"/>
        <v>28</v>
      </c>
      <c r="B32" s="18" t="s">
        <v>36</v>
      </c>
      <c r="C32" s="17" t="s">
        <v>35</v>
      </c>
      <c r="D32" s="16">
        <f>SUM(D21,D22,D27,D28,D29,D30,D31)</f>
        <v>26125</v>
      </c>
      <c r="E32" s="16">
        <f>SUM(E21,E22,E27,E28,E29,E30,E31)</f>
        <v>22625</v>
      </c>
      <c r="F32" s="15">
        <f>SUM(F21,F22,F27,F28,F29,F30,F31)</f>
        <v>3500</v>
      </c>
    </row>
    <row r="33" spans="1:6" ht="15">
      <c r="A33" s="22">
        <f t="shared" si="0"/>
        <v>29</v>
      </c>
      <c r="B33" s="23" t="s">
        <v>34</v>
      </c>
      <c r="C33" s="22" t="s">
        <v>33</v>
      </c>
      <c r="D33" s="21"/>
      <c r="E33" s="20"/>
      <c r="F33" s="19"/>
    </row>
    <row r="34" spans="1:6" ht="15">
      <c r="A34" s="22">
        <f t="shared" si="0"/>
        <v>30</v>
      </c>
      <c r="B34" s="23" t="s">
        <v>32</v>
      </c>
      <c r="C34" s="22" t="s">
        <v>31</v>
      </c>
      <c r="D34" s="21"/>
      <c r="E34" s="20"/>
      <c r="F34" s="19"/>
    </row>
    <row r="35" spans="1:6" ht="15">
      <c r="A35" s="22">
        <f t="shared" si="0"/>
        <v>31</v>
      </c>
      <c r="B35" s="23" t="s">
        <v>30</v>
      </c>
      <c r="C35" s="22" t="s">
        <v>29</v>
      </c>
      <c r="D35" s="21">
        <v>8337</v>
      </c>
      <c r="E35" s="20">
        <v>5397</v>
      </c>
      <c r="F35" s="19">
        <v>2940</v>
      </c>
    </row>
    <row r="36" spans="1:6" ht="15">
      <c r="A36" s="22">
        <f t="shared" si="0"/>
        <v>32</v>
      </c>
      <c r="B36" s="23" t="s">
        <v>28</v>
      </c>
      <c r="C36" s="22" t="s">
        <v>27</v>
      </c>
      <c r="D36" s="21"/>
      <c r="E36" s="20"/>
      <c r="F36" s="19"/>
    </row>
    <row r="37" spans="1:6" s="14" customFormat="1" ht="15">
      <c r="A37" s="17">
        <f t="shared" si="0"/>
        <v>33</v>
      </c>
      <c r="B37" s="18" t="s">
        <v>26</v>
      </c>
      <c r="C37" s="17" t="s">
        <v>25</v>
      </c>
      <c r="D37" s="16">
        <f>SUM(D33:D35)</f>
        <v>8337</v>
      </c>
      <c r="E37" s="16">
        <f>SUM(E33:E35)</f>
        <v>5397</v>
      </c>
      <c r="F37" s="15">
        <f>SUM(F33:F35)</f>
        <v>2940</v>
      </c>
    </row>
    <row r="38" spans="1:6" s="14" customFormat="1" ht="15">
      <c r="A38" s="17">
        <f t="shared" si="0"/>
        <v>34</v>
      </c>
      <c r="B38" s="18" t="s">
        <v>24</v>
      </c>
      <c r="C38" s="17" t="s">
        <v>23</v>
      </c>
      <c r="D38" s="16">
        <f>SUM(D37)</f>
        <v>8337</v>
      </c>
      <c r="E38" s="16">
        <f>SUM(E37)</f>
        <v>5397</v>
      </c>
      <c r="F38" s="15">
        <f>SUM(F37)</f>
        <v>2940</v>
      </c>
    </row>
    <row r="39" spans="1:6" s="14" customFormat="1" ht="15">
      <c r="A39" s="17">
        <f t="shared" si="0"/>
        <v>35</v>
      </c>
      <c r="B39" s="18" t="s">
        <v>22</v>
      </c>
      <c r="C39" s="17"/>
      <c r="D39" s="16">
        <f>SUM(D32,D38)</f>
        <v>34462</v>
      </c>
      <c r="E39" s="16">
        <f>SUM(E32,E38)</f>
        <v>28022</v>
      </c>
      <c r="F39" s="15">
        <f>SUM(F32,F38)</f>
        <v>6440</v>
      </c>
    </row>
  </sheetData>
  <sheetProtection/>
  <mergeCells count="1">
    <mergeCell ref="B2:F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D17" sqref="D17"/>
    </sheetView>
  </sheetViews>
  <sheetFormatPr defaultColWidth="9.140625" defaultRowHeight="12.75"/>
  <cols>
    <col min="1" max="1" width="39.421875" style="0" customWidth="1"/>
    <col min="3" max="4" width="10.8515625" style="0" customWidth="1"/>
    <col min="9" max="9" width="9.8515625" style="0" customWidth="1"/>
    <col min="10" max="10" width="7.8515625" style="0" customWidth="1"/>
  </cols>
  <sheetData>
    <row r="1" ht="12.75">
      <c r="I1" s="103" t="s">
        <v>166</v>
      </c>
    </row>
    <row r="2" spans="1:9" ht="15.75">
      <c r="A2" s="122" t="s">
        <v>90</v>
      </c>
      <c r="B2" s="122"/>
      <c r="C2" s="122"/>
      <c r="D2" s="122"/>
      <c r="E2" s="122"/>
      <c r="F2" s="122"/>
      <c r="G2" s="122"/>
      <c r="H2" s="122"/>
      <c r="I2" s="35"/>
    </row>
    <row r="3" spans="1:9" ht="15">
      <c r="A3" s="36"/>
      <c r="B3" s="35"/>
      <c r="C3" s="35"/>
      <c r="D3" s="35"/>
      <c r="E3" s="35"/>
      <c r="F3" s="35"/>
      <c r="G3" s="35"/>
      <c r="H3" s="35"/>
      <c r="I3" s="35" t="s">
        <v>88</v>
      </c>
    </row>
    <row r="4" spans="1:10" ht="97.5" customHeight="1">
      <c r="A4" s="37" t="s">
        <v>91</v>
      </c>
      <c r="B4" s="38" t="s">
        <v>92</v>
      </c>
      <c r="C4" s="38" t="s">
        <v>93</v>
      </c>
      <c r="D4" s="38" t="s">
        <v>94</v>
      </c>
      <c r="E4" s="38" t="s">
        <v>95</v>
      </c>
      <c r="F4" s="38" t="s">
        <v>96</v>
      </c>
      <c r="G4" s="38" t="s">
        <v>97</v>
      </c>
      <c r="H4" s="38" t="s">
        <v>181</v>
      </c>
      <c r="I4" s="39" t="s">
        <v>98</v>
      </c>
      <c r="J4" s="40" t="s">
        <v>99</v>
      </c>
    </row>
    <row r="5" spans="1:10" ht="25.5" customHeight="1">
      <c r="A5" s="7" t="s">
        <v>4</v>
      </c>
      <c r="B5" s="41">
        <v>2240</v>
      </c>
      <c r="C5" s="41">
        <v>551</v>
      </c>
      <c r="D5" s="41">
        <v>1608</v>
      </c>
      <c r="E5" s="41"/>
      <c r="F5" s="41">
        <v>877</v>
      </c>
      <c r="G5" s="41"/>
      <c r="H5" s="41"/>
      <c r="I5" s="41">
        <f>SUM(B5:H5)</f>
        <v>5276</v>
      </c>
      <c r="J5" s="42"/>
    </row>
    <row r="6" spans="1:10" ht="16.5" customHeight="1">
      <c r="A6" s="8" t="s">
        <v>5</v>
      </c>
      <c r="B6" s="41"/>
      <c r="C6" s="41"/>
      <c r="D6" s="41">
        <v>1270</v>
      </c>
      <c r="E6" s="41"/>
      <c r="F6" s="41"/>
      <c r="G6" s="41"/>
      <c r="H6" s="41"/>
      <c r="I6" s="41">
        <f aca="true" t="shared" si="0" ref="I6:I23">SUM(B6:H6)</f>
        <v>1270</v>
      </c>
      <c r="J6" s="42"/>
    </row>
    <row r="7" spans="1:10" ht="14.25" customHeight="1">
      <c r="A7" s="8" t="s">
        <v>6</v>
      </c>
      <c r="B7" s="41"/>
      <c r="C7" s="41"/>
      <c r="D7" s="41">
        <v>1566</v>
      </c>
      <c r="E7" s="41"/>
      <c r="F7" s="41"/>
      <c r="G7" s="41"/>
      <c r="H7" s="41"/>
      <c r="I7" s="41">
        <f t="shared" si="0"/>
        <v>1566</v>
      </c>
      <c r="J7" s="42"/>
    </row>
    <row r="8" spans="1:10" ht="14.25" customHeight="1">
      <c r="A8" s="8" t="s">
        <v>7</v>
      </c>
      <c r="B8" s="41">
        <v>618</v>
      </c>
      <c r="C8" s="41">
        <v>84</v>
      </c>
      <c r="D8" s="41"/>
      <c r="E8" s="41"/>
      <c r="F8" s="41"/>
      <c r="G8" s="41"/>
      <c r="H8" s="41"/>
      <c r="I8" s="41">
        <f t="shared" si="0"/>
        <v>702</v>
      </c>
      <c r="J8" s="42">
        <v>1</v>
      </c>
    </row>
    <row r="9" spans="1:10" ht="13.5" customHeight="1">
      <c r="A9" s="8" t="s">
        <v>8</v>
      </c>
      <c r="B9" s="41"/>
      <c r="C9" s="41"/>
      <c r="D9" s="41">
        <v>1216</v>
      </c>
      <c r="E9" s="41"/>
      <c r="F9" s="41"/>
      <c r="G9" s="41"/>
      <c r="H9" s="41"/>
      <c r="I9" s="41">
        <f t="shared" si="0"/>
        <v>1216</v>
      </c>
      <c r="J9" s="42"/>
    </row>
    <row r="10" spans="1:10" ht="13.5" customHeight="1">
      <c r="A10" s="8" t="s">
        <v>9</v>
      </c>
      <c r="B10" s="41"/>
      <c r="C10" s="41"/>
      <c r="D10" s="41"/>
      <c r="E10" s="41">
        <v>1000</v>
      </c>
      <c r="F10" s="41"/>
      <c r="G10" s="41"/>
      <c r="H10" s="41"/>
      <c r="I10" s="41">
        <f t="shared" si="0"/>
        <v>1000</v>
      </c>
      <c r="J10" s="42"/>
    </row>
    <row r="11" spans="1:10" ht="21.75" customHeight="1">
      <c r="A11" s="7" t="s">
        <v>10</v>
      </c>
      <c r="B11" s="41"/>
      <c r="C11" s="41"/>
      <c r="D11" s="41"/>
      <c r="E11" s="41">
        <v>854</v>
      </c>
      <c r="F11" s="41"/>
      <c r="G11" s="41"/>
      <c r="H11" s="41"/>
      <c r="I11" s="41">
        <f t="shared" si="0"/>
        <v>854</v>
      </c>
      <c r="J11" s="42"/>
    </row>
    <row r="12" spans="1:10" ht="21" customHeight="1">
      <c r="A12" s="8" t="s">
        <v>11</v>
      </c>
      <c r="B12" s="41"/>
      <c r="C12" s="41"/>
      <c r="D12" s="41"/>
      <c r="E12" s="41">
        <v>397</v>
      </c>
      <c r="F12" s="41"/>
      <c r="G12" s="41"/>
      <c r="H12" s="41"/>
      <c r="I12" s="41">
        <f t="shared" si="0"/>
        <v>397</v>
      </c>
      <c r="J12" s="42"/>
    </row>
    <row r="13" spans="1:10" ht="13.5" customHeight="1">
      <c r="A13" s="7" t="s">
        <v>12</v>
      </c>
      <c r="B13" s="41">
        <v>1674</v>
      </c>
      <c r="C13" s="41">
        <v>454</v>
      </c>
      <c r="D13" s="41">
        <v>888</v>
      </c>
      <c r="E13" s="41"/>
      <c r="F13" s="41"/>
      <c r="G13" s="41">
        <v>4445</v>
      </c>
      <c r="H13" s="41"/>
      <c r="I13" s="41">
        <f t="shared" si="0"/>
        <v>7461</v>
      </c>
      <c r="J13" s="42">
        <v>1</v>
      </c>
    </row>
    <row r="14" spans="1:10" ht="24.75" customHeight="1">
      <c r="A14" s="8" t="s">
        <v>13</v>
      </c>
      <c r="B14" s="41"/>
      <c r="C14" s="41"/>
      <c r="D14" s="41">
        <v>3810</v>
      </c>
      <c r="E14" s="41"/>
      <c r="F14" s="41"/>
      <c r="G14" s="41"/>
      <c r="H14" s="41"/>
      <c r="I14" s="41">
        <f t="shared" si="0"/>
        <v>3810</v>
      </c>
      <c r="J14" s="42"/>
    </row>
    <row r="15" spans="1:10" ht="29.25" customHeight="1">
      <c r="A15" s="7" t="s">
        <v>14</v>
      </c>
      <c r="B15" s="41"/>
      <c r="C15" s="41"/>
      <c r="D15" s="41">
        <v>6275</v>
      </c>
      <c r="E15" s="41"/>
      <c r="F15" s="41"/>
      <c r="G15" s="41"/>
      <c r="H15" s="41"/>
      <c r="I15" s="41">
        <f t="shared" si="0"/>
        <v>6275</v>
      </c>
      <c r="J15" s="42"/>
    </row>
    <row r="16" spans="1:10" ht="15.75" customHeight="1">
      <c r="A16" s="7" t="s">
        <v>15</v>
      </c>
      <c r="B16" s="41"/>
      <c r="C16" s="41"/>
      <c r="D16" s="41">
        <v>199</v>
      </c>
      <c r="E16" s="41"/>
      <c r="F16" s="41">
        <v>25</v>
      </c>
      <c r="G16" s="41"/>
      <c r="H16" s="41"/>
      <c r="I16" s="41">
        <f t="shared" si="0"/>
        <v>224</v>
      </c>
      <c r="J16" s="42"/>
    </row>
    <row r="17" spans="1:10" ht="21.75" customHeight="1">
      <c r="A17" s="8" t="s">
        <v>16</v>
      </c>
      <c r="B17" s="41"/>
      <c r="C17" s="41"/>
      <c r="D17" s="41"/>
      <c r="E17" s="41"/>
      <c r="F17" s="41">
        <v>1000</v>
      </c>
      <c r="G17" s="41"/>
      <c r="H17" s="41"/>
      <c r="I17" s="41">
        <f t="shared" si="0"/>
        <v>1000</v>
      </c>
      <c r="J17" s="42"/>
    </row>
    <row r="18" spans="1:10" ht="21" customHeight="1">
      <c r="A18" s="8" t="s">
        <v>17</v>
      </c>
      <c r="B18" s="41"/>
      <c r="C18" s="41"/>
      <c r="D18" s="41"/>
      <c r="E18" s="41"/>
      <c r="F18" s="41">
        <v>200</v>
      </c>
      <c r="G18" s="41"/>
      <c r="H18" s="41"/>
      <c r="I18" s="41">
        <f t="shared" si="0"/>
        <v>200</v>
      </c>
      <c r="J18" s="42"/>
    </row>
    <row r="19" spans="1:10" ht="21.75" customHeight="1">
      <c r="A19" s="8" t="s">
        <v>18</v>
      </c>
      <c r="B19" s="41"/>
      <c r="C19" s="41"/>
      <c r="D19" s="41"/>
      <c r="E19" s="41"/>
      <c r="F19" s="41">
        <v>76</v>
      </c>
      <c r="G19" s="41"/>
      <c r="H19" s="41"/>
      <c r="I19" s="41">
        <f t="shared" si="0"/>
        <v>76</v>
      </c>
      <c r="J19" s="42"/>
    </row>
    <row r="20" spans="1:10" ht="15" customHeight="1">
      <c r="A20" s="8" t="s">
        <v>19</v>
      </c>
      <c r="B20" s="41"/>
      <c r="C20" s="41"/>
      <c r="D20" s="41"/>
      <c r="E20" s="41"/>
      <c r="F20" s="41">
        <v>100</v>
      </c>
      <c r="G20" s="41"/>
      <c r="H20" s="41"/>
      <c r="I20" s="41">
        <f t="shared" si="0"/>
        <v>100</v>
      </c>
      <c r="J20" s="42"/>
    </row>
    <row r="21" spans="1:10" ht="19.5" customHeight="1">
      <c r="A21" s="8" t="s">
        <v>20</v>
      </c>
      <c r="B21" s="41"/>
      <c r="C21" s="41"/>
      <c r="D21" s="41"/>
      <c r="E21" s="41"/>
      <c r="F21" s="41">
        <v>95</v>
      </c>
      <c r="G21" s="41"/>
      <c r="H21" s="41"/>
      <c r="I21" s="41">
        <f t="shared" si="0"/>
        <v>95</v>
      </c>
      <c r="J21" s="42"/>
    </row>
    <row r="22" spans="1:10" ht="15.75" customHeight="1">
      <c r="A22" s="8" t="s">
        <v>21</v>
      </c>
      <c r="B22" s="41"/>
      <c r="C22" s="41"/>
      <c r="D22" s="41"/>
      <c r="E22" s="41"/>
      <c r="F22" s="41"/>
      <c r="G22" s="41"/>
      <c r="H22" s="41">
        <v>2440</v>
      </c>
      <c r="I22" s="41">
        <f t="shared" si="0"/>
        <v>2440</v>
      </c>
      <c r="J22" s="42"/>
    </row>
    <row r="23" spans="1:10" ht="23.25" customHeight="1">
      <c r="A23" s="117" t="s">
        <v>182</v>
      </c>
      <c r="B23" s="41"/>
      <c r="C23" s="41"/>
      <c r="D23" s="41"/>
      <c r="E23" s="41"/>
      <c r="F23" s="41">
        <v>500</v>
      </c>
      <c r="G23" s="41"/>
      <c r="H23" s="41"/>
      <c r="I23" s="41">
        <f t="shared" si="0"/>
        <v>500</v>
      </c>
      <c r="J23" s="42"/>
    </row>
    <row r="24" spans="1:10" ht="18.75" customHeight="1">
      <c r="A24" s="43" t="s">
        <v>100</v>
      </c>
      <c r="B24" s="44">
        <f>SUM(B5:B22)</f>
        <v>4532</v>
      </c>
      <c r="C24" s="44">
        <f aca="true" t="shared" si="1" ref="C24:H24">SUM(C5:C22)</f>
        <v>1089</v>
      </c>
      <c r="D24" s="44">
        <f t="shared" si="1"/>
        <v>16832</v>
      </c>
      <c r="E24" s="44">
        <f t="shared" si="1"/>
        <v>2251</v>
      </c>
      <c r="F24" s="44">
        <f>SUM(F5:F23)</f>
        <v>2873</v>
      </c>
      <c r="G24" s="44">
        <f t="shared" si="1"/>
        <v>4445</v>
      </c>
      <c r="H24" s="44">
        <f t="shared" si="1"/>
        <v>2440</v>
      </c>
      <c r="I24" s="44">
        <f>SUM(I5:I23)</f>
        <v>34462</v>
      </c>
      <c r="J24" s="44">
        <f>SUM(J5:J22)</f>
        <v>2</v>
      </c>
    </row>
    <row r="25" spans="1:9" ht="15">
      <c r="A25" s="36"/>
      <c r="B25" s="35"/>
      <c r="C25" s="35"/>
      <c r="D25" s="35"/>
      <c r="E25" s="35"/>
      <c r="F25" s="35"/>
      <c r="G25" s="35"/>
      <c r="H25" s="35"/>
      <c r="I25" s="35"/>
    </row>
  </sheetData>
  <sheetProtection/>
  <mergeCells count="1">
    <mergeCell ref="A2:H2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0">
      <selection activeCell="M8" sqref="M8"/>
    </sheetView>
  </sheetViews>
  <sheetFormatPr defaultColWidth="9.140625" defaultRowHeight="12.75"/>
  <cols>
    <col min="1" max="1" width="14.28125" style="0" customWidth="1"/>
    <col min="6" max="6" width="8.00390625" style="0" customWidth="1"/>
    <col min="7" max="7" width="8.28125" style="0" customWidth="1"/>
  </cols>
  <sheetData>
    <row r="2" spans="1:15" ht="12.75">
      <c r="A2" s="45"/>
      <c r="N2" s="123" t="s">
        <v>101</v>
      </c>
      <c r="O2" s="124"/>
    </row>
    <row r="3" spans="1:15" ht="12.75">
      <c r="A3" s="125" t="s">
        <v>176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13.5" thickBot="1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126" t="s">
        <v>102</v>
      </c>
      <c r="O4" s="126"/>
    </row>
    <row r="5" spans="1:15" ht="34.5" thickBot="1">
      <c r="A5" s="48" t="s">
        <v>103</v>
      </c>
      <c r="B5" s="49" t="s">
        <v>104</v>
      </c>
      <c r="C5" s="50" t="s">
        <v>105</v>
      </c>
      <c r="D5" s="50" t="s">
        <v>106</v>
      </c>
      <c r="E5" s="50" t="s">
        <v>107</v>
      </c>
      <c r="F5" s="50" t="s">
        <v>108</v>
      </c>
      <c r="G5" s="50" t="s">
        <v>109</v>
      </c>
      <c r="H5" s="50" t="s">
        <v>110</v>
      </c>
      <c r="I5" s="50" t="s">
        <v>111</v>
      </c>
      <c r="J5" s="50" t="s">
        <v>112</v>
      </c>
      <c r="K5" s="50" t="s">
        <v>113</v>
      </c>
      <c r="L5" s="50" t="s">
        <v>114</v>
      </c>
      <c r="M5" s="50" t="s">
        <v>115</v>
      </c>
      <c r="N5" s="50" t="s">
        <v>116</v>
      </c>
      <c r="O5" s="51" t="s">
        <v>98</v>
      </c>
    </row>
    <row r="6" spans="1:15" ht="12.75">
      <c r="A6" s="52" t="s">
        <v>117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15" ht="52.5" customHeight="1">
      <c r="A7" s="55" t="s">
        <v>118</v>
      </c>
      <c r="B7" s="56">
        <v>19838</v>
      </c>
      <c r="C7" s="56">
        <v>1653</v>
      </c>
      <c r="D7" s="56">
        <v>1653</v>
      </c>
      <c r="E7" s="56">
        <v>1653</v>
      </c>
      <c r="F7" s="56">
        <v>1653</v>
      </c>
      <c r="G7" s="56">
        <v>1653</v>
      </c>
      <c r="H7" s="56">
        <v>1653</v>
      </c>
      <c r="I7" s="56">
        <v>1653</v>
      </c>
      <c r="J7" s="56">
        <v>1653</v>
      </c>
      <c r="K7" s="56">
        <v>1653</v>
      </c>
      <c r="L7" s="56">
        <v>1653</v>
      </c>
      <c r="M7" s="56">
        <v>1654</v>
      </c>
      <c r="N7" s="56">
        <v>1654</v>
      </c>
      <c r="O7" s="57">
        <f aca="true" t="shared" si="0" ref="O7:O15">SUM(C7:N7)</f>
        <v>19838</v>
      </c>
    </row>
    <row r="8" spans="1:15" ht="52.5" customHeight="1">
      <c r="A8" s="55" t="s">
        <v>119</v>
      </c>
      <c r="B8" s="56">
        <v>3500</v>
      </c>
      <c r="C8" s="56"/>
      <c r="D8" s="56"/>
      <c r="E8" s="56"/>
      <c r="F8" s="56"/>
      <c r="G8" s="56"/>
      <c r="H8" s="56">
        <v>3500</v>
      </c>
      <c r="I8" s="56"/>
      <c r="J8" s="56"/>
      <c r="K8" s="56"/>
      <c r="L8" s="56"/>
      <c r="M8" s="56"/>
      <c r="N8" s="56"/>
      <c r="O8" s="57">
        <f t="shared" si="0"/>
        <v>3500</v>
      </c>
    </row>
    <row r="9" spans="1:15" ht="29.25" customHeight="1">
      <c r="A9" s="55" t="s">
        <v>120</v>
      </c>
      <c r="B9" s="56">
        <v>2601</v>
      </c>
      <c r="C9" s="56"/>
      <c r="D9" s="56"/>
      <c r="E9" s="56">
        <v>1300</v>
      </c>
      <c r="F9" s="56"/>
      <c r="G9" s="56"/>
      <c r="H9" s="56"/>
      <c r="I9" s="56"/>
      <c r="J9" s="56"/>
      <c r="K9" s="56">
        <v>1301</v>
      </c>
      <c r="L9" s="56"/>
      <c r="M9" s="56"/>
      <c r="N9" s="56"/>
      <c r="O9" s="57">
        <f t="shared" si="0"/>
        <v>2601</v>
      </c>
    </row>
    <row r="10" spans="1:15" ht="22.5">
      <c r="A10" s="55" t="s">
        <v>121</v>
      </c>
      <c r="B10" s="56">
        <v>10</v>
      </c>
      <c r="C10" s="56"/>
      <c r="D10" s="56"/>
      <c r="E10" s="56"/>
      <c r="F10" s="56"/>
      <c r="G10" s="56"/>
      <c r="H10" s="56"/>
      <c r="I10" s="56"/>
      <c r="J10" s="56">
        <v>10</v>
      </c>
      <c r="K10" s="56"/>
      <c r="L10" s="56"/>
      <c r="M10" s="56"/>
      <c r="N10" s="56"/>
      <c r="O10" s="57">
        <f t="shared" si="0"/>
        <v>10</v>
      </c>
    </row>
    <row r="11" spans="1:15" ht="30" customHeight="1">
      <c r="A11" s="55" t="s">
        <v>122</v>
      </c>
      <c r="B11" s="56">
        <v>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>
        <f t="shared" si="0"/>
        <v>0</v>
      </c>
    </row>
    <row r="12" spans="1:15" ht="45">
      <c r="A12" s="58" t="s">
        <v>123</v>
      </c>
      <c r="B12" s="59">
        <v>176</v>
      </c>
      <c r="C12" s="59">
        <v>14</v>
      </c>
      <c r="D12" s="59">
        <v>15</v>
      </c>
      <c r="E12" s="59">
        <v>14</v>
      </c>
      <c r="F12" s="59">
        <v>15</v>
      </c>
      <c r="G12" s="59">
        <v>15</v>
      </c>
      <c r="H12" s="59">
        <v>15</v>
      </c>
      <c r="I12" s="59">
        <v>14</v>
      </c>
      <c r="J12" s="59">
        <v>15</v>
      </c>
      <c r="K12" s="59">
        <v>14</v>
      </c>
      <c r="L12" s="59">
        <v>15</v>
      </c>
      <c r="M12" s="59">
        <v>14</v>
      </c>
      <c r="N12" s="59">
        <v>16</v>
      </c>
      <c r="O12" s="57">
        <f t="shared" si="0"/>
        <v>176</v>
      </c>
    </row>
    <row r="13" spans="1:15" ht="51.75" customHeight="1">
      <c r="A13" s="58" t="s">
        <v>124</v>
      </c>
      <c r="B13" s="59">
        <v>0</v>
      </c>
      <c r="C13" s="59"/>
      <c r="D13" s="59"/>
      <c r="E13" s="59"/>
      <c r="F13" s="59"/>
      <c r="G13" s="59"/>
      <c r="H13" s="59">
        <v>0</v>
      </c>
      <c r="I13" s="59"/>
      <c r="J13" s="59"/>
      <c r="K13" s="59"/>
      <c r="L13" s="59"/>
      <c r="M13" s="59"/>
      <c r="N13" s="59"/>
      <c r="O13" s="60"/>
    </row>
    <row r="14" spans="1:15" ht="40.5" customHeight="1" thickBot="1">
      <c r="A14" s="58" t="s">
        <v>125</v>
      </c>
      <c r="B14" s="59">
        <v>8337</v>
      </c>
      <c r="C14" s="59">
        <v>8337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>
        <f t="shared" si="0"/>
        <v>8337</v>
      </c>
    </row>
    <row r="15" spans="1:15" ht="13.5" thickBot="1">
      <c r="A15" s="61" t="s">
        <v>126</v>
      </c>
      <c r="B15" s="62">
        <f aca="true" t="shared" si="1" ref="B15:N15">SUM(B6:B14)</f>
        <v>34462</v>
      </c>
      <c r="C15" s="62">
        <f t="shared" si="1"/>
        <v>10004</v>
      </c>
      <c r="D15" s="62">
        <f t="shared" si="1"/>
        <v>1668</v>
      </c>
      <c r="E15" s="62">
        <f t="shared" si="1"/>
        <v>2967</v>
      </c>
      <c r="F15" s="62">
        <f t="shared" si="1"/>
        <v>1668</v>
      </c>
      <c r="G15" s="62">
        <f t="shared" si="1"/>
        <v>1668</v>
      </c>
      <c r="H15" s="62">
        <f t="shared" si="1"/>
        <v>5168</v>
      </c>
      <c r="I15" s="62">
        <f t="shared" si="1"/>
        <v>1667</v>
      </c>
      <c r="J15" s="62">
        <f t="shared" si="1"/>
        <v>1678</v>
      </c>
      <c r="K15" s="62">
        <f t="shared" si="1"/>
        <v>2968</v>
      </c>
      <c r="L15" s="62">
        <f t="shared" si="1"/>
        <v>1668</v>
      </c>
      <c r="M15" s="62">
        <f t="shared" si="1"/>
        <v>1668</v>
      </c>
      <c r="N15" s="62">
        <f t="shared" si="1"/>
        <v>1670</v>
      </c>
      <c r="O15" s="63">
        <f t="shared" si="0"/>
        <v>34462</v>
      </c>
    </row>
    <row r="16" spans="1:15" ht="13.5" thickBot="1">
      <c r="A16" s="64" t="s">
        <v>127</v>
      </c>
      <c r="B16" s="65">
        <f>B15</f>
        <v>34462</v>
      </c>
      <c r="C16" s="65">
        <f>C15</f>
        <v>10004</v>
      </c>
      <c r="D16" s="65">
        <f aca="true" t="shared" si="2" ref="D16:N16">D15+C16</f>
        <v>11672</v>
      </c>
      <c r="E16" s="65">
        <f t="shared" si="2"/>
        <v>14639</v>
      </c>
      <c r="F16" s="65">
        <f t="shared" si="2"/>
        <v>16307</v>
      </c>
      <c r="G16" s="65">
        <f t="shared" si="2"/>
        <v>17975</v>
      </c>
      <c r="H16" s="65">
        <f t="shared" si="2"/>
        <v>23143</v>
      </c>
      <c r="I16" s="65">
        <f t="shared" si="2"/>
        <v>24810</v>
      </c>
      <c r="J16" s="65">
        <f t="shared" si="2"/>
        <v>26488</v>
      </c>
      <c r="K16" s="65">
        <f t="shared" si="2"/>
        <v>29456</v>
      </c>
      <c r="L16" s="65">
        <f t="shared" si="2"/>
        <v>31124</v>
      </c>
      <c r="M16" s="65">
        <f t="shared" si="2"/>
        <v>32792</v>
      </c>
      <c r="N16" s="65">
        <f t="shared" si="2"/>
        <v>34462</v>
      </c>
      <c r="O16" s="66">
        <f>O15</f>
        <v>34462</v>
      </c>
    </row>
  </sheetData>
  <sheetProtection/>
  <mergeCells count="3">
    <mergeCell ref="N2:O2"/>
    <mergeCell ref="A3:O3"/>
    <mergeCell ref="N4:O4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20"/>
  <sheetViews>
    <sheetView zoomScalePageLayoutView="0" workbookViewId="0" topLeftCell="B4">
      <selection activeCell="H22" sqref="H22"/>
    </sheetView>
  </sheetViews>
  <sheetFormatPr defaultColWidth="9.140625" defaultRowHeight="12.75"/>
  <cols>
    <col min="1" max="1" width="14.57421875" style="0" customWidth="1"/>
  </cols>
  <sheetData>
    <row r="5" spans="14:15" ht="12.75">
      <c r="N5" s="124" t="s">
        <v>101</v>
      </c>
      <c r="O5" s="124"/>
    </row>
    <row r="6" spans="1:15" ht="12.75">
      <c r="A6" s="127" t="s">
        <v>176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 ht="13.5" thickBo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26" t="s">
        <v>102</v>
      </c>
      <c r="O7" s="126"/>
    </row>
    <row r="8" spans="1:15" ht="34.5" thickBot="1">
      <c r="A8" s="48" t="s">
        <v>103</v>
      </c>
      <c r="B8" s="49" t="s">
        <v>104</v>
      </c>
      <c r="C8" s="50" t="s">
        <v>105</v>
      </c>
      <c r="D8" s="50" t="s">
        <v>106</v>
      </c>
      <c r="E8" s="50" t="s">
        <v>107</v>
      </c>
      <c r="F8" s="50" t="s">
        <v>108</v>
      </c>
      <c r="G8" s="50" t="s">
        <v>109</v>
      </c>
      <c r="H8" s="50" t="s">
        <v>110</v>
      </c>
      <c r="I8" s="50" t="s">
        <v>111</v>
      </c>
      <c r="J8" s="50" t="s">
        <v>112</v>
      </c>
      <c r="K8" s="50" t="s">
        <v>113</v>
      </c>
      <c r="L8" s="50" t="s">
        <v>114</v>
      </c>
      <c r="M8" s="50" t="s">
        <v>115</v>
      </c>
      <c r="N8" s="50" t="s">
        <v>116</v>
      </c>
      <c r="O8" s="51" t="s">
        <v>98</v>
      </c>
    </row>
    <row r="9" spans="1:15" ht="12.75">
      <c r="A9" s="105" t="s">
        <v>168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</row>
    <row r="10" spans="1:15" ht="22.5">
      <c r="A10" s="55" t="s">
        <v>92</v>
      </c>
      <c r="B10" s="108">
        <v>4532</v>
      </c>
      <c r="C10" s="108">
        <v>377</v>
      </c>
      <c r="D10" s="108">
        <v>378</v>
      </c>
      <c r="E10" s="108">
        <v>377</v>
      </c>
      <c r="F10" s="108">
        <v>378</v>
      </c>
      <c r="G10" s="108">
        <v>377</v>
      </c>
      <c r="H10" s="108">
        <v>378</v>
      </c>
      <c r="I10" s="108">
        <v>377</v>
      </c>
      <c r="J10" s="108">
        <v>378</v>
      </c>
      <c r="K10" s="108">
        <v>377</v>
      </c>
      <c r="L10" s="108">
        <v>378</v>
      </c>
      <c r="M10" s="108">
        <v>377</v>
      </c>
      <c r="N10" s="108">
        <v>380</v>
      </c>
      <c r="O10" s="109">
        <f aca="true" t="shared" si="0" ref="O10:O17">SUM(C10:N10)</f>
        <v>4532</v>
      </c>
    </row>
    <row r="11" spans="1:15" ht="22.5">
      <c r="A11" s="55" t="s">
        <v>170</v>
      </c>
      <c r="B11" s="108">
        <v>1089</v>
      </c>
      <c r="C11" s="108">
        <v>91</v>
      </c>
      <c r="D11" s="108">
        <v>91</v>
      </c>
      <c r="E11" s="108">
        <v>91</v>
      </c>
      <c r="F11" s="108">
        <v>90</v>
      </c>
      <c r="G11" s="108">
        <v>91</v>
      </c>
      <c r="H11" s="108">
        <v>91</v>
      </c>
      <c r="I11" s="108">
        <v>91</v>
      </c>
      <c r="J11" s="108">
        <v>90</v>
      </c>
      <c r="K11" s="108">
        <v>91</v>
      </c>
      <c r="L11" s="108">
        <v>91</v>
      </c>
      <c r="M11" s="108">
        <v>91</v>
      </c>
      <c r="N11" s="108">
        <v>90</v>
      </c>
      <c r="O11" s="109">
        <f t="shared" si="0"/>
        <v>1089</v>
      </c>
    </row>
    <row r="12" spans="1:15" ht="22.5">
      <c r="A12" s="55" t="s">
        <v>94</v>
      </c>
      <c r="B12" s="108">
        <v>16832</v>
      </c>
      <c r="C12" s="108">
        <v>480</v>
      </c>
      <c r="D12" s="108">
        <v>480</v>
      </c>
      <c r="E12" s="108">
        <v>950</v>
      </c>
      <c r="F12" s="108">
        <v>1000</v>
      </c>
      <c r="G12" s="108">
        <v>1000</v>
      </c>
      <c r="H12" s="108">
        <v>3000</v>
      </c>
      <c r="I12" s="108">
        <v>1000</v>
      </c>
      <c r="J12" s="108">
        <v>4000</v>
      </c>
      <c r="K12" s="108">
        <v>1900</v>
      </c>
      <c r="L12" s="108">
        <v>900</v>
      </c>
      <c r="M12" s="108">
        <v>900</v>
      </c>
      <c r="N12" s="108">
        <v>1222</v>
      </c>
      <c r="O12" s="109">
        <f t="shared" si="0"/>
        <v>16832</v>
      </c>
    </row>
    <row r="13" spans="1:15" ht="22.5">
      <c r="A13" s="55" t="s">
        <v>171</v>
      </c>
      <c r="B13" s="108">
        <v>2251</v>
      </c>
      <c r="C13" s="108">
        <v>130</v>
      </c>
      <c r="D13" s="108">
        <v>130</v>
      </c>
      <c r="E13" s="108">
        <v>130</v>
      </c>
      <c r="F13" s="108">
        <v>200</v>
      </c>
      <c r="G13" s="108">
        <v>130</v>
      </c>
      <c r="H13" s="108">
        <v>130</v>
      </c>
      <c r="I13" s="108">
        <v>130</v>
      </c>
      <c r="J13" s="108">
        <v>430</v>
      </c>
      <c r="K13" s="108">
        <v>120</v>
      </c>
      <c r="L13" s="108">
        <v>120</v>
      </c>
      <c r="M13" s="108">
        <v>120</v>
      </c>
      <c r="N13" s="108">
        <v>481</v>
      </c>
      <c r="O13" s="109">
        <f t="shared" si="0"/>
        <v>2251</v>
      </c>
    </row>
    <row r="14" spans="1:15" ht="22.5">
      <c r="A14" s="55" t="s">
        <v>96</v>
      </c>
      <c r="B14" s="108">
        <v>2873</v>
      </c>
      <c r="C14" s="108">
        <v>82</v>
      </c>
      <c r="D14" s="108">
        <v>82</v>
      </c>
      <c r="E14" s="108">
        <v>82</v>
      </c>
      <c r="F14" s="108">
        <v>1082</v>
      </c>
      <c r="G14" s="108">
        <v>82</v>
      </c>
      <c r="H14" s="108">
        <v>82</v>
      </c>
      <c r="I14" s="108">
        <v>307</v>
      </c>
      <c r="J14" s="108">
        <v>282</v>
      </c>
      <c r="K14" s="108">
        <v>82</v>
      </c>
      <c r="L14" s="108">
        <v>82</v>
      </c>
      <c r="M14" s="108">
        <v>482</v>
      </c>
      <c r="N14" s="108">
        <v>146</v>
      </c>
      <c r="O14" s="109">
        <f t="shared" si="0"/>
        <v>2873</v>
      </c>
    </row>
    <row r="15" spans="1:15" ht="12.75">
      <c r="A15" s="55" t="s">
        <v>172</v>
      </c>
      <c r="B15" s="108">
        <v>4445</v>
      </c>
      <c r="C15" s="108">
        <v>0</v>
      </c>
      <c r="D15" s="108">
        <v>0</v>
      </c>
      <c r="E15" s="108">
        <v>0</v>
      </c>
      <c r="F15" s="108">
        <v>0</v>
      </c>
      <c r="G15" s="108">
        <v>4445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9">
        <f t="shared" si="0"/>
        <v>4445</v>
      </c>
    </row>
    <row r="16" spans="1:15" ht="22.5">
      <c r="A16" s="58" t="s">
        <v>173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1">
        <f t="shared" si="0"/>
        <v>0</v>
      </c>
    </row>
    <row r="17" spans="1:15" ht="12.75">
      <c r="A17" s="116" t="s">
        <v>184</v>
      </c>
      <c r="B17" s="110">
        <v>2440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2440</v>
      </c>
      <c r="O17" s="111">
        <f t="shared" si="0"/>
        <v>2440</v>
      </c>
    </row>
    <row r="18" spans="1:15" ht="22.5">
      <c r="A18" s="112" t="s">
        <v>174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9">
        <f>SUM(C18:N18)</f>
        <v>0</v>
      </c>
    </row>
    <row r="19" spans="1:15" ht="25.5" customHeight="1" thickBot="1">
      <c r="A19" s="113" t="s">
        <v>169</v>
      </c>
      <c r="B19" s="114">
        <f>SUM(B10:B18)</f>
        <v>34462</v>
      </c>
      <c r="C19" s="114">
        <f>SUM(C9:C18)</f>
        <v>1160</v>
      </c>
      <c r="D19" s="114">
        <f aca="true" t="shared" si="1" ref="D19:N19">SUM(D9:D18)</f>
        <v>1161</v>
      </c>
      <c r="E19" s="114">
        <f t="shared" si="1"/>
        <v>1630</v>
      </c>
      <c r="F19" s="114">
        <f t="shared" si="1"/>
        <v>2750</v>
      </c>
      <c r="G19" s="114">
        <f t="shared" si="1"/>
        <v>6125</v>
      </c>
      <c r="H19" s="114">
        <f t="shared" si="1"/>
        <v>3681</v>
      </c>
      <c r="I19" s="114">
        <f t="shared" si="1"/>
        <v>1905</v>
      </c>
      <c r="J19" s="114">
        <f t="shared" si="1"/>
        <v>5180</v>
      </c>
      <c r="K19" s="114">
        <f t="shared" si="1"/>
        <v>2570</v>
      </c>
      <c r="L19" s="114">
        <f t="shared" si="1"/>
        <v>1571</v>
      </c>
      <c r="M19" s="114">
        <f t="shared" si="1"/>
        <v>1970</v>
      </c>
      <c r="N19" s="114">
        <f t="shared" si="1"/>
        <v>4759</v>
      </c>
      <c r="O19" s="115">
        <f>SUM(O10:O18)</f>
        <v>34462</v>
      </c>
    </row>
    <row r="20" spans="1:15" ht="13.5" thickBot="1">
      <c r="A20" s="64" t="s">
        <v>127</v>
      </c>
      <c r="B20" s="114">
        <f>B19</f>
        <v>34462</v>
      </c>
      <c r="C20" s="114">
        <f>C19</f>
        <v>1160</v>
      </c>
      <c r="D20" s="114">
        <f aca="true" t="shared" si="2" ref="D20:N20">D19+C20</f>
        <v>2321</v>
      </c>
      <c r="E20" s="114">
        <f t="shared" si="2"/>
        <v>3951</v>
      </c>
      <c r="F20" s="114">
        <f t="shared" si="2"/>
        <v>6701</v>
      </c>
      <c r="G20" s="114">
        <f t="shared" si="2"/>
        <v>12826</v>
      </c>
      <c r="H20" s="114">
        <f t="shared" si="2"/>
        <v>16507</v>
      </c>
      <c r="I20" s="114">
        <f t="shared" si="2"/>
        <v>18412</v>
      </c>
      <c r="J20" s="114">
        <f t="shared" si="2"/>
        <v>23592</v>
      </c>
      <c r="K20" s="114">
        <f t="shared" si="2"/>
        <v>26162</v>
      </c>
      <c r="L20" s="114">
        <f t="shared" si="2"/>
        <v>27733</v>
      </c>
      <c r="M20" s="114">
        <f t="shared" si="2"/>
        <v>29703</v>
      </c>
      <c r="N20" s="114">
        <f t="shared" si="2"/>
        <v>34462</v>
      </c>
      <c r="O20" s="115">
        <f>O19</f>
        <v>34462</v>
      </c>
    </row>
  </sheetData>
  <sheetProtection/>
  <mergeCells count="3">
    <mergeCell ref="N5:O5"/>
    <mergeCell ref="A6:O6"/>
    <mergeCell ref="N7:O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5" max="5" width="13.140625" style="0" customWidth="1"/>
  </cols>
  <sheetData>
    <row r="1" spans="5:7" ht="12.75">
      <c r="E1" s="128" t="s">
        <v>128</v>
      </c>
      <c r="F1" s="128"/>
      <c r="G1" s="128"/>
    </row>
    <row r="2" spans="5:7" ht="12.75">
      <c r="E2" s="67"/>
      <c r="F2" s="67"/>
      <c r="G2" s="67"/>
    </row>
    <row r="3" spans="5:7" ht="12.75">
      <c r="E3" s="67"/>
      <c r="F3" s="67"/>
      <c r="G3" s="67"/>
    </row>
    <row r="4" spans="1:8" ht="12.75">
      <c r="A4" s="129" t="s">
        <v>177</v>
      </c>
      <c r="B4" s="129"/>
      <c r="C4" s="129"/>
      <c r="D4" s="129"/>
      <c r="E4" s="129"/>
      <c r="F4" s="129"/>
      <c r="G4" s="129"/>
      <c r="H4" s="129"/>
    </row>
    <row r="5" spans="1:7" ht="12.75">
      <c r="A5" s="34"/>
      <c r="B5" s="34"/>
      <c r="C5" s="34"/>
      <c r="D5" s="34"/>
      <c r="E5" s="34"/>
      <c r="F5" s="34"/>
      <c r="G5" s="34"/>
    </row>
    <row r="6" spans="1:7" ht="12.75">
      <c r="A6" s="34"/>
      <c r="B6" s="34"/>
      <c r="C6" s="34"/>
      <c r="D6" s="34"/>
      <c r="E6" s="34"/>
      <c r="F6" s="34"/>
      <c r="G6" s="34"/>
    </row>
    <row r="7" spans="1:7" ht="12.75">
      <c r="A7" s="34"/>
      <c r="B7" s="34"/>
      <c r="C7" s="34"/>
      <c r="D7" s="34"/>
      <c r="E7" s="34"/>
      <c r="F7" s="34"/>
      <c r="G7" s="34"/>
    </row>
    <row r="8" spans="1:7" ht="12.75">
      <c r="A8" s="34"/>
      <c r="B8" s="34"/>
      <c r="C8" s="34"/>
      <c r="D8" s="34"/>
      <c r="E8" s="34"/>
      <c r="F8" s="34"/>
      <c r="G8" s="34"/>
    </row>
    <row r="9" spans="1:7" ht="12.75">
      <c r="A9" s="34"/>
      <c r="B9" s="34"/>
      <c r="C9" s="34"/>
      <c r="D9" s="34"/>
      <c r="E9" s="34"/>
      <c r="F9" s="34"/>
      <c r="G9" s="34"/>
    </row>
    <row r="10" ht="13.5" thickBot="1"/>
    <row r="11" spans="1:8" ht="12.75">
      <c r="A11" s="69" t="s">
        <v>129</v>
      </c>
      <c r="B11" s="130" t="s">
        <v>130</v>
      </c>
      <c r="C11" s="131"/>
      <c r="D11" s="132" t="s">
        <v>131</v>
      </c>
      <c r="E11" s="133"/>
      <c r="F11" s="70" t="s">
        <v>132</v>
      </c>
      <c r="G11" s="70" t="s">
        <v>133</v>
      </c>
      <c r="H11" s="71" t="s">
        <v>134</v>
      </c>
    </row>
    <row r="12" spans="1:8" ht="13.5" thickBot="1">
      <c r="A12" s="72" t="s">
        <v>135</v>
      </c>
      <c r="B12" s="136" t="s">
        <v>136</v>
      </c>
      <c r="C12" s="137"/>
      <c r="D12" s="134"/>
      <c r="E12" s="135"/>
      <c r="F12" s="73" t="s">
        <v>137</v>
      </c>
      <c r="G12" s="73" t="s">
        <v>138</v>
      </c>
      <c r="H12" s="74" t="s">
        <v>139</v>
      </c>
    </row>
    <row r="13" spans="1:8" ht="12.75">
      <c r="A13" s="138">
        <v>1</v>
      </c>
      <c r="B13" s="140" t="s">
        <v>140</v>
      </c>
      <c r="C13" s="141"/>
      <c r="D13" s="144" t="s">
        <v>141</v>
      </c>
      <c r="E13" s="145"/>
      <c r="F13" s="150" t="s">
        <v>142</v>
      </c>
      <c r="G13" s="150">
        <v>72</v>
      </c>
      <c r="H13" s="155">
        <v>335337</v>
      </c>
    </row>
    <row r="14" spans="1:8" ht="12.75">
      <c r="A14" s="139"/>
      <c r="B14" s="142"/>
      <c r="C14" s="143"/>
      <c r="D14" s="146"/>
      <c r="E14" s="147"/>
      <c r="F14" s="151"/>
      <c r="G14" s="153"/>
      <c r="H14" s="156"/>
    </row>
    <row r="15" spans="1:8" ht="12.75">
      <c r="A15" s="139"/>
      <c r="B15" s="142"/>
      <c r="C15" s="143"/>
      <c r="D15" s="148"/>
      <c r="E15" s="149"/>
      <c r="F15" s="152"/>
      <c r="G15" s="154"/>
      <c r="H15" s="156"/>
    </row>
    <row r="16" spans="1:8" ht="12.75">
      <c r="A16" s="75"/>
      <c r="B16" s="76"/>
      <c r="C16" s="77"/>
      <c r="D16" s="157"/>
      <c r="E16" s="157"/>
      <c r="F16" s="77"/>
      <c r="G16" s="77"/>
      <c r="H16" s="78" t="s">
        <v>143</v>
      </c>
    </row>
    <row r="17" spans="1:8" ht="13.5" thickBot="1">
      <c r="A17" s="158" t="s">
        <v>144</v>
      </c>
      <c r="B17" s="159"/>
      <c r="C17" s="79"/>
      <c r="D17" s="137"/>
      <c r="E17" s="137"/>
      <c r="F17" s="79"/>
      <c r="G17" s="79"/>
      <c r="H17" s="80">
        <f>SUM(H13)</f>
        <v>335337</v>
      </c>
    </row>
    <row r="18" spans="4:5" ht="12.75">
      <c r="D18" s="124"/>
      <c r="E18" s="124"/>
    </row>
  </sheetData>
  <sheetProtection/>
  <mergeCells count="15">
    <mergeCell ref="H13:H15"/>
    <mergeCell ref="D16:E16"/>
    <mergeCell ref="A17:B17"/>
    <mergeCell ref="D17:E17"/>
    <mergeCell ref="D18:E18"/>
    <mergeCell ref="E1:G1"/>
    <mergeCell ref="A4:H4"/>
    <mergeCell ref="B11:C11"/>
    <mergeCell ref="D11:E12"/>
    <mergeCell ref="B12:C12"/>
    <mergeCell ref="A13:A15"/>
    <mergeCell ref="B13:C15"/>
    <mergeCell ref="D13:E15"/>
    <mergeCell ref="F13:F15"/>
    <mergeCell ref="G13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7.8515625" style="0" customWidth="1"/>
    <col min="2" max="2" width="24.140625" style="0" customWidth="1"/>
    <col min="3" max="3" width="13.00390625" style="0" customWidth="1"/>
    <col min="4" max="4" width="12.57421875" style="0" customWidth="1"/>
    <col min="5" max="5" width="11.57421875" style="0" customWidth="1"/>
    <col min="6" max="6" width="16.421875" style="0" customWidth="1"/>
  </cols>
  <sheetData>
    <row r="1" ht="12.75">
      <c r="G1" s="103" t="s">
        <v>167</v>
      </c>
    </row>
    <row r="2" spans="1:7" ht="12.75">
      <c r="A2" s="129" t="s">
        <v>178</v>
      </c>
      <c r="B2" s="129"/>
      <c r="C2" s="129"/>
      <c r="D2" s="129"/>
      <c r="E2" s="129"/>
      <c r="F2" s="129"/>
      <c r="G2" s="129"/>
    </row>
    <row r="3" spans="1:7" ht="12.75">
      <c r="A3" s="68"/>
      <c r="B3" s="68"/>
      <c r="C3" s="68"/>
      <c r="D3" s="68"/>
      <c r="E3" s="68"/>
      <c r="F3" s="68"/>
      <c r="G3" s="68"/>
    </row>
    <row r="4" spans="1:7" ht="12.75">
      <c r="A4" s="68"/>
      <c r="B4" s="68"/>
      <c r="C4" s="68"/>
      <c r="D4" s="68"/>
      <c r="E4" s="68"/>
      <c r="F4" s="68"/>
      <c r="G4" s="68"/>
    </row>
    <row r="5" spans="1:7" ht="13.5" thickBot="1">
      <c r="A5" s="68"/>
      <c r="B5" s="68"/>
      <c r="C5" s="68"/>
      <c r="D5" s="68"/>
      <c r="E5" s="68"/>
      <c r="F5" s="68"/>
      <c r="G5" s="81"/>
    </row>
    <row r="6" spans="1:7" ht="12.75">
      <c r="A6" s="160" t="s">
        <v>145</v>
      </c>
      <c r="B6" s="161" t="s">
        <v>146</v>
      </c>
      <c r="C6" s="162" t="s">
        <v>147</v>
      </c>
      <c r="D6" s="162"/>
      <c r="E6" s="162"/>
      <c r="F6" s="162"/>
      <c r="G6" s="163" t="s">
        <v>98</v>
      </c>
    </row>
    <row r="7" spans="1:7" ht="12.75">
      <c r="A7" s="138"/>
      <c r="B7" s="150"/>
      <c r="C7" s="82">
        <v>2014</v>
      </c>
      <c r="D7" s="82">
        <v>2015</v>
      </c>
      <c r="E7" s="82">
        <v>2016</v>
      </c>
      <c r="F7" s="83" t="s">
        <v>149</v>
      </c>
      <c r="G7" s="164"/>
    </row>
    <row r="8" spans="1:7" ht="12.75">
      <c r="A8" s="84" t="s">
        <v>148</v>
      </c>
      <c r="B8" s="84" t="s">
        <v>148</v>
      </c>
      <c r="C8" s="84" t="s">
        <v>148</v>
      </c>
      <c r="D8" s="84" t="s">
        <v>148</v>
      </c>
      <c r="E8" s="84" t="s">
        <v>148</v>
      </c>
      <c r="F8" s="84" t="s">
        <v>148</v>
      </c>
      <c r="G8" s="84" t="s">
        <v>148</v>
      </c>
    </row>
  </sheetData>
  <sheetProtection/>
  <mergeCells count="5">
    <mergeCell ref="A2:G2"/>
    <mergeCell ref="A6:A7"/>
    <mergeCell ref="B6:B7"/>
    <mergeCell ref="C6:F6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2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16.8515625" style="0" customWidth="1"/>
    <col min="3" max="3" width="29.00390625" style="0" customWidth="1"/>
    <col min="4" max="4" width="34.7109375" style="0" customWidth="1"/>
    <col min="5" max="5" width="13.140625" style="0" customWidth="1"/>
  </cols>
  <sheetData>
    <row r="1" spans="2:5" ht="12.75">
      <c r="B1" s="128" t="s">
        <v>150</v>
      </c>
      <c r="C1" s="165"/>
      <c r="D1" s="165"/>
      <c r="E1" s="165"/>
    </row>
    <row r="3" spans="2:5" ht="12.75">
      <c r="B3" s="166" t="s">
        <v>179</v>
      </c>
      <c r="C3" s="166"/>
      <c r="D3" s="166"/>
      <c r="E3" s="166"/>
    </row>
    <row r="4" spans="2:5" ht="12.75">
      <c r="B4" s="166" t="s">
        <v>151</v>
      </c>
      <c r="C4" s="166"/>
      <c r="D4" s="166"/>
      <c r="E4" s="166"/>
    </row>
    <row r="5" spans="2:5" ht="12.75">
      <c r="B5" s="85"/>
      <c r="C5" s="85"/>
      <c r="D5" s="85"/>
      <c r="E5" s="85"/>
    </row>
    <row r="6" spans="2:5" ht="12.75">
      <c r="B6" s="85"/>
      <c r="C6" s="85"/>
      <c r="D6" s="85"/>
      <c r="E6" s="85"/>
    </row>
    <row r="7" ht="12.75">
      <c r="E7" s="86" t="s">
        <v>152</v>
      </c>
    </row>
    <row r="8" spans="2:5" ht="12.75">
      <c r="B8" s="167" t="s">
        <v>153</v>
      </c>
      <c r="C8" s="167"/>
      <c r="D8" s="168" t="s">
        <v>154</v>
      </c>
      <c r="E8" s="169" t="s">
        <v>155</v>
      </c>
    </row>
    <row r="9" spans="2:5" ht="12.75">
      <c r="B9" s="167"/>
      <c r="C9" s="167"/>
      <c r="D9" s="168"/>
      <c r="E9" s="169"/>
    </row>
    <row r="10" spans="2:5" ht="12.75">
      <c r="B10" s="87" t="s">
        <v>156</v>
      </c>
      <c r="C10" s="88" t="s">
        <v>157</v>
      </c>
      <c r="D10" s="168"/>
      <c r="E10" s="169"/>
    </row>
    <row r="11" spans="2:5" ht="39" customHeight="1">
      <c r="B11" s="89">
        <v>1</v>
      </c>
      <c r="C11" s="42" t="s">
        <v>159</v>
      </c>
      <c r="D11" s="90" t="s">
        <v>160</v>
      </c>
      <c r="E11" s="91">
        <v>4445</v>
      </c>
    </row>
    <row r="12" spans="2:5" ht="12.75">
      <c r="B12" s="92"/>
      <c r="C12" s="93"/>
      <c r="D12" s="94" t="s">
        <v>158</v>
      </c>
      <c r="E12" s="95">
        <f>SUM(E11:E11)</f>
        <v>4445</v>
      </c>
    </row>
  </sheetData>
  <sheetProtection/>
  <mergeCells count="6">
    <mergeCell ref="B1:E1"/>
    <mergeCell ref="B3:E3"/>
    <mergeCell ref="B4:E4"/>
    <mergeCell ref="B8:C9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0.8515625" style="0" customWidth="1"/>
    <col min="2" max="2" width="42.140625" style="0" customWidth="1"/>
    <col min="3" max="3" width="24.140625" style="96" customWidth="1"/>
  </cols>
  <sheetData>
    <row r="2" ht="12.75">
      <c r="C2" s="98" t="s">
        <v>161</v>
      </c>
    </row>
    <row r="4" spans="1:3" ht="12.75">
      <c r="A4" s="124" t="s">
        <v>180</v>
      </c>
      <c r="B4" s="124"/>
      <c r="C4" s="124"/>
    </row>
    <row r="7" ht="12.75">
      <c r="C7" s="98" t="s">
        <v>88</v>
      </c>
    </row>
    <row r="8" spans="2:3" ht="27" customHeight="1">
      <c r="B8" s="100" t="s">
        <v>103</v>
      </c>
      <c r="C8" s="101" t="s">
        <v>162</v>
      </c>
    </row>
    <row r="9" spans="2:3" ht="12.75">
      <c r="B9" s="42" t="s">
        <v>163</v>
      </c>
      <c r="C9" s="97">
        <v>200</v>
      </c>
    </row>
    <row r="10" spans="2:3" ht="12.75">
      <c r="B10" s="42" t="s">
        <v>164</v>
      </c>
      <c r="C10" s="97">
        <v>1000</v>
      </c>
    </row>
    <row r="11" spans="2:3" ht="12.75">
      <c r="B11" s="118" t="s">
        <v>183</v>
      </c>
      <c r="C11" s="97">
        <v>500</v>
      </c>
    </row>
    <row r="12" spans="2:3" ht="12.75">
      <c r="B12" s="99" t="s">
        <v>98</v>
      </c>
      <c r="C12" s="102">
        <f>SUM(C9:C11)</f>
        <v>1700</v>
      </c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Felhasználó</cp:lastModifiedBy>
  <cp:lastPrinted>2014-02-26T13:39:55Z</cp:lastPrinted>
  <dcterms:created xsi:type="dcterms:W3CDTF">2007-03-26T12:02:37Z</dcterms:created>
  <dcterms:modified xsi:type="dcterms:W3CDTF">2014-03-03T08:36:37Z</dcterms:modified>
  <cp:category/>
  <cp:version/>
  <cp:contentType/>
  <cp:contentStatus/>
</cp:coreProperties>
</file>