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7.1. sz. mell TIB  " sheetId="1" r:id="rId1"/>
  </sheets>
  <externalReferences>
    <externalReference r:id="rId2"/>
  </externalReferences>
  <definedNames>
    <definedName name="_xlnm.Print_Titles" localSheetId="0">'9.7.1. sz. mell TIB  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9" i="1"/>
  <c r="C48" i="1"/>
  <c r="C47" i="1"/>
  <c r="C59" i="1" s="1"/>
  <c r="C42" i="1"/>
  <c r="C39" i="1" s="1"/>
  <c r="C32" i="1"/>
  <c r="C27" i="1"/>
  <c r="C21" i="1"/>
  <c r="C14" i="1"/>
  <c r="C9" i="1" s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<sst xmlns="http://schemas.openxmlformats.org/spreadsheetml/2006/main" count="112" uniqueCount="98">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</sst>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/>
  <dimension ref="A1:C61"/>
  <sheetViews>
    <sheetView tabSelected="1" zoomScale="145" zoomScaleNormal="145" workbookViewId="0">
      <selection activeCell="A2" sqref="A2"/>
    </sheetView>
  </sheetViews>
  <sheetFormatPr defaultRowHeight="12.75" x14ac:dyDescent="0.2"/>
  <cols>
    <col min="1" max="1" width="13.83203125" style="71" customWidth="1"/>
    <col min="2" max="2" width="79.1640625" style="2" customWidth="1"/>
    <col min="3" max="3" width="25" style="76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CONCATENATE("17. melléklet"," ",[1]ALAPADATOK!A7," ",[1]ALAPADATOK!B7," ",[1]ALAPADATOK!C7," ",[1]ALAPADATOK!D7," ",[1]ALAPADATOK!E7," ",[1]ALAPADATOK!F7," ",[1]ALAPADATOK!G7," ",[1]ALAPADATOK!H7)</f>
        <v>17. melléklet a 27 / 2020. ( XI.26.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6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1010766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/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>
        <f>1382012-371246</f>
        <v>1010766</v>
      </c>
    </row>
    <row r="15" spans="1:3" s="29" customFormat="1" ht="12" customHeight="1" x14ac:dyDescent="0.2">
      <c r="A15" s="33" t="s">
        <v>26</v>
      </c>
      <c r="B15" s="34" t="s">
        <v>27</v>
      </c>
      <c r="C15" s="35"/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358859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>
        <v>358859</v>
      </c>
    </row>
    <row r="25" spans="1:3" s="38" customFormat="1" ht="12" customHeight="1" thickBot="1" x14ac:dyDescent="0.25">
      <c r="A25" s="33" t="s">
        <v>46</v>
      </c>
      <c r="B25" s="34" t="s">
        <v>47</v>
      </c>
      <c r="C25" s="35">
        <v>358859</v>
      </c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8" customFormat="1" ht="12" customHeight="1" x14ac:dyDescent="0.2">
      <c r="A33" s="46" t="s">
        <v>61</v>
      </c>
      <c r="B33" s="47" t="s">
        <v>62</v>
      </c>
      <c r="C33" s="48"/>
    </row>
    <row r="34" spans="1:3" s="38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1369625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5">
        <f>+C40+C41+C42</f>
        <v>100877625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820681</v>
      </c>
    </row>
    <row r="41" spans="1:3" s="38" customFormat="1" ht="12" customHeight="1" x14ac:dyDescent="0.2">
      <c r="A41" s="46" t="s">
        <v>77</v>
      </c>
      <c r="B41" s="49" t="s">
        <v>78</v>
      </c>
      <c r="C41" s="37"/>
    </row>
    <row r="42" spans="1:3" s="38" customFormat="1" ht="15" customHeight="1" thickBot="1" x14ac:dyDescent="0.25">
      <c r="A42" s="33" t="s">
        <v>79</v>
      </c>
      <c r="B42" s="50" t="s">
        <v>80</v>
      </c>
      <c r="C42" s="51">
        <f>97939593+640498+1160572-812674+1128955</f>
        <v>100056944</v>
      </c>
    </row>
    <row r="43" spans="1:3" s="38" customFormat="1" ht="15" customHeight="1" thickBot="1" x14ac:dyDescent="0.25">
      <c r="A43" s="54" t="s">
        <v>81</v>
      </c>
      <c r="B43" s="56" t="s">
        <v>82</v>
      </c>
      <c r="C43" s="55">
        <f>+C38+C39</f>
        <v>102247250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6" customFormat="1" ht="12" customHeight="1" thickBot="1" x14ac:dyDescent="0.25">
      <c r="A46" s="63"/>
      <c r="B46" s="64" t="s">
        <v>83</v>
      </c>
      <c r="C46" s="65"/>
    </row>
    <row r="47" spans="1:3" ht="12" customHeight="1" thickBot="1" x14ac:dyDescent="0.25">
      <c r="A47" s="43" t="s">
        <v>14</v>
      </c>
      <c r="B47" s="44" t="s">
        <v>84</v>
      </c>
      <c r="C47" s="67">
        <f>SUM(C48:C52)</f>
        <v>101636400</v>
      </c>
    </row>
    <row r="48" spans="1:3" ht="12" customHeight="1" x14ac:dyDescent="0.2">
      <c r="A48" s="33" t="s">
        <v>16</v>
      </c>
      <c r="B48" s="40" t="s">
        <v>85</v>
      </c>
      <c r="C48" s="68">
        <f>71236352+545105+826870+977450</f>
        <v>73585777</v>
      </c>
    </row>
    <row r="49" spans="1:3" ht="12" customHeight="1" x14ac:dyDescent="0.2">
      <c r="A49" s="33" t="s">
        <v>18</v>
      </c>
      <c r="B49" s="34" t="s">
        <v>86</v>
      </c>
      <c r="C49" s="35">
        <f>12731399+95393+144702+151505</f>
        <v>13122999</v>
      </c>
    </row>
    <row r="50" spans="1:3" ht="12" customHeight="1" x14ac:dyDescent="0.2">
      <c r="A50" s="33" t="s">
        <v>20</v>
      </c>
      <c r="B50" s="34" t="s">
        <v>87</v>
      </c>
      <c r="C50" s="69">
        <f>15922544+189000-45500+45500-1183920</f>
        <v>14927624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6" customFormat="1" ht="12" customHeight="1" thickBot="1" x14ac:dyDescent="0.25">
      <c r="A53" s="43" t="s">
        <v>38</v>
      </c>
      <c r="B53" s="44" t="s">
        <v>90</v>
      </c>
      <c r="C53" s="28">
        <f>SUM(C54:C56)</f>
        <v>610850</v>
      </c>
    </row>
    <row r="54" spans="1:3" ht="12" customHeight="1" x14ac:dyDescent="0.2">
      <c r="A54" s="33" t="s">
        <v>40</v>
      </c>
      <c r="B54" s="40" t="s">
        <v>91</v>
      </c>
      <c r="C54" s="48">
        <v>610850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3" t="s">
        <v>48</v>
      </c>
      <c r="B58" s="44" t="s">
        <v>95</v>
      </c>
      <c r="C58" s="45"/>
    </row>
    <row r="59" spans="1:3" ht="15" customHeight="1" thickBot="1" x14ac:dyDescent="0.25">
      <c r="A59" s="43" t="s">
        <v>50</v>
      </c>
      <c r="B59" s="70" t="s">
        <v>96</v>
      </c>
      <c r="C59" s="67">
        <f>+C47+C53+C58</f>
        <v>102247250</v>
      </c>
    </row>
    <row r="60" spans="1:3" ht="14.25" customHeight="1" thickBot="1" x14ac:dyDescent="0.25">
      <c r="C60" s="72"/>
    </row>
    <row r="61" spans="1:3" ht="13.5" thickBot="1" x14ac:dyDescent="0.25">
      <c r="A61" s="73" t="s">
        <v>97</v>
      </c>
      <c r="B61" s="74"/>
      <c r="C61" s="75">
        <v>21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2020-12-02T11:20:27Z</dcterms:created>
  <dcterms:modified xsi:type="dcterms:W3CDTF">2020-12-02T11:20:28Z</dcterms:modified>
</cp:coreProperties>
</file>