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4. 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2" i="1"/>
  <c r="C4"/>
  <c r="E4" s="1"/>
  <c r="C18"/>
  <c r="E31" s="1"/>
  <c r="E18"/>
  <c r="C19"/>
  <c r="C24"/>
  <c r="C29"/>
  <c r="E29"/>
  <c r="C30"/>
  <c r="E32" s="1"/>
  <c r="E30"/>
  <c r="C31"/>
  <c r="C32"/>
  <c r="A33"/>
</calcChain>
</file>

<file path=xl/sharedStrings.xml><?xml version="1.0" encoding="utf-8"?>
<sst xmlns="http://schemas.openxmlformats.org/spreadsheetml/2006/main" count="81" uniqueCount="80">
  <si>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</si>
  <si>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</si>
  <si>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</si>
  <si>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</si>
  <si>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</si>
  <si>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</si>
  <si>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</si>
  <si>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</si>
  <si>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</si>
  <si>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</si>
  <si>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</si>
  <si>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</si>
  <si>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Államháztartáson belüli megelőlegezés</t>
  </si>
  <si>
    <t>Adóssághoz nem kapcsolódó származékos ügyletek bevételei</t>
  </si>
  <si>
    <t>23.</t>
  </si>
  <si>
    <t>Váltókiadások</t>
  </si>
  <si>
    <t>Váltóbevételek</t>
  </si>
  <si>
    <t>22.</t>
  </si>
  <si>
    <t>Adóssághoz nem kapcsolódó származékos ügyletek</t>
  </si>
  <si>
    <t>Egyéb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</si>
  <si>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</si>
  <si>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</si>
  <si>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</si>
  <si>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</si>
  <si>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</si>
  <si>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</si>
  <si>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</si>
  <si>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</si>
  <si>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</si>
  <si>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</si>
  <si>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</si>
  <si>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</si>
  <si>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</si>
  <si>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</si>
  <si>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</si>
  <si>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</si>
  <si>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</si>
  <si>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</si>
  <si>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</si>
  <si>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</si>
  <si>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</si>
  <si>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</si>
  <si>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</si>
  <si>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</si>
  <si>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</si>
  <si>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</si>
  <si>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</si>
  <si>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</si>
  <si>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</si>
  <si>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</si>
  <si>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</si>
  <si>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</si>
  <si>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</si>
  <si>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</si>
  <si>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</si>
  <si>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</si>
  <si>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</si>
  <si>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</si>
  <si>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</si>
  <si>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</si>
  <si>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</si>
  <si>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</si>
  <si>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</si>
  <si>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</si>
  <si>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</si>
  <si>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</si>
  <si>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</si>
  <si>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</si>
  <si>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</si>
  <si>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</si>
  <si>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</si>
  <si>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</si>
  <si>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</si>
  <si>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</si>
  <si>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</si>
  <si>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</si>
  <si>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</si>
  <si>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</si>
  <si>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>4. melléklet</t>
  </si>
  <si>
    <t>I. Működési célú bevételek és kiadások mérlege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</si>
</sst>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color rgb="FFFF0000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top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2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Continuous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10" fillId="0" borderId="6" xfId="0" applyNumberFormat="1" applyFont="1" applyFill="1" applyBorder="1" applyAlignment="1" applyProtection="1">
      <alignment horizontal="centerContinuous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Continuous" vertical="center" wrapText="1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7">
          <cell r="C7" t="str">
            <v>Forintban!</v>
          </cell>
        </row>
        <row r="8">
          <cell r="C8" t="str">
            <v>2021. évi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abSelected="1" zoomScale="120" zoomScaleNormal="120" zoomScaleSheetLayoutView="100" workbookViewId="0">
      <selection activeCell="C21" sqref="C21"/>
    </sheetView>
  </sheetViews>
  <sheetFormatPr defaultRowHeight="12.75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55" t="s">
        <v>79</v>
      </c>
      <c r="C1" s="54"/>
      <c r="D1" s="54"/>
      <c r="E1" s="54" t="s">
        <v>78</v>
      </c>
      <c r="F1" s="4"/>
    </row>
    <row r="2" spans="1:6" ht="13.5" thickBot="1">
      <c r="E2" s="53" t="str">
        <f>CONCATENATE('[1]3.melléklet'!C7)</f>
        <v>Forintban!</v>
      </c>
      <c r="F2" s="4"/>
    </row>
    <row r="3" spans="1:6" ht="18" customHeight="1" thickBot="1">
      <c r="A3" s="52" t="s">
        <v>77</v>
      </c>
      <c r="B3" s="50" t="s">
        <v>76</v>
      </c>
      <c r="C3" s="51"/>
      <c r="D3" s="50" t="s">
        <v>75</v>
      </c>
      <c r="E3" s="49"/>
      <c r="F3" s="4"/>
    </row>
    <row r="4" spans="1:6" s="44" customFormat="1" ht="35.25" customHeight="1" thickBot="1">
      <c r="A4" s="48"/>
      <c r="B4" s="46" t="s">
        <v>74</v>
      </c>
      <c r="C4" s="47" t="str">
        <f>+'[1]3.melléklet'!C8</f>
        <v>2021. évi előirányzat</v>
      </c>
      <c r="D4" s="46" t="s">
        <v>74</v>
      </c>
      <c r="E4" s="45" t="str">
        <f>+C4</f>
        <v>2021. évi előirányzat</v>
      </c>
      <c r="F4" s="4"/>
    </row>
    <row r="5" spans="1:6" s="39" customFormat="1" ht="12" customHeight="1" thickBot="1">
      <c r="A5" s="43"/>
      <c r="B5" s="41" t="s">
        <v>73</v>
      </c>
      <c r="C5" s="42" t="s">
        <v>72</v>
      </c>
      <c r="D5" s="41" t="s">
        <v>71</v>
      </c>
      <c r="E5" s="40" t="s">
        <v>70</v>
      </c>
      <c r="F5" s="4"/>
    </row>
    <row r="6" spans="1:6" ht="12.95" customHeight="1">
      <c r="A6" s="38" t="s">
        <v>69</v>
      </c>
      <c r="B6" s="23" t="s">
        <v>68</v>
      </c>
      <c r="C6" s="37">
        <v>63783204</v>
      </c>
      <c r="D6" s="23" t="s">
        <v>67</v>
      </c>
      <c r="E6" s="36">
        <v>48245902</v>
      </c>
      <c r="F6" s="4"/>
    </row>
    <row r="7" spans="1:6" ht="12.95" customHeight="1">
      <c r="A7" s="20" t="s">
        <v>66</v>
      </c>
      <c r="B7" s="17" t="s">
        <v>65</v>
      </c>
      <c r="C7" s="32">
        <v>25297062</v>
      </c>
      <c r="D7" s="17" t="s">
        <v>64</v>
      </c>
      <c r="E7" s="31">
        <v>5970355</v>
      </c>
      <c r="F7" s="4"/>
    </row>
    <row r="8" spans="1:6" ht="12.95" customHeight="1">
      <c r="A8" s="20" t="s">
        <v>63</v>
      </c>
      <c r="B8" s="17" t="s">
        <v>62</v>
      </c>
      <c r="C8" s="32"/>
      <c r="D8" s="17" t="s">
        <v>61</v>
      </c>
      <c r="E8" s="31">
        <v>22270020</v>
      </c>
      <c r="F8" s="4"/>
    </row>
    <row r="9" spans="1:6" ht="12.95" customHeight="1">
      <c r="A9" s="20" t="s">
        <v>60</v>
      </c>
      <c r="B9" s="17" t="s">
        <v>59</v>
      </c>
      <c r="C9" s="32">
        <v>3100000</v>
      </c>
      <c r="D9" s="17" t="s">
        <v>58</v>
      </c>
      <c r="E9" s="31">
        <v>13175402</v>
      </c>
      <c r="F9" s="4"/>
    </row>
    <row r="10" spans="1:6" ht="12.95" customHeight="1">
      <c r="A10" s="20" t="s">
        <v>57</v>
      </c>
      <c r="B10" s="35" t="s">
        <v>56</v>
      </c>
      <c r="C10" s="32">
        <v>4647239</v>
      </c>
      <c r="D10" s="17" t="s">
        <v>55</v>
      </c>
      <c r="E10" s="31">
        <v>4075709</v>
      </c>
      <c r="F10" s="4"/>
    </row>
    <row r="11" spans="1:6" ht="12.95" customHeight="1">
      <c r="A11" s="20" t="s">
        <v>54</v>
      </c>
      <c r="B11" s="17" t="s">
        <v>53</v>
      </c>
      <c r="C11" s="33"/>
      <c r="D11" s="17" t="s">
        <v>52</v>
      </c>
      <c r="E11" s="31"/>
      <c r="F11" s="4"/>
    </row>
    <row r="12" spans="1:6" ht="12.95" customHeight="1">
      <c r="A12" s="20" t="s">
        <v>51</v>
      </c>
      <c r="B12" s="17" t="s">
        <v>50</v>
      </c>
      <c r="C12" s="32"/>
      <c r="D12" s="28"/>
      <c r="E12" s="31"/>
      <c r="F12" s="4"/>
    </row>
    <row r="13" spans="1:6" ht="12.95" customHeight="1">
      <c r="A13" s="20" t="s">
        <v>49</v>
      </c>
      <c r="B13" s="28"/>
      <c r="C13" s="32"/>
      <c r="D13" s="28"/>
      <c r="E13" s="31"/>
      <c r="F13" s="4"/>
    </row>
    <row r="14" spans="1:6" ht="12.95" customHeight="1">
      <c r="A14" s="20" t="s">
        <v>48</v>
      </c>
      <c r="B14" s="34"/>
      <c r="C14" s="33"/>
      <c r="D14" s="28"/>
      <c r="E14" s="31"/>
      <c r="F14" s="4"/>
    </row>
    <row r="15" spans="1:6" ht="12.95" customHeight="1">
      <c r="A15" s="20" t="s">
        <v>47</v>
      </c>
      <c r="B15" s="28"/>
      <c r="C15" s="32"/>
      <c r="D15" s="28"/>
      <c r="E15" s="31"/>
      <c r="F15" s="4"/>
    </row>
    <row r="16" spans="1:6" ht="12.95" customHeight="1">
      <c r="A16" s="20" t="s">
        <v>46</v>
      </c>
      <c r="B16" s="28"/>
      <c r="C16" s="32"/>
      <c r="D16" s="28"/>
      <c r="E16" s="31"/>
      <c r="F16" s="4"/>
    </row>
    <row r="17" spans="1:6" ht="12.95" customHeight="1" thickBot="1">
      <c r="A17" s="20" t="s">
        <v>45</v>
      </c>
      <c r="B17" s="30"/>
      <c r="C17" s="29"/>
      <c r="D17" s="28"/>
      <c r="E17" s="27"/>
      <c r="F17" s="4"/>
    </row>
    <row r="18" spans="1:6" ht="15.95" customHeight="1" thickBot="1">
      <c r="A18" s="7" t="s">
        <v>44</v>
      </c>
      <c r="B18" s="9" t="s">
        <v>43</v>
      </c>
      <c r="C18" s="10">
        <f>C6+C7+C9+C10+C11+C13+C14+C15+C16+C17</f>
        <v>96827505</v>
      </c>
      <c r="D18" s="9" t="s">
        <v>42</v>
      </c>
      <c r="E18" s="8">
        <f>SUM(E6:E17)</f>
        <v>93737388</v>
      </c>
      <c r="F18" s="4"/>
    </row>
    <row r="19" spans="1:6" ht="12.95" customHeight="1">
      <c r="A19" s="24" t="s">
        <v>41</v>
      </c>
      <c r="B19" s="14" t="s">
        <v>40</v>
      </c>
      <c r="C19" s="26">
        <f>+C20+C21+C22+C23</f>
        <v>6596646</v>
      </c>
      <c r="D19" s="19" t="s">
        <v>39</v>
      </c>
      <c r="E19" s="11"/>
      <c r="F19" s="4"/>
    </row>
    <row r="20" spans="1:6" ht="12.95" customHeight="1">
      <c r="A20" s="22" t="s">
        <v>38</v>
      </c>
      <c r="B20" s="19" t="s">
        <v>37</v>
      </c>
      <c r="C20" s="18">
        <v>6596646</v>
      </c>
      <c r="D20" s="19" t="s">
        <v>36</v>
      </c>
      <c r="E20" s="16"/>
      <c r="F20" s="4"/>
    </row>
    <row r="21" spans="1:6" ht="12.95" customHeight="1">
      <c r="A21" s="22" t="s">
        <v>35</v>
      </c>
      <c r="B21" s="19" t="s">
        <v>34</v>
      </c>
      <c r="C21" s="18"/>
      <c r="D21" s="19" t="s">
        <v>33</v>
      </c>
      <c r="E21" s="16"/>
      <c r="F21" s="4"/>
    </row>
    <row r="22" spans="1:6" ht="12.95" customHeight="1">
      <c r="A22" s="22" t="s">
        <v>32</v>
      </c>
      <c r="B22" s="19" t="s">
        <v>31</v>
      </c>
      <c r="C22" s="18"/>
      <c r="D22" s="19" t="s">
        <v>30</v>
      </c>
      <c r="E22" s="16"/>
      <c r="F22" s="4"/>
    </row>
    <row r="23" spans="1:6" ht="12.95" customHeight="1">
      <c r="A23" s="22" t="s">
        <v>29</v>
      </c>
      <c r="B23" s="21" t="s">
        <v>28</v>
      </c>
      <c r="C23" s="18"/>
      <c r="D23" s="14" t="s">
        <v>27</v>
      </c>
      <c r="E23" s="16"/>
      <c r="F23" s="4"/>
    </row>
    <row r="24" spans="1:6" ht="12.95" customHeight="1">
      <c r="A24" s="22" t="s">
        <v>26</v>
      </c>
      <c r="B24" s="19" t="s">
        <v>25</v>
      </c>
      <c r="C24" s="25">
        <f>+C25+C26</f>
        <v>0</v>
      </c>
      <c r="D24" s="19" t="s">
        <v>24</v>
      </c>
      <c r="E24" s="16"/>
      <c r="F24" s="4"/>
    </row>
    <row r="25" spans="1:6" ht="12.95" customHeight="1">
      <c r="A25" s="24" t="s">
        <v>23</v>
      </c>
      <c r="B25" s="14" t="s">
        <v>22</v>
      </c>
      <c r="C25" s="13"/>
      <c r="D25" s="23" t="s">
        <v>21</v>
      </c>
      <c r="E25" s="11"/>
      <c r="F25" s="4"/>
    </row>
    <row r="26" spans="1:6" ht="12.95" customHeight="1">
      <c r="A26" s="22" t="s">
        <v>20</v>
      </c>
      <c r="B26" s="21" t="s">
        <v>19</v>
      </c>
      <c r="C26" s="18"/>
      <c r="D26" s="17" t="s">
        <v>18</v>
      </c>
      <c r="E26" s="16"/>
      <c r="F26" s="4"/>
    </row>
    <row r="27" spans="1:6" ht="12.95" customHeight="1">
      <c r="A27" s="20" t="s">
        <v>17</v>
      </c>
      <c r="B27" s="19" t="s">
        <v>16</v>
      </c>
      <c r="C27" s="18"/>
      <c r="D27" s="17" t="s">
        <v>15</v>
      </c>
      <c r="E27" s="16"/>
      <c r="F27" s="4"/>
    </row>
    <row r="28" spans="1:6" ht="12.95" customHeight="1" thickBot="1">
      <c r="A28" s="15" t="s">
        <v>14</v>
      </c>
      <c r="B28" s="14" t="s">
        <v>13</v>
      </c>
      <c r="C28" s="13"/>
      <c r="D28" s="12" t="s">
        <v>12</v>
      </c>
      <c r="E28" s="11">
        <v>2499160</v>
      </c>
      <c r="F28" s="4"/>
    </row>
    <row r="29" spans="1:6" ht="15.95" customHeight="1" thickBot="1">
      <c r="A29" s="7" t="s">
        <v>11</v>
      </c>
      <c r="B29" s="9" t="s">
        <v>10</v>
      </c>
      <c r="C29" s="10">
        <f>+C19+C24+C27+C28</f>
        <v>6596646</v>
      </c>
      <c r="D29" s="9" t="s">
        <v>9</v>
      </c>
      <c r="E29" s="8">
        <f>SUM(E19:E28)</f>
        <v>2499160</v>
      </c>
      <c r="F29" s="4"/>
    </row>
    <row r="30" spans="1:6" ht="13.5" thickBot="1">
      <c r="A30" s="7" t="s">
        <v>8</v>
      </c>
      <c r="B30" s="6" t="s">
        <v>7</v>
      </c>
      <c r="C30" s="5">
        <f>+C18+C29</f>
        <v>103424151</v>
      </c>
      <c r="D30" s="6" t="s">
        <v>6</v>
      </c>
      <c r="E30" s="5">
        <f>+E18+E29</f>
        <v>96236548</v>
      </c>
      <c r="F30" s="4"/>
    </row>
    <row r="31" spans="1:6" ht="13.5" thickBot="1">
      <c r="A31" s="7" t="s">
        <v>5</v>
      </c>
      <c r="B31" s="6" t="s">
        <v>4</v>
      </c>
      <c r="C31" s="5" t="str">
        <f>IF(C18-E18&lt;0,E18-C18,"-")</f>
        <v>-</v>
      </c>
      <c r="D31" s="6" t="s">
        <v>3</v>
      </c>
      <c r="E31" s="5">
        <f>IF(C18-E18&gt;0,C18-E18,"-")</f>
        <v>3090117</v>
      </c>
      <c r="F31" s="4"/>
    </row>
    <row r="32" spans="1:6" ht="13.5" thickBot="1">
      <c r="A32" s="7" t="s">
        <v>2</v>
      </c>
      <c r="B32" s="6" t="s">
        <v>1</v>
      </c>
      <c r="C32" s="5" t="str">
        <f>IF(C30-E30&lt;0,E30-C30,"-")</f>
        <v>-</v>
      </c>
      <c r="D32" s="6" t="s">
        <v>0</v>
      </c>
      <c r="E32" s="5">
        <f>IF(C30-E30&gt;0,C30-E30,"-")</f>
        <v>7187603</v>
      </c>
      <c r="F32" s="4"/>
    </row>
    <row r="33" spans="1:5" ht="15.75">
      <c r="A33" s="3" t="str">
        <f>IF(C32&lt;&gt;"-","Nem lehet bruttó hiány, mert az Mötv. 111. § (4) bekezédse szerint A költségvetési rendeletben működési hiány nem tervezhető.","")</f>
        <v/>
      </c>
      <c r="B33" s="3"/>
      <c r="C33" s="3"/>
      <c r="D33" s="3"/>
      <c r="E33" s="3"/>
    </row>
  </sheetData>
  <mergeCells count="3">
    <mergeCell ref="A3:A4"/>
    <mergeCell ref="F1:F32"/>
    <mergeCell ref="A33:E33"/>
  </mergeCells>
  <conditionalFormatting sqref="C32">
    <cfRule type="cellIs" dxfId="0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2021-02-16T07:56:16Z</dcterms:created>
  <dcterms:modified xsi:type="dcterms:W3CDTF">2021-02-16T07:58:47Z</dcterms:modified>
</cp:coreProperties>
</file>