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i\Documents\CSÁVOLY\Képviselő-testület_cs\RENDELETEK\5-2019.(V.29.)_2018. évi zárszámadásról\"/>
    </mc:Choice>
  </mc:AlternateContent>
  <xr:revisionPtr revIDLastSave="0" documentId="8_{D37662C7-C784-4DD8-8943-2196E596DCB9}" xr6:coauthVersionLast="43" xr6:coauthVersionMax="43" xr10:uidLastSave="{00000000-0000-0000-0000-000000000000}"/>
  <bookViews>
    <workbookView xWindow="-110" yWindow="-110" windowWidth="19420" windowHeight="10420" xr2:uid="{C4E2D98E-FDE7-4281-8659-B58EF66F3D4B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1" l="1"/>
  <c r="E8" i="1"/>
  <c r="C9" i="1"/>
  <c r="E9" i="1"/>
  <c r="C10" i="1"/>
  <c r="E10" i="1"/>
  <c r="F10" i="1"/>
  <c r="H10" i="1"/>
  <c r="E11" i="1"/>
  <c r="I11" i="1"/>
  <c r="C11" i="1" s="1"/>
  <c r="J11" i="1"/>
  <c r="K11" i="1"/>
  <c r="C12" i="1"/>
  <c r="E12" i="1"/>
  <c r="F13" i="1"/>
  <c r="C13" i="1" s="1"/>
  <c r="H13" i="1"/>
  <c r="E13" i="1" s="1"/>
  <c r="I13" i="1"/>
  <c r="J13" i="1"/>
  <c r="J18" i="1" s="1"/>
  <c r="K13" i="1"/>
  <c r="C14" i="1"/>
  <c r="E14" i="1"/>
  <c r="C15" i="1"/>
  <c r="E15" i="1"/>
  <c r="C16" i="1"/>
  <c r="E16" i="1"/>
  <c r="C17" i="1"/>
  <c r="E17" i="1"/>
  <c r="F18" i="1"/>
  <c r="C18" i="1" s="1"/>
  <c r="H18" i="1"/>
  <c r="E18" i="1" s="1"/>
  <c r="I18" i="1"/>
  <c r="I19" i="1" s="1"/>
  <c r="K18" i="1"/>
  <c r="K19" i="1" s="1"/>
  <c r="C20" i="1"/>
  <c r="E20" i="1"/>
  <c r="C21" i="1"/>
  <c r="D21" i="1"/>
  <c r="E21" i="1"/>
  <c r="C22" i="1"/>
  <c r="E22" i="1"/>
  <c r="F22" i="1"/>
  <c r="H22" i="1"/>
  <c r="H23" i="1" s="1"/>
  <c r="E23" i="1" s="1"/>
  <c r="I22" i="1"/>
  <c r="I23" i="1" s="1"/>
  <c r="J22" i="1"/>
  <c r="K22" i="1"/>
  <c r="K23" i="1" s="1"/>
  <c r="F23" i="1"/>
  <c r="C23" i="1" s="1"/>
  <c r="C24" i="1"/>
  <c r="E24" i="1"/>
  <c r="C25" i="1"/>
  <c r="E25" i="1"/>
  <c r="F25" i="1"/>
  <c r="G25" i="1"/>
  <c r="H25" i="1"/>
  <c r="I25" i="1"/>
  <c r="J25" i="1"/>
  <c r="K25" i="1"/>
  <c r="C26" i="1"/>
  <c r="E26" i="1"/>
  <c r="F27" i="1"/>
  <c r="C27" i="1" s="1"/>
  <c r="H27" i="1"/>
  <c r="I27" i="1"/>
  <c r="I28" i="1" s="1"/>
  <c r="J27" i="1"/>
  <c r="J28" i="1" s="1"/>
  <c r="K27" i="1"/>
  <c r="K28" i="1" s="1"/>
  <c r="H28" i="1"/>
  <c r="E28" i="1" s="1"/>
  <c r="C29" i="1"/>
  <c r="E29" i="1"/>
  <c r="C30" i="1"/>
  <c r="E30" i="1"/>
  <c r="C31" i="1"/>
  <c r="E31" i="1"/>
  <c r="C32" i="1"/>
  <c r="E32" i="1"/>
  <c r="C33" i="1"/>
  <c r="E33" i="1"/>
  <c r="J34" i="1"/>
  <c r="K34" i="1"/>
  <c r="E34" i="1" s="1"/>
  <c r="C35" i="1"/>
  <c r="E35" i="1"/>
  <c r="F35" i="1"/>
  <c r="H35" i="1"/>
  <c r="C36" i="1"/>
  <c r="E36" i="1"/>
  <c r="F37" i="1"/>
  <c r="F38" i="1" s="1"/>
  <c r="C38" i="1" s="1"/>
  <c r="H37" i="1"/>
  <c r="H38" i="1" s="1"/>
  <c r="E38" i="1" s="1"/>
  <c r="I37" i="1"/>
  <c r="J37" i="1"/>
  <c r="K37" i="1"/>
  <c r="C39" i="1"/>
  <c r="E39" i="1"/>
  <c r="C40" i="1"/>
  <c r="F40" i="1"/>
  <c r="H40" i="1"/>
  <c r="E40" i="1" s="1"/>
  <c r="C41" i="1"/>
  <c r="E41" i="1"/>
  <c r="C42" i="1"/>
  <c r="F42" i="1"/>
  <c r="F43" i="1" s="1"/>
  <c r="H42" i="1"/>
  <c r="E42" i="1" s="1"/>
  <c r="I42" i="1"/>
  <c r="J42" i="1"/>
  <c r="J43" i="1" s="1"/>
  <c r="K42" i="1"/>
  <c r="K43" i="1" s="1"/>
  <c r="K44" i="1" s="1"/>
  <c r="I43" i="1"/>
  <c r="C45" i="1"/>
  <c r="E45" i="1"/>
  <c r="C46" i="1"/>
  <c r="E46" i="1"/>
  <c r="C47" i="1"/>
  <c r="E47" i="1"/>
  <c r="C48" i="1"/>
  <c r="E48" i="1"/>
  <c r="J48" i="1"/>
  <c r="J49" i="1" s="1"/>
  <c r="J61" i="1" s="1"/>
  <c r="D61" i="1" s="1"/>
  <c r="C49" i="1"/>
  <c r="E49" i="1"/>
  <c r="F49" i="1"/>
  <c r="H49" i="1"/>
  <c r="I49" i="1"/>
  <c r="K49" i="1"/>
  <c r="C50" i="1"/>
  <c r="E50" i="1"/>
  <c r="C51" i="1"/>
  <c r="H51" i="1"/>
  <c r="E51" i="1" s="1"/>
  <c r="J51" i="1"/>
  <c r="K51" i="1"/>
  <c r="C52" i="1"/>
  <c r="E52" i="1"/>
  <c r="C53" i="1"/>
  <c r="E53" i="1"/>
  <c r="C54" i="1"/>
  <c r="F54" i="1"/>
  <c r="H54" i="1"/>
  <c r="E54" i="1" s="1"/>
  <c r="C55" i="1"/>
  <c r="E55" i="1"/>
  <c r="C56" i="1"/>
  <c r="F56" i="1"/>
  <c r="H56" i="1"/>
  <c r="E56" i="1" s="1"/>
  <c r="I56" i="1"/>
  <c r="K56" i="1"/>
  <c r="K57" i="1" s="1"/>
  <c r="F57" i="1"/>
  <c r="F61" i="1" s="1"/>
  <c r="I57" i="1"/>
  <c r="I61" i="1" s="1"/>
  <c r="C58" i="1"/>
  <c r="E58" i="1"/>
  <c r="C59" i="1"/>
  <c r="E59" i="1"/>
  <c r="C60" i="1"/>
  <c r="F60" i="1"/>
  <c r="H60" i="1"/>
  <c r="E60" i="1" s="1"/>
  <c r="I60" i="1"/>
  <c r="J60" i="1"/>
  <c r="K60" i="1"/>
  <c r="K61" i="1" s="1"/>
  <c r="C61" i="1" l="1"/>
  <c r="J19" i="1"/>
  <c r="J23" i="1"/>
  <c r="F44" i="1"/>
  <c r="C44" i="1" s="1"/>
  <c r="C43" i="1"/>
  <c r="I44" i="1"/>
  <c r="J44" i="1"/>
  <c r="J45" i="1"/>
  <c r="H19" i="1"/>
  <c r="E19" i="1" s="1"/>
  <c r="C37" i="1"/>
  <c r="F19" i="1"/>
  <c r="C19" i="1" s="1"/>
  <c r="E37" i="1"/>
  <c r="H43" i="1"/>
  <c r="F28" i="1"/>
  <c r="C28" i="1" s="1"/>
  <c r="E27" i="1"/>
  <c r="C57" i="1"/>
  <c r="H57" i="1"/>
  <c r="H61" i="1" l="1"/>
  <c r="E61" i="1" s="1"/>
  <c r="E57" i="1"/>
  <c r="J29" i="1"/>
  <c r="H44" i="1"/>
  <c r="E44" i="1" s="1"/>
  <c r="E43" i="1"/>
  <c r="I34" i="1" l="1"/>
  <c r="C34" i="1"/>
  <c r="J52" i="1"/>
</calcChain>
</file>

<file path=xl/sharedStrings.xml><?xml version="1.0" encoding="utf-8"?>
<sst xmlns="http://schemas.openxmlformats.org/spreadsheetml/2006/main" count="111" uniqueCount="96">
  <si>
    <t>FORRÁSOK ÖSSZESEN (=G+H+I+J)</t>
  </si>
  <si>
    <t>253</t>
  </si>
  <si>
    <t>J) PASSZÍV IDŐBELI ELHATÁROLÁSOK (=J/1+J/2+J/3)</t>
  </si>
  <si>
    <t>J/2 Költségek, ráfordítások passzív időbeli elhatárolása</t>
  </si>
  <si>
    <t>J/1 Eredményszemléletű bevételek passzív időbeli elhatárolása</t>
  </si>
  <si>
    <t>H) KÖTELEZETTSÉGEK (=H/I+H/II+H/III)</t>
  </si>
  <si>
    <t>H/III Kötelezettség jellegű sajátos elszámolások (=H/III/1+…+H/III/10)</t>
  </si>
  <si>
    <t>H/III/1 Kapott előlegek</t>
  </si>
  <si>
    <t>H/II Költségvetési évet követően esedékes kötelezettségek (=H/II/1+…+H/II/9)</t>
  </si>
  <si>
    <t>H/II/9e-ebből:Költségvetési évet követően esedékes kötelezettségek államháztartáson belüli megelőlegezések visszafizatésére</t>
  </si>
  <si>
    <t>H/II/9 Költségvetési évet követően esedékes kötelezettségek finanszírozási kiadásokra (&gt;=H/II/9a+…+H/II/9j)</t>
  </si>
  <si>
    <t>H/I Költségvetési évben esedékes kötelezettségek (=H/I/1+…+H/I/9)</t>
  </si>
  <si>
    <t>H/I/3 Költségvetési évben esedékes kötelezettségek dologi kiadásokra</t>
  </si>
  <si>
    <t>186</t>
  </si>
  <si>
    <t>G/ SAJÁT TŐKE  (= G/I+…+G/VI)</t>
  </si>
  <si>
    <t>G/VI Mérleg szerinti eredmény</t>
  </si>
  <si>
    <t>G/IV Felhalmozott eredmény</t>
  </si>
  <si>
    <t xml:space="preserve">G/III Egyéb eszközök induláskori értéke és változásai </t>
  </si>
  <si>
    <t>G/I  Nemzeti vagyon induláskori értéke</t>
  </si>
  <si>
    <t>177</t>
  </si>
  <si>
    <t>ESZKÖZÖK ÖSSZESEN (=A+B+C+D+E+F)</t>
  </si>
  <si>
    <t>176</t>
  </si>
  <si>
    <t>E) EGYÉB SAJÁTOS ELSZÁMOLÁSOK (=E/I+E/II+E/III)</t>
  </si>
  <si>
    <t>171</t>
  </si>
  <si>
    <t>E/III Egyéb sajátos eszközoldali elszámolások (=E/III/1+E/III/2)</t>
  </si>
  <si>
    <t>170</t>
  </si>
  <si>
    <t>E/III/1 December havi illetmények, munkabérek elszámolása</t>
  </si>
  <si>
    <t>E/I Előzetesen felszámított általános forgalmi adó elszámolása (=E/I/1+…+E/I/4)</t>
  </si>
  <si>
    <t>164</t>
  </si>
  <si>
    <t>E/I/4 Más előzetesen felszámított nem levonható általános forgalmi adó</t>
  </si>
  <si>
    <t>D) KÖVETELÉSEK  (=D/I+D/II+D/III)</t>
  </si>
  <si>
    <t>159</t>
  </si>
  <si>
    <t>D/III Követelés jellegű sajátos elszámolások (=D/III/1+…+D/III/9)</t>
  </si>
  <si>
    <t>158</t>
  </si>
  <si>
    <t>D/III/4 Forgótőke elszámolása</t>
  </si>
  <si>
    <t>152</t>
  </si>
  <si>
    <t>D/I Költségvetési évben esedékes követelések (=D/I/1+…+D/I/8)</t>
  </si>
  <si>
    <t>101</t>
  </si>
  <si>
    <t>D/I/4c- ebből:költségvetési évben esedékes követelések ellátási díjakra</t>
  </si>
  <si>
    <t>D/I/4 Költségvetési évben esedékes követelések működési bevételre (=D/I/4a+…+D/I/4i)</t>
  </si>
  <si>
    <t>69</t>
  </si>
  <si>
    <t>D/1/3f-ebből:költségvetési évben esedékes követelések egyéb közhatalmi bevételekre</t>
  </si>
  <si>
    <t>D/1/3e-ebből:költségvetési évben esedékes követelések termékek és szolgáltatások adóira</t>
  </si>
  <si>
    <t>D/1/3d-ebből:költségvetési évben esedékes követelések vagyoni típusú adókra</t>
  </si>
  <si>
    <t>D/I/3 Költségvetési évben esedékes követelések közhatalmi bevételre (=D/I/3a+…+D/I/3f)</t>
  </si>
  <si>
    <t>62</t>
  </si>
  <si>
    <t>C) PÉNZESZKÖZÖK (=C/I+…+C/IV)</t>
  </si>
  <si>
    <t>57</t>
  </si>
  <si>
    <t>C/III Forintszámlák (=C/III/1+C/III/2)</t>
  </si>
  <si>
    <t>53</t>
  </si>
  <si>
    <t>C/III/1 Kincstáron kívüli forintszámlák</t>
  </si>
  <si>
    <t>51</t>
  </si>
  <si>
    <t>C/II Pénztárak, csekkek, betétkönyvek (=C/II/1+C/II/2+C/II/3)</t>
  </si>
  <si>
    <t>50</t>
  </si>
  <si>
    <t>C/II/1 Forintpénztár</t>
  </si>
  <si>
    <t>47</t>
  </si>
  <si>
    <t>B) NEMZETI VAGYONBA TARTOZÓ FORGÓESZKÖZÖK (= B/I+B/II)</t>
  </si>
  <si>
    <t>43</t>
  </si>
  <si>
    <t>B/I Készletek (=B/I/1+…+B/I/5)</t>
  </si>
  <si>
    <t>34</t>
  </si>
  <si>
    <t>B/I/4 Befejezetlen termelés, félkész termékek, késztermékek</t>
  </si>
  <si>
    <t>B/I/1 Vásárolt készletek</t>
  </si>
  <si>
    <t>29</t>
  </si>
  <si>
    <t>A) NEMZETI VAGYONBA TARTOZÓ BEFEKTETETT ESZKÖZÖK (=A/I+A/II+A/III+A/IV)</t>
  </si>
  <si>
    <t>28</t>
  </si>
  <si>
    <t>A/III Befektetett pénzügyi eszközök (=A/III/1+A/III/2+A/III/3)</t>
  </si>
  <si>
    <t>21</t>
  </si>
  <si>
    <t>A/III/1c-ebből:egyéb tartós részesedések</t>
  </si>
  <si>
    <t>A/III/1c-ebből: tartósrészesedésel pénzügyi vállalkozásban</t>
  </si>
  <si>
    <t>A/III/1b-ebből:tartós részesedések nem pénzügyi vállalkozásban</t>
  </si>
  <si>
    <t>A/III/1 Tartós részesedések (=A/III/1a+…+A/III/1e)</t>
  </si>
  <si>
    <t>11</t>
  </si>
  <si>
    <t>A/II Tárgyi eszközök  (=A/II/1+...+A/II/5)</t>
  </si>
  <si>
    <t>10</t>
  </si>
  <si>
    <t>A/II/2 Gépek, berendezések, felszerelések, járművek</t>
  </si>
  <si>
    <t>06</t>
  </si>
  <si>
    <t>A/II/1 Ingatlanok és a kapcsolódó vagyoni értékű jogok</t>
  </si>
  <si>
    <t>05</t>
  </si>
  <si>
    <t>A/I Immateriális javak (=A/I/1+A/I/2+A/I/3)</t>
  </si>
  <si>
    <t>04</t>
  </si>
  <si>
    <t>A/I/2 Szellemi termékek</t>
  </si>
  <si>
    <t>02</t>
  </si>
  <si>
    <t>A/I/1 Vagyoni értékű jogok</t>
  </si>
  <si>
    <t>01</t>
  </si>
  <si>
    <t>Csávolyi Napközi Otthonos Óvoda</t>
  </si>
  <si>
    <t>Csávoly Községi Önkormányzat</t>
  </si>
  <si>
    <t>Önkormányzat összsesen</t>
  </si>
  <si>
    <t>Tárgyi időszak</t>
  </si>
  <si>
    <t>Módosítások (+/-)</t>
  </si>
  <si>
    <t>Előző időszak</t>
  </si>
  <si>
    <t>Megnevezés</t>
  </si>
  <si>
    <t>adatok ezer forint</t>
  </si>
  <si>
    <t>adatok forint</t>
  </si>
  <si>
    <t>2018. évi mérleg</t>
  </si>
  <si>
    <t>Csávoly Köszégi Önkormányzat és intézményei 2018. évi beszámolója</t>
  </si>
  <si>
    <t>14. melléklet az 5/2019.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</si>
</sst>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0"/>
      <name val="Arial"/>
      <family val="2"/>
      <charset val="238"/>
    </font>
    <font>
      <b/>
      <sz val="10"/>
      <name val="MS Sans Serif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 CE"/>
      <charset val="238"/>
    </font>
    <font>
      <b/>
      <sz val="12"/>
      <name val="Ariel CE"/>
      <charset val="238"/>
    </font>
    <font>
      <sz val="10"/>
      <name val="Arie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right" vertical="top" wrapText="1"/>
    </xf>
    <xf numFmtId="3" fontId="2" fillId="0" borderId="0" xfId="1" applyNumberFormat="1" applyFont="1" applyBorder="1" applyAlignment="1">
      <alignment horizontal="right" vertical="top" wrapText="1"/>
    </xf>
    <xf numFmtId="0" fontId="2" fillId="0" borderId="0" xfId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0" xfId="1" applyFont="1"/>
    <xf numFmtId="3" fontId="2" fillId="0" borderId="2" xfId="0" applyNumberFormat="1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 wrapText="1"/>
    </xf>
    <xf numFmtId="3" fontId="2" fillId="0" borderId="3" xfId="0" applyNumberFormat="1" applyFont="1" applyBorder="1" applyAlignment="1">
      <alignment horizontal="right" vertical="top" wrapText="1"/>
    </xf>
    <xf numFmtId="3" fontId="2" fillId="0" borderId="4" xfId="0" applyNumberFormat="1" applyFont="1" applyBorder="1" applyAlignment="1">
      <alignment horizontal="right" vertical="top" wrapText="1"/>
    </xf>
    <xf numFmtId="3" fontId="2" fillId="0" borderId="5" xfId="1" applyNumberFormat="1" applyFont="1" applyBorder="1" applyAlignment="1">
      <alignment horizontal="right" vertical="top" wrapText="1"/>
    </xf>
    <xf numFmtId="3" fontId="2" fillId="0" borderId="1" xfId="1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3" fontId="4" fillId="0" borderId="2" xfId="0" applyNumberFormat="1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horizontal="right" vertical="top" wrapText="1"/>
    </xf>
    <xf numFmtId="3" fontId="4" fillId="0" borderId="3" xfId="0" applyNumberFormat="1" applyFont="1" applyBorder="1" applyAlignment="1">
      <alignment horizontal="right" vertical="top" wrapText="1"/>
    </xf>
    <xf numFmtId="3" fontId="4" fillId="0" borderId="4" xfId="0" applyNumberFormat="1" applyFont="1" applyBorder="1" applyAlignment="1">
      <alignment horizontal="right" vertical="top" wrapText="1"/>
    </xf>
    <xf numFmtId="3" fontId="4" fillId="0" borderId="5" xfId="1" applyNumberFormat="1" applyFont="1" applyBorder="1" applyAlignment="1">
      <alignment horizontal="right" vertical="top" wrapText="1"/>
    </xf>
    <xf numFmtId="3" fontId="4" fillId="0" borderId="1" xfId="1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 wrapText="1"/>
    </xf>
    <xf numFmtId="0" fontId="1" fillId="0" borderId="0" xfId="1" applyFont="1"/>
    <xf numFmtId="0" fontId="4" fillId="0" borderId="0" xfId="1" applyFont="1"/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4" fillId="0" borderId="13" xfId="1" applyFont="1" applyBorder="1" applyAlignment="1">
      <alignment horizontal="right"/>
    </xf>
    <xf numFmtId="0" fontId="1" fillId="2" borderId="0" xfId="1" applyFill="1"/>
    <xf numFmtId="0" fontId="6" fillId="2" borderId="0" xfId="1" applyFont="1" applyFill="1" applyAlignment="1">
      <alignment horizontal="center" vertical="top" wrapText="1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 vertical="center" wrapText="1"/>
    </xf>
    <xf numFmtId="0" fontId="9" fillId="0" borderId="0" xfId="1" applyFont="1" applyAlignment="1">
      <alignment horizontal="left" vertical="center"/>
    </xf>
  </cellXfs>
  <cellStyles count="2">
    <cellStyle name="Normál" xfId="0" builtinId="0"/>
    <cellStyle name="Normál 8" xfId="1" xr:uid="{9CBA965E-7DBE-4719-B66C-F3886D8BF6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FC80C-75DB-4B0B-AE52-912367ABE861}">
  <dimension ref="A1:T63"/>
  <sheetViews>
    <sheetView tabSelected="1" workbookViewId="0">
      <selection sqref="A1:XFD1048576"/>
    </sheetView>
  </sheetViews>
  <sheetFormatPr defaultRowHeight="12.5"/>
  <cols>
    <col min="1" max="1" width="8.1796875" style="1" customWidth="1"/>
    <col min="2" max="2" width="82" style="1" customWidth="1"/>
    <col min="3" max="4" width="11.7265625" style="1" customWidth="1"/>
    <col min="5" max="5" width="14.54296875" style="1" customWidth="1"/>
    <col min="6" max="20" width="11.7265625" style="1" customWidth="1"/>
    <col min="21" max="256" width="8.7265625" style="1"/>
    <col min="257" max="257" width="8.1796875" style="1" customWidth="1"/>
    <col min="258" max="258" width="82" style="1" customWidth="1"/>
    <col min="259" max="261" width="19.1796875" style="1" customWidth="1"/>
    <col min="262" max="512" width="8.7265625" style="1"/>
    <col min="513" max="513" width="8.1796875" style="1" customWidth="1"/>
    <col min="514" max="514" width="82" style="1" customWidth="1"/>
    <col min="515" max="517" width="19.1796875" style="1" customWidth="1"/>
    <col min="518" max="768" width="8.7265625" style="1"/>
    <col min="769" max="769" width="8.1796875" style="1" customWidth="1"/>
    <col min="770" max="770" width="82" style="1" customWidth="1"/>
    <col min="771" max="773" width="19.1796875" style="1" customWidth="1"/>
    <col min="774" max="1024" width="8.7265625" style="1"/>
    <col min="1025" max="1025" width="8.1796875" style="1" customWidth="1"/>
    <col min="1026" max="1026" width="82" style="1" customWidth="1"/>
    <col min="1027" max="1029" width="19.1796875" style="1" customWidth="1"/>
    <col min="1030" max="1280" width="8.7265625" style="1"/>
    <col min="1281" max="1281" width="8.1796875" style="1" customWidth="1"/>
    <col min="1282" max="1282" width="82" style="1" customWidth="1"/>
    <col min="1283" max="1285" width="19.1796875" style="1" customWidth="1"/>
    <col min="1286" max="1536" width="8.7265625" style="1"/>
    <col min="1537" max="1537" width="8.1796875" style="1" customWidth="1"/>
    <col min="1538" max="1538" width="82" style="1" customWidth="1"/>
    <col min="1539" max="1541" width="19.1796875" style="1" customWidth="1"/>
    <col min="1542" max="1792" width="8.7265625" style="1"/>
    <col min="1793" max="1793" width="8.1796875" style="1" customWidth="1"/>
    <col min="1794" max="1794" width="82" style="1" customWidth="1"/>
    <col min="1795" max="1797" width="19.1796875" style="1" customWidth="1"/>
    <col min="1798" max="2048" width="8.7265625" style="1"/>
    <col min="2049" max="2049" width="8.1796875" style="1" customWidth="1"/>
    <col min="2050" max="2050" width="82" style="1" customWidth="1"/>
    <col min="2051" max="2053" width="19.1796875" style="1" customWidth="1"/>
    <col min="2054" max="2304" width="8.7265625" style="1"/>
    <col min="2305" max="2305" width="8.1796875" style="1" customWidth="1"/>
    <col min="2306" max="2306" width="82" style="1" customWidth="1"/>
    <col min="2307" max="2309" width="19.1796875" style="1" customWidth="1"/>
    <col min="2310" max="2560" width="8.7265625" style="1"/>
    <col min="2561" max="2561" width="8.1796875" style="1" customWidth="1"/>
    <col min="2562" max="2562" width="82" style="1" customWidth="1"/>
    <col min="2563" max="2565" width="19.1796875" style="1" customWidth="1"/>
    <col min="2566" max="2816" width="8.7265625" style="1"/>
    <col min="2817" max="2817" width="8.1796875" style="1" customWidth="1"/>
    <col min="2818" max="2818" width="82" style="1" customWidth="1"/>
    <col min="2819" max="2821" width="19.1796875" style="1" customWidth="1"/>
    <col min="2822" max="3072" width="8.7265625" style="1"/>
    <col min="3073" max="3073" width="8.1796875" style="1" customWidth="1"/>
    <col min="3074" max="3074" width="82" style="1" customWidth="1"/>
    <col min="3075" max="3077" width="19.1796875" style="1" customWidth="1"/>
    <col min="3078" max="3328" width="8.7265625" style="1"/>
    <col min="3329" max="3329" width="8.1796875" style="1" customWidth="1"/>
    <col min="3330" max="3330" width="82" style="1" customWidth="1"/>
    <col min="3331" max="3333" width="19.1796875" style="1" customWidth="1"/>
    <col min="3334" max="3584" width="8.7265625" style="1"/>
    <col min="3585" max="3585" width="8.1796875" style="1" customWidth="1"/>
    <col min="3586" max="3586" width="82" style="1" customWidth="1"/>
    <col min="3587" max="3589" width="19.1796875" style="1" customWidth="1"/>
    <col min="3590" max="3840" width="8.7265625" style="1"/>
    <col min="3841" max="3841" width="8.1796875" style="1" customWidth="1"/>
    <col min="3842" max="3842" width="82" style="1" customWidth="1"/>
    <col min="3843" max="3845" width="19.1796875" style="1" customWidth="1"/>
    <col min="3846" max="4096" width="8.7265625" style="1"/>
    <col min="4097" max="4097" width="8.1796875" style="1" customWidth="1"/>
    <col min="4098" max="4098" width="82" style="1" customWidth="1"/>
    <col min="4099" max="4101" width="19.1796875" style="1" customWidth="1"/>
    <col min="4102" max="4352" width="8.7265625" style="1"/>
    <col min="4353" max="4353" width="8.1796875" style="1" customWidth="1"/>
    <col min="4354" max="4354" width="82" style="1" customWidth="1"/>
    <col min="4355" max="4357" width="19.1796875" style="1" customWidth="1"/>
    <col min="4358" max="4608" width="8.7265625" style="1"/>
    <col min="4609" max="4609" width="8.1796875" style="1" customWidth="1"/>
    <col min="4610" max="4610" width="82" style="1" customWidth="1"/>
    <col min="4611" max="4613" width="19.1796875" style="1" customWidth="1"/>
    <col min="4614" max="4864" width="8.7265625" style="1"/>
    <col min="4865" max="4865" width="8.1796875" style="1" customWidth="1"/>
    <col min="4866" max="4866" width="82" style="1" customWidth="1"/>
    <col min="4867" max="4869" width="19.1796875" style="1" customWidth="1"/>
    <col min="4870" max="5120" width="8.7265625" style="1"/>
    <col min="5121" max="5121" width="8.1796875" style="1" customWidth="1"/>
    <col min="5122" max="5122" width="82" style="1" customWidth="1"/>
    <col min="5123" max="5125" width="19.1796875" style="1" customWidth="1"/>
    <col min="5126" max="5376" width="8.7265625" style="1"/>
    <col min="5377" max="5377" width="8.1796875" style="1" customWidth="1"/>
    <col min="5378" max="5378" width="82" style="1" customWidth="1"/>
    <col min="5379" max="5381" width="19.1796875" style="1" customWidth="1"/>
    <col min="5382" max="5632" width="8.7265625" style="1"/>
    <col min="5633" max="5633" width="8.1796875" style="1" customWidth="1"/>
    <col min="5634" max="5634" width="82" style="1" customWidth="1"/>
    <col min="5635" max="5637" width="19.1796875" style="1" customWidth="1"/>
    <col min="5638" max="5888" width="8.7265625" style="1"/>
    <col min="5889" max="5889" width="8.1796875" style="1" customWidth="1"/>
    <col min="5890" max="5890" width="82" style="1" customWidth="1"/>
    <col min="5891" max="5893" width="19.1796875" style="1" customWidth="1"/>
    <col min="5894" max="6144" width="8.7265625" style="1"/>
    <col min="6145" max="6145" width="8.1796875" style="1" customWidth="1"/>
    <col min="6146" max="6146" width="82" style="1" customWidth="1"/>
    <col min="6147" max="6149" width="19.1796875" style="1" customWidth="1"/>
    <col min="6150" max="6400" width="8.7265625" style="1"/>
    <col min="6401" max="6401" width="8.1796875" style="1" customWidth="1"/>
    <col min="6402" max="6402" width="82" style="1" customWidth="1"/>
    <col min="6403" max="6405" width="19.1796875" style="1" customWidth="1"/>
    <col min="6406" max="6656" width="8.7265625" style="1"/>
    <col min="6657" max="6657" width="8.1796875" style="1" customWidth="1"/>
    <col min="6658" max="6658" width="82" style="1" customWidth="1"/>
    <col min="6659" max="6661" width="19.1796875" style="1" customWidth="1"/>
    <col min="6662" max="6912" width="8.7265625" style="1"/>
    <col min="6913" max="6913" width="8.1796875" style="1" customWidth="1"/>
    <col min="6914" max="6914" width="82" style="1" customWidth="1"/>
    <col min="6915" max="6917" width="19.1796875" style="1" customWidth="1"/>
    <col min="6918" max="7168" width="8.7265625" style="1"/>
    <col min="7169" max="7169" width="8.1796875" style="1" customWidth="1"/>
    <col min="7170" max="7170" width="82" style="1" customWidth="1"/>
    <col min="7171" max="7173" width="19.1796875" style="1" customWidth="1"/>
    <col min="7174" max="7424" width="8.7265625" style="1"/>
    <col min="7425" max="7425" width="8.1796875" style="1" customWidth="1"/>
    <col min="7426" max="7426" width="82" style="1" customWidth="1"/>
    <col min="7427" max="7429" width="19.1796875" style="1" customWidth="1"/>
    <col min="7430" max="7680" width="8.7265625" style="1"/>
    <col min="7681" max="7681" width="8.1796875" style="1" customWidth="1"/>
    <col min="7682" max="7682" width="82" style="1" customWidth="1"/>
    <col min="7683" max="7685" width="19.1796875" style="1" customWidth="1"/>
    <col min="7686" max="7936" width="8.7265625" style="1"/>
    <col min="7937" max="7937" width="8.1796875" style="1" customWidth="1"/>
    <col min="7938" max="7938" width="82" style="1" customWidth="1"/>
    <col min="7939" max="7941" width="19.1796875" style="1" customWidth="1"/>
    <col min="7942" max="8192" width="8.7265625" style="1"/>
    <col min="8193" max="8193" width="8.1796875" style="1" customWidth="1"/>
    <col min="8194" max="8194" width="82" style="1" customWidth="1"/>
    <col min="8195" max="8197" width="19.1796875" style="1" customWidth="1"/>
    <col min="8198" max="8448" width="8.7265625" style="1"/>
    <col min="8449" max="8449" width="8.1796875" style="1" customWidth="1"/>
    <col min="8450" max="8450" width="82" style="1" customWidth="1"/>
    <col min="8451" max="8453" width="19.1796875" style="1" customWidth="1"/>
    <col min="8454" max="8704" width="8.7265625" style="1"/>
    <col min="8705" max="8705" width="8.1796875" style="1" customWidth="1"/>
    <col min="8706" max="8706" width="82" style="1" customWidth="1"/>
    <col min="8707" max="8709" width="19.1796875" style="1" customWidth="1"/>
    <col min="8710" max="8960" width="8.7265625" style="1"/>
    <col min="8961" max="8961" width="8.1796875" style="1" customWidth="1"/>
    <col min="8962" max="8962" width="82" style="1" customWidth="1"/>
    <col min="8963" max="8965" width="19.1796875" style="1" customWidth="1"/>
    <col min="8966" max="9216" width="8.7265625" style="1"/>
    <col min="9217" max="9217" width="8.1796875" style="1" customWidth="1"/>
    <col min="9218" max="9218" width="82" style="1" customWidth="1"/>
    <col min="9219" max="9221" width="19.1796875" style="1" customWidth="1"/>
    <col min="9222" max="9472" width="8.7265625" style="1"/>
    <col min="9473" max="9473" width="8.1796875" style="1" customWidth="1"/>
    <col min="9474" max="9474" width="82" style="1" customWidth="1"/>
    <col min="9475" max="9477" width="19.1796875" style="1" customWidth="1"/>
    <col min="9478" max="9728" width="8.7265625" style="1"/>
    <col min="9729" max="9729" width="8.1796875" style="1" customWidth="1"/>
    <col min="9730" max="9730" width="82" style="1" customWidth="1"/>
    <col min="9731" max="9733" width="19.1796875" style="1" customWidth="1"/>
    <col min="9734" max="9984" width="8.7265625" style="1"/>
    <col min="9985" max="9985" width="8.1796875" style="1" customWidth="1"/>
    <col min="9986" max="9986" width="82" style="1" customWidth="1"/>
    <col min="9987" max="9989" width="19.1796875" style="1" customWidth="1"/>
    <col min="9990" max="10240" width="8.7265625" style="1"/>
    <col min="10241" max="10241" width="8.1796875" style="1" customWidth="1"/>
    <col min="10242" max="10242" width="82" style="1" customWidth="1"/>
    <col min="10243" max="10245" width="19.1796875" style="1" customWidth="1"/>
    <col min="10246" max="10496" width="8.7265625" style="1"/>
    <col min="10497" max="10497" width="8.1796875" style="1" customWidth="1"/>
    <col min="10498" max="10498" width="82" style="1" customWidth="1"/>
    <col min="10499" max="10501" width="19.1796875" style="1" customWidth="1"/>
    <col min="10502" max="10752" width="8.7265625" style="1"/>
    <col min="10753" max="10753" width="8.1796875" style="1" customWidth="1"/>
    <col min="10754" max="10754" width="82" style="1" customWidth="1"/>
    <col min="10755" max="10757" width="19.1796875" style="1" customWidth="1"/>
    <col min="10758" max="11008" width="8.7265625" style="1"/>
    <col min="11009" max="11009" width="8.1796875" style="1" customWidth="1"/>
    <col min="11010" max="11010" width="82" style="1" customWidth="1"/>
    <col min="11011" max="11013" width="19.1796875" style="1" customWidth="1"/>
    <col min="11014" max="11264" width="8.7265625" style="1"/>
    <col min="11265" max="11265" width="8.1796875" style="1" customWidth="1"/>
    <col min="11266" max="11266" width="82" style="1" customWidth="1"/>
    <col min="11267" max="11269" width="19.1796875" style="1" customWidth="1"/>
    <col min="11270" max="11520" width="8.7265625" style="1"/>
    <col min="11521" max="11521" width="8.1796875" style="1" customWidth="1"/>
    <col min="11522" max="11522" width="82" style="1" customWidth="1"/>
    <col min="11523" max="11525" width="19.1796875" style="1" customWidth="1"/>
    <col min="11526" max="11776" width="8.7265625" style="1"/>
    <col min="11777" max="11777" width="8.1796875" style="1" customWidth="1"/>
    <col min="11778" max="11778" width="82" style="1" customWidth="1"/>
    <col min="11779" max="11781" width="19.1796875" style="1" customWidth="1"/>
    <col min="11782" max="12032" width="8.7265625" style="1"/>
    <col min="12033" max="12033" width="8.1796875" style="1" customWidth="1"/>
    <col min="12034" max="12034" width="82" style="1" customWidth="1"/>
    <col min="12035" max="12037" width="19.1796875" style="1" customWidth="1"/>
    <col min="12038" max="12288" width="8.7265625" style="1"/>
    <col min="12289" max="12289" width="8.1796875" style="1" customWidth="1"/>
    <col min="12290" max="12290" width="82" style="1" customWidth="1"/>
    <col min="12291" max="12293" width="19.1796875" style="1" customWidth="1"/>
    <col min="12294" max="12544" width="8.7265625" style="1"/>
    <col min="12545" max="12545" width="8.1796875" style="1" customWidth="1"/>
    <col min="12546" max="12546" width="82" style="1" customWidth="1"/>
    <col min="12547" max="12549" width="19.1796875" style="1" customWidth="1"/>
    <col min="12550" max="12800" width="8.7265625" style="1"/>
    <col min="12801" max="12801" width="8.1796875" style="1" customWidth="1"/>
    <col min="12802" max="12802" width="82" style="1" customWidth="1"/>
    <col min="12803" max="12805" width="19.1796875" style="1" customWidth="1"/>
    <col min="12806" max="13056" width="8.7265625" style="1"/>
    <col min="13057" max="13057" width="8.1796875" style="1" customWidth="1"/>
    <col min="13058" max="13058" width="82" style="1" customWidth="1"/>
    <col min="13059" max="13061" width="19.1796875" style="1" customWidth="1"/>
    <col min="13062" max="13312" width="8.7265625" style="1"/>
    <col min="13313" max="13313" width="8.1796875" style="1" customWidth="1"/>
    <col min="13314" max="13314" width="82" style="1" customWidth="1"/>
    <col min="13315" max="13317" width="19.1796875" style="1" customWidth="1"/>
    <col min="13318" max="13568" width="8.7265625" style="1"/>
    <col min="13569" max="13569" width="8.1796875" style="1" customWidth="1"/>
    <col min="13570" max="13570" width="82" style="1" customWidth="1"/>
    <col min="13571" max="13573" width="19.1796875" style="1" customWidth="1"/>
    <col min="13574" max="13824" width="8.7265625" style="1"/>
    <col min="13825" max="13825" width="8.1796875" style="1" customWidth="1"/>
    <col min="13826" max="13826" width="82" style="1" customWidth="1"/>
    <col min="13827" max="13829" width="19.1796875" style="1" customWidth="1"/>
    <col min="13830" max="14080" width="8.7265625" style="1"/>
    <col min="14081" max="14081" width="8.1796875" style="1" customWidth="1"/>
    <col min="14082" max="14082" width="82" style="1" customWidth="1"/>
    <col min="14083" max="14085" width="19.1796875" style="1" customWidth="1"/>
    <col min="14086" max="14336" width="8.7265625" style="1"/>
    <col min="14337" max="14337" width="8.1796875" style="1" customWidth="1"/>
    <col min="14338" max="14338" width="82" style="1" customWidth="1"/>
    <col min="14339" max="14341" width="19.1796875" style="1" customWidth="1"/>
    <col min="14342" max="14592" width="8.7265625" style="1"/>
    <col min="14593" max="14593" width="8.1796875" style="1" customWidth="1"/>
    <col min="14594" max="14594" width="82" style="1" customWidth="1"/>
    <col min="14595" max="14597" width="19.1796875" style="1" customWidth="1"/>
    <col min="14598" max="14848" width="8.7265625" style="1"/>
    <col min="14849" max="14849" width="8.1796875" style="1" customWidth="1"/>
    <col min="14850" max="14850" width="82" style="1" customWidth="1"/>
    <col min="14851" max="14853" width="19.1796875" style="1" customWidth="1"/>
    <col min="14854" max="15104" width="8.7265625" style="1"/>
    <col min="15105" max="15105" width="8.1796875" style="1" customWidth="1"/>
    <col min="15106" max="15106" width="82" style="1" customWidth="1"/>
    <col min="15107" max="15109" width="19.1796875" style="1" customWidth="1"/>
    <col min="15110" max="15360" width="8.7265625" style="1"/>
    <col min="15361" max="15361" width="8.1796875" style="1" customWidth="1"/>
    <col min="15362" max="15362" width="82" style="1" customWidth="1"/>
    <col min="15363" max="15365" width="19.1796875" style="1" customWidth="1"/>
    <col min="15366" max="15616" width="8.7265625" style="1"/>
    <col min="15617" max="15617" width="8.1796875" style="1" customWidth="1"/>
    <col min="15618" max="15618" width="82" style="1" customWidth="1"/>
    <col min="15619" max="15621" width="19.1796875" style="1" customWidth="1"/>
    <col min="15622" max="15872" width="8.7265625" style="1"/>
    <col min="15873" max="15873" width="8.1796875" style="1" customWidth="1"/>
    <col min="15874" max="15874" width="82" style="1" customWidth="1"/>
    <col min="15875" max="15877" width="19.1796875" style="1" customWidth="1"/>
    <col min="15878" max="16128" width="8.7265625" style="1"/>
    <col min="16129" max="16129" width="8.1796875" style="1" customWidth="1"/>
    <col min="16130" max="16130" width="82" style="1" customWidth="1"/>
    <col min="16131" max="16133" width="19.1796875" style="1" customWidth="1"/>
    <col min="16134" max="16384" width="8.7265625" style="1"/>
  </cols>
  <sheetData>
    <row r="1" spans="1:20">
      <c r="A1" s="46" t="s">
        <v>95</v>
      </c>
      <c r="B1" s="46"/>
      <c r="C1" s="46"/>
      <c r="D1" s="46"/>
      <c r="E1" s="46"/>
      <c r="F1" s="46"/>
    </row>
    <row r="3" spans="1:20" ht="15.5">
      <c r="A3" s="45" t="s">
        <v>94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</row>
    <row r="4" spans="1:20" ht="15.5">
      <c r="A4" s="44" t="s">
        <v>93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</row>
    <row r="5" spans="1:20" ht="15.5">
      <c r="A5" s="43"/>
      <c r="B5" s="42"/>
      <c r="C5" s="42"/>
      <c r="D5" s="42"/>
      <c r="E5" s="42"/>
      <c r="J5" s="41" t="s">
        <v>92</v>
      </c>
      <c r="K5" s="41"/>
      <c r="S5" s="41" t="s">
        <v>91</v>
      </c>
      <c r="T5" s="41"/>
    </row>
    <row r="6" spans="1:20" ht="25">
      <c r="A6" s="40" t="s">
        <v>90</v>
      </c>
      <c r="B6" s="39"/>
      <c r="C6" s="36" t="s">
        <v>89</v>
      </c>
      <c r="D6" s="36" t="s">
        <v>88</v>
      </c>
      <c r="E6" s="35" t="s">
        <v>87</v>
      </c>
      <c r="F6" s="38" t="s">
        <v>89</v>
      </c>
      <c r="G6" s="36" t="s">
        <v>88</v>
      </c>
      <c r="H6" s="35" t="s">
        <v>87</v>
      </c>
      <c r="I6" s="38" t="s">
        <v>89</v>
      </c>
      <c r="J6" s="36" t="s">
        <v>88</v>
      </c>
      <c r="K6" s="35" t="s">
        <v>87</v>
      </c>
      <c r="L6" s="38" t="s">
        <v>89</v>
      </c>
      <c r="M6" s="36" t="s">
        <v>88</v>
      </c>
      <c r="N6" s="35" t="s">
        <v>87</v>
      </c>
      <c r="O6" s="38" t="s">
        <v>89</v>
      </c>
      <c r="P6" s="36" t="s">
        <v>88</v>
      </c>
      <c r="Q6" s="35" t="s">
        <v>87</v>
      </c>
      <c r="R6" s="37" t="s">
        <v>89</v>
      </c>
      <c r="S6" s="36" t="s">
        <v>88</v>
      </c>
      <c r="T6" s="35" t="s">
        <v>87</v>
      </c>
    </row>
    <row r="7" spans="1:20" ht="15.5">
      <c r="A7" s="34"/>
      <c r="B7" s="33"/>
      <c r="C7" s="32" t="s">
        <v>86</v>
      </c>
      <c r="D7" s="30"/>
      <c r="E7" s="29"/>
      <c r="F7" s="31" t="s">
        <v>85</v>
      </c>
      <c r="G7" s="30"/>
      <c r="H7" s="29"/>
      <c r="I7" s="28" t="s">
        <v>84</v>
      </c>
      <c r="J7" s="27"/>
      <c r="K7" s="26"/>
      <c r="L7" s="28"/>
      <c r="M7" s="27"/>
      <c r="N7" s="26"/>
      <c r="O7" s="28"/>
      <c r="P7" s="27"/>
      <c r="Q7" s="26"/>
      <c r="R7" s="27"/>
      <c r="S7" s="27"/>
      <c r="T7" s="26"/>
    </row>
    <row r="8" spans="1:20">
      <c r="A8" s="22" t="s">
        <v>83</v>
      </c>
      <c r="B8" s="21" t="s">
        <v>82</v>
      </c>
      <c r="C8" s="20">
        <f>SUM(F8,I8)</f>
        <v>644518</v>
      </c>
      <c r="D8" s="20">
        <v>0</v>
      </c>
      <c r="E8" s="19">
        <f>SUM(H8,K8)</f>
        <v>0</v>
      </c>
      <c r="F8" s="16">
        <v>644518</v>
      </c>
      <c r="G8" s="16">
        <v>0</v>
      </c>
      <c r="H8" s="1">
        <v>0</v>
      </c>
      <c r="I8" s="16"/>
      <c r="J8" s="16"/>
      <c r="K8" s="16"/>
      <c r="L8" s="18"/>
      <c r="M8" s="16"/>
      <c r="N8" s="15"/>
      <c r="O8" s="17"/>
      <c r="P8" s="16"/>
      <c r="Q8" s="15"/>
      <c r="R8" s="17"/>
      <c r="S8" s="16"/>
      <c r="T8" s="15"/>
    </row>
    <row r="9" spans="1:20">
      <c r="A9" s="22" t="s">
        <v>81</v>
      </c>
      <c r="B9" s="21" t="s">
        <v>80</v>
      </c>
      <c r="C9" s="20">
        <f>SUM(F9,I9)</f>
        <v>2380524</v>
      </c>
      <c r="D9" s="20">
        <v>0</v>
      </c>
      <c r="E9" s="19">
        <f>SUM(H9,K9)</f>
        <v>0</v>
      </c>
      <c r="F9" s="16">
        <v>2380524</v>
      </c>
      <c r="G9" s="16">
        <v>0</v>
      </c>
      <c r="H9" s="1">
        <v>0</v>
      </c>
      <c r="I9" s="16"/>
      <c r="J9" s="16"/>
      <c r="K9" s="16"/>
      <c r="L9" s="18"/>
      <c r="M9" s="16"/>
      <c r="N9" s="15"/>
      <c r="O9" s="17"/>
      <c r="P9" s="16"/>
      <c r="Q9" s="15"/>
      <c r="R9" s="17"/>
      <c r="S9" s="16"/>
      <c r="T9" s="15"/>
    </row>
    <row r="10" spans="1:20" s="7" customFormat="1" ht="13">
      <c r="A10" s="6" t="s">
        <v>79</v>
      </c>
      <c r="B10" s="14" t="s">
        <v>78</v>
      </c>
      <c r="C10" s="13">
        <f>F10+I10+L10+O10+R10</f>
        <v>3025042</v>
      </c>
      <c r="D10" s="13">
        <v>0</v>
      </c>
      <c r="E10" s="12">
        <f>H10+K10+N10+Q10+T10</f>
        <v>0</v>
      </c>
      <c r="F10" s="9">
        <f>SUM(F8:F9)</f>
        <v>3025042</v>
      </c>
      <c r="G10" s="9">
        <v>0</v>
      </c>
      <c r="H10" s="9">
        <f>SUM(H8:H9)</f>
        <v>0</v>
      </c>
      <c r="I10" s="9">
        <v>0</v>
      </c>
      <c r="J10" s="9"/>
      <c r="K10" s="9"/>
      <c r="L10" s="11"/>
      <c r="M10" s="9"/>
      <c r="N10" s="8"/>
      <c r="O10" s="10"/>
      <c r="P10" s="9"/>
      <c r="Q10" s="8"/>
      <c r="R10" s="10"/>
      <c r="S10" s="9"/>
      <c r="T10" s="8"/>
    </row>
    <row r="11" spans="1:20" ht="13">
      <c r="A11" s="22" t="s">
        <v>77</v>
      </c>
      <c r="B11" s="21" t="s">
        <v>76</v>
      </c>
      <c r="C11" s="20">
        <f>SUM(F11,I11)</f>
        <v>777751602</v>
      </c>
      <c r="D11" s="20">
        <v>0</v>
      </c>
      <c r="E11" s="19">
        <f>SUM(H11,K11)</f>
        <v>779846715</v>
      </c>
      <c r="F11" s="16">
        <v>777751602</v>
      </c>
      <c r="G11" s="16">
        <v>0</v>
      </c>
      <c r="H11" s="16">
        <v>779846715</v>
      </c>
      <c r="I11" s="16">
        <f>SUM(I8:I10)</f>
        <v>0</v>
      </c>
      <c r="J11" s="16">
        <f>SUM(J8:J10)</f>
        <v>0</v>
      </c>
      <c r="K11" s="16">
        <f>SUM(K8:K10)</f>
        <v>0</v>
      </c>
      <c r="L11" s="11"/>
      <c r="M11" s="9"/>
      <c r="N11" s="8"/>
      <c r="O11" s="10"/>
      <c r="P11" s="9"/>
      <c r="Q11" s="8"/>
      <c r="R11" s="10"/>
      <c r="S11" s="9"/>
      <c r="T11" s="8"/>
    </row>
    <row r="12" spans="1:20">
      <c r="A12" s="22" t="s">
        <v>75</v>
      </c>
      <c r="B12" s="21" t="s">
        <v>74</v>
      </c>
      <c r="C12" s="20">
        <f>SUM(F12,I12)</f>
        <v>23460928</v>
      </c>
      <c r="D12" s="20">
        <v>0</v>
      </c>
      <c r="E12" s="19">
        <f>SUM(H12,K12)</f>
        <v>28906486</v>
      </c>
      <c r="F12" s="16">
        <v>23337806</v>
      </c>
      <c r="G12" s="16">
        <v>0</v>
      </c>
      <c r="H12" s="16">
        <v>28906486</v>
      </c>
      <c r="I12" s="16">
        <v>123122</v>
      </c>
      <c r="J12" s="16"/>
      <c r="K12" s="16">
        <v>0</v>
      </c>
      <c r="L12" s="18"/>
      <c r="M12" s="16"/>
      <c r="N12" s="15"/>
      <c r="O12" s="17"/>
      <c r="P12" s="16"/>
      <c r="Q12" s="15"/>
      <c r="R12" s="17"/>
      <c r="S12" s="16"/>
      <c r="T12" s="15"/>
    </row>
    <row r="13" spans="1:20" s="7" customFormat="1" ht="13">
      <c r="A13" s="6" t="s">
        <v>73</v>
      </c>
      <c r="B13" s="14" t="s">
        <v>72</v>
      </c>
      <c r="C13" s="13">
        <f>F13+I13+L13+O13+R13</f>
        <v>801212530</v>
      </c>
      <c r="D13" s="13">
        <v>0</v>
      </c>
      <c r="E13" s="12">
        <f>H13+K13+N13+Q13+T13</f>
        <v>808753201</v>
      </c>
      <c r="F13" s="9">
        <f>SUM(F11:F12)</f>
        <v>801089408</v>
      </c>
      <c r="G13" s="9">
        <v>0</v>
      </c>
      <c r="H13" s="9">
        <f>SUM(H11:H12)</f>
        <v>808753201</v>
      </c>
      <c r="I13" s="9">
        <f>SUM(I12:I12)</f>
        <v>123122</v>
      </c>
      <c r="J13" s="9">
        <f>SUM(J12:J12)</f>
        <v>0</v>
      </c>
      <c r="K13" s="9">
        <f>SUM(K12:K12)</f>
        <v>0</v>
      </c>
      <c r="L13" s="11"/>
      <c r="M13" s="9"/>
      <c r="N13" s="8"/>
      <c r="O13" s="10"/>
      <c r="P13" s="9"/>
      <c r="Q13" s="8"/>
      <c r="R13" s="10"/>
      <c r="S13" s="9"/>
      <c r="T13" s="8"/>
    </row>
    <row r="14" spans="1:20">
      <c r="A14" s="22" t="s">
        <v>71</v>
      </c>
      <c r="B14" s="21" t="s">
        <v>70</v>
      </c>
      <c r="C14" s="20">
        <f>F14+I14+L14+O14+R14</f>
        <v>832000</v>
      </c>
      <c r="D14" s="20">
        <v>0</v>
      </c>
      <c r="E14" s="19">
        <f>H14+K14+N14+Q14+T14</f>
        <v>3832000</v>
      </c>
      <c r="F14" s="16">
        <v>832000</v>
      </c>
      <c r="G14" s="16">
        <v>0</v>
      </c>
      <c r="H14" s="16">
        <v>3832000</v>
      </c>
      <c r="I14" s="16"/>
      <c r="J14" s="16"/>
      <c r="K14" s="16"/>
      <c r="L14" s="18"/>
      <c r="M14" s="16"/>
      <c r="N14" s="15"/>
      <c r="O14" s="17"/>
      <c r="P14" s="16"/>
      <c r="Q14" s="15"/>
      <c r="R14" s="17"/>
      <c r="S14" s="16"/>
      <c r="T14" s="15"/>
    </row>
    <row r="15" spans="1:20">
      <c r="A15" s="22">
        <v>13</v>
      </c>
      <c r="B15" s="21" t="s">
        <v>69</v>
      </c>
      <c r="C15" s="20">
        <f>SUM(F15,I15)</f>
        <v>832000</v>
      </c>
      <c r="D15" s="20"/>
      <c r="E15" s="19">
        <f>SUM(H15,K15)</f>
        <v>0</v>
      </c>
      <c r="F15" s="16">
        <v>832000</v>
      </c>
      <c r="G15" s="16"/>
      <c r="H15" s="16">
        <v>0</v>
      </c>
      <c r="I15" s="16"/>
      <c r="J15" s="16"/>
      <c r="K15" s="16"/>
      <c r="L15" s="18"/>
      <c r="M15" s="16"/>
      <c r="N15" s="15"/>
      <c r="O15" s="17"/>
      <c r="P15" s="16"/>
      <c r="Q15" s="15"/>
      <c r="R15" s="17"/>
      <c r="S15" s="16"/>
      <c r="T15" s="15"/>
    </row>
    <row r="16" spans="1:20">
      <c r="A16" s="22">
        <v>14</v>
      </c>
      <c r="B16" s="21" t="s">
        <v>68</v>
      </c>
      <c r="C16" s="20">
        <f>SUM(F16,I16)</f>
        <v>0</v>
      </c>
      <c r="D16" s="20"/>
      <c r="E16" s="19">
        <f>SUM(H16,K16)</f>
        <v>3000000</v>
      </c>
      <c r="F16" s="16">
        <v>0</v>
      </c>
      <c r="G16" s="16"/>
      <c r="H16" s="16">
        <v>3000000</v>
      </c>
      <c r="I16" s="16"/>
      <c r="J16" s="16"/>
      <c r="K16" s="16"/>
      <c r="L16" s="18"/>
      <c r="M16" s="16"/>
      <c r="N16" s="15"/>
      <c r="O16" s="17"/>
      <c r="P16" s="16"/>
      <c r="Q16" s="15"/>
      <c r="R16" s="17"/>
      <c r="S16" s="16"/>
      <c r="T16" s="15"/>
    </row>
    <row r="17" spans="1:20">
      <c r="A17" s="22">
        <v>16</v>
      </c>
      <c r="B17" s="21" t="s">
        <v>67</v>
      </c>
      <c r="C17" s="20">
        <f>SUM(F17,I17)</f>
        <v>0</v>
      </c>
      <c r="D17" s="20"/>
      <c r="E17" s="19">
        <f>SUM(H17,K17)</f>
        <v>832000</v>
      </c>
      <c r="F17" s="16">
        <v>0</v>
      </c>
      <c r="G17" s="16"/>
      <c r="H17" s="16">
        <v>832000</v>
      </c>
      <c r="I17" s="16"/>
      <c r="J17" s="16"/>
      <c r="K17" s="16"/>
      <c r="L17" s="18"/>
      <c r="M17" s="16"/>
      <c r="N17" s="15"/>
      <c r="O17" s="17"/>
      <c r="P17" s="16"/>
      <c r="Q17" s="15"/>
      <c r="R17" s="17"/>
      <c r="S17" s="16"/>
      <c r="T17" s="15"/>
    </row>
    <row r="18" spans="1:20" s="7" customFormat="1" ht="13">
      <c r="A18" s="6" t="s">
        <v>66</v>
      </c>
      <c r="B18" s="14" t="s">
        <v>65</v>
      </c>
      <c r="C18" s="13">
        <f>SUM(F18,I18)</f>
        <v>832000</v>
      </c>
      <c r="D18" s="13">
        <v>0</v>
      </c>
      <c r="E18" s="12">
        <f>SUM(H18,K18)</f>
        <v>3832000</v>
      </c>
      <c r="F18" s="9">
        <f>SUM(F14)</f>
        <v>832000</v>
      </c>
      <c r="G18" s="9">
        <v>0</v>
      </c>
      <c r="H18" s="9">
        <f>SUM(H14)</f>
        <v>3832000</v>
      </c>
      <c r="I18" s="9">
        <f>SUM(I14)</f>
        <v>0</v>
      </c>
      <c r="J18" s="9">
        <f>SUM(J12:J14)</f>
        <v>0</v>
      </c>
      <c r="K18" s="9">
        <f>SUM(K14)</f>
        <v>0</v>
      </c>
      <c r="L18" s="11"/>
      <c r="M18" s="9"/>
      <c r="N18" s="8"/>
      <c r="O18" s="10"/>
      <c r="P18" s="9"/>
      <c r="Q18" s="8"/>
      <c r="R18" s="10"/>
      <c r="S18" s="9"/>
      <c r="T18" s="8"/>
    </row>
    <row r="19" spans="1:20" s="7" customFormat="1" ht="13">
      <c r="A19" s="6" t="s">
        <v>64</v>
      </c>
      <c r="B19" s="14" t="s">
        <v>63</v>
      </c>
      <c r="C19" s="13">
        <f>SUM(F19,I19)</f>
        <v>805069572</v>
      </c>
      <c r="D19" s="13">
        <v>0</v>
      </c>
      <c r="E19" s="12">
        <f>H19+K19+N19+Q19+T19</f>
        <v>812585201</v>
      </c>
      <c r="F19" s="9">
        <f>SUM(F18,F13,F10)</f>
        <v>804946450</v>
      </c>
      <c r="G19" s="9">
        <v>0</v>
      </c>
      <c r="H19" s="9">
        <f>SUM(H18,H13,H10)</f>
        <v>812585201</v>
      </c>
      <c r="I19" s="9">
        <f>SUM(I18,I13,I10)</f>
        <v>123122</v>
      </c>
      <c r="J19" s="9">
        <f>J18+J13</f>
        <v>0</v>
      </c>
      <c r="K19" s="9">
        <f>SUM(K18,K13,K10)</f>
        <v>0</v>
      </c>
      <c r="L19" s="11"/>
      <c r="M19" s="9"/>
      <c r="N19" s="8"/>
      <c r="O19" s="10"/>
      <c r="P19" s="9"/>
      <c r="Q19" s="8"/>
      <c r="R19" s="10"/>
      <c r="S19" s="9"/>
      <c r="T19" s="8"/>
    </row>
    <row r="20" spans="1:20">
      <c r="A20" s="22" t="s">
        <v>62</v>
      </c>
      <c r="B20" s="21" t="s">
        <v>61</v>
      </c>
      <c r="C20" s="20">
        <f>SUM(F20,I20)</f>
        <v>3817847</v>
      </c>
      <c r="D20" s="20">
        <v>0</v>
      </c>
      <c r="E20" s="19">
        <f>SUM(K20,H20)</f>
        <v>0</v>
      </c>
      <c r="F20" s="16">
        <v>3332893</v>
      </c>
      <c r="G20" s="16">
        <v>0</v>
      </c>
      <c r="H20" s="25">
        <v>0</v>
      </c>
      <c r="I20" s="16">
        <v>484954</v>
      </c>
      <c r="J20" s="16"/>
      <c r="K20" s="16">
        <v>0</v>
      </c>
      <c r="L20" s="18"/>
      <c r="M20" s="16"/>
      <c r="N20" s="15"/>
      <c r="O20" s="17"/>
      <c r="P20" s="16"/>
      <c r="Q20" s="15"/>
      <c r="R20" s="17"/>
      <c r="S20" s="16"/>
      <c r="T20" s="15"/>
    </row>
    <row r="21" spans="1:20">
      <c r="A21" s="22">
        <v>32</v>
      </c>
      <c r="B21" s="21" t="s">
        <v>60</v>
      </c>
      <c r="C21" s="20">
        <f>SUM(F21,I21)</f>
        <v>730736</v>
      </c>
      <c r="D21" s="20">
        <f>SUM(G21,J21)</f>
        <v>0</v>
      </c>
      <c r="E21" s="19">
        <f>SUM(H21,K21)</f>
        <v>0</v>
      </c>
      <c r="F21" s="16">
        <v>730736</v>
      </c>
      <c r="G21" s="16">
        <v>0</v>
      </c>
      <c r="H21" s="25">
        <v>0</v>
      </c>
      <c r="I21" s="16"/>
      <c r="J21" s="16"/>
      <c r="K21" s="16"/>
      <c r="L21" s="18"/>
      <c r="M21" s="16"/>
      <c r="N21" s="15"/>
      <c r="O21" s="17"/>
      <c r="P21" s="16"/>
      <c r="Q21" s="15"/>
      <c r="R21" s="17"/>
      <c r="S21" s="16"/>
      <c r="T21" s="15"/>
    </row>
    <row r="22" spans="1:20" ht="13">
      <c r="A22" s="6" t="s">
        <v>59</v>
      </c>
      <c r="B22" s="14" t="s">
        <v>58</v>
      </c>
      <c r="C22" s="13">
        <f>SUM(F22,I22)</f>
        <v>4548583</v>
      </c>
      <c r="D22" s="13">
        <v>0</v>
      </c>
      <c r="E22" s="12">
        <f>SUM(H22,K22)</f>
        <v>0</v>
      </c>
      <c r="F22" s="9">
        <f>SUM(F20:F21)</f>
        <v>4063629</v>
      </c>
      <c r="G22" s="9">
        <v>0</v>
      </c>
      <c r="H22" s="9">
        <f>SUM(H20:H21)</f>
        <v>0</v>
      </c>
      <c r="I22" s="9">
        <f>SUM(I20)</f>
        <v>484954</v>
      </c>
      <c r="J22" s="9">
        <f>SUM(J20)</f>
        <v>0</v>
      </c>
      <c r="K22" s="9">
        <f>SUM(K20)</f>
        <v>0</v>
      </c>
      <c r="L22" s="18"/>
      <c r="M22" s="16"/>
      <c r="N22" s="15"/>
      <c r="O22" s="17"/>
      <c r="P22" s="16"/>
      <c r="Q22" s="15"/>
      <c r="R22" s="17"/>
      <c r="S22" s="16"/>
      <c r="T22" s="15"/>
    </row>
    <row r="23" spans="1:20" ht="13">
      <c r="A23" s="6" t="s">
        <v>57</v>
      </c>
      <c r="B23" s="14" t="s">
        <v>56</v>
      </c>
      <c r="C23" s="13">
        <f>F23+I23+L23+O23+R23</f>
        <v>4548583</v>
      </c>
      <c r="D23" s="13">
        <v>0</v>
      </c>
      <c r="E23" s="12">
        <f>H23+K23+N23+Q23+CT2319</f>
        <v>0</v>
      </c>
      <c r="F23" s="9">
        <f>SUM(F22)</f>
        <v>4063629</v>
      </c>
      <c r="G23" s="9">
        <v>0</v>
      </c>
      <c r="H23" s="9">
        <f>SUM(H22)</f>
        <v>0</v>
      </c>
      <c r="I23" s="9">
        <f>SUM(I22)</f>
        <v>484954</v>
      </c>
      <c r="J23" s="9">
        <f>J22+J18</f>
        <v>0</v>
      </c>
      <c r="K23" s="9">
        <f>SUM(K22)</f>
        <v>0</v>
      </c>
      <c r="L23" s="18"/>
      <c r="M23" s="16"/>
      <c r="N23" s="15"/>
      <c r="O23" s="17"/>
      <c r="P23" s="16"/>
      <c r="Q23" s="15"/>
      <c r="R23" s="17"/>
      <c r="S23" s="16"/>
      <c r="T23" s="15"/>
    </row>
    <row r="24" spans="1:20">
      <c r="A24" s="22" t="s">
        <v>55</v>
      </c>
      <c r="B24" s="21" t="s">
        <v>54</v>
      </c>
      <c r="C24" s="20">
        <f>F24+I24+L24+O24+R24</f>
        <v>0</v>
      </c>
      <c r="D24" s="20">
        <v>0</v>
      </c>
      <c r="E24" s="19">
        <f>H24+K24+N24+Q24+T24</f>
        <v>37260</v>
      </c>
      <c r="F24" s="16">
        <v>0</v>
      </c>
      <c r="G24" s="16">
        <v>0</v>
      </c>
      <c r="H24" s="16">
        <v>37260</v>
      </c>
      <c r="I24" s="16">
        <v>0</v>
      </c>
      <c r="J24" s="16">
        <v>0</v>
      </c>
      <c r="K24" s="16">
        <v>0</v>
      </c>
      <c r="L24" s="18"/>
      <c r="M24" s="16"/>
      <c r="N24" s="15"/>
      <c r="O24" s="17"/>
      <c r="P24" s="16"/>
      <c r="Q24" s="15"/>
      <c r="R24" s="17"/>
      <c r="S24" s="16"/>
      <c r="T24" s="15"/>
    </row>
    <row r="25" spans="1:20" ht="13">
      <c r="A25" s="6" t="s">
        <v>53</v>
      </c>
      <c r="B25" s="14" t="s">
        <v>52</v>
      </c>
      <c r="C25" s="13">
        <f>F25+I25+L25+O25+R25</f>
        <v>0</v>
      </c>
      <c r="D25" s="13">
        <v>0</v>
      </c>
      <c r="E25" s="12">
        <f>H25+K25+N25+Q25+T25</f>
        <v>37260</v>
      </c>
      <c r="F25" s="9">
        <f>SUM(F24)</f>
        <v>0</v>
      </c>
      <c r="G25" s="9">
        <f>SUM(G23:G24)</f>
        <v>0</v>
      </c>
      <c r="H25" s="9">
        <f>SUM(H24)</f>
        <v>37260</v>
      </c>
      <c r="I25" s="9">
        <f>SUM(I24)</f>
        <v>0</v>
      </c>
      <c r="J25" s="9">
        <f>SUM(J24)</f>
        <v>0</v>
      </c>
      <c r="K25" s="9">
        <f>SUM(K24)</f>
        <v>0</v>
      </c>
      <c r="L25" s="18"/>
      <c r="M25" s="16"/>
      <c r="N25" s="15"/>
      <c r="O25" s="17"/>
      <c r="P25" s="16"/>
      <c r="Q25" s="15"/>
      <c r="R25" s="17"/>
      <c r="S25" s="16"/>
      <c r="T25" s="15"/>
    </row>
    <row r="26" spans="1:20">
      <c r="A26" s="22" t="s">
        <v>51</v>
      </c>
      <c r="B26" s="21" t="s">
        <v>50</v>
      </c>
      <c r="C26" s="20">
        <f>SUM(F26,I26)</f>
        <v>10710593</v>
      </c>
      <c r="D26" s="20">
        <v>0</v>
      </c>
      <c r="E26" s="19">
        <f>SUM(H26,K26)</f>
        <v>49593137</v>
      </c>
      <c r="F26" s="16">
        <v>10710593</v>
      </c>
      <c r="G26" s="16">
        <v>0</v>
      </c>
      <c r="H26" s="25">
        <v>49574087</v>
      </c>
      <c r="I26" s="16">
        <v>0</v>
      </c>
      <c r="J26" s="16"/>
      <c r="K26" s="16">
        <v>19050</v>
      </c>
      <c r="L26" s="18"/>
      <c r="M26" s="16"/>
      <c r="N26" s="15"/>
      <c r="O26" s="17"/>
      <c r="P26" s="16"/>
      <c r="Q26" s="15"/>
      <c r="R26" s="17"/>
      <c r="S26" s="16"/>
      <c r="T26" s="15"/>
    </row>
    <row r="27" spans="1:20" ht="13">
      <c r="A27" s="6" t="s">
        <v>49</v>
      </c>
      <c r="B27" s="14" t="s">
        <v>48</v>
      </c>
      <c r="C27" s="13">
        <f>F27+I27+L27+O27+R27</f>
        <v>10710593</v>
      </c>
      <c r="D27" s="13">
        <v>0</v>
      </c>
      <c r="E27" s="12">
        <f>H27+K27+N27+Q27+T27</f>
        <v>49593137</v>
      </c>
      <c r="F27" s="9">
        <f>SUM(F26)</f>
        <v>10710593</v>
      </c>
      <c r="G27" s="9">
        <v>0</v>
      </c>
      <c r="H27" s="9">
        <f>SUM(H26)</f>
        <v>49574087</v>
      </c>
      <c r="I27" s="9">
        <f>SUM(I26)</f>
        <v>0</v>
      </c>
      <c r="J27" s="9">
        <f>SUM(J26)</f>
        <v>0</v>
      </c>
      <c r="K27" s="9">
        <f>SUM(K26)</f>
        <v>19050</v>
      </c>
      <c r="L27" s="18"/>
      <c r="M27" s="16"/>
      <c r="N27" s="15"/>
      <c r="O27" s="17"/>
      <c r="P27" s="16"/>
      <c r="Q27" s="15"/>
      <c r="R27" s="17"/>
      <c r="S27" s="16"/>
      <c r="T27" s="15"/>
    </row>
    <row r="28" spans="1:20" ht="13">
      <c r="A28" s="6" t="s">
        <v>47</v>
      </c>
      <c r="B28" s="14" t="s">
        <v>46</v>
      </c>
      <c r="C28" s="13">
        <f>F28+I28+L28+O28+R28</f>
        <v>10710593</v>
      </c>
      <c r="D28" s="13">
        <v>0</v>
      </c>
      <c r="E28" s="12">
        <f>H28+K28+N28+Q28+T28</f>
        <v>49630397</v>
      </c>
      <c r="F28" s="9">
        <f>SUM(F27)</f>
        <v>10710593</v>
      </c>
      <c r="G28" s="9">
        <v>0</v>
      </c>
      <c r="H28" s="9">
        <f>SUM(H27,H25)</f>
        <v>49611347</v>
      </c>
      <c r="I28" s="9">
        <f>I27+I25</f>
        <v>0</v>
      </c>
      <c r="J28" s="9">
        <f>J27+J25</f>
        <v>0</v>
      </c>
      <c r="K28" s="9">
        <f>K27+K25</f>
        <v>19050</v>
      </c>
      <c r="L28" s="18"/>
      <c r="M28" s="16"/>
      <c r="N28" s="15"/>
      <c r="O28" s="17"/>
      <c r="P28" s="16"/>
      <c r="Q28" s="15"/>
      <c r="R28" s="17"/>
      <c r="S28" s="16"/>
      <c r="T28" s="15"/>
    </row>
    <row r="29" spans="1:20" ht="13">
      <c r="A29" s="22" t="s">
        <v>45</v>
      </c>
      <c r="B29" s="21" t="s">
        <v>44</v>
      </c>
      <c r="C29" s="20">
        <f>SUM(F29,I29)</f>
        <v>5146690</v>
      </c>
      <c r="D29" s="20">
        <v>0</v>
      </c>
      <c r="E29" s="19">
        <f>SUM(H29,K29)</f>
        <v>2248370</v>
      </c>
      <c r="F29" s="16">
        <v>5146690</v>
      </c>
      <c r="G29" s="16">
        <v>0</v>
      </c>
      <c r="H29" s="16">
        <v>2248370</v>
      </c>
      <c r="I29" s="16">
        <v>0</v>
      </c>
      <c r="J29" s="16">
        <f>SUM(J19:J28)</f>
        <v>0</v>
      </c>
      <c r="K29" s="16">
        <v>0</v>
      </c>
      <c r="L29" s="11"/>
      <c r="M29" s="9"/>
      <c r="N29" s="8"/>
      <c r="O29" s="10"/>
      <c r="P29" s="9"/>
      <c r="Q29" s="8"/>
      <c r="R29" s="10"/>
      <c r="S29" s="9"/>
      <c r="T29" s="8"/>
    </row>
    <row r="30" spans="1:20" ht="13">
      <c r="A30" s="22">
        <v>66</v>
      </c>
      <c r="B30" s="21" t="s">
        <v>43</v>
      </c>
      <c r="C30" s="20">
        <f>SUM(F30,I30)</f>
        <v>1289674</v>
      </c>
      <c r="D30" s="20"/>
      <c r="E30" s="19">
        <f>SUM(H30,K30)</f>
        <v>469082</v>
      </c>
      <c r="F30" s="16">
        <v>1289674</v>
      </c>
      <c r="G30" s="16"/>
      <c r="H30" s="16">
        <v>469082</v>
      </c>
      <c r="I30" s="16"/>
      <c r="J30" s="16"/>
      <c r="K30" s="16"/>
      <c r="L30" s="11"/>
      <c r="M30" s="9"/>
      <c r="N30" s="8"/>
      <c r="O30" s="10"/>
      <c r="P30" s="9"/>
      <c r="Q30" s="8"/>
      <c r="R30" s="10"/>
      <c r="S30" s="9"/>
      <c r="T30" s="8"/>
    </row>
    <row r="31" spans="1:20" ht="13">
      <c r="A31" s="22">
        <v>67</v>
      </c>
      <c r="B31" s="21" t="s">
        <v>42</v>
      </c>
      <c r="C31" s="20">
        <f>SUM(F31,I31)</f>
        <v>2382944</v>
      </c>
      <c r="D31" s="20"/>
      <c r="E31" s="19">
        <f>SUM(H31,K31)</f>
        <v>1608114</v>
      </c>
      <c r="F31" s="16">
        <v>2382944</v>
      </c>
      <c r="G31" s="16"/>
      <c r="H31" s="16">
        <v>1608114</v>
      </c>
      <c r="I31" s="16"/>
      <c r="J31" s="16"/>
      <c r="K31" s="16"/>
      <c r="L31" s="11"/>
      <c r="M31" s="9"/>
      <c r="N31" s="8"/>
      <c r="O31" s="10"/>
      <c r="P31" s="9"/>
      <c r="Q31" s="8"/>
      <c r="R31" s="10"/>
      <c r="S31" s="9"/>
      <c r="T31" s="8"/>
    </row>
    <row r="32" spans="1:20" ht="13">
      <c r="A32" s="22">
        <v>68</v>
      </c>
      <c r="B32" s="21" t="s">
        <v>41</v>
      </c>
      <c r="C32" s="20">
        <f>SUM(F32,I32)</f>
        <v>1474072</v>
      </c>
      <c r="D32" s="20"/>
      <c r="E32" s="19">
        <f>SUM(H32,K32)</f>
        <v>171174</v>
      </c>
      <c r="F32" s="16">
        <v>1474072</v>
      </c>
      <c r="G32" s="16"/>
      <c r="H32" s="16">
        <v>171174</v>
      </c>
      <c r="I32" s="16"/>
      <c r="J32" s="16"/>
      <c r="K32" s="16"/>
      <c r="L32" s="11"/>
      <c r="M32" s="9"/>
      <c r="N32" s="8"/>
      <c r="O32" s="10"/>
      <c r="P32" s="9"/>
      <c r="Q32" s="8"/>
      <c r="R32" s="10"/>
      <c r="S32" s="9"/>
      <c r="T32" s="8"/>
    </row>
    <row r="33" spans="1:20">
      <c r="A33" s="22" t="s">
        <v>40</v>
      </c>
      <c r="B33" s="21" t="s">
        <v>39</v>
      </c>
      <c r="C33" s="20">
        <f>SUM(F33,I33)</f>
        <v>313300</v>
      </c>
      <c r="D33" s="20">
        <v>0</v>
      </c>
      <c r="E33" s="19">
        <f>SUM(H33,K33)</f>
        <v>0</v>
      </c>
      <c r="F33" s="16">
        <v>313300</v>
      </c>
      <c r="G33" s="16">
        <v>0</v>
      </c>
      <c r="H33" s="1">
        <v>0</v>
      </c>
      <c r="I33" s="16"/>
      <c r="J33" s="16"/>
      <c r="K33" s="16"/>
      <c r="L33" s="18"/>
      <c r="M33" s="16"/>
      <c r="N33" s="15"/>
      <c r="O33" s="17"/>
      <c r="P33" s="16"/>
      <c r="Q33" s="15"/>
      <c r="R33" s="17"/>
      <c r="S33" s="16"/>
      <c r="T33" s="15"/>
    </row>
    <row r="34" spans="1:20" ht="13">
      <c r="A34" s="22">
        <v>72</v>
      </c>
      <c r="B34" s="21" t="s">
        <v>38</v>
      </c>
      <c r="C34" s="20">
        <f ca="1">F34+I34+L34+O34+R34</f>
        <v>313300</v>
      </c>
      <c r="D34" s="20">
        <v>0</v>
      </c>
      <c r="E34" s="19">
        <f>H34+K34+N34+Q34+T34</f>
        <v>0</v>
      </c>
      <c r="F34" s="16">
        <v>313300</v>
      </c>
      <c r="G34" s="16">
        <v>0</v>
      </c>
      <c r="H34" s="16">
        <v>0</v>
      </c>
      <c r="I34" s="16">
        <f ca="1">SUM(I33:I34)</f>
        <v>0</v>
      </c>
      <c r="J34" s="16">
        <f>SUM(J33:J33)</f>
        <v>0</v>
      </c>
      <c r="K34" s="16">
        <f>SUM(K33:K33)</f>
        <v>0</v>
      </c>
      <c r="L34" s="11"/>
      <c r="M34" s="9"/>
      <c r="N34" s="8"/>
      <c r="O34" s="10"/>
      <c r="P34" s="9"/>
      <c r="Q34" s="8"/>
      <c r="R34" s="10"/>
      <c r="S34" s="9"/>
      <c r="T34" s="8"/>
    </row>
    <row r="35" spans="1:20" ht="13">
      <c r="A35" s="6" t="s">
        <v>37</v>
      </c>
      <c r="B35" s="14" t="s">
        <v>36</v>
      </c>
      <c r="C35" s="13">
        <f>F35+I35+L35+O35+R35</f>
        <v>5459990</v>
      </c>
      <c r="D35" s="13">
        <v>0</v>
      </c>
      <c r="E35" s="12">
        <f>H35+K35+N35+Q35+T35</f>
        <v>2248370</v>
      </c>
      <c r="F35" s="9">
        <f>SUM(F29,F33)</f>
        <v>5459990</v>
      </c>
      <c r="G35" s="9">
        <v>0</v>
      </c>
      <c r="H35" s="9">
        <f>SUM(H33,H29)</f>
        <v>2248370</v>
      </c>
      <c r="I35" s="9"/>
      <c r="J35" s="9"/>
      <c r="K35" s="9"/>
      <c r="L35" s="18"/>
      <c r="M35" s="16"/>
      <c r="N35" s="15"/>
      <c r="O35" s="17"/>
      <c r="P35" s="16"/>
      <c r="Q35" s="15"/>
      <c r="R35" s="17"/>
      <c r="S35" s="16"/>
      <c r="T35" s="15"/>
    </row>
    <row r="36" spans="1:20">
      <c r="A36" s="22" t="s">
        <v>35</v>
      </c>
      <c r="B36" s="21" t="s">
        <v>34</v>
      </c>
      <c r="C36" s="20">
        <f>SUM(F36,I36)</f>
        <v>241126</v>
      </c>
      <c r="D36" s="20">
        <v>0</v>
      </c>
      <c r="E36" s="19">
        <f>SUM(H36,K36)</f>
        <v>370000</v>
      </c>
      <c r="F36" s="16">
        <v>241126</v>
      </c>
      <c r="G36" s="16">
        <v>0</v>
      </c>
      <c r="H36" s="16">
        <v>370000</v>
      </c>
      <c r="I36" s="16"/>
      <c r="J36" s="16"/>
      <c r="K36" s="16"/>
      <c r="L36" s="18"/>
      <c r="M36" s="16"/>
      <c r="N36" s="15"/>
      <c r="O36" s="17"/>
      <c r="P36" s="16"/>
      <c r="Q36" s="15"/>
      <c r="R36" s="17"/>
      <c r="S36" s="16"/>
      <c r="T36" s="15"/>
    </row>
    <row r="37" spans="1:20" ht="13">
      <c r="A37" s="6" t="s">
        <v>33</v>
      </c>
      <c r="B37" s="14" t="s">
        <v>32</v>
      </c>
      <c r="C37" s="13">
        <f>F37+I37+L37+O37+R37</f>
        <v>241126</v>
      </c>
      <c r="D37" s="13">
        <v>0</v>
      </c>
      <c r="E37" s="12">
        <f>H37+K37+N37+Q37+T37</f>
        <v>370000</v>
      </c>
      <c r="F37" s="9">
        <f>SUM(F36)</f>
        <v>241126</v>
      </c>
      <c r="G37" s="9">
        <v>0</v>
      </c>
      <c r="H37" s="9">
        <f>SUM(H36)</f>
        <v>370000</v>
      </c>
      <c r="I37" s="9">
        <f>SUM(I36:I36)</f>
        <v>0</v>
      </c>
      <c r="J37" s="9">
        <f>SUM(J36:J36)</f>
        <v>0</v>
      </c>
      <c r="K37" s="9">
        <f>SUM(K36:K36)</f>
        <v>0</v>
      </c>
      <c r="L37" s="18"/>
      <c r="M37" s="16"/>
      <c r="N37" s="15"/>
      <c r="O37" s="17"/>
      <c r="P37" s="16"/>
      <c r="Q37" s="15"/>
      <c r="R37" s="17"/>
      <c r="S37" s="16"/>
      <c r="T37" s="15"/>
    </row>
    <row r="38" spans="1:20" ht="13">
      <c r="A38" s="6" t="s">
        <v>31</v>
      </c>
      <c r="B38" s="14" t="s">
        <v>30</v>
      </c>
      <c r="C38" s="13">
        <f>F38+I38+L38+O38+R38</f>
        <v>5701116</v>
      </c>
      <c r="D38" s="13">
        <v>0</v>
      </c>
      <c r="E38" s="12">
        <f>H38+K38+N38+Q38+T38</f>
        <v>2618370</v>
      </c>
      <c r="F38" s="9">
        <f>SUM(F37,F35)</f>
        <v>5701116</v>
      </c>
      <c r="G38" s="9">
        <v>0</v>
      </c>
      <c r="H38" s="9">
        <f>SUM(H37,H35)</f>
        <v>2618370</v>
      </c>
      <c r="I38" s="9">
        <v>0</v>
      </c>
      <c r="J38" s="9"/>
      <c r="K38" s="9">
        <v>0</v>
      </c>
      <c r="L38" s="18"/>
      <c r="M38" s="16"/>
      <c r="N38" s="15"/>
      <c r="O38" s="17"/>
      <c r="P38" s="16"/>
      <c r="Q38" s="15"/>
      <c r="R38" s="17"/>
      <c r="S38" s="16"/>
      <c r="T38" s="15"/>
    </row>
    <row r="39" spans="1:20">
      <c r="A39" s="22">
        <v>163</v>
      </c>
      <c r="B39" s="21" t="s">
        <v>29</v>
      </c>
      <c r="C39" s="20">
        <f>F39+I39+L39+O39+R39</f>
        <v>0</v>
      </c>
      <c r="D39" s="20">
        <v>0</v>
      </c>
      <c r="E39" s="19">
        <f>H39+K39+N39+Q39+T39</f>
        <v>394162</v>
      </c>
      <c r="F39" s="16">
        <v>0</v>
      </c>
      <c r="G39" s="16">
        <v>0</v>
      </c>
      <c r="H39" s="16">
        <v>394162</v>
      </c>
      <c r="I39" s="16"/>
      <c r="J39" s="16"/>
      <c r="K39" s="16"/>
      <c r="L39" s="18"/>
      <c r="M39" s="16"/>
      <c r="N39" s="15"/>
      <c r="O39" s="17"/>
      <c r="P39" s="16"/>
      <c r="Q39" s="15"/>
      <c r="R39" s="17"/>
      <c r="S39" s="16"/>
      <c r="T39" s="15"/>
    </row>
    <row r="40" spans="1:20" ht="13">
      <c r="A40" s="6" t="s">
        <v>28</v>
      </c>
      <c r="B40" s="14" t="s">
        <v>27</v>
      </c>
      <c r="C40" s="13">
        <f>F40+I40+L40+O40+R40</f>
        <v>0</v>
      </c>
      <c r="D40" s="13">
        <v>0</v>
      </c>
      <c r="E40" s="12">
        <f>H40+K40+N40+Q40+T40</f>
        <v>394162</v>
      </c>
      <c r="F40" s="9">
        <f>SUM(F39)</f>
        <v>0</v>
      </c>
      <c r="G40" s="9">
        <v>0</v>
      </c>
      <c r="H40" s="9">
        <f>SUM(H39)</f>
        <v>394162</v>
      </c>
      <c r="I40" s="9"/>
      <c r="J40" s="9"/>
      <c r="K40" s="9"/>
      <c r="L40" s="18"/>
      <c r="M40" s="16"/>
      <c r="N40" s="15"/>
      <c r="O40" s="17"/>
      <c r="P40" s="16"/>
      <c r="Q40" s="15"/>
      <c r="R40" s="17"/>
      <c r="S40" s="16"/>
      <c r="T40" s="15"/>
    </row>
    <row r="41" spans="1:20" s="24" customFormat="1">
      <c r="A41" s="22">
        <v>168</v>
      </c>
      <c r="B41" s="21" t="s">
        <v>26</v>
      </c>
      <c r="C41" s="20">
        <f>SUM(F41,I41)</f>
        <v>15340531</v>
      </c>
      <c r="D41" s="20"/>
      <c r="E41" s="19">
        <f>SUM(H41,K41)</f>
        <v>14971309</v>
      </c>
      <c r="F41" s="16">
        <v>15301667</v>
      </c>
      <c r="G41" s="16">
        <v>0</v>
      </c>
      <c r="H41" s="16">
        <v>14971309</v>
      </c>
      <c r="I41" s="16">
        <v>38864</v>
      </c>
      <c r="J41" s="16"/>
      <c r="K41" s="16">
        <v>0</v>
      </c>
      <c r="L41" s="18"/>
      <c r="M41" s="16"/>
      <c r="N41" s="15"/>
      <c r="O41" s="17"/>
      <c r="P41" s="16"/>
      <c r="Q41" s="15"/>
      <c r="R41" s="17"/>
      <c r="S41" s="16"/>
      <c r="T41" s="15"/>
    </row>
    <row r="42" spans="1:20" s="7" customFormat="1" ht="13">
      <c r="A42" s="6" t="s">
        <v>25</v>
      </c>
      <c r="B42" s="14" t="s">
        <v>24</v>
      </c>
      <c r="C42" s="13">
        <f>SUM(F42,I42)</f>
        <v>15340531</v>
      </c>
      <c r="D42" s="13">
        <v>0</v>
      </c>
      <c r="E42" s="12">
        <f>SUM(H42,K42)</f>
        <v>14971309</v>
      </c>
      <c r="F42" s="9">
        <f>SUM(F41)</f>
        <v>15301667</v>
      </c>
      <c r="G42" s="9">
        <v>0</v>
      </c>
      <c r="H42" s="9">
        <f>SUM(H41)</f>
        <v>14971309</v>
      </c>
      <c r="I42" s="9">
        <f>SUM(I41)</f>
        <v>38864</v>
      </c>
      <c r="J42" s="9">
        <f>SUM(J41)</f>
        <v>0</v>
      </c>
      <c r="K42" s="9">
        <f>SUM(K41)</f>
        <v>0</v>
      </c>
      <c r="L42" s="11"/>
      <c r="M42" s="9"/>
      <c r="N42" s="8"/>
      <c r="O42" s="10"/>
      <c r="P42" s="9"/>
      <c r="Q42" s="8"/>
      <c r="R42" s="10"/>
      <c r="S42" s="9"/>
      <c r="T42" s="8"/>
    </row>
    <row r="43" spans="1:20" s="7" customFormat="1" ht="13">
      <c r="A43" s="6" t="s">
        <v>23</v>
      </c>
      <c r="B43" s="14" t="s">
        <v>22</v>
      </c>
      <c r="C43" s="13">
        <f>F43+I43+L43+O43+R43</f>
        <v>15340531</v>
      </c>
      <c r="D43" s="13">
        <v>0</v>
      </c>
      <c r="E43" s="12">
        <f>H43+K43+N43+Q43+T43</f>
        <v>15365471</v>
      </c>
      <c r="F43" s="9">
        <f>SUM(F42)</f>
        <v>15301667</v>
      </c>
      <c r="G43" s="9">
        <v>0</v>
      </c>
      <c r="H43" s="9">
        <f>SUM(H42,H40)</f>
        <v>15365471</v>
      </c>
      <c r="I43" s="9">
        <f>SUM(I42)</f>
        <v>38864</v>
      </c>
      <c r="J43" s="9">
        <f>SUM(J42)</f>
        <v>0</v>
      </c>
      <c r="K43" s="9">
        <f>SUM(K42)</f>
        <v>0</v>
      </c>
      <c r="L43" s="11"/>
      <c r="M43" s="9"/>
      <c r="N43" s="8"/>
      <c r="O43" s="10"/>
      <c r="P43" s="9"/>
      <c r="Q43" s="8"/>
      <c r="R43" s="10"/>
      <c r="S43" s="9"/>
      <c r="T43" s="8"/>
    </row>
    <row r="44" spans="1:20" s="7" customFormat="1" ht="13">
      <c r="A44" s="6" t="s">
        <v>21</v>
      </c>
      <c r="B44" s="14" t="s">
        <v>20</v>
      </c>
      <c r="C44" s="13">
        <f>F44+I44</f>
        <v>841370395</v>
      </c>
      <c r="D44" s="13">
        <v>0</v>
      </c>
      <c r="E44" s="12">
        <f>H44+K44</f>
        <v>880199439</v>
      </c>
      <c r="F44" s="9">
        <f>SUM(F43,F38,F28,F23,F19)</f>
        <v>840723455</v>
      </c>
      <c r="G44" s="9">
        <v>0</v>
      </c>
      <c r="H44" s="9">
        <f>SUM(H43,H38,H28,H19,H23)</f>
        <v>880180389</v>
      </c>
      <c r="I44" s="9">
        <f>SUM(I43,I38,I28,I23,I19)</f>
        <v>646940</v>
      </c>
      <c r="J44" s="9">
        <f>J43+J27+J25+J22+J13</f>
        <v>0</v>
      </c>
      <c r="K44" s="9">
        <f>SUM(K43,K19,K23,K28,K38)</f>
        <v>19050</v>
      </c>
      <c r="L44" s="11"/>
      <c r="M44" s="9"/>
      <c r="N44" s="8"/>
      <c r="O44" s="10"/>
      <c r="P44" s="9"/>
      <c r="Q44" s="8"/>
      <c r="R44" s="10"/>
      <c r="S44" s="9"/>
      <c r="T44" s="8"/>
    </row>
    <row r="45" spans="1:20" s="24" customFormat="1">
      <c r="A45" s="22" t="s">
        <v>19</v>
      </c>
      <c r="B45" s="21" t="s">
        <v>18</v>
      </c>
      <c r="C45" s="20">
        <f>F45+I45+L45+O45+R45</f>
        <v>977715977</v>
      </c>
      <c r="D45" s="20">
        <v>0</v>
      </c>
      <c r="E45" s="19">
        <f>SUM(H45,K45)</f>
        <v>977715977</v>
      </c>
      <c r="F45" s="16">
        <v>977715977</v>
      </c>
      <c r="G45" s="16">
        <v>0</v>
      </c>
      <c r="H45" s="16">
        <v>977715977</v>
      </c>
      <c r="I45" s="16">
        <v>0</v>
      </c>
      <c r="J45" s="16">
        <f>SUM(J43:J44)</f>
        <v>0</v>
      </c>
      <c r="K45" s="16">
        <v>0</v>
      </c>
      <c r="L45" s="18"/>
      <c r="M45" s="16"/>
      <c r="N45" s="15"/>
      <c r="O45" s="17"/>
      <c r="P45" s="16"/>
      <c r="Q45" s="15"/>
      <c r="R45" s="17"/>
      <c r="S45" s="16"/>
      <c r="T45" s="15"/>
    </row>
    <row r="46" spans="1:20" s="24" customFormat="1">
      <c r="A46" s="22">
        <v>179</v>
      </c>
      <c r="B46" s="21" t="s">
        <v>17</v>
      </c>
      <c r="C46" s="20">
        <f>SUM(F46,I46)</f>
        <v>7441193</v>
      </c>
      <c r="D46" s="20">
        <v>0</v>
      </c>
      <c r="E46" s="19">
        <f>SUM(H46,K46)</f>
        <v>7441193</v>
      </c>
      <c r="F46" s="16">
        <v>7441193</v>
      </c>
      <c r="G46" s="16"/>
      <c r="H46" s="16">
        <v>7441193</v>
      </c>
      <c r="I46" s="16"/>
      <c r="J46" s="16"/>
      <c r="K46" s="16"/>
      <c r="L46" s="18"/>
      <c r="M46" s="16"/>
      <c r="N46" s="15"/>
      <c r="O46" s="17"/>
      <c r="P46" s="16"/>
      <c r="Q46" s="15"/>
      <c r="R46" s="17"/>
      <c r="S46" s="16"/>
      <c r="T46" s="15"/>
    </row>
    <row r="47" spans="1:20">
      <c r="A47" s="23">
        <v>180</v>
      </c>
      <c r="B47" s="21" t="s">
        <v>16</v>
      </c>
      <c r="C47" s="20">
        <f>SUM(F47,I47)</f>
        <v>-185918598</v>
      </c>
      <c r="D47" s="20">
        <v>0</v>
      </c>
      <c r="E47" s="19">
        <f>SUM(H47,K47)</f>
        <v>-192241721</v>
      </c>
      <c r="F47" s="16">
        <v>-181282824</v>
      </c>
      <c r="G47" s="16">
        <v>0</v>
      </c>
      <c r="H47" s="16">
        <v>-188577399</v>
      </c>
      <c r="I47" s="16">
        <v>-4635774</v>
      </c>
      <c r="J47" s="16"/>
      <c r="K47" s="16">
        <v>-3664322</v>
      </c>
      <c r="L47" s="18"/>
      <c r="M47" s="16"/>
      <c r="N47" s="15"/>
      <c r="O47" s="17"/>
      <c r="P47" s="16"/>
      <c r="Q47" s="15"/>
      <c r="R47" s="17"/>
      <c r="S47" s="16"/>
      <c r="T47" s="15"/>
    </row>
    <row r="48" spans="1:20" ht="13">
      <c r="A48" s="22">
        <v>182</v>
      </c>
      <c r="B48" s="21" t="s">
        <v>15</v>
      </c>
      <c r="C48" s="20">
        <f>SUM(F48,I48)</f>
        <v>-6323123</v>
      </c>
      <c r="D48" s="20">
        <v>0</v>
      </c>
      <c r="E48" s="19">
        <f>SUM(H48,K48)</f>
        <v>45336596</v>
      </c>
      <c r="F48" s="16">
        <v>-7294575</v>
      </c>
      <c r="G48" s="16">
        <v>0</v>
      </c>
      <c r="H48" s="16">
        <v>43710739</v>
      </c>
      <c r="I48" s="16">
        <v>971452</v>
      </c>
      <c r="J48" s="16">
        <f>SUM(J47:J47)</f>
        <v>0</v>
      </c>
      <c r="K48" s="16">
        <v>1625857</v>
      </c>
      <c r="L48" s="11"/>
      <c r="M48" s="9"/>
      <c r="N48" s="8"/>
      <c r="O48" s="10"/>
      <c r="P48" s="9"/>
      <c r="Q48" s="8"/>
      <c r="R48" s="10"/>
      <c r="S48" s="9"/>
      <c r="T48" s="8"/>
    </row>
    <row r="49" spans="1:20" ht="13">
      <c r="A49" s="22">
        <v>183</v>
      </c>
      <c r="B49" s="14" t="s">
        <v>14</v>
      </c>
      <c r="C49" s="13">
        <f>SUM(F49,I49)</f>
        <v>792915449</v>
      </c>
      <c r="D49" s="13">
        <v>0</v>
      </c>
      <c r="E49" s="12">
        <f>SUM(H49,K49)</f>
        <v>838252045</v>
      </c>
      <c r="F49" s="9">
        <f>SUM(F45:F48)</f>
        <v>796579771</v>
      </c>
      <c r="G49" s="9">
        <v>0</v>
      </c>
      <c r="H49" s="9">
        <f>SUM(H45:H48)</f>
        <v>840290510</v>
      </c>
      <c r="I49" s="9">
        <f>SUM(I45:I48)</f>
        <v>-3664322</v>
      </c>
      <c r="J49" s="9">
        <f>SUM(J48)</f>
        <v>0</v>
      </c>
      <c r="K49" s="9">
        <f>SUM(K45:K48)</f>
        <v>-2038465</v>
      </c>
      <c r="L49" s="18"/>
      <c r="M49" s="16"/>
      <c r="N49" s="15"/>
      <c r="O49" s="17"/>
      <c r="P49" s="16"/>
      <c r="Q49" s="15"/>
      <c r="R49" s="17"/>
      <c r="S49" s="16"/>
      <c r="T49" s="15"/>
    </row>
    <row r="50" spans="1:20" ht="13">
      <c r="A50" s="6" t="s">
        <v>13</v>
      </c>
      <c r="B50" s="21" t="s">
        <v>12</v>
      </c>
      <c r="C50" s="20">
        <f>F50+I50+L50+O50+R50</f>
        <v>0</v>
      </c>
      <c r="D50" s="20">
        <v>0</v>
      </c>
      <c r="E50" s="19">
        <f>H50+K50+N50+Q50+T50</f>
        <v>559470</v>
      </c>
      <c r="F50" s="16">
        <v>0</v>
      </c>
      <c r="G50" s="16">
        <v>0</v>
      </c>
      <c r="H50" s="16">
        <v>559470</v>
      </c>
      <c r="I50" s="16">
        <v>0</v>
      </c>
      <c r="J50" s="16"/>
      <c r="K50" s="16">
        <v>0</v>
      </c>
      <c r="L50" s="18"/>
      <c r="M50" s="16"/>
      <c r="N50" s="15"/>
      <c r="O50" s="17"/>
      <c r="P50" s="16"/>
      <c r="Q50" s="15"/>
      <c r="R50" s="17"/>
      <c r="S50" s="16"/>
      <c r="T50" s="15"/>
    </row>
    <row r="51" spans="1:20" s="7" customFormat="1" ht="13">
      <c r="A51" s="6">
        <v>209</v>
      </c>
      <c r="B51" s="14" t="s">
        <v>11</v>
      </c>
      <c r="C51" s="13">
        <f>F51+I51+L51+O51+R51</f>
        <v>0</v>
      </c>
      <c r="D51" s="13">
        <v>0</v>
      </c>
      <c r="E51" s="12">
        <f>H51+K51+N51+Q51+T51</f>
        <v>559470</v>
      </c>
      <c r="F51" s="9">
        <v>0</v>
      </c>
      <c r="G51" s="9">
        <v>0</v>
      </c>
      <c r="H51" s="9">
        <f>SUM(H50)</f>
        <v>559470</v>
      </c>
      <c r="I51" s="9">
        <v>0</v>
      </c>
      <c r="J51" s="9">
        <f>SUM(J50:J50)</f>
        <v>0</v>
      </c>
      <c r="K51" s="9">
        <f>SUM(K50:K50)</f>
        <v>0</v>
      </c>
      <c r="L51" s="11"/>
      <c r="M51" s="9"/>
      <c r="N51" s="8"/>
      <c r="O51" s="10"/>
      <c r="P51" s="9"/>
      <c r="Q51" s="8"/>
      <c r="R51" s="10"/>
      <c r="S51" s="9"/>
      <c r="T51" s="8"/>
    </row>
    <row r="52" spans="1:20" ht="25">
      <c r="A52" s="22">
        <v>222</v>
      </c>
      <c r="B52" s="21" t="s">
        <v>10</v>
      </c>
      <c r="C52" s="20">
        <f>SUM(F52,I52)</f>
        <v>1296901</v>
      </c>
      <c r="D52" s="13">
        <v>0</v>
      </c>
      <c r="E52" s="19">
        <f>SUM(H52,K52)</f>
        <v>1449929</v>
      </c>
      <c r="F52" s="16">
        <v>1296901</v>
      </c>
      <c r="G52" s="16">
        <v>0</v>
      </c>
      <c r="H52" s="16">
        <v>1449929</v>
      </c>
      <c r="I52" s="16">
        <v>0</v>
      </c>
      <c r="J52" s="16">
        <f ca="1">SUM(J51:J53)</f>
        <v>0</v>
      </c>
      <c r="K52" s="16">
        <v>0</v>
      </c>
      <c r="L52" s="11"/>
      <c r="M52" s="9"/>
      <c r="N52" s="8"/>
      <c r="O52" s="10"/>
      <c r="P52" s="9"/>
      <c r="Q52" s="8"/>
      <c r="R52" s="10"/>
      <c r="S52" s="9"/>
      <c r="T52" s="8"/>
    </row>
    <row r="53" spans="1:20" ht="25">
      <c r="A53" s="6">
        <v>227</v>
      </c>
      <c r="B53" s="21" t="s">
        <v>9</v>
      </c>
      <c r="C53" s="20">
        <f>F53+I53+L53+O53+R53</f>
        <v>1296901</v>
      </c>
      <c r="D53" s="20">
        <v>0</v>
      </c>
      <c r="E53" s="19">
        <f>H53+K53+N53+Q53+T53</f>
        <v>1449929</v>
      </c>
      <c r="F53" s="16">
        <v>1296901</v>
      </c>
      <c r="G53" s="16">
        <v>0</v>
      </c>
      <c r="H53" s="16">
        <v>1449929</v>
      </c>
      <c r="I53" s="16"/>
      <c r="J53" s="16"/>
      <c r="K53" s="16"/>
      <c r="L53" s="18"/>
      <c r="M53" s="16"/>
      <c r="N53" s="15"/>
      <c r="O53" s="17"/>
      <c r="P53" s="16"/>
      <c r="Q53" s="15"/>
      <c r="R53" s="17"/>
      <c r="S53" s="16"/>
      <c r="T53" s="15"/>
    </row>
    <row r="54" spans="1:20" s="7" customFormat="1" ht="13">
      <c r="A54" s="6">
        <v>233</v>
      </c>
      <c r="B54" s="14" t="s">
        <v>8</v>
      </c>
      <c r="C54" s="13">
        <f>F54+I54+L54+O54+R54</f>
        <v>1296901</v>
      </c>
      <c r="D54" s="13">
        <v>0</v>
      </c>
      <c r="E54" s="12">
        <f>H54+K54+N54+Q54+T54</f>
        <v>1449929</v>
      </c>
      <c r="F54" s="9">
        <f>SUM(F52)</f>
        <v>1296901</v>
      </c>
      <c r="G54" s="9">
        <v>0</v>
      </c>
      <c r="H54" s="9">
        <f>SUM(H52)</f>
        <v>1449929</v>
      </c>
      <c r="I54" s="9">
        <v>0</v>
      </c>
      <c r="J54" s="9">
        <v>0</v>
      </c>
      <c r="K54" s="9">
        <v>0</v>
      </c>
      <c r="L54" s="11"/>
      <c r="M54" s="9"/>
      <c r="N54" s="8"/>
      <c r="O54" s="10"/>
      <c r="P54" s="9"/>
      <c r="Q54" s="8"/>
      <c r="R54" s="10"/>
      <c r="S54" s="9"/>
      <c r="T54" s="8"/>
    </row>
    <row r="55" spans="1:20">
      <c r="A55" s="22">
        <v>234</v>
      </c>
      <c r="B55" s="21" t="s">
        <v>7</v>
      </c>
      <c r="C55" s="20">
        <f>SUM(F55,I55)</f>
        <v>5726387</v>
      </c>
      <c r="D55" s="20">
        <v>0</v>
      </c>
      <c r="E55" s="19">
        <f>SUM(H55,K55)</f>
        <v>4073377</v>
      </c>
      <c r="F55" s="16">
        <v>4970607</v>
      </c>
      <c r="G55" s="16">
        <v>0</v>
      </c>
      <c r="H55" s="16">
        <v>4073377</v>
      </c>
      <c r="I55" s="16">
        <v>755780</v>
      </c>
      <c r="J55" s="16">
        <v>0</v>
      </c>
      <c r="K55" s="16">
        <v>0</v>
      </c>
      <c r="L55" s="18"/>
      <c r="M55" s="16"/>
      <c r="N55" s="15"/>
      <c r="O55" s="17"/>
      <c r="P55" s="16"/>
      <c r="Q55" s="15"/>
      <c r="R55" s="17"/>
      <c r="S55" s="16"/>
      <c r="T55" s="15"/>
    </row>
    <row r="56" spans="1:20" s="7" customFormat="1" ht="13">
      <c r="A56" s="6">
        <v>243</v>
      </c>
      <c r="B56" s="14" t="s">
        <v>6</v>
      </c>
      <c r="C56" s="13">
        <f>F56+I56+L56+O56+R56</f>
        <v>5726387</v>
      </c>
      <c r="D56" s="13">
        <v>0</v>
      </c>
      <c r="E56" s="12">
        <f>H56+K56+N56+Q56+T56</f>
        <v>4073377</v>
      </c>
      <c r="F56" s="9">
        <f>SUM(F55)</f>
        <v>4970607</v>
      </c>
      <c r="G56" s="9">
        <v>0</v>
      </c>
      <c r="H56" s="9">
        <f>SUM(H55)</f>
        <v>4073377</v>
      </c>
      <c r="I56" s="9">
        <f>SUM(I55)</f>
        <v>755780</v>
      </c>
      <c r="J56" s="9">
        <v>0</v>
      </c>
      <c r="K56" s="9">
        <f>SUM(K55)</f>
        <v>0</v>
      </c>
      <c r="L56" s="11"/>
      <c r="M56" s="9"/>
      <c r="N56" s="8"/>
      <c r="O56" s="10"/>
      <c r="P56" s="9"/>
      <c r="Q56" s="8"/>
      <c r="R56" s="10"/>
      <c r="S56" s="9"/>
      <c r="T56" s="8"/>
    </row>
    <row r="57" spans="1:20" s="7" customFormat="1" ht="13">
      <c r="A57" s="6">
        <v>244</v>
      </c>
      <c r="B57" s="14" t="s">
        <v>5</v>
      </c>
      <c r="C57" s="13">
        <f>F57+I57+L57+O57+R57</f>
        <v>7023288</v>
      </c>
      <c r="D57" s="13">
        <v>0</v>
      </c>
      <c r="E57" s="12">
        <f>H57+K57+N57+Q57+T57</f>
        <v>6082776</v>
      </c>
      <c r="F57" s="9">
        <f>SUM(F56,F54,F51)</f>
        <v>6267508</v>
      </c>
      <c r="G57" s="9">
        <v>0</v>
      </c>
      <c r="H57" s="9">
        <f>SUM(H56,H54,H51)</f>
        <v>6082776</v>
      </c>
      <c r="I57" s="9">
        <f>SUM(I56)</f>
        <v>755780</v>
      </c>
      <c r="J57" s="9"/>
      <c r="K57" s="9">
        <f>SUM(K56)</f>
        <v>0</v>
      </c>
      <c r="L57" s="11"/>
      <c r="M57" s="9"/>
      <c r="N57" s="8"/>
      <c r="O57" s="10"/>
      <c r="P57" s="9"/>
      <c r="Q57" s="8"/>
      <c r="R57" s="10"/>
      <c r="S57" s="9"/>
      <c r="T57" s="8"/>
    </row>
    <row r="58" spans="1:20">
      <c r="A58" s="22">
        <v>246</v>
      </c>
      <c r="B58" s="21" t="s">
        <v>4</v>
      </c>
      <c r="C58" s="20">
        <f>F58+I58+L58+O58+R58</f>
        <v>24865205</v>
      </c>
      <c r="D58" s="20">
        <v>0</v>
      </c>
      <c r="E58" s="19">
        <f>H58+K58+N58+Q58+T58</f>
        <v>24865205</v>
      </c>
      <c r="F58" s="16">
        <v>24865205</v>
      </c>
      <c r="G58" s="16">
        <v>0</v>
      </c>
      <c r="H58" s="16">
        <v>24865205</v>
      </c>
      <c r="I58" s="16">
        <v>0</v>
      </c>
      <c r="J58" s="16"/>
      <c r="K58" s="16">
        <v>0</v>
      </c>
      <c r="L58" s="18"/>
      <c r="M58" s="16"/>
      <c r="N58" s="15"/>
      <c r="O58" s="17"/>
      <c r="P58" s="16"/>
      <c r="Q58" s="15"/>
      <c r="R58" s="17"/>
      <c r="S58" s="16"/>
      <c r="T58" s="15"/>
    </row>
    <row r="59" spans="1:20">
      <c r="A59" s="22">
        <v>247</v>
      </c>
      <c r="B59" s="21" t="s">
        <v>3</v>
      </c>
      <c r="C59" s="20">
        <f>F59+I59+L59+O59+R59</f>
        <v>16566453</v>
      </c>
      <c r="D59" s="20">
        <v>0</v>
      </c>
      <c r="E59" s="19">
        <f>H59+K59+N59+Q59+T59</f>
        <v>10999413</v>
      </c>
      <c r="F59" s="16">
        <v>13010971</v>
      </c>
      <c r="G59" s="16">
        <v>0</v>
      </c>
      <c r="H59" s="16">
        <v>8941898</v>
      </c>
      <c r="I59" s="16">
        <v>3555482</v>
      </c>
      <c r="J59" s="16"/>
      <c r="K59" s="16">
        <v>2057515</v>
      </c>
      <c r="L59" s="18"/>
      <c r="M59" s="16"/>
      <c r="N59" s="15"/>
      <c r="O59" s="17"/>
      <c r="P59" s="16"/>
      <c r="Q59" s="15"/>
      <c r="R59" s="17"/>
      <c r="S59" s="16"/>
      <c r="T59" s="15"/>
    </row>
    <row r="60" spans="1:20" s="7" customFormat="1" ht="13">
      <c r="A60" s="6">
        <v>249</v>
      </c>
      <c r="B60" s="14" t="s">
        <v>2</v>
      </c>
      <c r="C60" s="13">
        <f>F60+I60+L60+O60+R60</f>
        <v>41431658</v>
      </c>
      <c r="D60" s="13">
        <v>0</v>
      </c>
      <c r="E60" s="12">
        <f>H60+K60+N60+Q60+T60</f>
        <v>35864618</v>
      </c>
      <c r="F60" s="9">
        <f>SUM(F58:F59)</f>
        <v>37876176</v>
      </c>
      <c r="G60" s="9">
        <v>0</v>
      </c>
      <c r="H60" s="9">
        <f>SUM(H58:H59)</f>
        <v>33807103</v>
      </c>
      <c r="I60" s="9">
        <f>SUM(I58:I59)</f>
        <v>3555482</v>
      </c>
      <c r="J60" s="9">
        <f>SUM(J58:J59)</f>
        <v>0</v>
      </c>
      <c r="K60" s="9">
        <f>SUM(K58:K59)</f>
        <v>2057515</v>
      </c>
      <c r="L60" s="11"/>
      <c r="M60" s="9"/>
      <c r="N60" s="8"/>
      <c r="O60" s="10"/>
      <c r="P60" s="9"/>
      <c r="Q60" s="8"/>
      <c r="R60" s="10"/>
      <c r="S60" s="9"/>
      <c r="T60" s="8"/>
    </row>
    <row r="61" spans="1:20" s="7" customFormat="1" ht="13">
      <c r="A61" s="6" t="s">
        <v>1</v>
      </c>
      <c r="B61" s="14" t="s">
        <v>0</v>
      </c>
      <c r="C61" s="13">
        <f>F61+I61+L61+O61+R61</f>
        <v>841370395</v>
      </c>
      <c r="D61" s="13">
        <f>SUM(G61,J61)</f>
        <v>0</v>
      </c>
      <c r="E61" s="12">
        <f>H61+K61+N61+Q61+T61</f>
        <v>880199439</v>
      </c>
      <c r="F61" s="9">
        <f>SUM(F60,F57,F49)</f>
        <v>840723455</v>
      </c>
      <c r="G61" s="9">
        <v>0</v>
      </c>
      <c r="H61" s="9">
        <f>SUM(H60,H57,H49)</f>
        <v>880180389</v>
      </c>
      <c r="I61" s="9">
        <f>I60+I57+I49</f>
        <v>646940</v>
      </c>
      <c r="J61" s="9">
        <f>J60+J57+J49</f>
        <v>0</v>
      </c>
      <c r="K61" s="9">
        <f>K60+K57+K49</f>
        <v>19050</v>
      </c>
      <c r="L61" s="11"/>
      <c r="M61" s="9"/>
      <c r="N61" s="8"/>
      <c r="O61" s="10"/>
      <c r="P61" s="9"/>
      <c r="Q61" s="8"/>
      <c r="R61" s="10"/>
      <c r="S61" s="9"/>
      <c r="T61" s="8"/>
    </row>
    <row r="62" spans="1:20" ht="13">
      <c r="A62" s="6"/>
      <c r="B62" s="5"/>
      <c r="C62" s="4"/>
      <c r="D62" s="4"/>
      <c r="E62" s="4"/>
      <c r="F62" s="4"/>
      <c r="G62" s="4"/>
      <c r="H62" s="4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ht="13">
      <c r="A63" s="2"/>
    </row>
  </sheetData>
  <mergeCells count="13">
    <mergeCell ref="I7:K7"/>
    <mergeCell ref="L7:N7"/>
    <mergeCell ref="O7:Q7"/>
    <mergeCell ref="A1:F1"/>
    <mergeCell ref="A3:T3"/>
    <mergeCell ref="A4:T4"/>
    <mergeCell ref="R7:T7"/>
    <mergeCell ref="A6:B7"/>
    <mergeCell ref="A5:E5"/>
    <mergeCell ref="J5:K5"/>
    <mergeCell ref="S5:T5"/>
    <mergeCell ref="C7:E7"/>
    <mergeCell ref="F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</dc:creator>
  <cp:lastModifiedBy>Gabi</cp:lastModifiedBy>
  <dcterms:created xsi:type="dcterms:W3CDTF">2019-05-29T16:50:32Z</dcterms:created>
  <dcterms:modified xsi:type="dcterms:W3CDTF">2019-05-29T16:50:52Z</dcterms:modified>
</cp:coreProperties>
</file>