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0"/>
  </bookViews>
  <sheets>
    <sheet name="I félév" sheetId="1" r:id="rId1"/>
  </sheets>
  <definedNames>
    <definedName name="_xlnm.Print_Titles" localSheetId="0">'I félév'!$A:$B</definedName>
  </definedNames>
  <calcPr fullCalcOnLoad="1"/>
</workbook>
</file>

<file path=xl/sharedStrings.xml><?xml version="1.0" encoding="utf-8"?>
<sst xmlns="http://schemas.openxmlformats.org/spreadsheetml/2006/main" count="43" uniqueCount="43">
  <si>
    <t>No.</t>
  </si>
  <si>
    <t>Megnevezés</t>
  </si>
  <si>
    <t>Május</t>
  </si>
  <si>
    <t xml:space="preserve">Június </t>
  </si>
  <si>
    <t>Július</t>
  </si>
  <si>
    <t>Augusztus</t>
  </si>
  <si>
    <t>Szeptember</t>
  </si>
  <si>
    <t>Október</t>
  </si>
  <si>
    <t xml:space="preserve">November </t>
  </si>
  <si>
    <t>December</t>
  </si>
  <si>
    <t>BEVÉTELEK</t>
  </si>
  <si>
    <t>1+...6 bevétel együtt</t>
  </si>
  <si>
    <t>(7+8) összes bevétel</t>
  </si>
  <si>
    <t>KIADÁSOK</t>
  </si>
  <si>
    <t>Személyi juttatás</t>
  </si>
  <si>
    <t>Munkaadókat terhelő járulék</t>
  </si>
  <si>
    <t>Dologi kiadás</t>
  </si>
  <si>
    <t>Egyéb működési célú kiadás</t>
  </si>
  <si>
    <t>10+...14 = működési kiadások</t>
  </si>
  <si>
    <t>Felújítás</t>
  </si>
  <si>
    <t>Beruházás</t>
  </si>
  <si>
    <t>16+17 = felhalmozási kiadás</t>
  </si>
  <si>
    <t>15+18 = kiadások együtt</t>
  </si>
  <si>
    <t>(19+20 ) összes kiadások</t>
  </si>
  <si>
    <t>január</t>
  </si>
  <si>
    <t>február</t>
  </si>
  <si>
    <t>március</t>
  </si>
  <si>
    <t>április</t>
  </si>
  <si>
    <t>Önkormányzatok működési támogatása</t>
  </si>
  <si>
    <t>Működési támogatások áht-on belül</t>
  </si>
  <si>
    <t>Közhatalmi bevételek</t>
  </si>
  <si>
    <t>Működési támogatás áht-on kívül</t>
  </si>
  <si>
    <t>Működési bevételek</t>
  </si>
  <si>
    <t>Felhalmozási célú támogatások áht-on belül</t>
  </si>
  <si>
    <t>Felhalmozási célú támogatások áht-on kívül</t>
  </si>
  <si>
    <t>előző évi pénzmaradvány</t>
  </si>
  <si>
    <t>Hitel felvétel</t>
  </si>
  <si>
    <t>Finanszírozási bevételek</t>
  </si>
  <si>
    <t>Finanszírozási kiadások</t>
  </si>
  <si>
    <t xml:space="preserve">Mezőszemere Községi Önkormányzat 2021. évi előirányzat felhasználási ütemterve  </t>
  </si>
  <si>
    <t>adatok Ft-ban</t>
  </si>
  <si>
    <r>
      <t xml:space="preserve">2012. évi </t>
    </r>
    <r>
      <rPr>
        <b/>
        <sz val="12"/>
        <rFont val="Times New Roman CE"/>
        <family val="1"/>
      </rPr>
      <t>eredeti</t>
    </r>
    <r>
      <rPr>
        <sz val="12"/>
        <rFont val="Times New Roman CE"/>
        <family val="1"/>
      </rPr>
      <t xml:space="preserve"> előirányzat</t>
    </r>
  </si>
  <si>
    <t>8. sz. melléklet a 4/2021. (II.15.)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</si>
</sst>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0.0000"/>
    <numFmt numFmtId="168" formatCode="0.000"/>
    <numFmt numFmtId="169" formatCode="_-* #,##0.0\ _F_t_-;\-* #,##0.0\ _F_t_-;_-* &quot;-&quot;??\ _F_t_-;_-@_-"/>
    <numFmt numFmtId="170" formatCode="_-* #,##0\ _F_t_-;\-* #,##0\ _F_t_-;_-* &quot;-&quot;??\ _F_t_-;_-@_-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sz val="11"/>
      <color indexed="10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1" fontId="4" fillId="0" borderId="0" xfId="0" applyNumberFormat="1" applyFont="1" applyBorder="1" applyAlignment="1">
      <alignment/>
    </xf>
    <xf numFmtId="170" fontId="4" fillId="0" borderId="0" xfId="4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170" fontId="9" fillId="0" borderId="15" xfId="40" applyNumberFormat="1" applyFont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/>
    </xf>
    <xf numFmtId="170" fontId="9" fillId="0" borderId="15" xfId="40" applyNumberFormat="1" applyFont="1" applyFill="1" applyBorder="1" applyAlignment="1">
      <alignment/>
    </xf>
    <xf numFmtId="0" fontId="9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/>
    </xf>
    <xf numFmtId="170" fontId="9" fillId="33" borderId="15" xfId="40" applyNumberFormat="1" applyFont="1" applyFill="1" applyBorder="1" applyAlignment="1">
      <alignment/>
    </xf>
    <xf numFmtId="1" fontId="9" fillId="33" borderId="15" xfId="0" applyNumberFormat="1" applyFont="1" applyFill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170" fontId="9" fillId="0" borderId="0" xfId="40" applyNumberFormat="1" applyFont="1" applyAlignment="1">
      <alignment/>
    </xf>
    <xf numFmtId="0" fontId="4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80" zoomScaleNormal="80" zoomScalePageLayoutView="0" workbookViewId="0" topLeftCell="A1">
      <selection activeCell="K1" sqref="K1:O1"/>
    </sheetView>
  </sheetViews>
  <sheetFormatPr defaultColWidth="9.00390625" defaultRowHeight="12.75"/>
  <cols>
    <col min="1" max="1" width="6.125" style="11" customWidth="1"/>
    <col min="2" max="2" width="40.00390625" style="2" customWidth="1"/>
    <col min="3" max="3" width="20.75390625" style="2" customWidth="1"/>
    <col min="4" max="4" width="16.875" style="2" customWidth="1"/>
    <col min="5" max="7" width="17.125" style="2" customWidth="1"/>
    <col min="8" max="8" width="17.125" style="15" customWidth="1"/>
    <col min="9" max="14" width="17.125" style="2" customWidth="1"/>
    <col min="15" max="15" width="17.125" style="16" customWidth="1"/>
    <col min="16" max="16" width="20.75390625" style="16" customWidth="1"/>
    <col min="17" max="16384" width="9.125" style="2" customWidth="1"/>
  </cols>
  <sheetData>
    <row r="1" spans="1:15" ht="15.75">
      <c r="A1" s="23" t="s">
        <v>39</v>
      </c>
      <c r="B1" s="24"/>
      <c r="C1" s="24"/>
      <c r="D1" s="25"/>
      <c r="E1" s="24"/>
      <c r="F1" s="26"/>
      <c r="G1" s="26"/>
      <c r="H1" s="27"/>
      <c r="I1" s="24"/>
      <c r="J1" s="26"/>
      <c r="K1" s="57" t="s">
        <v>42</v>
      </c>
      <c r="L1" s="57"/>
      <c r="M1" s="57"/>
      <c r="N1" s="57"/>
      <c r="O1" s="57"/>
    </row>
    <row r="2" spans="1:15" ht="15.75">
      <c r="A2" s="23"/>
      <c r="B2" s="24"/>
      <c r="C2" s="26"/>
      <c r="D2" s="24"/>
      <c r="E2" s="24"/>
      <c r="F2" s="26"/>
      <c r="G2" s="26"/>
      <c r="H2" s="28"/>
      <c r="I2" s="26"/>
      <c r="J2" s="26"/>
      <c r="K2" s="26"/>
      <c r="L2" s="26"/>
      <c r="M2" s="26"/>
      <c r="N2" s="26"/>
      <c r="O2" s="29"/>
    </row>
    <row r="3" spans="1:15" ht="16.5" thickBot="1">
      <c r="A3" s="30"/>
      <c r="B3" s="26"/>
      <c r="C3" s="26"/>
      <c r="D3" s="26"/>
      <c r="E3" s="26"/>
      <c r="F3" s="26"/>
      <c r="G3" s="26"/>
      <c r="H3" s="28"/>
      <c r="I3" s="26"/>
      <c r="J3" s="26"/>
      <c r="K3" s="26"/>
      <c r="L3" s="31"/>
      <c r="M3" s="31"/>
      <c r="N3" s="26" t="s">
        <v>40</v>
      </c>
      <c r="O3" s="29"/>
    </row>
    <row r="4" spans="1:18" s="3" customFormat="1" ht="32.25" thickBot="1">
      <c r="A4" s="32" t="s">
        <v>0</v>
      </c>
      <c r="B4" s="33" t="s">
        <v>1</v>
      </c>
      <c r="C4" s="34" t="s">
        <v>41</v>
      </c>
      <c r="D4" s="33" t="s">
        <v>24</v>
      </c>
      <c r="E4" s="33" t="s">
        <v>25</v>
      </c>
      <c r="F4" s="33" t="s">
        <v>26</v>
      </c>
      <c r="G4" s="33" t="s">
        <v>27</v>
      </c>
      <c r="H4" s="33" t="s">
        <v>2</v>
      </c>
      <c r="I4" s="33" t="s">
        <v>3</v>
      </c>
      <c r="J4" s="33" t="s">
        <v>4</v>
      </c>
      <c r="K4" s="33" t="s">
        <v>5</v>
      </c>
      <c r="L4" s="33" t="s">
        <v>6</v>
      </c>
      <c r="M4" s="33" t="s">
        <v>7</v>
      </c>
      <c r="N4" s="33" t="s">
        <v>8</v>
      </c>
      <c r="O4" s="33" t="s">
        <v>9</v>
      </c>
      <c r="P4" s="10"/>
      <c r="R4" s="17"/>
    </row>
    <row r="5" spans="1:18" s="3" customFormat="1" ht="16.5" thickBot="1">
      <c r="A5" s="35"/>
      <c r="B5" s="36"/>
      <c r="C5" s="37">
        <v>2</v>
      </c>
      <c r="D5" s="36">
        <v>3</v>
      </c>
      <c r="E5" s="36">
        <v>4</v>
      </c>
      <c r="F5" s="37">
        <v>5</v>
      </c>
      <c r="G5" s="37">
        <v>6</v>
      </c>
      <c r="H5" s="37">
        <v>5</v>
      </c>
      <c r="I5" s="37">
        <v>6</v>
      </c>
      <c r="J5" s="37">
        <v>10</v>
      </c>
      <c r="K5" s="37">
        <v>11</v>
      </c>
      <c r="L5" s="37">
        <v>12</v>
      </c>
      <c r="M5" s="37">
        <v>13</v>
      </c>
      <c r="N5" s="37">
        <v>14</v>
      </c>
      <c r="O5" s="37">
        <v>15</v>
      </c>
      <c r="P5" s="19"/>
      <c r="R5" s="17"/>
    </row>
    <row r="6" spans="1:18" s="3" customFormat="1" ht="15.75">
      <c r="A6" s="38"/>
      <c r="B6" s="39" t="s">
        <v>10</v>
      </c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20"/>
      <c r="R6" s="17"/>
    </row>
    <row r="7" spans="1:19" ht="15.75">
      <c r="A7" s="42">
        <v>1</v>
      </c>
      <c r="B7" s="43" t="s">
        <v>28</v>
      </c>
      <c r="C7" s="44">
        <v>135078687</v>
      </c>
      <c r="D7" s="44">
        <v>11256557</v>
      </c>
      <c r="E7" s="44">
        <v>11256557</v>
      </c>
      <c r="F7" s="44">
        <v>11256557</v>
      </c>
      <c r="G7" s="44">
        <v>11256557</v>
      </c>
      <c r="H7" s="44">
        <v>11256557</v>
      </c>
      <c r="I7" s="44">
        <v>11256557</v>
      </c>
      <c r="J7" s="44">
        <v>11256557</v>
      </c>
      <c r="K7" s="44">
        <v>11256557</v>
      </c>
      <c r="L7" s="44">
        <v>11256557</v>
      </c>
      <c r="M7" s="44">
        <v>11256557</v>
      </c>
      <c r="N7" s="44">
        <v>11256557</v>
      </c>
      <c r="O7" s="44">
        <v>11256560</v>
      </c>
      <c r="P7" s="22">
        <f>SUM(D7:O7)</f>
        <v>135078687</v>
      </c>
      <c r="R7" s="16"/>
      <c r="S7" s="18"/>
    </row>
    <row r="8" spans="1:19" s="9" customFormat="1" ht="15.75">
      <c r="A8" s="45">
        <v>2</v>
      </c>
      <c r="B8" s="46" t="s">
        <v>29</v>
      </c>
      <c r="C8" s="47">
        <v>38645080</v>
      </c>
      <c r="D8" s="44">
        <v>3220423</v>
      </c>
      <c r="E8" s="44">
        <v>3220423</v>
      </c>
      <c r="F8" s="44">
        <v>3220423</v>
      </c>
      <c r="G8" s="44">
        <v>3220423</v>
      </c>
      <c r="H8" s="44">
        <v>3220423</v>
      </c>
      <c r="I8" s="44">
        <v>3220423</v>
      </c>
      <c r="J8" s="44">
        <v>3220423</v>
      </c>
      <c r="K8" s="44">
        <v>3220423</v>
      </c>
      <c r="L8" s="44">
        <v>3220427</v>
      </c>
      <c r="M8" s="44">
        <v>3220423</v>
      </c>
      <c r="N8" s="44">
        <v>3220423</v>
      </c>
      <c r="O8" s="44">
        <v>3220423</v>
      </c>
      <c r="P8" s="22">
        <f>SUM(D8:O8)</f>
        <v>38645080</v>
      </c>
      <c r="Q8" s="2"/>
      <c r="R8" s="16"/>
      <c r="S8" s="18"/>
    </row>
    <row r="9" spans="1:19" s="9" customFormat="1" ht="15.75">
      <c r="A9" s="45"/>
      <c r="B9" s="46" t="s">
        <v>31</v>
      </c>
      <c r="C9" s="47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21"/>
      <c r="Q9" s="2"/>
      <c r="R9" s="16"/>
      <c r="S9" s="18"/>
    </row>
    <row r="10" spans="1:19" ht="15.75">
      <c r="A10" s="42">
        <v>3</v>
      </c>
      <c r="B10" s="43" t="s">
        <v>30</v>
      </c>
      <c r="C10" s="44">
        <v>8345051</v>
      </c>
      <c r="D10" s="47"/>
      <c r="E10" s="47"/>
      <c r="F10" s="47">
        <v>2781684</v>
      </c>
      <c r="G10" s="47"/>
      <c r="H10" s="47"/>
      <c r="I10" s="47"/>
      <c r="J10" s="47">
        <v>2781684</v>
      </c>
      <c r="K10" s="44"/>
      <c r="L10" s="47">
        <v>2781683</v>
      </c>
      <c r="M10" s="44"/>
      <c r="N10" s="44"/>
      <c r="O10" s="44"/>
      <c r="P10" s="22">
        <f>SUM(D10:O10)</f>
        <v>8345051</v>
      </c>
      <c r="R10" s="16"/>
      <c r="S10" s="18"/>
    </row>
    <row r="11" spans="1:19" ht="15.75">
      <c r="A11" s="42">
        <v>4</v>
      </c>
      <c r="B11" s="43" t="s">
        <v>32</v>
      </c>
      <c r="C11" s="44">
        <v>4111390</v>
      </c>
      <c r="D11" s="44">
        <v>342616</v>
      </c>
      <c r="E11" s="44">
        <v>342616</v>
      </c>
      <c r="F11" s="44">
        <v>342616</v>
      </c>
      <c r="G11" s="44">
        <v>342616</v>
      </c>
      <c r="H11" s="44">
        <v>342616</v>
      </c>
      <c r="I11" s="44">
        <v>342616</v>
      </c>
      <c r="J11" s="44">
        <v>342614</v>
      </c>
      <c r="K11" s="44">
        <v>342616</v>
      </c>
      <c r="L11" s="44">
        <v>342616</v>
      </c>
      <c r="M11" s="44">
        <v>342616</v>
      </c>
      <c r="N11" s="44">
        <v>342616</v>
      </c>
      <c r="O11" s="44">
        <v>342616</v>
      </c>
      <c r="P11" s="22">
        <f>SUM(D11:O11)</f>
        <v>4111390</v>
      </c>
      <c r="R11" s="16"/>
      <c r="S11" s="18"/>
    </row>
    <row r="12" spans="1:19" ht="15.75">
      <c r="A12" s="56">
        <v>5</v>
      </c>
      <c r="B12" s="43" t="s">
        <v>33</v>
      </c>
      <c r="C12" s="44">
        <v>8667259</v>
      </c>
      <c r="D12" s="44"/>
      <c r="E12" s="44"/>
      <c r="F12" s="44"/>
      <c r="G12" s="44">
        <v>8667259</v>
      </c>
      <c r="H12" s="44"/>
      <c r="I12" s="44"/>
      <c r="J12" s="44"/>
      <c r="K12" s="44"/>
      <c r="L12" s="44"/>
      <c r="M12" s="44"/>
      <c r="N12" s="44"/>
      <c r="O12" s="44"/>
      <c r="P12" s="22">
        <f>SUM(D12:O12)</f>
        <v>8667259</v>
      </c>
      <c r="R12" s="16"/>
      <c r="S12" s="18"/>
    </row>
    <row r="13" spans="1:19" ht="15.75">
      <c r="A13" s="56"/>
      <c r="B13" s="43" t="s">
        <v>34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21"/>
      <c r="R13" s="16"/>
      <c r="S13" s="18"/>
    </row>
    <row r="14" spans="1:19" ht="15.75">
      <c r="A14" s="48">
        <v>7</v>
      </c>
      <c r="B14" s="49" t="s">
        <v>11</v>
      </c>
      <c r="C14" s="50">
        <f>SUM(C7+C8++C10+C11+C12)</f>
        <v>194847467</v>
      </c>
      <c r="D14" s="51">
        <f>SUM(D7+D8+D11+D12)</f>
        <v>14819596</v>
      </c>
      <c r="E14" s="51">
        <f aca="true" t="shared" si="0" ref="E14:O14">SUM(E7+E8+E11+E12)</f>
        <v>14819596</v>
      </c>
      <c r="F14" s="51">
        <f>SUM(F7+F8+F10+F11+F12)</f>
        <v>17601280</v>
      </c>
      <c r="G14" s="51">
        <f>SUM(G7+G8+G11+G12)</f>
        <v>23486855</v>
      </c>
      <c r="H14" s="51">
        <f t="shared" si="0"/>
        <v>14819596</v>
      </c>
      <c r="I14" s="51">
        <f t="shared" si="0"/>
        <v>14819596</v>
      </c>
      <c r="J14" s="51">
        <f>SUM(J7+J8+J11+J10+J12)</f>
        <v>17601278</v>
      </c>
      <c r="K14" s="51">
        <f t="shared" si="0"/>
        <v>14819596</v>
      </c>
      <c r="L14" s="51">
        <f>SUM(L7+L8+L11+L10+L12)</f>
        <v>17601283</v>
      </c>
      <c r="M14" s="51">
        <f t="shared" si="0"/>
        <v>14819596</v>
      </c>
      <c r="N14" s="51">
        <f t="shared" si="0"/>
        <v>14819596</v>
      </c>
      <c r="O14" s="51">
        <f t="shared" si="0"/>
        <v>14819599</v>
      </c>
      <c r="P14" s="22">
        <f>SUM(D14:O14)</f>
        <v>194847467</v>
      </c>
      <c r="R14" s="16"/>
      <c r="S14" s="18"/>
    </row>
    <row r="15" spans="1:19" ht="15.75">
      <c r="A15" s="56">
        <v>8</v>
      </c>
      <c r="B15" s="43" t="s">
        <v>37</v>
      </c>
      <c r="C15" s="44">
        <v>44967754</v>
      </c>
      <c r="D15" s="44">
        <v>677175</v>
      </c>
      <c r="E15" s="44">
        <v>10677176</v>
      </c>
      <c r="F15" s="44">
        <v>-2104508</v>
      </c>
      <c r="G15" s="44">
        <v>677176</v>
      </c>
      <c r="H15" s="44">
        <v>30863870</v>
      </c>
      <c r="I15" s="44">
        <v>677176</v>
      </c>
      <c r="J15" s="44">
        <v>-2104506</v>
      </c>
      <c r="K15" s="44">
        <v>677176</v>
      </c>
      <c r="L15" s="44">
        <v>-2104511</v>
      </c>
      <c r="M15" s="44">
        <v>677176</v>
      </c>
      <c r="N15" s="44">
        <v>677176</v>
      </c>
      <c r="O15" s="44">
        <v>5677178</v>
      </c>
      <c r="P15" s="22">
        <f>SUM(D15:O15)</f>
        <v>44967754</v>
      </c>
      <c r="R15" s="16"/>
      <c r="S15" s="18"/>
    </row>
    <row r="16" spans="1:19" ht="15.75">
      <c r="A16" s="56"/>
      <c r="B16" s="43" t="s">
        <v>35</v>
      </c>
      <c r="C16" s="44">
        <v>39967754</v>
      </c>
      <c r="D16" s="44"/>
      <c r="E16" s="44">
        <v>10000000</v>
      </c>
      <c r="F16" s="44"/>
      <c r="G16" s="44"/>
      <c r="H16" s="44">
        <v>29967754</v>
      </c>
      <c r="I16" s="44"/>
      <c r="J16" s="44"/>
      <c r="K16" s="44"/>
      <c r="L16" s="44"/>
      <c r="M16" s="44"/>
      <c r="N16" s="44"/>
      <c r="O16" s="44"/>
      <c r="P16" s="22">
        <f>SUM(D16:O16)</f>
        <v>39967754</v>
      </c>
      <c r="R16" s="16"/>
      <c r="S16" s="18"/>
    </row>
    <row r="17" spans="1:19" ht="15.75">
      <c r="A17" s="56"/>
      <c r="B17" s="43" t="s">
        <v>36</v>
      </c>
      <c r="C17" s="44">
        <v>5000000</v>
      </c>
      <c r="D17" s="44">
        <v>677175</v>
      </c>
      <c r="E17" s="44">
        <v>677176</v>
      </c>
      <c r="F17" s="44">
        <v>-2104508</v>
      </c>
      <c r="G17" s="44">
        <v>677176</v>
      </c>
      <c r="H17" s="44">
        <v>896116</v>
      </c>
      <c r="I17" s="44">
        <v>677176</v>
      </c>
      <c r="J17" s="44">
        <v>-2104506</v>
      </c>
      <c r="K17" s="44">
        <v>677176</v>
      </c>
      <c r="L17" s="44">
        <v>-2104511</v>
      </c>
      <c r="M17" s="44">
        <v>677176</v>
      </c>
      <c r="N17" s="44">
        <v>677176</v>
      </c>
      <c r="O17" s="44">
        <v>5677178</v>
      </c>
      <c r="P17" s="22">
        <f>SUM(D17:O17)</f>
        <v>5000000</v>
      </c>
      <c r="R17" s="16"/>
      <c r="S17" s="18"/>
    </row>
    <row r="18" spans="1:19" ht="15.75">
      <c r="A18" s="48">
        <v>9</v>
      </c>
      <c r="B18" s="49" t="s">
        <v>12</v>
      </c>
      <c r="C18" s="50">
        <f aca="true" t="shared" si="1" ref="C18:O18">SUM(C14+C15)</f>
        <v>239815221</v>
      </c>
      <c r="D18" s="51">
        <f t="shared" si="1"/>
        <v>15496771</v>
      </c>
      <c r="E18" s="51">
        <f t="shared" si="1"/>
        <v>25496772</v>
      </c>
      <c r="F18" s="51">
        <f t="shared" si="1"/>
        <v>15496772</v>
      </c>
      <c r="G18" s="51">
        <f t="shared" si="1"/>
        <v>24164031</v>
      </c>
      <c r="H18" s="51">
        <f t="shared" si="1"/>
        <v>45683466</v>
      </c>
      <c r="I18" s="51">
        <f t="shared" si="1"/>
        <v>15496772</v>
      </c>
      <c r="J18" s="51">
        <f t="shared" si="1"/>
        <v>15496772</v>
      </c>
      <c r="K18" s="51">
        <f t="shared" si="1"/>
        <v>15496772</v>
      </c>
      <c r="L18" s="51">
        <f t="shared" si="1"/>
        <v>15496772</v>
      </c>
      <c r="M18" s="51">
        <f t="shared" si="1"/>
        <v>15496772</v>
      </c>
      <c r="N18" s="51">
        <f t="shared" si="1"/>
        <v>15496772</v>
      </c>
      <c r="O18" s="51">
        <f t="shared" si="1"/>
        <v>20496777</v>
      </c>
      <c r="P18" s="22">
        <f>SUM(D18:O18)</f>
        <v>239815221</v>
      </c>
      <c r="R18" s="16"/>
      <c r="S18" s="18"/>
    </row>
    <row r="19" spans="1:19" s="1" customFormat="1" ht="15.75">
      <c r="A19" s="30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1"/>
      <c r="Q19" s="2"/>
      <c r="R19" s="16"/>
      <c r="S19" s="18"/>
    </row>
    <row r="20" spans="1:19" ht="15.75">
      <c r="A20" s="52"/>
      <c r="B20" s="53" t="s">
        <v>13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21"/>
      <c r="R20" s="16"/>
      <c r="S20" s="18"/>
    </row>
    <row r="21" spans="1:19" ht="15.75">
      <c r="A21" s="42">
        <v>10</v>
      </c>
      <c r="B21" s="43" t="s">
        <v>14</v>
      </c>
      <c r="C21" s="44">
        <v>47950342</v>
      </c>
      <c r="D21" s="44">
        <v>3995860</v>
      </c>
      <c r="E21" s="44">
        <v>3995862</v>
      </c>
      <c r="F21" s="44">
        <v>3995862</v>
      </c>
      <c r="G21" s="44">
        <v>3995862</v>
      </c>
      <c r="H21" s="44">
        <v>3995862</v>
      </c>
      <c r="I21" s="44">
        <v>3995862</v>
      </c>
      <c r="J21" s="44">
        <v>3995862</v>
      </c>
      <c r="K21" s="44">
        <v>3995862</v>
      </c>
      <c r="L21" s="44">
        <v>3995862</v>
      </c>
      <c r="M21" s="44">
        <v>3995862</v>
      </c>
      <c r="N21" s="44">
        <v>3995862</v>
      </c>
      <c r="O21" s="44">
        <v>3995862</v>
      </c>
      <c r="P21" s="22">
        <f>SUM(D21:O21)</f>
        <v>47950342</v>
      </c>
      <c r="R21" s="16"/>
      <c r="S21" s="18"/>
    </row>
    <row r="22" spans="1:19" ht="15.75">
      <c r="A22" s="42">
        <v>11</v>
      </c>
      <c r="B22" s="43" t="s">
        <v>15</v>
      </c>
      <c r="C22" s="44">
        <v>5756933</v>
      </c>
      <c r="D22" s="44">
        <v>479749</v>
      </c>
      <c r="E22" s="44">
        <v>479744</v>
      </c>
      <c r="F22" s="44">
        <v>479744</v>
      </c>
      <c r="G22" s="44">
        <v>479744</v>
      </c>
      <c r="H22" s="44">
        <v>479744</v>
      </c>
      <c r="I22" s="44">
        <v>479744</v>
      </c>
      <c r="J22" s="44">
        <v>479744</v>
      </c>
      <c r="K22" s="44">
        <v>479744</v>
      </c>
      <c r="L22" s="44">
        <v>479744</v>
      </c>
      <c r="M22" s="44">
        <v>479744</v>
      </c>
      <c r="N22" s="44">
        <v>479744</v>
      </c>
      <c r="O22" s="44">
        <v>479744</v>
      </c>
      <c r="P22" s="22">
        <f>SUM(D22:O22)</f>
        <v>5756933</v>
      </c>
      <c r="R22" s="16"/>
      <c r="S22" s="18"/>
    </row>
    <row r="23" spans="1:19" ht="15.75">
      <c r="A23" s="42">
        <v>12</v>
      </c>
      <c r="B23" s="43" t="s">
        <v>16</v>
      </c>
      <c r="C23" s="44">
        <v>47806736</v>
      </c>
      <c r="D23" s="54">
        <v>3983891</v>
      </c>
      <c r="E23" s="54">
        <v>3983895</v>
      </c>
      <c r="F23" s="54">
        <v>3983895</v>
      </c>
      <c r="G23" s="54">
        <v>3983895</v>
      </c>
      <c r="H23" s="54">
        <v>3983895</v>
      </c>
      <c r="I23" s="54">
        <v>3983895</v>
      </c>
      <c r="J23" s="54">
        <v>3983895</v>
      </c>
      <c r="K23" s="54">
        <v>3983895</v>
      </c>
      <c r="L23" s="54">
        <v>3983895</v>
      </c>
      <c r="M23" s="54">
        <v>3983895</v>
      </c>
      <c r="N23" s="54">
        <v>3983895</v>
      </c>
      <c r="O23" s="54">
        <v>3983895</v>
      </c>
      <c r="P23" s="22">
        <f>SUM(D23:O23)</f>
        <v>47806736</v>
      </c>
      <c r="R23" s="16"/>
      <c r="S23" s="18"/>
    </row>
    <row r="24" spans="1:19" ht="15.75">
      <c r="A24" s="42">
        <v>14</v>
      </c>
      <c r="B24" s="43" t="s">
        <v>17</v>
      </c>
      <c r="C24" s="44">
        <v>15543307</v>
      </c>
      <c r="D24" s="44">
        <v>1295275</v>
      </c>
      <c r="E24" s="44">
        <v>1295275</v>
      </c>
      <c r="F24" s="44">
        <v>1295275</v>
      </c>
      <c r="G24" s="44">
        <v>1295275</v>
      </c>
      <c r="H24" s="44">
        <v>1295275</v>
      </c>
      <c r="I24" s="44">
        <v>1295275</v>
      </c>
      <c r="J24" s="44">
        <v>1295275</v>
      </c>
      <c r="K24" s="44">
        <v>1295275</v>
      </c>
      <c r="L24" s="44">
        <v>1295275</v>
      </c>
      <c r="M24" s="44">
        <v>1295275</v>
      </c>
      <c r="N24" s="44">
        <v>1295275</v>
      </c>
      <c r="O24" s="44">
        <v>1295282</v>
      </c>
      <c r="P24" s="22">
        <f>SUM(D24:O24)</f>
        <v>15543307</v>
      </c>
      <c r="R24" s="16"/>
      <c r="S24" s="18"/>
    </row>
    <row r="25" spans="1:19" ht="15.75">
      <c r="A25" s="42">
        <v>15</v>
      </c>
      <c r="B25" s="43" t="s">
        <v>18</v>
      </c>
      <c r="C25" s="44">
        <f aca="true" t="shared" si="2" ref="C25:O25">SUM(C21:C24)</f>
        <v>117057318</v>
      </c>
      <c r="D25" s="44">
        <f t="shared" si="2"/>
        <v>9754775</v>
      </c>
      <c r="E25" s="44">
        <f t="shared" si="2"/>
        <v>9754776</v>
      </c>
      <c r="F25" s="44">
        <f t="shared" si="2"/>
        <v>9754776</v>
      </c>
      <c r="G25" s="44">
        <f t="shared" si="2"/>
        <v>9754776</v>
      </c>
      <c r="H25" s="44">
        <f t="shared" si="2"/>
        <v>9754776</v>
      </c>
      <c r="I25" s="44">
        <f t="shared" si="2"/>
        <v>9754776</v>
      </c>
      <c r="J25" s="44">
        <f t="shared" si="2"/>
        <v>9754776</v>
      </c>
      <c r="K25" s="44">
        <f t="shared" si="2"/>
        <v>9754776</v>
      </c>
      <c r="L25" s="44">
        <f t="shared" si="2"/>
        <v>9754776</v>
      </c>
      <c r="M25" s="44">
        <f t="shared" si="2"/>
        <v>9754776</v>
      </c>
      <c r="N25" s="44">
        <f t="shared" si="2"/>
        <v>9754776</v>
      </c>
      <c r="O25" s="44">
        <f t="shared" si="2"/>
        <v>9754783</v>
      </c>
      <c r="P25" s="22">
        <f>SUM(D25:O25)</f>
        <v>117057318</v>
      </c>
      <c r="R25" s="16"/>
      <c r="S25" s="18"/>
    </row>
    <row r="26" spans="1:19" ht="15.75">
      <c r="A26" s="42">
        <v>16</v>
      </c>
      <c r="B26" s="43" t="s">
        <v>19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21"/>
      <c r="R26" s="16"/>
      <c r="S26" s="18"/>
    </row>
    <row r="27" spans="1:19" ht="15.75">
      <c r="A27" s="42">
        <v>17</v>
      </c>
      <c r="B27" s="43" t="s">
        <v>20</v>
      </c>
      <c r="C27" s="44">
        <v>48853953</v>
      </c>
      <c r="D27" s="44"/>
      <c r="E27" s="44">
        <v>10000000</v>
      </c>
      <c r="F27" s="44"/>
      <c r="G27" s="44">
        <v>8667259</v>
      </c>
      <c r="H27" s="44">
        <v>30186694</v>
      </c>
      <c r="I27" s="44"/>
      <c r="J27" s="44"/>
      <c r="K27" s="44"/>
      <c r="L27" s="44"/>
      <c r="M27" s="44"/>
      <c r="N27" s="44"/>
      <c r="O27" s="44"/>
      <c r="P27" s="21"/>
      <c r="R27" s="16"/>
      <c r="S27" s="18"/>
    </row>
    <row r="28" spans="1:19" ht="15.75">
      <c r="A28" s="42">
        <v>18</v>
      </c>
      <c r="B28" s="43" t="s">
        <v>21</v>
      </c>
      <c r="C28" s="44">
        <f>SUM(C26:C27)</f>
        <v>48853953</v>
      </c>
      <c r="D28" s="44">
        <f aca="true" t="shared" si="3" ref="D28:O28">SUM(D26:D27)</f>
        <v>0</v>
      </c>
      <c r="E28" s="44">
        <f t="shared" si="3"/>
        <v>10000000</v>
      </c>
      <c r="F28" s="44">
        <f t="shared" si="3"/>
        <v>0</v>
      </c>
      <c r="G28" s="44">
        <f t="shared" si="3"/>
        <v>8667259</v>
      </c>
      <c r="H28" s="44">
        <f t="shared" si="3"/>
        <v>30186694</v>
      </c>
      <c r="I28" s="44">
        <f t="shared" si="3"/>
        <v>0</v>
      </c>
      <c r="J28" s="44">
        <f t="shared" si="3"/>
        <v>0</v>
      </c>
      <c r="K28" s="44">
        <f t="shared" si="3"/>
        <v>0</v>
      </c>
      <c r="L28" s="44">
        <f t="shared" si="3"/>
        <v>0</v>
      </c>
      <c r="M28" s="44"/>
      <c r="N28" s="44">
        <f t="shared" si="3"/>
        <v>0</v>
      </c>
      <c r="O28" s="44">
        <f t="shared" si="3"/>
        <v>0</v>
      </c>
      <c r="P28" s="21"/>
      <c r="R28" s="16"/>
      <c r="S28" s="18"/>
    </row>
    <row r="29" spans="1:19" ht="15.75">
      <c r="A29" s="48">
        <v>19</v>
      </c>
      <c r="B29" s="49" t="s">
        <v>22</v>
      </c>
      <c r="C29" s="50">
        <f>SUM(C25+C28)</f>
        <v>165911271</v>
      </c>
      <c r="D29" s="50">
        <f aca="true" t="shared" si="4" ref="D29:I29">SUM(D25+D28)</f>
        <v>9754775</v>
      </c>
      <c r="E29" s="50">
        <f t="shared" si="4"/>
        <v>19754776</v>
      </c>
      <c r="F29" s="50">
        <f t="shared" si="4"/>
        <v>9754776</v>
      </c>
      <c r="G29" s="50">
        <f t="shared" si="4"/>
        <v>18422035</v>
      </c>
      <c r="H29" s="50">
        <f t="shared" si="4"/>
        <v>39941470</v>
      </c>
      <c r="I29" s="50">
        <f t="shared" si="4"/>
        <v>9754776</v>
      </c>
      <c r="J29" s="50">
        <f aca="true" t="shared" si="5" ref="J29:O29">SUM(J25+J28)</f>
        <v>9754776</v>
      </c>
      <c r="K29" s="50">
        <f t="shared" si="5"/>
        <v>9754776</v>
      </c>
      <c r="L29" s="50">
        <f t="shared" si="5"/>
        <v>9754776</v>
      </c>
      <c r="M29" s="50">
        <f t="shared" si="5"/>
        <v>9754776</v>
      </c>
      <c r="N29" s="50">
        <f t="shared" si="5"/>
        <v>9754776</v>
      </c>
      <c r="O29" s="50">
        <f t="shared" si="5"/>
        <v>9754783</v>
      </c>
      <c r="P29" s="22">
        <f>SUM(D29:O29)</f>
        <v>165911271</v>
      </c>
      <c r="R29" s="16"/>
      <c r="S29" s="18"/>
    </row>
    <row r="30" spans="1:19" ht="15.75">
      <c r="A30" s="42">
        <v>20</v>
      </c>
      <c r="B30" s="43" t="s">
        <v>38</v>
      </c>
      <c r="C30" s="44">
        <v>73903950</v>
      </c>
      <c r="D30" s="44">
        <v>5741996</v>
      </c>
      <c r="E30" s="44">
        <v>5741996</v>
      </c>
      <c r="F30" s="44">
        <v>5741996</v>
      </c>
      <c r="G30" s="44">
        <v>5741996</v>
      </c>
      <c r="H30" s="44">
        <v>5741996</v>
      </c>
      <c r="I30" s="44">
        <v>5741996</v>
      </c>
      <c r="J30" s="44">
        <v>5741996</v>
      </c>
      <c r="K30" s="44">
        <v>5741996</v>
      </c>
      <c r="L30" s="44">
        <v>5741996</v>
      </c>
      <c r="M30" s="44">
        <v>5741996</v>
      </c>
      <c r="N30" s="44">
        <v>5741996</v>
      </c>
      <c r="O30" s="44">
        <v>10741994</v>
      </c>
      <c r="P30" s="22">
        <f>SUM(D30:O30)</f>
        <v>73903950</v>
      </c>
      <c r="R30" s="16"/>
      <c r="S30" s="18"/>
    </row>
    <row r="31" spans="1:19" ht="15.75">
      <c r="A31" s="48">
        <v>21</v>
      </c>
      <c r="B31" s="49" t="s">
        <v>23</v>
      </c>
      <c r="C31" s="50">
        <f aca="true" t="shared" si="6" ref="C31:I31">SUM(C29+C30)</f>
        <v>239815221</v>
      </c>
      <c r="D31" s="50">
        <f t="shared" si="6"/>
        <v>15496771</v>
      </c>
      <c r="E31" s="50">
        <f t="shared" si="6"/>
        <v>25496772</v>
      </c>
      <c r="F31" s="50">
        <f t="shared" si="6"/>
        <v>15496772</v>
      </c>
      <c r="G31" s="50">
        <f t="shared" si="6"/>
        <v>24164031</v>
      </c>
      <c r="H31" s="50">
        <f t="shared" si="6"/>
        <v>45683466</v>
      </c>
      <c r="I31" s="50">
        <f t="shared" si="6"/>
        <v>15496772</v>
      </c>
      <c r="J31" s="50">
        <f aca="true" t="shared" si="7" ref="J31:O31">SUM(J29+J30)</f>
        <v>15496772</v>
      </c>
      <c r="K31" s="50">
        <f t="shared" si="7"/>
        <v>15496772</v>
      </c>
      <c r="L31" s="50">
        <f>SUM(L29+L30)</f>
        <v>15496772</v>
      </c>
      <c r="M31" s="50">
        <f t="shared" si="7"/>
        <v>15496772</v>
      </c>
      <c r="N31" s="50">
        <f t="shared" si="7"/>
        <v>15496772</v>
      </c>
      <c r="O31" s="50">
        <f t="shared" si="7"/>
        <v>20496777</v>
      </c>
      <c r="P31" s="22">
        <f>SUM(D31:O31)</f>
        <v>239815221</v>
      </c>
      <c r="R31" s="16"/>
      <c r="S31" s="18"/>
    </row>
    <row r="32" spans="2:16" ht="15">
      <c r="B32" s="7"/>
      <c r="C32" s="4"/>
      <c r="D32" s="5"/>
      <c r="I32" s="4"/>
      <c r="P32" s="21"/>
    </row>
    <row r="33" spans="1:4" ht="15">
      <c r="A33" s="12"/>
      <c r="B33" s="8"/>
      <c r="D33" s="5"/>
    </row>
    <row r="34" spans="1:14" ht="15">
      <c r="A34" s="13"/>
      <c r="B34" s="8"/>
      <c r="D34" s="5"/>
      <c r="E34" s="6"/>
      <c r="F34" s="6"/>
      <c r="I34" s="55"/>
      <c r="J34" s="55"/>
      <c r="K34" s="55"/>
      <c r="L34" s="55"/>
      <c r="M34" s="55"/>
      <c r="N34" s="55"/>
    </row>
    <row r="35" spans="1:14" ht="15">
      <c r="A35" s="13"/>
      <c r="B35" s="8"/>
      <c r="D35" s="5"/>
      <c r="J35" s="14"/>
      <c r="K35" s="14"/>
      <c r="L35" s="14"/>
      <c r="M35" s="14"/>
      <c r="N35" s="14"/>
    </row>
    <row r="36" spans="1:14" ht="15">
      <c r="A36" s="13"/>
      <c r="B36" s="8"/>
      <c r="J36" s="15"/>
      <c r="K36" s="55"/>
      <c r="L36" s="55"/>
      <c r="M36" s="55"/>
      <c r="N36" s="55"/>
    </row>
    <row r="37" spans="5:14" ht="15">
      <c r="E37" s="6"/>
      <c r="F37" s="6"/>
      <c r="J37" s="15"/>
      <c r="K37" s="55"/>
      <c r="L37" s="55"/>
      <c r="M37" s="55"/>
      <c r="N37" s="55"/>
    </row>
  </sheetData>
  <sheetProtection/>
  <mergeCells count="6">
    <mergeCell ref="K37:N37"/>
    <mergeCell ref="A15:A17"/>
    <mergeCell ref="A12:A13"/>
    <mergeCell ref="I34:N34"/>
    <mergeCell ref="K36:N36"/>
    <mergeCell ref="K1:O1"/>
  </mergeCells>
  <printOptions horizontalCentered="1"/>
  <pageMargins left="0" right="0" top="0.2362204724409449" bottom="0.31496062992125984" header="0" footer="0"/>
  <pageSetup horizontalDpi="600" verticalDpi="600" orientation="landscape" paperSize="9" scale="53" r:id="rId1"/>
  <headerFooter alignWithMargins="0">
    <oddFooter>&amp;C&amp;"Times New Roman,Normál"&amp;P. oldal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 Önkormányzati Gazd. Főoszt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Zolnai Mária</dc:creator>
  <cp:keywords/>
  <dc:description/>
  <cp:lastModifiedBy>Mezőszemere önkormányzat</cp:lastModifiedBy>
  <cp:lastPrinted>2021-02-18T09:34:49Z</cp:lastPrinted>
  <dcterms:created xsi:type="dcterms:W3CDTF">2000-04-11T06:53:56Z</dcterms:created>
  <dcterms:modified xsi:type="dcterms:W3CDTF">2021-02-22T07:11:20Z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40859856</vt:i4>
  </property>
  <property fmtid="{D5CDD505-2E9C-101B-9397-08002B2CF9AE}" pid="3" name="_EmailSubject">
    <vt:lpwstr>A működésképtelen helyi önkormányzatok egyéb támogatása Utasítás Útmutató</vt:lpwstr>
  </property>
  <property fmtid="{D5CDD505-2E9C-101B-9397-08002B2CF9AE}" pid="4" name="_AuthorEmail">
    <vt:lpwstr>netelka@bm.gov.hu</vt:lpwstr>
  </property>
  <property fmtid="{D5CDD505-2E9C-101B-9397-08002B2CF9AE}" pid="5" name="_AuthorEmailDisplayName">
    <vt:lpwstr>Nemeseriné Etelka Kiss.</vt:lpwstr>
  </property>
  <property fmtid="{D5CDD505-2E9C-101B-9397-08002B2CF9AE}" pid="6" name="_ReviewingToolsShownOnce">
    <vt:lpwstr/>
  </property>
</Properties>
</file>