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90" windowWidth="20115" windowHeight="9270"/>
  </bookViews>
  <sheets>
    <sheet name="3.sz.mell  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H33" i="1" l="1"/>
  <c r="G33" i="1"/>
  <c r="E33" i="1"/>
  <c r="D33" i="1"/>
  <c r="C33" i="1"/>
  <c r="I30" i="1"/>
  <c r="H30" i="1"/>
  <c r="G30" i="1"/>
  <c r="E24" i="1"/>
  <c r="E30" i="1" s="1"/>
  <c r="D24" i="1"/>
  <c r="D30" i="1" s="1"/>
  <c r="C24" i="1"/>
  <c r="C30" i="1" s="1"/>
  <c r="I17" i="1"/>
  <c r="I31" i="1" s="1"/>
  <c r="H17" i="1"/>
  <c r="H31" i="1" s="1"/>
  <c r="G17" i="1"/>
  <c r="G31" i="1" s="1"/>
  <c r="E17" i="1"/>
  <c r="I32" i="1" s="1"/>
  <c r="D17" i="1"/>
  <c r="H32" i="1" s="1"/>
  <c r="C17" i="1"/>
  <c r="G32" i="1" s="1"/>
  <c r="I4" i="1"/>
  <c r="H4" i="1"/>
  <c r="G4" i="1"/>
  <c r="E4" i="1"/>
  <c r="D4" i="1"/>
  <c r="C4" i="1"/>
  <c r="C31" i="1" l="1"/>
  <c r="E31" i="1"/>
  <c r="D31" i="1"/>
</calcChain>
</file>

<file path=xl/sharedStrings.xml><?xml version="1.0" encoding="utf-8"?>
<sst xmlns="http://schemas.openxmlformats.org/spreadsheetml/2006/main" count="85" uniqueCount="84">
  <si>
    <t>ezer forint</t>
  </si>
  <si>
    <t>Sor-
szám</t>
  </si>
  <si>
    <t>Bevételek</t>
  </si>
  <si>
    <t>Kiadások</t>
  </si>
  <si>
    <t>Megnevezés</t>
  </si>
  <si>
    <t>A</t>
  </si>
  <si>
    <t>B</t>
  </si>
  <si>
    <t>C</t>
  </si>
  <si>
    <t>D</t>
  </si>
  <si>
    <t>E</t>
  </si>
  <si>
    <t>F</t>
  </si>
  <si>
    <t>G</t>
  </si>
  <si>
    <t>H</t>
  </si>
  <si>
    <t>I</t>
  </si>
  <si>
    <t>1.</t>
  </si>
  <si>
    <t>Felhalmozási célú támogatások államháztartáson belülről</t>
  </si>
  <si>
    <t>Beruházások</t>
  </si>
  <si>
    <t>2.</t>
  </si>
  <si>
    <t>1.-ből EU-s támogatás</t>
  </si>
  <si>
    <t>1.-ből EU-s forrásból megvalósuló beruházás</t>
  </si>
  <si>
    <t>3.</t>
  </si>
  <si>
    <t>Felhalmozási bevételek</t>
  </si>
  <si>
    <t>Felújítások</t>
  </si>
  <si>
    <t>4.</t>
  </si>
  <si>
    <t>Felhalmozási célú átvett pénzeszközök átvétele</t>
  </si>
  <si>
    <t>3.-ból EU-s forrásból megvalósuló felújítás</t>
  </si>
  <si>
    <t>5.</t>
  </si>
  <si>
    <t>4.-ből EU-s támogatás (közvetlen)</t>
  </si>
  <si>
    <t>Egyéb felhalmozási kiadások</t>
  </si>
  <si>
    <t>6.</t>
  </si>
  <si>
    <t>Egyéb felhalmozási célú bevételek</t>
  </si>
  <si>
    <t>7.</t>
  </si>
  <si>
    <t>8.</t>
  </si>
  <si>
    <t>9.</t>
  </si>
  <si>
    <t>10.</t>
  </si>
  <si>
    <t>11.</t>
  </si>
  <si>
    <t>Tartalékok</t>
  </si>
  <si>
    <t>12.</t>
  </si>
  <si>
    <t>Költségvetési bevételek összesen: (1.+3.+4.+6.+…+11.)</t>
  </si>
  <si>
    <t>Költségvetési kiadások összesen: (1.+3.+5.+...+11.)</t>
  </si>
  <si>
    <t>13.</t>
  </si>
  <si>
    <t>Hiány belső finanszírozás bevételei ( 14+…+18)</t>
  </si>
  <si>
    <t>Értékpapír vásárlása, visszavásárlása</t>
  </si>
  <si>
    <t>14.</t>
  </si>
  <si>
    <t>Költségvetési maradvány igénybevétele</t>
  </si>
  <si>
    <t>Hitelek törlesztése</t>
  </si>
  <si>
    <t>15.</t>
  </si>
  <si>
    <t xml:space="preserve">Vállalkozási maradvány igénybevétele </t>
  </si>
  <si>
    <t>Rövid lejáratú hitelek törlesztése</t>
  </si>
  <si>
    <t>16.</t>
  </si>
  <si>
    <t xml:space="preserve">Betét visszavonásából származó bevétel </t>
  </si>
  <si>
    <t>Hosszú lejáratú hitelek törlesztése</t>
  </si>
  <si>
    <t>17.</t>
  </si>
  <si>
    <t>Értékpapír értékesítése</t>
  </si>
  <si>
    <t>Kölcsön törlesztése</t>
  </si>
  <si>
    <t>18.</t>
  </si>
  <si>
    <t>Egyéb belső finanszírozási bevételek</t>
  </si>
  <si>
    <t>Befektetési célú belföldi, külföldi értékpapírok vásárlása</t>
  </si>
  <si>
    <t>19.</t>
  </si>
  <si>
    <t>Hiány külső finanszírozásának bevételei (20+…+24 )</t>
  </si>
  <si>
    <t>Betét elhelyezése</t>
  </si>
  <si>
    <t>20.</t>
  </si>
  <si>
    <t>Hosszú lejáratú hitelek, kölcsönök felvétele</t>
  </si>
  <si>
    <t>Pénzügyi lízing kiadásai</t>
  </si>
  <si>
    <t>21.</t>
  </si>
  <si>
    <t>Likviditási célú hitelek, kölcsönök felvétele</t>
  </si>
  <si>
    <t>22.</t>
  </si>
  <si>
    <t>Rövid lejáratú hitelek, kölcsönök felvétele</t>
  </si>
  <si>
    <t>23.</t>
  </si>
  <si>
    <t>Értékpapírok kibocsátása</t>
  </si>
  <si>
    <t>24.</t>
  </si>
  <si>
    <t>Egyéb külső finanszírozási bevételek</t>
  </si>
  <si>
    <t>25.</t>
  </si>
  <si>
    <t>Felhalmozási célú finanszírozási bevételek összesen (13.+19.)</t>
  </si>
  <si>
    <t>Felhalmozási célú finanszírozási kiadások összesen (13.+...+24.)</t>
  </si>
  <si>
    <t>26.</t>
  </si>
  <si>
    <t>BEVÉTEL ÖSSZESEN (12+25)</t>
  </si>
  <si>
    <t>KIADÁSOK ÖSSZESEN (12+25)</t>
  </si>
  <si>
    <t>27.</t>
  </si>
  <si>
    <t>Költségvetési hiány:</t>
  </si>
  <si>
    <t>Költségvetési többlet:</t>
  </si>
  <si>
    <t>28.</t>
  </si>
  <si>
    <t>Tárgyévi  hiány:</t>
  </si>
  <si>
    <t>Tárgyévi  többlet: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</si>
</sst>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F_t_-;\-* #,##0.00\ _F_t_-;_-* &quot;-&quot;??\ _F_t_-;_-@_-"/>
    <numFmt numFmtId="164" formatCode="#,###"/>
  </numFmts>
  <fonts count="15" x14ac:knownFonts="1">
    <font>
      <sz val="10"/>
      <name val="Times New Roman CE"/>
      <charset val="238"/>
    </font>
    <font>
      <sz val="10"/>
      <name val="Times New Roman CE"/>
      <charset val="238"/>
    </font>
    <font>
      <sz val="10"/>
      <color rgb="FFFF0000"/>
      <name val="Times New Roman CE"/>
      <charset val="238"/>
    </font>
    <font>
      <b/>
      <sz val="12"/>
      <color rgb="FFFF0000"/>
      <name val="Times New Roman CE"/>
      <charset val="238"/>
    </font>
    <font>
      <i/>
      <sz val="10"/>
      <color rgb="FFFF0000"/>
      <name val="Times New Roman CE"/>
      <charset val="238"/>
    </font>
    <font>
      <b/>
      <i/>
      <sz val="10"/>
      <color rgb="FFFF0000"/>
      <name val="Times New Roman CE"/>
      <charset val="238"/>
    </font>
    <font>
      <b/>
      <sz val="9"/>
      <color rgb="FFFF0000"/>
      <name val="Times New Roman CE"/>
      <charset val="238"/>
    </font>
    <font>
      <b/>
      <sz val="10"/>
      <color rgb="FFFF0000"/>
      <name val="Times New Roman CE"/>
      <charset val="238"/>
    </font>
    <font>
      <b/>
      <sz val="8"/>
      <color rgb="FFFF0000"/>
      <name val="Times New Roman CE"/>
      <charset val="238"/>
    </font>
    <font>
      <sz val="8"/>
      <color rgb="FFFF0000"/>
      <name val="Times New Roman CE"/>
      <charset val="238"/>
    </font>
    <font>
      <i/>
      <sz val="8"/>
      <color rgb="FFFF0000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2"/>
      <name val="Times New Roman CE"/>
      <charset val="238"/>
    </font>
    <font>
      <sz val="12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</cellStyleXfs>
  <cellXfs count="56">
    <xf numFmtId="0" fontId="0" fillId="0" borderId="0" xfId="0"/>
    <xf numFmtId="164" fontId="2" fillId="0" borderId="0" xfId="0" applyNumberFormat="1" applyFont="1" applyFill="1" applyAlignment="1" applyProtection="1">
      <alignment vertical="center" wrapText="1"/>
    </xf>
    <xf numFmtId="164" fontId="3" fillId="0" borderId="0" xfId="0" applyNumberFormat="1" applyFont="1" applyFill="1" applyAlignment="1" applyProtection="1">
      <alignment horizontal="centerContinuous" vertical="center" wrapText="1"/>
    </xf>
    <xf numFmtId="164" fontId="2" fillId="0" borderId="0" xfId="0" applyNumberFormat="1" applyFont="1" applyFill="1" applyAlignment="1" applyProtection="1">
      <alignment horizontal="centerContinuous" vertical="center"/>
    </xf>
    <xf numFmtId="164" fontId="4" fillId="0" borderId="0" xfId="0" applyNumberFormat="1" applyFont="1" applyFill="1" applyAlignment="1" applyProtection="1">
      <alignment horizontal="center" textRotation="180" wrapText="1"/>
      <protection locked="0"/>
    </xf>
    <xf numFmtId="164" fontId="2" fillId="0" borderId="0" xfId="0" applyNumberFormat="1" applyFont="1" applyFill="1" applyAlignment="1" applyProtection="1">
      <alignment horizontal="center" vertical="center" wrapText="1"/>
    </xf>
    <xf numFmtId="164" fontId="5" fillId="0" borderId="0" xfId="0" applyNumberFormat="1" applyFont="1" applyFill="1" applyAlignment="1" applyProtection="1">
      <alignment horizontal="right" vertical="center"/>
    </xf>
    <xf numFmtId="164" fontId="6" fillId="0" borderId="1" xfId="0" applyNumberFormat="1" applyFont="1" applyFill="1" applyBorder="1" applyAlignment="1" applyProtection="1">
      <alignment horizontal="center" vertical="center" wrapText="1"/>
    </xf>
    <xf numFmtId="164" fontId="6" fillId="0" borderId="2" xfId="0" applyNumberFormat="1" applyFont="1" applyFill="1" applyBorder="1" applyAlignment="1" applyProtection="1">
      <alignment horizontal="centerContinuous" vertical="center" wrapText="1"/>
    </xf>
    <xf numFmtId="164" fontId="6" fillId="0" borderId="3" xfId="0" applyNumberFormat="1" applyFont="1" applyFill="1" applyBorder="1" applyAlignment="1" applyProtection="1">
      <alignment horizontal="centerContinuous" vertical="center" wrapText="1"/>
    </xf>
    <xf numFmtId="164" fontId="6" fillId="0" borderId="4" xfId="0" applyNumberFormat="1" applyFont="1" applyFill="1" applyBorder="1" applyAlignment="1" applyProtection="1">
      <alignment horizontal="centerContinuous" vertical="center" wrapText="1"/>
    </xf>
    <xf numFmtId="164" fontId="6" fillId="0" borderId="5" xfId="0" applyNumberFormat="1" applyFont="1" applyFill="1" applyBorder="1" applyAlignment="1" applyProtection="1">
      <alignment horizontal="center" vertical="center" wrapText="1"/>
    </xf>
    <xf numFmtId="164" fontId="6" fillId="0" borderId="2" xfId="0" applyNumberFormat="1" applyFont="1" applyFill="1" applyBorder="1" applyAlignment="1" applyProtection="1">
      <alignment horizontal="center" vertical="center" wrapText="1"/>
    </xf>
    <xf numFmtId="164" fontId="6" fillId="0" borderId="3" xfId="0" applyNumberFormat="1" applyFont="1" applyFill="1" applyBorder="1" applyAlignment="1" applyProtection="1">
      <alignment horizontal="center" vertical="center" wrapText="1"/>
    </xf>
    <xf numFmtId="164" fontId="6" fillId="0" borderId="6" xfId="0" applyNumberFormat="1" applyFont="1" applyFill="1" applyBorder="1" applyAlignment="1" applyProtection="1">
      <alignment horizontal="center" vertical="center" wrapText="1"/>
    </xf>
    <xf numFmtId="164" fontId="6" fillId="0" borderId="4" xfId="0" applyNumberFormat="1" applyFont="1" applyFill="1" applyBorder="1" applyAlignment="1" applyProtection="1">
      <alignment horizontal="center" vertical="center" wrapText="1"/>
    </xf>
    <xf numFmtId="164" fontId="7" fillId="0" borderId="0" xfId="0" applyNumberFormat="1" applyFont="1" applyFill="1" applyAlignment="1" applyProtection="1">
      <alignment horizontal="center" vertical="center" wrapText="1"/>
    </xf>
    <xf numFmtId="164" fontId="8" fillId="0" borderId="7" xfId="0" applyNumberFormat="1" applyFont="1" applyFill="1" applyBorder="1" applyAlignment="1" applyProtection="1">
      <alignment horizontal="center" vertical="center" wrapText="1"/>
    </xf>
    <xf numFmtId="164" fontId="8" fillId="0" borderId="2" xfId="0" applyNumberFormat="1" applyFont="1" applyFill="1" applyBorder="1" applyAlignment="1" applyProtection="1">
      <alignment horizontal="center" vertical="center" wrapText="1"/>
    </xf>
    <xf numFmtId="164" fontId="8" fillId="0" borderId="3" xfId="0" applyNumberFormat="1" applyFont="1" applyFill="1" applyBorder="1" applyAlignment="1" applyProtection="1">
      <alignment horizontal="center" vertical="center" wrapText="1"/>
    </xf>
    <xf numFmtId="164" fontId="8" fillId="0" borderId="4" xfId="0" applyNumberFormat="1" applyFont="1" applyFill="1" applyBorder="1" applyAlignment="1" applyProtection="1">
      <alignment horizontal="center" vertical="center" wrapText="1"/>
    </xf>
    <xf numFmtId="164" fontId="2" fillId="0" borderId="8" xfId="0" applyNumberFormat="1" applyFont="1" applyFill="1" applyBorder="1" applyAlignment="1" applyProtection="1">
      <alignment horizontal="left" vertical="center" wrapText="1" indent="1"/>
    </xf>
    <xf numFmtId="164" fontId="9" fillId="0" borderId="9" xfId="0" applyNumberFormat="1" applyFont="1" applyFill="1" applyBorder="1" applyAlignment="1" applyProtection="1">
      <alignment horizontal="left" vertical="center" wrapText="1" indent="1"/>
    </xf>
    <xf numFmtId="164" fontId="9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1" xfId="0" applyNumberFormat="1" applyFont="1" applyFill="1" applyBorder="1" applyAlignment="1" applyProtection="1">
      <alignment horizontal="right" vertical="center" wrapText="1" indent="1"/>
      <protection locked="0"/>
    </xf>
    <xf numFmtId="164" fontId="2" fillId="0" borderId="12" xfId="0" applyNumberFormat="1" applyFont="1" applyFill="1" applyBorder="1" applyAlignment="1" applyProtection="1">
      <alignment horizontal="left" vertical="center" wrapText="1" indent="1"/>
    </xf>
    <xf numFmtId="164" fontId="9" fillId="0" borderId="13" xfId="0" applyNumberFormat="1" applyFont="1" applyFill="1" applyBorder="1" applyAlignment="1" applyProtection="1">
      <alignment horizontal="left" vertical="center" wrapText="1" indent="1"/>
    </xf>
    <xf numFmtId="164" fontId="9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5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3" xfId="0" quotePrefix="1" applyNumberFormat="1" applyFont="1" applyFill="1" applyBorder="1" applyAlignment="1" applyProtection="1">
      <alignment horizontal="left" vertical="center" wrapText="1" indent="6"/>
      <protection locked="0"/>
    </xf>
    <xf numFmtId="164" fontId="9" fillId="0" borderId="13" xfId="0" applyNumberFormat="1" applyFont="1" applyFill="1" applyBorder="1" applyAlignment="1" applyProtection="1">
      <alignment horizontal="left" vertical="center" wrapText="1" indent="1"/>
      <protection locked="0"/>
    </xf>
    <xf numFmtId="164" fontId="9" fillId="0" borderId="13" xfId="0" quotePrefix="1" applyNumberFormat="1" applyFont="1" applyFill="1" applyBorder="1" applyAlignment="1" applyProtection="1">
      <alignment horizontal="left" vertical="center" wrapText="1" indent="3"/>
      <protection locked="0"/>
    </xf>
    <xf numFmtId="164" fontId="2" fillId="0" borderId="17" xfId="0" applyNumberFormat="1" applyFont="1" applyFill="1" applyBorder="1" applyAlignment="1" applyProtection="1">
      <alignment horizontal="left" vertical="center" wrapText="1" indent="1"/>
    </xf>
    <xf numFmtId="164" fontId="9" fillId="0" borderId="18" xfId="0" applyNumberFormat="1" applyFont="1" applyFill="1" applyBorder="1" applyAlignment="1" applyProtection="1">
      <alignment horizontal="left" vertical="center" wrapText="1" indent="1"/>
      <protection locked="0"/>
    </xf>
    <xf numFmtId="164" fontId="9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8" xfId="0" applyNumberFormat="1" applyFont="1" applyFill="1" applyBorder="1" applyAlignment="1" applyProtection="1">
      <alignment horizontal="left" vertical="center" wrapText="1" indent="1"/>
    </xf>
    <xf numFmtId="164" fontId="7" fillId="0" borderId="7" xfId="0" applyNumberFormat="1" applyFont="1" applyFill="1" applyBorder="1" applyAlignment="1" applyProtection="1">
      <alignment horizontal="left" vertical="center" wrapText="1" indent="1"/>
    </xf>
    <xf numFmtId="164" fontId="8" fillId="0" borderId="2" xfId="0" applyNumberFormat="1" applyFont="1" applyFill="1" applyBorder="1" applyAlignment="1" applyProtection="1">
      <alignment horizontal="left" vertical="center" wrapText="1" indent="1"/>
    </xf>
    <xf numFmtId="164" fontId="8" fillId="0" borderId="3" xfId="0" applyNumberFormat="1" applyFont="1" applyFill="1" applyBorder="1" applyAlignment="1" applyProtection="1">
      <alignment horizontal="right" vertical="center" wrapText="1" indent="1"/>
    </xf>
    <xf numFmtId="164" fontId="8" fillId="0" borderId="4" xfId="0" applyNumberFormat="1" applyFont="1" applyFill="1" applyBorder="1" applyAlignment="1" applyProtection="1">
      <alignment horizontal="right" vertical="center" wrapText="1" indent="1"/>
    </xf>
    <xf numFmtId="164" fontId="10" fillId="0" borderId="18" xfId="0" applyNumberFormat="1" applyFont="1" applyFill="1" applyBorder="1" applyAlignment="1" applyProtection="1">
      <alignment horizontal="left" vertical="center" wrapText="1" indent="1"/>
    </xf>
    <xf numFmtId="164" fontId="10" fillId="0" borderId="10" xfId="0" applyNumberFormat="1" applyFont="1" applyFill="1" applyBorder="1" applyAlignment="1" applyProtection="1">
      <alignment horizontal="right" vertical="center" wrapText="1" indent="1"/>
    </xf>
    <xf numFmtId="164" fontId="9" fillId="0" borderId="13" xfId="0" applyNumberFormat="1" applyFont="1" applyFill="1" applyBorder="1" applyAlignment="1" applyProtection="1">
      <alignment horizontal="left" vertical="center" wrapText="1" indent="2"/>
    </xf>
    <xf numFmtId="164" fontId="9" fillId="0" borderId="14" xfId="0" applyNumberFormat="1" applyFont="1" applyFill="1" applyBorder="1" applyAlignment="1" applyProtection="1">
      <alignment horizontal="left" vertical="center" wrapText="1" indent="2"/>
    </xf>
    <xf numFmtId="164" fontId="10" fillId="0" borderId="14" xfId="0" applyNumberFormat="1" applyFont="1" applyFill="1" applyBorder="1" applyAlignment="1" applyProtection="1">
      <alignment horizontal="left" vertical="center" wrapText="1" indent="1"/>
    </xf>
    <xf numFmtId="164" fontId="10" fillId="0" borderId="14" xfId="0" applyNumberFormat="1" applyFont="1" applyFill="1" applyBorder="1" applyAlignment="1" applyProtection="1">
      <alignment horizontal="right" vertical="center" wrapText="1" indent="1"/>
    </xf>
    <xf numFmtId="164" fontId="9" fillId="0" borderId="9" xfId="0" applyNumberFormat="1" applyFont="1" applyFill="1" applyBorder="1" applyAlignment="1" applyProtection="1">
      <alignment horizontal="left" vertical="center" wrapText="1" indent="1"/>
      <protection locked="0"/>
    </xf>
    <xf numFmtId="164" fontId="9" fillId="0" borderId="9" xfId="0" applyNumberFormat="1" applyFont="1" applyFill="1" applyBorder="1" applyAlignment="1" applyProtection="1">
      <alignment horizontal="left" vertical="center" wrapText="1" indent="2"/>
    </xf>
    <xf numFmtId="164" fontId="9" fillId="0" borderId="22" xfId="0" applyNumberFormat="1" applyFont="1" applyFill="1" applyBorder="1" applyAlignment="1" applyProtection="1">
      <alignment horizontal="left" vertical="center" wrapText="1" indent="2"/>
    </xf>
    <xf numFmtId="164" fontId="7" fillId="0" borderId="2" xfId="0" applyNumberFormat="1" applyFont="1" applyFill="1" applyBorder="1" applyAlignment="1" applyProtection="1">
      <alignment horizontal="left" vertical="center" wrapText="1" indent="1"/>
    </xf>
    <xf numFmtId="164" fontId="7" fillId="0" borderId="3" xfId="0" applyNumberFormat="1" applyFont="1" applyFill="1" applyBorder="1" applyAlignment="1" applyProtection="1">
      <alignment horizontal="right" vertical="center" wrapText="1" indent="1"/>
    </xf>
    <xf numFmtId="164" fontId="7" fillId="0" borderId="23" xfId="0" applyNumberFormat="1" applyFont="1" applyFill="1" applyBorder="1" applyAlignment="1" applyProtection="1">
      <alignment horizontal="right" vertical="center" wrapText="1" indent="1"/>
    </xf>
    <xf numFmtId="164" fontId="7" fillId="0" borderId="4" xfId="0" applyNumberFormat="1" applyFont="1" applyFill="1" applyBorder="1" applyAlignment="1" applyProtection="1">
      <alignment horizontal="right" vertical="center" wrapText="1" indent="1"/>
    </xf>
  </cellXfs>
  <cellStyles count="5">
    <cellStyle name="Ezres 2" xfId="1"/>
    <cellStyle name="Ezres 3" xfId="2"/>
    <cellStyle name="Hiperhivatkozás" xfId="3"/>
    <cellStyle name="Már látott hiperhivatkozás" xfId="4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_Heni/jkv/2017.%20El&#337;terjeszt&#233;sek/2017.01.31_%20rendk&#237;v&#252;li/2015%20z&#225;rsz&#225;mad&#225;s%20m&#243;dos&#237;t&#225;s/Z&#225;rsz&#225;mad&#225;s%20mell&#233;klete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sz.mell."/>
      <sheetName val="2.sz.mell  "/>
      <sheetName val="3.sz.mell  "/>
      <sheetName val="4.sz.mell."/>
      <sheetName val="5.sz.mell."/>
      <sheetName val="6. sz. mell"/>
      <sheetName val="7. sz. mell."/>
      <sheetName val="8.sz.mell"/>
      <sheetName val="10.sz mell"/>
      <sheetName val="9.sz mell"/>
      <sheetName val="11.sz.mell"/>
    </sheetNames>
    <sheetDataSet>
      <sheetData sheetId="0"/>
      <sheetData sheetId="1">
        <row r="4">
          <cell r="C4" t="str">
            <v>2015. évi eredeti előirányzat</v>
          </cell>
          <cell r="D4" t="str">
            <v>2015. évi módosított előirányzat</v>
          </cell>
          <cell r="E4" t="str">
            <v>2015. évi teljesítés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33"/>
  <sheetViews>
    <sheetView tabSelected="1" view="pageLayout" topLeftCell="C1" zoomScaleNormal="100" zoomScaleSheetLayoutView="115" workbookViewId="0">
      <selection activeCell="I1" sqref="I1:J33"/>
    </sheetView>
  </sheetViews>
  <sheetFormatPr defaultRowHeight="12.75" x14ac:dyDescent="0.2"/>
  <cols>
    <col min="1" max="1" width="6.83203125" style="1" customWidth="1"/>
    <col min="2" max="2" width="55.1640625" style="5" customWidth="1"/>
    <col min="3" max="5" width="16.33203125" style="1" customWidth="1"/>
    <col min="6" max="6" width="55.1640625" style="1" customWidth="1"/>
    <col min="7" max="9" width="16.33203125" style="1" customWidth="1"/>
    <col min="10" max="10" width="4.83203125" style="1" customWidth="1"/>
    <col min="11" max="16384" width="9.33203125" style="1"/>
  </cols>
  <sheetData>
    <row r="1" spans="1:10" ht="39.75" customHeight="1" x14ac:dyDescent="0.2">
      <c r="B1" s="2"/>
      <c r="C1" s="3"/>
      <c r="D1" s="3"/>
      <c r="E1" s="3"/>
      <c r="F1" s="3"/>
      <c r="G1" s="3"/>
      <c r="H1" s="3"/>
      <c r="I1" s="3"/>
      <c r="J1" s="4"/>
    </row>
    <row r="2" spans="1:10" ht="14.25" thickBot="1" x14ac:dyDescent="0.25">
      <c r="G2" s="6"/>
      <c r="H2" s="6" t="s">
        <v>0</v>
      </c>
      <c r="I2" s="6"/>
      <c r="J2" s="4"/>
    </row>
    <row r="3" spans="1:10" ht="24" customHeight="1" thickBot="1" x14ac:dyDescent="0.25">
      <c r="A3" s="7" t="s">
        <v>1</v>
      </c>
      <c r="B3" s="8" t="s">
        <v>2</v>
      </c>
      <c r="C3" s="9"/>
      <c r="D3" s="9"/>
      <c r="E3" s="9"/>
      <c r="F3" s="8" t="s">
        <v>3</v>
      </c>
      <c r="G3" s="10"/>
      <c r="H3" s="10"/>
      <c r="I3" s="10"/>
      <c r="J3" s="4"/>
    </row>
    <row r="4" spans="1:10" s="16" customFormat="1" ht="35.25" customHeight="1" thickBot="1" x14ac:dyDescent="0.25">
      <c r="A4" s="11"/>
      <c r="B4" s="12" t="s">
        <v>4</v>
      </c>
      <c r="C4" s="13" t="str">
        <f>+'[1]2.sz.mell  '!C4</f>
        <v>2015. évi eredeti előirányzat</v>
      </c>
      <c r="D4" s="14" t="str">
        <f>+'[1]2.sz.mell  '!D4</f>
        <v>2015. évi módosított előirányzat</v>
      </c>
      <c r="E4" s="13" t="str">
        <f>+'[1]2.sz.mell  '!E4</f>
        <v>2015. évi teljesítés</v>
      </c>
      <c r="F4" s="12" t="s">
        <v>4</v>
      </c>
      <c r="G4" s="13" t="str">
        <f>+'[1]2.sz.mell  '!C4</f>
        <v>2015. évi eredeti előirányzat</v>
      </c>
      <c r="H4" s="14" t="str">
        <f>+'[1]2.sz.mell  '!D4</f>
        <v>2015. évi módosított előirányzat</v>
      </c>
      <c r="I4" s="15" t="str">
        <f>+'[1]2.sz.mell  '!E4</f>
        <v>2015. évi teljesítés</v>
      </c>
      <c r="J4" s="4"/>
    </row>
    <row r="5" spans="1:10" s="16" customFormat="1" ht="13.5" thickBot="1" x14ac:dyDescent="0.25">
      <c r="A5" s="17" t="s">
        <v>5</v>
      </c>
      <c r="B5" s="18" t="s">
        <v>6</v>
      </c>
      <c r="C5" s="19" t="s">
        <v>7</v>
      </c>
      <c r="D5" s="19" t="s">
        <v>8</v>
      </c>
      <c r="E5" s="19" t="s">
        <v>9</v>
      </c>
      <c r="F5" s="18" t="s">
        <v>10</v>
      </c>
      <c r="G5" s="19" t="s">
        <v>11</v>
      </c>
      <c r="H5" s="19" t="s">
        <v>12</v>
      </c>
      <c r="I5" s="20" t="s">
        <v>13</v>
      </c>
      <c r="J5" s="4"/>
    </row>
    <row r="6" spans="1:10" ht="12.95" customHeight="1" x14ac:dyDescent="0.2">
      <c r="A6" s="21" t="s">
        <v>14</v>
      </c>
      <c r="B6" s="22" t="s">
        <v>15</v>
      </c>
      <c r="C6" s="23">
        <v>52096</v>
      </c>
      <c r="D6" s="23">
        <v>100457</v>
      </c>
      <c r="E6" s="23">
        <v>100432</v>
      </c>
      <c r="F6" s="22" t="s">
        <v>16</v>
      </c>
      <c r="G6" s="23">
        <v>31664</v>
      </c>
      <c r="H6" s="23">
        <v>67214</v>
      </c>
      <c r="I6" s="24">
        <v>44975</v>
      </c>
      <c r="J6" s="4"/>
    </row>
    <row r="7" spans="1:10" x14ac:dyDescent="0.2">
      <c r="A7" s="25" t="s">
        <v>17</v>
      </c>
      <c r="B7" s="26" t="s">
        <v>18</v>
      </c>
      <c r="C7" s="27">
        <v>52096</v>
      </c>
      <c r="D7" s="27">
        <v>52096</v>
      </c>
      <c r="E7" s="27">
        <v>52086</v>
      </c>
      <c r="F7" s="26" t="s">
        <v>19</v>
      </c>
      <c r="G7" s="27">
        <v>31664</v>
      </c>
      <c r="H7" s="27">
        <v>31664</v>
      </c>
      <c r="I7" s="28">
        <v>31664</v>
      </c>
      <c r="J7" s="4"/>
    </row>
    <row r="8" spans="1:10" ht="12.95" customHeight="1" x14ac:dyDescent="0.2">
      <c r="A8" s="25" t="s">
        <v>20</v>
      </c>
      <c r="B8" s="26" t="s">
        <v>21</v>
      </c>
      <c r="C8" s="27"/>
      <c r="D8" s="27"/>
      <c r="E8" s="27"/>
      <c r="F8" s="26" t="s">
        <v>22</v>
      </c>
      <c r="G8" s="27">
        <v>0</v>
      </c>
      <c r="H8" s="27">
        <v>21236</v>
      </c>
      <c r="I8" s="28">
        <v>635</v>
      </c>
      <c r="J8" s="4"/>
    </row>
    <row r="9" spans="1:10" ht="12.95" customHeight="1" x14ac:dyDescent="0.2">
      <c r="A9" s="25" t="s">
        <v>23</v>
      </c>
      <c r="B9" s="26" t="s">
        <v>24</v>
      </c>
      <c r="C9" s="27">
        <v>0</v>
      </c>
      <c r="D9" s="27">
        <v>0</v>
      </c>
      <c r="E9" s="27">
        <v>0</v>
      </c>
      <c r="F9" s="26" t="s">
        <v>25</v>
      </c>
      <c r="G9" s="27">
        <v>0</v>
      </c>
      <c r="H9" s="27">
        <v>0</v>
      </c>
      <c r="I9" s="28"/>
      <c r="J9" s="4"/>
    </row>
    <row r="10" spans="1:10" ht="12.75" customHeight="1" x14ac:dyDescent="0.2">
      <c r="A10" s="25" t="s">
        <v>26</v>
      </c>
      <c r="B10" s="26" t="s">
        <v>27</v>
      </c>
      <c r="C10" s="27"/>
      <c r="D10" s="27"/>
      <c r="E10" s="27"/>
      <c r="F10" s="26" t="s">
        <v>28</v>
      </c>
      <c r="G10" s="27">
        <v>22005</v>
      </c>
      <c r="H10" s="27">
        <v>30005</v>
      </c>
      <c r="I10" s="28">
        <v>26365</v>
      </c>
      <c r="J10" s="4"/>
    </row>
    <row r="11" spans="1:10" ht="12.95" customHeight="1" x14ac:dyDescent="0.2">
      <c r="A11" s="25" t="s">
        <v>29</v>
      </c>
      <c r="B11" s="26" t="s">
        <v>30</v>
      </c>
      <c r="C11" s="29">
        <v>0</v>
      </c>
      <c r="D11" s="29">
        <v>1923</v>
      </c>
      <c r="E11" s="29">
        <v>1900</v>
      </c>
      <c r="F11" s="30"/>
      <c r="G11" s="27"/>
      <c r="H11" s="27"/>
      <c r="I11" s="28"/>
      <c r="J11" s="4"/>
    </row>
    <row r="12" spans="1:10" ht="12.95" customHeight="1" x14ac:dyDescent="0.2">
      <c r="A12" s="25" t="s">
        <v>31</v>
      </c>
      <c r="B12" s="31"/>
      <c r="C12" s="27"/>
      <c r="D12" s="27"/>
      <c r="E12" s="27"/>
      <c r="F12" s="30"/>
      <c r="G12" s="27"/>
      <c r="H12" s="27"/>
      <c r="I12" s="28"/>
      <c r="J12" s="4"/>
    </row>
    <row r="13" spans="1:10" ht="12.95" customHeight="1" x14ac:dyDescent="0.2">
      <c r="A13" s="25" t="s">
        <v>32</v>
      </c>
      <c r="B13" s="31"/>
      <c r="C13" s="27"/>
      <c r="D13" s="27"/>
      <c r="E13" s="27"/>
      <c r="F13" s="30"/>
      <c r="G13" s="27"/>
      <c r="H13" s="27"/>
      <c r="I13" s="28"/>
      <c r="J13" s="4"/>
    </row>
    <row r="14" spans="1:10" ht="12.95" customHeight="1" x14ac:dyDescent="0.2">
      <c r="A14" s="25" t="s">
        <v>33</v>
      </c>
      <c r="B14" s="32"/>
      <c r="C14" s="29"/>
      <c r="D14" s="29"/>
      <c r="E14" s="29"/>
      <c r="F14" s="30"/>
      <c r="G14" s="27"/>
      <c r="H14" s="27"/>
      <c r="I14" s="28"/>
      <c r="J14" s="4"/>
    </row>
    <row r="15" spans="1:10" x14ac:dyDescent="0.2">
      <c r="A15" s="25" t="s">
        <v>34</v>
      </c>
      <c r="B15" s="31"/>
      <c r="C15" s="29"/>
      <c r="D15" s="29"/>
      <c r="E15" s="29"/>
      <c r="F15" s="30"/>
      <c r="G15" s="27"/>
      <c r="H15" s="27"/>
      <c r="I15" s="28"/>
      <c r="J15" s="4"/>
    </row>
    <row r="16" spans="1:10" ht="12.95" customHeight="1" thickBot="1" x14ac:dyDescent="0.25">
      <c r="A16" s="33" t="s">
        <v>35</v>
      </c>
      <c r="B16" s="34"/>
      <c r="C16" s="35"/>
      <c r="D16" s="36"/>
      <c r="E16" s="37"/>
      <c r="F16" s="38" t="s">
        <v>36</v>
      </c>
      <c r="G16" s="27"/>
      <c r="H16" s="27"/>
      <c r="I16" s="28"/>
      <c r="J16" s="4"/>
    </row>
    <row r="17" spans="1:10" ht="15.95" customHeight="1" thickBot="1" x14ac:dyDescent="0.25">
      <c r="A17" s="39" t="s">
        <v>37</v>
      </c>
      <c r="B17" s="40" t="s">
        <v>38</v>
      </c>
      <c r="C17" s="41">
        <f>+C6+C8+C9+C11+C12+C13+C14+C15+C16</f>
        <v>52096</v>
      </c>
      <c r="D17" s="41">
        <f>+D6+D8+D9+D11+D12+D13+D14+D15+D16</f>
        <v>102380</v>
      </c>
      <c r="E17" s="41">
        <f>+E6+E8+E9+E11+E12+E13+E14+E15+E16</f>
        <v>102332</v>
      </c>
      <c r="F17" s="40" t="s">
        <v>39</v>
      </c>
      <c r="G17" s="41">
        <f>+G6+G8+G10+G11+G12+G13+G14+G15+G16</f>
        <v>53669</v>
      </c>
      <c r="H17" s="41">
        <f>+H6+H8+H10+H11+H12+H13+H14+H15+H16</f>
        <v>118455</v>
      </c>
      <c r="I17" s="42">
        <f>+I6+I8+I10+I11+I12+I13+I14+I15+I16</f>
        <v>71975</v>
      </c>
      <c r="J17" s="4"/>
    </row>
    <row r="18" spans="1:10" ht="12.95" customHeight="1" x14ac:dyDescent="0.2">
      <c r="A18" s="21" t="s">
        <v>40</v>
      </c>
      <c r="B18" s="43" t="s">
        <v>41</v>
      </c>
      <c r="C18" s="44">
        <v>1573</v>
      </c>
      <c r="D18" s="44">
        <v>16075</v>
      </c>
      <c r="E18" s="44">
        <v>16075</v>
      </c>
      <c r="F18" s="26" t="s">
        <v>42</v>
      </c>
      <c r="G18" s="23"/>
      <c r="H18" s="23"/>
      <c r="I18" s="24"/>
      <c r="J18" s="4"/>
    </row>
    <row r="19" spans="1:10" ht="12.95" customHeight="1" x14ac:dyDescent="0.2">
      <c r="A19" s="25" t="s">
        <v>43</v>
      </c>
      <c r="B19" s="45" t="s">
        <v>44</v>
      </c>
      <c r="C19" s="27">
        <v>1573</v>
      </c>
      <c r="D19" s="27">
        <v>16075</v>
      </c>
      <c r="E19" s="27">
        <v>16075</v>
      </c>
      <c r="F19" s="26" t="s">
        <v>45</v>
      </c>
      <c r="G19" s="27"/>
      <c r="H19" s="27"/>
      <c r="I19" s="28"/>
      <c r="J19" s="4"/>
    </row>
    <row r="20" spans="1:10" ht="12.95" customHeight="1" x14ac:dyDescent="0.2">
      <c r="A20" s="21" t="s">
        <v>46</v>
      </c>
      <c r="B20" s="45" t="s">
        <v>47</v>
      </c>
      <c r="C20" s="27"/>
      <c r="D20" s="27"/>
      <c r="E20" s="27"/>
      <c r="F20" s="26" t="s">
        <v>48</v>
      </c>
      <c r="G20" s="27"/>
      <c r="H20" s="27"/>
      <c r="I20" s="28"/>
      <c r="J20" s="4"/>
    </row>
    <row r="21" spans="1:10" ht="12.95" customHeight="1" x14ac:dyDescent="0.2">
      <c r="A21" s="25" t="s">
        <v>49</v>
      </c>
      <c r="B21" s="45" t="s">
        <v>50</v>
      </c>
      <c r="C21" s="27"/>
      <c r="D21" s="27"/>
      <c r="E21" s="27"/>
      <c r="F21" s="26" t="s">
        <v>51</v>
      </c>
      <c r="G21" s="27"/>
      <c r="H21" s="27"/>
      <c r="I21" s="28"/>
      <c r="J21" s="4"/>
    </row>
    <row r="22" spans="1:10" ht="12.95" customHeight="1" x14ac:dyDescent="0.2">
      <c r="A22" s="21" t="s">
        <v>52</v>
      </c>
      <c r="B22" s="45" t="s">
        <v>53</v>
      </c>
      <c r="C22" s="27"/>
      <c r="D22" s="27"/>
      <c r="E22" s="27"/>
      <c r="F22" s="38" t="s">
        <v>54</v>
      </c>
      <c r="G22" s="27"/>
      <c r="H22" s="27"/>
      <c r="I22" s="28"/>
      <c r="J22" s="4"/>
    </row>
    <row r="23" spans="1:10" ht="12.95" customHeight="1" x14ac:dyDescent="0.2">
      <c r="A23" s="25" t="s">
        <v>55</v>
      </c>
      <c r="B23" s="46" t="s">
        <v>56</v>
      </c>
      <c r="C23" s="27"/>
      <c r="D23" s="27"/>
      <c r="E23" s="27"/>
      <c r="F23" s="26" t="s">
        <v>57</v>
      </c>
      <c r="G23" s="27"/>
      <c r="H23" s="27"/>
      <c r="I23" s="28"/>
      <c r="J23" s="4"/>
    </row>
    <row r="24" spans="1:10" ht="12.95" customHeight="1" x14ac:dyDescent="0.2">
      <c r="A24" s="21" t="s">
        <v>58</v>
      </c>
      <c r="B24" s="47" t="s">
        <v>59</v>
      </c>
      <c r="C24" s="48">
        <f>+C25+C26+C27+C28+C29</f>
        <v>0</v>
      </c>
      <c r="D24" s="48">
        <f>+D25+D26+D27+D28+D29</f>
        <v>0</v>
      </c>
      <c r="E24" s="48">
        <f>+E25+E26+E27+E28+E29</f>
        <v>0</v>
      </c>
      <c r="F24" s="22" t="s">
        <v>60</v>
      </c>
      <c r="G24" s="27"/>
      <c r="H24" s="27"/>
      <c r="I24" s="28"/>
      <c r="J24" s="4"/>
    </row>
    <row r="25" spans="1:10" ht="12.95" customHeight="1" x14ac:dyDescent="0.2">
      <c r="A25" s="25" t="s">
        <v>61</v>
      </c>
      <c r="B25" s="46" t="s">
        <v>62</v>
      </c>
      <c r="C25" s="27"/>
      <c r="D25" s="27"/>
      <c r="E25" s="27"/>
      <c r="F25" s="22" t="s">
        <v>63</v>
      </c>
      <c r="G25" s="27"/>
      <c r="H25" s="27"/>
      <c r="I25" s="28"/>
      <c r="J25" s="4"/>
    </row>
    <row r="26" spans="1:10" ht="12.95" customHeight="1" x14ac:dyDescent="0.2">
      <c r="A26" s="21" t="s">
        <v>64</v>
      </c>
      <c r="B26" s="46" t="s">
        <v>65</v>
      </c>
      <c r="C26" s="27"/>
      <c r="D26" s="27"/>
      <c r="E26" s="27"/>
      <c r="F26" s="49"/>
      <c r="G26" s="27"/>
      <c r="H26" s="27"/>
      <c r="I26" s="28"/>
      <c r="J26" s="4"/>
    </row>
    <row r="27" spans="1:10" ht="12.95" customHeight="1" x14ac:dyDescent="0.2">
      <c r="A27" s="25" t="s">
        <v>66</v>
      </c>
      <c r="B27" s="45" t="s">
        <v>67</v>
      </c>
      <c r="C27" s="27"/>
      <c r="D27" s="27"/>
      <c r="E27" s="27"/>
      <c r="F27" s="49"/>
      <c r="G27" s="27"/>
      <c r="H27" s="27"/>
      <c r="I27" s="28"/>
      <c r="J27" s="4"/>
    </row>
    <row r="28" spans="1:10" ht="12.95" customHeight="1" x14ac:dyDescent="0.2">
      <c r="A28" s="21" t="s">
        <v>68</v>
      </c>
      <c r="B28" s="50" t="s">
        <v>69</v>
      </c>
      <c r="C28" s="27"/>
      <c r="D28" s="27"/>
      <c r="E28" s="27"/>
      <c r="F28" s="31"/>
      <c r="G28" s="27"/>
      <c r="H28" s="27"/>
      <c r="I28" s="28"/>
      <c r="J28" s="4"/>
    </row>
    <row r="29" spans="1:10" ht="12.95" customHeight="1" thickBot="1" x14ac:dyDescent="0.25">
      <c r="A29" s="25" t="s">
        <v>70</v>
      </c>
      <c r="B29" s="51" t="s">
        <v>71</v>
      </c>
      <c r="C29" s="27"/>
      <c r="D29" s="27"/>
      <c r="E29" s="27"/>
      <c r="F29" s="49"/>
      <c r="G29" s="27"/>
      <c r="H29" s="27"/>
      <c r="I29" s="28"/>
      <c r="J29" s="4"/>
    </row>
    <row r="30" spans="1:10" ht="16.5" customHeight="1" thickBot="1" x14ac:dyDescent="0.25">
      <c r="A30" s="39" t="s">
        <v>72</v>
      </c>
      <c r="B30" s="40" t="s">
        <v>73</v>
      </c>
      <c r="C30" s="41">
        <f>+C18+C24</f>
        <v>1573</v>
      </c>
      <c r="D30" s="41">
        <f>+D18+D24</f>
        <v>16075</v>
      </c>
      <c r="E30" s="41">
        <f>+E18+E24</f>
        <v>16075</v>
      </c>
      <c r="F30" s="40" t="s">
        <v>74</v>
      </c>
      <c r="G30" s="41">
        <f>SUM(G18:G29)</f>
        <v>0</v>
      </c>
      <c r="H30" s="41">
        <f>SUM(H18:H29)</f>
        <v>0</v>
      </c>
      <c r="I30" s="42">
        <f>SUM(I18:I29)</f>
        <v>0</v>
      </c>
      <c r="J30" s="4"/>
    </row>
    <row r="31" spans="1:10" ht="16.5" customHeight="1" thickBot="1" x14ac:dyDescent="0.25">
      <c r="A31" s="39" t="s">
        <v>75</v>
      </c>
      <c r="B31" s="52" t="s">
        <v>76</v>
      </c>
      <c r="C31" s="53">
        <f>+C17+C30</f>
        <v>53669</v>
      </c>
      <c r="D31" s="53">
        <f>+D17+D30</f>
        <v>118455</v>
      </c>
      <c r="E31" s="54">
        <f>+E17+E30</f>
        <v>118407</v>
      </c>
      <c r="F31" s="52" t="s">
        <v>77</v>
      </c>
      <c r="G31" s="53">
        <f>+G17+G30</f>
        <v>53669</v>
      </c>
      <c r="H31" s="53">
        <f>+H17+H30</f>
        <v>118455</v>
      </c>
      <c r="I31" s="55">
        <f>+I17+I30</f>
        <v>71975</v>
      </c>
      <c r="J31" s="4"/>
    </row>
    <row r="32" spans="1:10" ht="16.5" customHeight="1" thickBot="1" x14ac:dyDescent="0.25">
      <c r="A32" s="39" t="s">
        <v>78</v>
      </c>
      <c r="B32" s="52" t="s">
        <v>79</v>
      </c>
      <c r="C32" s="53"/>
      <c r="D32" s="53">
        <v>0</v>
      </c>
      <c r="E32" s="54"/>
      <c r="F32" s="52" t="s">
        <v>80</v>
      </c>
      <c r="G32" s="53" t="str">
        <f>IF(C17-G17&gt;0,C17-G17,"-")</f>
        <v>-</v>
      </c>
      <c r="H32" s="53" t="str">
        <f>IF(D17-H17&gt;0,D17-H17,"-")</f>
        <v>-</v>
      </c>
      <c r="I32" s="55">
        <f>IF(E17-I17&gt;0,E17-I17,"-")</f>
        <v>30357</v>
      </c>
      <c r="J32" s="4"/>
    </row>
    <row r="33" spans="1:10" ht="16.5" customHeight="1" thickBot="1" x14ac:dyDescent="0.25">
      <c r="A33" s="39" t="s">
        <v>81</v>
      </c>
      <c r="B33" s="52" t="s">
        <v>82</v>
      </c>
      <c r="C33" s="53" t="str">
        <f>IF(C26-G26&lt;0,G26-C26,"-")</f>
        <v>-</v>
      </c>
      <c r="D33" s="53" t="str">
        <f>IF(D26-H26&lt;0,H26-D26,"-")</f>
        <v>-</v>
      </c>
      <c r="E33" s="54" t="str">
        <f>IF(E26-I26&lt;0,I26-E26,"-")</f>
        <v>-</v>
      </c>
      <c r="F33" s="52" t="s">
        <v>83</v>
      </c>
      <c r="G33" s="53" t="str">
        <f>IF(C26-G26&gt;0,C26-G26,"-")</f>
        <v>-</v>
      </c>
      <c r="H33" s="53" t="str">
        <f>IF(D26-H26&gt;0,D26-H26,"-")</f>
        <v>-</v>
      </c>
      <c r="I33" s="55">
        <v>16098</v>
      </c>
      <c r="J33" s="4"/>
    </row>
  </sheetData>
  <mergeCells count="2">
    <mergeCell ref="J1:J33"/>
    <mergeCell ref="A3:A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65" orientation="landscape" verticalDpi="300" r:id="rId1"/>
  <headerFooter alignWithMargins="0">
    <oddHeader>&amp;C&amp;"Times New Roman CE,Félkövér"&amp;8Tiszagyulaháza Község Önkormázatának 2015. évi felhalmozási célú bevételeinek és kiadásainak mérlege&amp;R&amp;"Times New Roman CE,Dőlt"&amp;8 3. melléklet  a 2/2017 (II. 01.) Önkormányzati 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3.sz.mell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2017-02-08T08:01:10Z</dcterms:created>
  <dcterms:modified xsi:type="dcterms:W3CDTF">2017-02-08T08:01:28Z</dcterms:modified>
</cp:coreProperties>
</file>