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Ladányi.Zsigmond\Documents\"/>
    </mc:Choice>
  </mc:AlternateContent>
  <bookViews>
    <workbookView xWindow="0" yWindow="0" windowWidth="20490" windowHeight="7620" activeTab="2"/>
  </bookViews>
  <sheets>
    <sheet name="1a" sheetId="1" r:id="rId1"/>
    <sheet name="2a" sheetId="2" r:id="rId2"/>
    <sheet name="3" sheetId="3" r:id="rId3"/>
    <sheet name="4a" sheetId="4" r:id="rId4"/>
    <sheet name="1b" sheetId="5" r:id="rId5"/>
    <sheet name="2b" sheetId="6" r:id="rId6"/>
    <sheet name="4b" sheetId="7" r:id="rId7"/>
    <sheet name="1c" sheetId="8" r:id="rId8"/>
    <sheet name="2c" sheetId="9" r:id="rId9"/>
    <sheet name="4c" sheetId="10" r:id="rId10"/>
    <sheet name="1" sheetId="13" r:id="rId11"/>
    <sheet name="2" sheetId="14" r:id="rId12"/>
    <sheet name="6.1" sheetId="17" r:id="rId13"/>
    <sheet name="6.2" sheetId="16" r:id="rId14"/>
    <sheet name="Munka1" sheetId="18" r:id="rId15"/>
  </sheets>
  <definedNames>
    <definedName name="__xlfn_IFERROR">#N/A</definedName>
    <definedName name="_xlnm._FilterDatabase" localSheetId="10" hidden="1">'1'!$D$1:$D$268</definedName>
  </definedNames>
  <calcPr calcId="162913"/>
</workbook>
</file>

<file path=xl/calcChain.xml><?xml version="1.0" encoding="utf-8"?>
<calcChain xmlns="http://schemas.openxmlformats.org/spreadsheetml/2006/main">
  <c r="G26" i="17" l="1"/>
  <c r="F26" i="17"/>
  <c r="C26" i="17"/>
  <c r="G15" i="17"/>
  <c r="G27" i="17" s="1"/>
  <c r="F15" i="17"/>
  <c r="D15" i="17"/>
  <c r="D27" i="17" s="1"/>
  <c r="C15" i="17"/>
  <c r="C27" i="17" s="1"/>
  <c r="G24" i="16"/>
  <c r="F24" i="16"/>
  <c r="D24" i="16"/>
  <c r="D25" i="16" s="1"/>
  <c r="C24" i="16"/>
  <c r="G15" i="16"/>
  <c r="G25" i="16" s="1"/>
  <c r="F15" i="16"/>
  <c r="F25" i="16" s="1"/>
  <c r="C15" i="16"/>
  <c r="C25" i="16" l="1"/>
  <c r="D28" i="17"/>
  <c r="F27" i="17"/>
  <c r="C28" i="17" s="1"/>
  <c r="C26" i="16"/>
  <c r="G26" i="16"/>
  <c r="D8" i="10" l="1"/>
  <c r="D6" i="9"/>
  <c r="D7" i="9" s="1"/>
  <c r="D32" i="8"/>
  <c r="D29" i="8"/>
  <c r="D12" i="8"/>
  <c r="D5" i="6"/>
  <c r="D29" i="5"/>
  <c r="D13" i="5"/>
  <c r="D30" i="5" l="1"/>
  <c r="D33" i="8"/>
  <c r="D7" i="4"/>
  <c r="D7" i="3"/>
  <c r="D40" i="1"/>
  <c r="D37" i="1"/>
  <c r="D33" i="1"/>
  <c r="D29" i="1"/>
  <c r="D27" i="1"/>
  <c r="D12" i="1"/>
  <c r="D41" i="1" s="1"/>
  <c r="D24" i="2"/>
  <c r="D11" i="2"/>
  <c r="D19" i="2"/>
  <c r="D13" i="2"/>
  <c r="D25" i="2" l="1"/>
</calcChain>
</file>

<file path=xl/sharedStrings.xml><?xml version="1.0" encoding="utf-8"?>
<sst xmlns="http://schemas.openxmlformats.org/spreadsheetml/2006/main" count="1590" uniqueCount="956">
  <si>
    <t>01</t>
  </si>
  <si>
    <t>Törvény szerinti illetmények, munkabérek (K1101)</t>
  </si>
  <si>
    <t>07</t>
  </si>
  <si>
    <t>Béren kívüli juttatások (K1107)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</si>
  <si>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</si>
  <si>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</si>
  <si>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</si>
  <si>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</si>
  <si>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</si>
  <si>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</si>
  <si>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</si>
  <si>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</si>
  <si>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</si>
  <si>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</si>
  <si>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</si>
  <si>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</si>
  <si>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</si>
  <si>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</si>
  <si>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</si>
  <si>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</si>
  <si>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</si>
  <si>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</si>
  <si>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</si>
  <si>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</si>
  <si>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</si>
  <si>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</si>
  <si>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</si>
  <si>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</si>
  <si>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</si>
  <si>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</si>
  <si>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</si>
  <si>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</si>
  <si>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</si>
  <si>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</si>
  <si>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</si>
  <si>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37</t>
  </si>
  <si>
    <t>Bérleti és lízing díjak (&gt;=38) (K333)</t>
  </si>
  <si>
    <t>39</t>
  </si>
  <si>
    <t>Karbantartási, kisjavítási szolgáltatások (K334)</t>
  </si>
  <si>
    <t>43</t>
  </si>
  <si>
    <t>Egyéb szolgáltatások (&gt;=44)  (K337)</t>
  </si>
  <si>
    <t>44</t>
  </si>
  <si>
    <t>45</t>
  </si>
  <si>
    <t>Szolgáltatási kiadások (=35+36+37+39+40+42+43) (K33)</t>
  </si>
  <si>
    <t>49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</si>
  <si>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</si>
  <si>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</si>
  <si>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</si>
  <si>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</si>
  <si>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</si>
  <si>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</si>
  <si>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</si>
  <si>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99</t>
  </si>
  <si>
    <t>Egyéb nem intézményi ellátások (&gt;=100+…+118) (K48)</t>
  </si>
  <si>
    <t>119</t>
  </si>
  <si>
    <t>Ellátottak pénzbeli juttatásai (=61+62+73+74+84+93+96+99) (K4)</t>
  </si>
  <si>
    <t>149</t>
  </si>
  <si>
    <t>Egyéb működési célú támogatások államháztartáson belülre (=150+…+159) (K506)</t>
  </si>
  <si>
    <t>177</t>
  </si>
  <si>
    <t>Egyéb működési célú támogatások államháztartáson kívülre (=178+…+187) (K512)</t>
  </si>
  <si>
    <t>188</t>
  </si>
  <si>
    <t>Tartalékok (K513)</t>
  </si>
  <si>
    <t>189</t>
  </si>
  <si>
    <t>Egyéb működési célú kiadások (=120+125+126+127+138+149+160+162+174+175+176+177+188) (K5)</t>
  </si>
  <si>
    <t>191</t>
  </si>
  <si>
    <t>Ingatlanok beszerzése, létesítése (&gt;=192) (K62)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</si>
  <si>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</si>
  <si>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</si>
  <si>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</si>
  <si>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</si>
  <si>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</si>
  <si>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</si>
  <si>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</si>
  <si>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</si>
  <si>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</si>
  <si>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</si>
  <si>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</si>
  <si>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</si>
  <si>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</si>
  <si>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</si>
  <si>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Megnevezés</t>
  </si>
  <si>
    <t>Eredeti előirányzat</t>
  </si>
  <si>
    <t>Módosított előirányzat</t>
  </si>
  <si>
    <t>#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</si>
  <si>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</si>
  <si>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</si>
  <si>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</si>
  <si>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</si>
  <si>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</si>
  <si>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</si>
  <si>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</si>
  <si>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</si>
  <si>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</si>
  <si>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</si>
  <si>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</si>
  <si>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</si>
  <si>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</si>
  <si>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Működési célú támogatások államháztartáson belülről (=07+...+10+21+32) (B1)</t>
  </si>
  <si>
    <t>Felhalmozási célú önkormányzati támogatások (B21)</t>
  </si>
  <si>
    <t>79</t>
  </si>
  <si>
    <t>Felhalmozási célú támogatások államháztartáson belülről (=44+45+46+57+68) (B2)</t>
  </si>
  <si>
    <t>108</t>
  </si>
  <si>
    <t>Vagyoni tipusú adók (=109+…+114) (B34)</t>
  </si>
  <si>
    <t>115</t>
  </si>
  <si>
    <t>Értékesítési és forgalmi adók (=116+…+136) (B351)</t>
  </si>
  <si>
    <t>142</t>
  </si>
  <si>
    <t>Gépjárműadók (=143+…+146)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</si>
  <si>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</si>
  <si>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</si>
  <si>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</si>
  <si>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</si>
  <si>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</si>
  <si>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</si>
  <si>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185</t>
  </si>
  <si>
    <t>Készletértékesítés ellenértéke (B401)</t>
  </si>
  <si>
    <t>186</t>
  </si>
  <si>
    <t>Szolgáltatások ellenértéke (&gt;=187+188) (B402)</t>
  </si>
  <si>
    <t>204</t>
  </si>
  <si>
    <t>Egyéb kapott (járó) kamatok és kamatjellegű bevételek (&gt;=207+208) (B4082)</t>
  </si>
  <si>
    <t>207</t>
  </si>
  <si>
    <t>Kamatbevételek és más nyereségjellegű bevételek (=201+204) (B408)</t>
  </si>
  <si>
    <t>220</t>
  </si>
  <si>
    <t>Működési bevételek (=185+186+189+191+198+199+200+207+215+216+217) (B4)</t>
  </si>
  <si>
    <t>282</t>
  </si>
  <si>
    <t>Költségvetési bevételek (=43+79+184+220+229+255+281) (B1-B7)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</si>
  <si>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</si>
  <si>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</si>
  <si>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</si>
  <si>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40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</si>
  <si>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</si>
  <si>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</si>
  <si>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</si>
  <si>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</si>
  <si>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</si>
  <si>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</si>
  <si>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</si>
  <si>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</si>
  <si>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>Céljuttatás, projektprémium (K1103)</t>
  </si>
  <si>
    <t>09</t>
  </si>
  <si>
    <t>Közlekedési költségtérítés (K1109)</t>
  </si>
  <si>
    <t>42</t>
  </si>
  <si>
    <t>Szakmai tevékenységet segítő szolgáltatások  (K336)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</si>
  <si>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</si>
  <si>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</si>
  <si>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</si>
  <si>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</si>
  <si>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</si>
  <si>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</si>
  <si>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36</t>
  </si>
  <si>
    <t>ebből: egyéb fejezeti kezelésű előirányzatok (B16)</t>
  </si>
  <si>
    <t>168</t>
  </si>
  <si>
    <t>ebből: igazgatási szolgáltatási díjak (B36)</t>
  </si>
  <si>
    <t>217</t>
  </si>
  <si>
    <t>Egyéb működési bevételek (&gt;=218+219) (B411)</t>
  </si>
  <si>
    <t>Központi, irányító szervi támogatás (B816)</t>
  </si>
  <si>
    <t>28</t>
  </si>
  <si>
    <t>Szakmai anyagok beszerzése (K311)</t>
  </si>
  <si>
    <t>50</t>
  </si>
  <si>
    <t>Fizetendő általános forgalmi adó  (K352)</t>
  </si>
  <si>
    <t>Ellátási díjak (B405)</t>
  </si>
  <si>
    <t>200</t>
  </si>
  <si>
    <t>Általános forgalmi adó visszatérítése (B407)</t>
  </si>
  <si>
    <t xml:space="preserve">Darnózseli Községi Önkormányzat K1-K8. Költségvetési kiadások </t>
  </si>
  <si>
    <t xml:space="preserve">Darnózseli Községi Önkormányzat B1. - B7.  költségvetési bevételek </t>
  </si>
  <si>
    <t>Darnózseli Községi Önkormányzat  04 - B8. Finanszírozási bevételek</t>
  </si>
  <si>
    <t>Darnózseli Községi Önkormányzat 03-K9. Finanszírozási kiadások</t>
  </si>
  <si>
    <t>Darnózseli Közös önkormányzati Hivatal  01 - K1-K8. Költségvetési kiadások</t>
  </si>
  <si>
    <t>Darnózseli Közös önkormányzati Hivatal B1-B7 Költségvetési bevételek</t>
  </si>
  <si>
    <t>Darnózseli Közös önkormányzati Hivatal 04 - B8. Finanszírozási bevételek</t>
  </si>
  <si>
    <t>Gólyavár Körzeti Napköziotthonos Óvoda 01 - K1-K8. Költségvetési kiadások</t>
  </si>
  <si>
    <t>Gólyavár Körzeti Napköziotthonos Óvoda 02 - Beszámoló a B1. - B7.  költségvetési bevételek</t>
  </si>
  <si>
    <t>Gólyavár Körzeti Napköziotthonos Óvoda 04 - B8. Finanszírozási bevételek</t>
  </si>
  <si>
    <t>01 - Időközi költségvetési jelentés az államháztartás önkormányzati alrendszerében - K1-K8. Költségvetési kiadások</t>
  </si>
  <si>
    <t>Normatív jutalmak (K1102)</t>
  </si>
  <si>
    <t>Készenléti, ügyeleti, helyettesítési díj, túlóra, túlszolgálat (K1104)</t>
  </si>
  <si>
    <t>Végkielégítés (K1105)</t>
  </si>
  <si>
    <t>Jubileumi jutalom (K1106)</t>
  </si>
  <si>
    <t>08</t>
  </si>
  <si>
    <t>Ruházati költségtérítés (K1108)</t>
  </si>
  <si>
    <t>11</t>
  </si>
  <si>
    <t>Lakhatási támogatások (K1111)</t>
  </si>
  <si>
    <t>Szociális támogatások (K1112)</t>
  </si>
  <si>
    <t>ebből:biztosítási díjak (K1113)</t>
  </si>
  <si>
    <t>ebből: szociális hozzájárulási adó (K2)</t>
  </si>
  <si>
    <t>ebből: rehabilitációs hozzájárulás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</si>
  <si>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</si>
  <si>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</si>
  <si>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</si>
  <si>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</si>
  <si>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</si>
  <si>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</si>
  <si>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</si>
  <si>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</si>
  <si>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30</t>
  </si>
  <si>
    <t>Árubeszerzés (K313)</t>
  </si>
  <si>
    <t>Vásárolt élelmezés (K332)</t>
  </si>
  <si>
    <t>38</t>
  </si>
  <si>
    <t>ebből: a közszféra és a magánszféra együttműködésén (PPP) alapuló szerződéses konstrukció (K333)</t>
  </si>
  <si>
    <t>Közvetített szolgáltatások  (&gt;=41) (K335)</t>
  </si>
  <si>
    <t>41</t>
  </si>
  <si>
    <t>ebből: államháztartáson belül (K335)</t>
  </si>
  <si>
    <t>ebből: biztosítási díjak (K337)</t>
  </si>
  <si>
    <t>51</t>
  </si>
  <si>
    <t>Kamatkiadások (&gt;=52+53) (K353)</t>
  </si>
  <si>
    <t>52</t>
  </si>
  <si>
    <t>ebből: államháztartáson belül (K353)</t>
  </si>
  <si>
    <t>53</t>
  </si>
  <si>
    <t>ebből: fedezeti ügyletek kamatkiadásai (K353)</t>
  </si>
  <si>
    <t>54</t>
  </si>
  <si>
    <t>Egyéb pénzügyi műveletek kiadásai (&gt;=55+…+57) (K354)</t>
  </si>
  <si>
    <t>55</t>
  </si>
  <si>
    <t>ebből: valuta, deviza eszközök realizált árfolyamvesztesége (K354)</t>
  </si>
  <si>
    <t>56</t>
  </si>
  <si>
    <t>ebből: hitelviszonyt megtestesítő értékpapírok árfolyamkülönbözete (K354)</t>
  </si>
  <si>
    <t>57</t>
  </si>
  <si>
    <t>ebből: deviza kötelezettségek realizált árfolyamvesztesége (K354)</t>
  </si>
  <si>
    <t>61</t>
  </si>
  <si>
    <t>Társadalombiztosítási ellátások (K41)</t>
  </si>
  <si>
    <t>62</t>
  </si>
  <si>
    <t>Családi támogatások (=63+…+72) (K42)</t>
  </si>
  <si>
    <t>63</t>
  </si>
  <si>
    <t>ebből: családi pótlék (K42)</t>
  </si>
  <si>
    <t>64</t>
  </si>
  <si>
    <t>ebből: anyasági támogatás (K42)</t>
  </si>
  <si>
    <t>65</t>
  </si>
  <si>
    <t>ebből: gyermekgondozást segítő ellátás (K42)</t>
  </si>
  <si>
    <t>66</t>
  </si>
  <si>
    <t>ebből: gyermeknevelési támogatás (K42)</t>
  </si>
  <si>
    <t>67</t>
  </si>
  <si>
    <t>ebből: gyermekek születésével kapcsolatos szabadság megtérítése (K42)</t>
  </si>
  <si>
    <t>68</t>
  </si>
  <si>
    <t>ebből: életkezdési támogatás (K42)</t>
  </si>
  <si>
    <t>69</t>
  </si>
  <si>
    <t>ebből: otthonteremtési támogatás (K42)</t>
  </si>
  <si>
    <t>70</t>
  </si>
  <si>
    <t>ebből: gyermektartásdíj megelőlegezése (K42)</t>
  </si>
  <si>
    <t>71</t>
  </si>
  <si>
    <t>ebből: GYES-en és GYED-en lévők hallgatói hitelének célzott támogatása (K42)</t>
  </si>
  <si>
    <t>72</t>
  </si>
  <si>
    <t>ebből:  az egyéb pénzbeli és természetbeni gyermekvédelmi támogatások  (K42)</t>
  </si>
  <si>
    <t>73</t>
  </si>
  <si>
    <t>Pénzbeli kárpótlások, kártérítések (K43)</t>
  </si>
  <si>
    <t>74</t>
  </si>
  <si>
    <t>Betegséggel kapcsolatos (nem társadalombiztosítási) ellátások (=75+…+83) (K44)</t>
  </si>
  <si>
    <t>75</t>
  </si>
  <si>
    <t>ebből: ápolási díj (K44)</t>
  </si>
  <si>
    <t>76</t>
  </si>
  <si>
    <t>ebből: fogyatékossági támogatás és vakok személyi járadéka (K44)</t>
  </si>
  <si>
    <t>77</t>
  </si>
  <si>
    <t>ebből: kivételes rokkantsági ellátás (K44)</t>
  </si>
  <si>
    <t>78</t>
  </si>
  <si>
    <t>ebből: mozgáskorlátozottak szerzési és átalakítási támogatása (K44)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</si>
  <si>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</si>
  <si>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</si>
  <si>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</si>
  <si>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</si>
  <si>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</si>
  <si>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</si>
  <si>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tartós ápolást végzők időskori támogatása [Szoctv. 44/A. §] (K44)</t>
  </si>
  <si>
    <t>83</t>
  </si>
  <si>
    <t>ebből: egészségügyi szolgáltatási jogosultságra való jogosultság szociális rászorultság alapján [Szoctv. 54. §-a] (K44)</t>
  </si>
  <si>
    <t>84</t>
  </si>
  <si>
    <t>Foglalkoztatással, munkanélküliséggel kapcsolatos ellátások (=84+…+92) (K45)</t>
  </si>
  <si>
    <t>85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</si>
  <si>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</si>
  <si>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86</t>
  </si>
  <si>
    <t>ebből: korhatár előtti ellátás és a fegyveres testületek volt tagjai szolgálati járandósága (K45)</t>
  </si>
  <si>
    <t>87</t>
  </si>
  <si>
    <t>ebből: átmeneti bányászjáradék (K45)</t>
  </si>
  <si>
    <t>88</t>
  </si>
  <si>
    <t>ebből: szénjárandóság pénzbeli megváltása (K45)</t>
  </si>
  <si>
    <t>89</t>
  </si>
  <si>
    <t>ebből: mecseki bányászatban munkát végzők bányászati kereset-kiegészítése (K45)</t>
  </si>
  <si>
    <t>90</t>
  </si>
  <si>
    <t>ebből: mezőgazdasági járadék (K45)</t>
  </si>
  <si>
    <t>91</t>
  </si>
  <si>
    <t>ebből: foglalkoztatást helyettesítő támogatás [Szoctv. 35. § (1) bek.] (K45)</t>
  </si>
  <si>
    <t>92</t>
  </si>
  <si>
    <t>ebből: polgármesterek korhatár előtti ellátása  (K45)</t>
  </si>
  <si>
    <t>93</t>
  </si>
  <si>
    <t>Lakhatással kapcsolatos ellátások (=94+95) (K46)</t>
  </si>
  <si>
    <t>94</t>
  </si>
  <si>
    <t>ebből: hozzájárulás a lakossági energiaköltségekhez (K46)</t>
  </si>
  <si>
    <t>95</t>
  </si>
  <si>
    <t>ebből: lakbértámogatás (K46)</t>
  </si>
  <si>
    <t>96</t>
  </si>
  <si>
    <t>Intézményi ellátottak pénzbeli juttatásai (&gt;=97+98) (K47)</t>
  </si>
  <si>
    <t>97</t>
  </si>
  <si>
    <t>ebből: állami gondozottak pénzbeli juttatásai (K47)</t>
  </si>
  <si>
    <t>98</t>
  </si>
  <si>
    <t>ebből: oktatásban résztvevők pénzbeli juttatásai (K47)</t>
  </si>
  <si>
    <t>100</t>
  </si>
  <si>
    <t>ebből: házastársi pótlék (K48)</t>
  </si>
  <si>
    <t>101</t>
  </si>
  <si>
    <t>ebből: Hadigondozottak Közalapítványát terhelő hadigondozotti ellátások (K48)</t>
  </si>
  <si>
    <t>102</t>
  </si>
  <si>
    <t>ebből: tudományos fokozattal rendelkezők nyugdíjkiegészítése (K48)</t>
  </si>
  <si>
    <t>103</t>
  </si>
  <si>
    <t>ebből:nemzeti gondozotti ellátások (K48)</t>
  </si>
  <si>
    <t>104</t>
  </si>
  <si>
    <t>ebből: nemzeti helytállásért pótlék (K48)</t>
  </si>
  <si>
    <t>105</t>
  </si>
  <si>
    <t>ebből: egyes nyugdíjjogi hátrányok enyhítése miatti (közszolgálati idő után járó) nyugdíj-kiegészítés (K48)</t>
  </si>
  <si>
    <t>106</t>
  </si>
  <si>
    <t>ebből: egyes, tartós időtartamú szabadságelvonást elszenvedettek részére járó juttatás (K48)</t>
  </si>
  <si>
    <t>107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</si>
  <si>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</si>
  <si>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</si>
  <si>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109</t>
  </si>
  <si>
    <t>ebből: a Nemzet Sportolója címmel járó járadék, olimpiai járadék, idős sportolók szociális támogatása (K48)</t>
  </si>
  <si>
    <t>110</t>
  </si>
  <si>
    <t>ebből: életjáradék termőföldért (K48)</t>
  </si>
  <si>
    <t>111</t>
  </si>
  <si>
    <t>ebből: Bevándorlási és Állampolgársági Hivatal által folyósított ellátások (K48)</t>
  </si>
  <si>
    <t>112</t>
  </si>
  <si>
    <t>ebből: szépkorúak jubileumi juttatása (K48)</t>
  </si>
  <si>
    <t>113</t>
  </si>
  <si>
    <t>ebből: időskorúak járadéka [Szoctv. 32/B. § (1) bekezdése] (K48)</t>
  </si>
  <si>
    <t>114</t>
  </si>
  <si>
    <t>ebből: egyéb, az önkormányzat rendeletében megállapított juttatás (K48)</t>
  </si>
  <si>
    <t>ebből: köztemetés [Szoctv. 48.§] (K48)</t>
  </si>
  <si>
    <t>116</t>
  </si>
  <si>
    <t>ebből: települési támogatás [Szoctv. 45. §], (K48)</t>
  </si>
  <si>
    <t>117</t>
  </si>
  <si>
    <t>ebből: egészségkárosodási és gyermekfelügyeleti támogatás [Szoctv. 37.§ (1) bekezdés a) és b) pontja] (K48)</t>
  </si>
  <si>
    <t>118</t>
  </si>
  <si>
    <t>ebből: önkormányzat által saját hatáskörben (nem szociális és gyermekvédelmi előírások alapján) adott más ellátás (K48)</t>
  </si>
  <si>
    <t>120</t>
  </si>
  <si>
    <t>Nemzetközi kötelezettségek (&gt;=121) (K501)</t>
  </si>
  <si>
    <t>121</t>
  </si>
  <si>
    <t>ebből: Európai Unió (K501)</t>
  </si>
  <si>
    <t>122</t>
  </si>
  <si>
    <t>A helyi önkormányzatok előző évi elszámolásából származó kiadások (K5021)</t>
  </si>
  <si>
    <t>123</t>
  </si>
  <si>
    <t>A helyi önkormányzatok törvényi előíráson alapuló befizetései (K5022)</t>
  </si>
  <si>
    <t>124</t>
  </si>
  <si>
    <t>Egyéb elvonások, befizetések (K5023)</t>
  </si>
  <si>
    <t>125</t>
  </si>
  <si>
    <t>Elvonások és befizetések (=122+123+124) (K502)</t>
  </si>
  <si>
    <t>126</t>
  </si>
  <si>
    <t>Működési célú garancia- és kezességvállalásból származó kifizetés államháztartáson belülre (K503)</t>
  </si>
  <si>
    <t>127</t>
  </si>
  <si>
    <t>Működési célú visszatérítendő támogatások, kölcsönök nyújtása államháztartáson belülre (=128+…+137) (K504)</t>
  </si>
  <si>
    <t>128</t>
  </si>
  <si>
    <t>ebből: központi költségvetési szervek (K504)</t>
  </si>
  <si>
    <t>129</t>
  </si>
  <si>
    <t>ebből: központi kezelésű előirányzatok (K504)</t>
  </si>
  <si>
    <t>130</t>
  </si>
  <si>
    <t>ebből: fejezeti kezelésű előirányzatok EU-s programokra és azok hazai társfinanszírozása (K504)</t>
  </si>
  <si>
    <t>131</t>
  </si>
  <si>
    <t>ebből: egyéb fejezeti kezelésű előirányzatok (K504)</t>
  </si>
  <si>
    <t>132</t>
  </si>
  <si>
    <t>ebből: társadalombiztosítás pénzügyi alapjai (K504)</t>
  </si>
  <si>
    <t>133</t>
  </si>
  <si>
    <t>ebből: elkülönített állami pénzalapok (K504)</t>
  </si>
  <si>
    <t>134</t>
  </si>
  <si>
    <t>ebből: helyi önkormányzatok és költségvetési szerveik (K504)</t>
  </si>
  <si>
    <t>135</t>
  </si>
  <si>
    <t>ebből: társulások és költségvetési szerveik (K504)</t>
  </si>
  <si>
    <t>136</t>
  </si>
  <si>
    <t>ebből: nemzetiségi önkormányzatok és költségvetési szerveik (K504)</t>
  </si>
  <si>
    <t>137</t>
  </si>
  <si>
    <t>ebből: térségi fejlesztési tanácsok és költségvetési szerveik (K504)</t>
  </si>
  <si>
    <t>138</t>
  </si>
  <si>
    <t>Működési célú visszatérítendő támogatások, kölcsönök törlesztése államháztartáson belülre (=139+…+148) (K505)</t>
  </si>
  <si>
    <t>139</t>
  </si>
  <si>
    <t>ebből: központi költségvetési szervek (K505)</t>
  </si>
  <si>
    <t>140</t>
  </si>
  <si>
    <t>ebből: központi kezelésű előirányzatok (K505)</t>
  </si>
  <si>
    <t>141</t>
  </si>
  <si>
    <t>ebből: fejezeti kezelésű előirányzatok EU-s programokra és azok hazai társfinanszírozása (K505)</t>
  </si>
  <si>
    <t>ebből: egyéb fejezeti kezelésű előirányzatok (K505)</t>
  </si>
  <si>
    <t>143</t>
  </si>
  <si>
    <t>ebből: társadalombiztosítás pénzügyi alapjai (K505)</t>
  </si>
  <si>
    <t>144</t>
  </si>
  <si>
    <t>ebből: elkülönített állami pénzalapok (K505)</t>
  </si>
  <si>
    <t>145</t>
  </si>
  <si>
    <t>ebből: helyi önkormányzatok és költségvetési szerveik (K505)</t>
  </si>
  <si>
    <t>146</t>
  </si>
  <si>
    <t>ebből: társulások és költségvetési szerveik (K505)</t>
  </si>
  <si>
    <t>147</t>
  </si>
  <si>
    <t>ebből: nemzetiségi önkormányzatok és költségvetési szerveik (K505)</t>
  </si>
  <si>
    <t>148</t>
  </si>
  <si>
    <t>ebből: térségi fejlesztési tanácsok és költségvetési szerveik (K505)</t>
  </si>
  <si>
    <t>150</t>
  </si>
  <si>
    <t>ebből: központi költségvetési szervek (K506)</t>
  </si>
  <si>
    <t>151</t>
  </si>
  <si>
    <t>ebből: központi kezelésű előirányzatok (K506)</t>
  </si>
  <si>
    <t>152</t>
  </si>
  <si>
    <t>ebből: fejezeti kezelésű előirányzatok EU-s programokra és azok hazai társfinanszírozása (K506)</t>
  </si>
  <si>
    <t>153</t>
  </si>
  <si>
    <t>ebből: egyéb fejezeti kezelésű előirányzatok (K506)</t>
  </si>
  <si>
    <t>154</t>
  </si>
  <si>
    <t>ebből: társadalombiztosítás pénzügyi alapjai (K506)</t>
  </si>
  <si>
    <t>155</t>
  </si>
  <si>
    <t>ebből: elkülönített állami pénzalapok (K506)</t>
  </si>
  <si>
    <t>156</t>
  </si>
  <si>
    <t>ebből: helyi önkormányzatok és költségvetési szerveik (K506)</t>
  </si>
  <si>
    <t>157</t>
  </si>
  <si>
    <t>ebből: társulások és költségvetési szerveik (K506)</t>
  </si>
  <si>
    <t>158</t>
  </si>
  <si>
    <t>ebből: nemzetiségi önkormányzatok és költségvetési szerveik (K506)</t>
  </si>
  <si>
    <t>159</t>
  </si>
  <si>
    <t>ebből: térségi fejlesztési tanácsok és költségvetési szerveik (K506)</t>
  </si>
  <si>
    <t>160</t>
  </si>
  <si>
    <t>Működési célú garancia- és kezességvállalásból származó kifizetés államháztartáson kívülre (&gt;=161) (K507)</t>
  </si>
  <si>
    <t>161</t>
  </si>
  <si>
    <t>ebből: állami vagy önkormányzati tulajdonban lévő gazdasági társaságok tartozásai miatti kifizetések (K507)</t>
  </si>
  <si>
    <t>162</t>
  </si>
  <si>
    <t>Működési célú visszatérítendő támogatások, kölcsönök nyújtása államháztartáson kívülre (=163+…+173) (K508)</t>
  </si>
  <si>
    <t>163</t>
  </si>
  <si>
    <t>ebből: egyházi jogi személyek (K508)</t>
  </si>
  <si>
    <t>ebből: nonprofit gazdasági társaságok (K508)</t>
  </si>
  <si>
    <t>ebből: egyéb civil szervezetek (K508)</t>
  </si>
  <si>
    <t>166</t>
  </si>
  <si>
    <t>ebből: háztartások (K508)</t>
  </si>
  <si>
    <t>167</t>
  </si>
  <si>
    <t>ebből: pénzügyi vállalkozások (K508)</t>
  </si>
  <si>
    <t>ebből: állami többségi tulajdonú nem pénzügyi vállalkozások (K508)</t>
  </si>
  <si>
    <t>169</t>
  </si>
  <si>
    <t>ebből:önkormányzati többségi tulajdonú nem pénzügyi vállalkozások (K508)</t>
  </si>
  <si>
    <t>170</t>
  </si>
  <si>
    <t>ebből: egyéb vállalkozások (K508)</t>
  </si>
  <si>
    <t>171</t>
  </si>
  <si>
    <t>ebből: Európai Unió  (K508)</t>
  </si>
  <si>
    <t>172</t>
  </si>
  <si>
    <t>ebből: kormányok és nemzetközi szervezetek (K508)</t>
  </si>
  <si>
    <t>173</t>
  </si>
  <si>
    <t>ebből: egyéb külföldiek (K508)</t>
  </si>
  <si>
    <t>174</t>
  </si>
  <si>
    <t>Árkiegészítések, ártámogatások (K509)</t>
  </si>
  <si>
    <t>175</t>
  </si>
  <si>
    <t>Kamattámogatások (K510)</t>
  </si>
  <si>
    <t>176</t>
  </si>
  <si>
    <t>Működési célú támogatások az Európai Uniónak (K511)</t>
  </si>
  <si>
    <t>178</t>
  </si>
  <si>
    <t>ebből: egyházi jogi személyek (K512)</t>
  </si>
  <si>
    <t>179</t>
  </si>
  <si>
    <t>ebből: nonprofit gazdasági társaságok (K512)</t>
  </si>
  <si>
    <t>180</t>
  </si>
  <si>
    <t>ebből: egyéb civil szervezetek (K512)</t>
  </si>
  <si>
    <t>181</t>
  </si>
  <si>
    <t>ebből: háztartások (K512)</t>
  </si>
  <si>
    <t>182</t>
  </si>
  <si>
    <t>ebből: pénzügyi vállalkozások (K512)</t>
  </si>
  <si>
    <t>183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</si>
  <si>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</si>
  <si>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</si>
  <si>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</si>
  <si>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</si>
  <si>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187</t>
  </si>
  <si>
    <t>ebből: egyéb külföldiek (K512)</t>
  </si>
  <si>
    <t>190</t>
  </si>
  <si>
    <t>Immateriális javak beszerzése, létesítése (K61)</t>
  </si>
  <si>
    <t>192</t>
  </si>
  <si>
    <t>ebből: termőföld-vásárlás kiadásai (K62)</t>
  </si>
  <si>
    <t>193</t>
  </si>
  <si>
    <t>Informatikai eszközök beszerzése, létesítése (K63)</t>
  </si>
  <si>
    <t>195</t>
  </si>
  <si>
    <t>Részesedések beszerzése (K65)</t>
  </si>
  <si>
    <t>196</t>
  </si>
  <si>
    <t>Meglévő részesedések növeléséhez kapcsolódó kiadások (K66)</t>
  </si>
  <si>
    <t>Informatikai eszközök felújítása (K72)</t>
  </si>
  <si>
    <t>201</t>
  </si>
  <si>
    <t>Egyéb tárgyi eszközök felújítása  (K73)</t>
  </si>
  <si>
    <t>Felhalmozási célú garancia- és kezességvállalásból származó kifizetés államháztartáson belülre (K81)</t>
  </si>
  <si>
    <t>205</t>
  </si>
  <si>
    <t>Felhalmozási célú visszatérítendő támogatások, kölcsönök nyújtása államháztartáson belülre (=206+…+215) (K82)</t>
  </si>
  <si>
    <t>206</t>
  </si>
  <si>
    <t>ebből: központi költségvetési szervek (K82)</t>
  </si>
  <si>
    <t>ebből: központi kezelésű előirányzatok (K82)</t>
  </si>
  <si>
    <t>208</t>
  </si>
  <si>
    <t>ebből: fejezeti kezelésű előirányzatok EU-s programokra és azok hazai társfinanszírozása (K82)</t>
  </si>
  <si>
    <t>209</t>
  </si>
  <si>
    <t>ebből: egyéb fejezeti kezelésű előirányzatok (K82)</t>
  </si>
  <si>
    <t>210</t>
  </si>
  <si>
    <t>ebből: társadalombiztosítás pénzügyi alapjai (K82)</t>
  </si>
  <si>
    <t>211</t>
  </si>
  <si>
    <t>ebből: elkülönített állami pénzalapok (K82)</t>
  </si>
  <si>
    <t>212</t>
  </si>
  <si>
    <t>ebből: helyi önkormányzatok és költségvetési szerveik (K82)</t>
  </si>
  <si>
    <t>213</t>
  </si>
  <si>
    <t>ebből: társulások és költségvetési szerveik (K82)</t>
  </si>
  <si>
    <t>214</t>
  </si>
  <si>
    <t>ebből: nemzetiségi önkormányzatok és költségvetési szerveik (K82)</t>
  </si>
  <si>
    <t>215</t>
  </si>
  <si>
    <t>ebből: térségi fejlesztési tanácsok és költségvetési szerveik (K82)</t>
  </si>
  <si>
    <t>216</t>
  </si>
  <si>
    <t>Felhalmozási célú visszatérítendő támogatások, kölcsönök törlesztése államháztartáson belülre (=217+…+226) (K83)</t>
  </si>
  <si>
    <t>ebből: központi költségvetési szervek (K83)</t>
  </si>
  <si>
    <t>218</t>
  </si>
  <si>
    <t>ebből: központi kezelésű előirányzatok (K83)</t>
  </si>
  <si>
    <t>219</t>
  </si>
  <si>
    <t>ebből: fejezeti kezelésű előirányzatok EU-s programokra és azok hazai társfinanszírozása (K83)</t>
  </si>
  <si>
    <t>ebből: egyéb fejezeti kezelésű előirányzatok (K83)</t>
  </si>
  <si>
    <t>221</t>
  </si>
  <si>
    <t>ebből: társadalombiztosítás pénzügyi alapjai (K83)</t>
  </si>
  <si>
    <t>222</t>
  </si>
  <si>
    <t>ebből: elkülönített állami pénzalapok (K83)</t>
  </si>
  <si>
    <t>223</t>
  </si>
  <si>
    <t>ebből: helyi önkormányzatok és költségvetési szerveik (K83)</t>
  </si>
  <si>
    <t>224</t>
  </si>
  <si>
    <t>ebből: társulások és költségvetési szerveik (K83)</t>
  </si>
  <si>
    <t>225</t>
  </si>
  <si>
    <t>ebből: nemzetiségi önkormányzatok és költségvetési szerveik (K83)</t>
  </si>
  <si>
    <t>226</t>
  </si>
  <si>
    <t>ebből: térségi fejlesztési tanácsok és költségvetési szerveik (K83)</t>
  </si>
  <si>
    <t>227</t>
  </si>
  <si>
    <t>Egyéb felhalmozási célú támogatások államháztartáson belülre (=228+…+237) (K84)</t>
  </si>
  <si>
    <t>228</t>
  </si>
  <si>
    <t>ebből: központi költségvetési szervek (K84)</t>
  </si>
  <si>
    <t>229</t>
  </si>
  <si>
    <t>ebből: központi kezelésű előirányzatok (K84)</t>
  </si>
  <si>
    <t>230</t>
  </si>
  <si>
    <t>ebből: fejezeti kezelésű előirányzatok EU-s programokra és azok hazai társfinanszírozása (K84)</t>
  </si>
  <si>
    <t>231</t>
  </si>
  <si>
    <t>ebből: egyéb fejezeti kezelésű előirányzatok (K84)</t>
  </si>
  <si>
    <t>232</t>
  </si>
  <si>
    <t>ebből: társadalombiztosítás pénzügyi alapjai (K84)</t>
  </si>
  <si>
    <t>233</t>
  </si>
  <si>
    <t>ebből: elkülönített állami pénzalapok (K84)</t>
  </si>
  <si>
    <t>234</t>
  </si>
  <si>
    <t>ebből: helyi önkormányzatok és költségvetési szerveik (K84)</t>
  </si>
  <si>
    <t>235</t>
  </si>
  <si>
    <t>ebből: társulások és költségvetési szerveik (K84)</t>
  </si>
  <si>
    <t>236</t>
  </si>
  <si>
    <t>ebből: nemzetiségi önkormányzatok és költségvetési szerveik (K84)</t>
  </si>
  <si>
    <t>237</t>
  </si>
  <si>
    <t>ebből: térségi fejlesztési tanácsok és költségvetési szerveik (K84)</t>
  </si>
  <si>
    <t>238</t>
  </si>
  <si>
    <t>Felhalmozási célú garancia- és kezességvállalásból származó kifizetés államháztartáson kívülre (&gt;=239) (K85)</t>
  </si>
  <si>
    <t>239</t>
  </si>
  <si>
    <t>ebből: állami vagy önkormányzati tulajdonban lévő gazdasági társaságok tartozásai miatti kifizetések (K85)</t>
  </si>
  <si>
    <t>240</t>
  </si>
  <si>
    <t>Felhalmozási célú visszatérítendő támogatások, kölcsönök nyújtása államháztartáson kívülre (=241+…+251) (K86)</t>
  </si>
  <si>
    <t>241</t>
  </si>
  <si>
    <t>ebből: egyházi jogi személyek (K86)</t>
  </si>
  <si>
    <t>242</t>
  </si>
  <si>
    <t>ebből: nonprofit gazdasági társaságok (K86)</t>
  </si>
  <si>
    <t>243</t>
  </si>
  <si>
    <t>ebből: egyéb civil szervezetek (K86)</t>
  </si>
  <si>
    <t>244</t>
  </si>
  <si>
    <t>ebből: háztartások (K86)</t>
  </si>
  <si>
    <t>245</t>
  </si>
  <si>
    <t>ebből: pénzügyi vállalkozások (K86)</t>
  </si>
  <si>
    <t>246</t>
  </si>
  <si>
    <t>ebből: állami többségi tulajdonú nem pénzügyi vállalkozások (K86)</t>
  </si>
  <si>
    <t>247</t>
  </si>
  <si>
    <t>ebből:önkormányzati többségi tulajdonú nem pénzügyi vállalkozások (K86)</t>
  </si>
  <si>
    <t>248</t>
  </si>
  <si>
    <t>ebből: egyéb vállalkozások (K86)</t>
  </si>
  <si>
    <t>249</t>
  </si>
  <si>
    <t>ebből: Európai Unió  (K86)</t>
  </si>
  <si>
    <t>250</t>
  </si>
  <si>
    <t>ebből: kormányok és nemzetközi szervezetek (K86)</t>
  </si>
  <si>
    <t>251</t>
  </si>
  <si>
    <t>ebből: egyéb külföldiek (K86)</t>
  </si>
  <si>
    <t>252</t>
  </si>
  <si>
    <t>Lakástámogatás (K87)</t>
  </si>
  <si>
    <t>253</t>
  </si>
  <si>
    <t>Felhalmozási célú támogatások az Európai Uniónak (K88)</t>
  </si>
  <si>
    <t>254</t>
  </si>
  <si>
    <t>Egyéb felhalmozási célú támogatások államháztartáson kívülre (=255+…+264) (K89)</t>
  </si>
  <si>
    <t>255</t>
  </si>
  <si>
    <t>ebből: egyházi jogi személyek (K89)</t>
  </si>
  <si>
    <t>256</t>
  </si>
  <si>
    <t>ebből: nonprofit gazdasági társaságok (K89)</t>
  </si>
  <si>
    <t>257</t>
  </si>
  <si>
    <t>ebből: egyéb civil szervezetek (K89)</t>
  </si>
  <si>
    <t>258</t>
  </si>
  <si>
    <t>ebből: háztartások (K89)</t>
  </si>
  <si>
    <t>259</t>
  </si>
  <si>
    <t>ebből: pénzügyi vállalkozások (K89)</t>
  </si>
  <si>
    <t>260</t>
  </si>
  <si>
    <t>ebből: állami többségi tulajdonú nem pénzügyi vállalkozások (K89)</t>
  </si>
  <si>
    <t>261</t>
  </si>
  <si>
    <t>ebből:önkormányzati többségi tulajdonú nem pénzügyi vállalkozások (K89)</t>
  </si>
  <si>
    <t>262</t>
  </si>
  <si>
    <t>ebből: egyéb vállalkozások (K89)</t>
  </si>
  <si>
    <t>263</t>
  </si>
  <si>
    <t>ebből: kormányok és nemzetközi szervezetek (K89)</t>
  </si>
  <si>
    <t>264</t>
  </si>
  <si>
    <t>ebből: egyéb külföldiek (K89)</t>
  </si>
  <si>
    <t>265</t>
  </si>
  <si>
    <t>Egyéb felhalmozási célú kiadások (=204+205+216+227+238+240+252+253+254) (K8)</t>
  </si>
  <si>
    <t>02 - Időközi költségvetési jelentés az államháztartás önkormányzati alrendszerében - B1-B7. Költségvetési bevételek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</si>
  <si>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</si>
  <si>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</si>
  <si>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</si>
  <si>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</si>
  <si>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</si>
  <si>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</si>
  <si>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</si>
  <si>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</si>
  <si>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</si>
  <si>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</si>
  <si>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</si>
  <si>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</si>
  <si>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</si>
  <si>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</si>
  <si>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</si>
  <si>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</si>
  <si>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</si>
  <si>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</si>
  <si>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</si>
  <si>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</si>
  <si>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</si>
  <si>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</si>
  <si>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</si>
  <si>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</si>
  <si>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</si>
  <si>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</si>
  <si>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</si>
  <si>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</si>
  <si>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</si>
  <si>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</si>
  <si>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</si>
  <si>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</si>
  <si>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</si>
  <si>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</si>
  <si>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</si>
  <si>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</si>
  <si>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</si>
  <si>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</si>
  <si>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</si>
  <si>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</si>
  <si>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</si>
  <si>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</si>
  <si>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</si>
  <si>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</si>
  <si>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</si>
  <si>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</si>
  <si>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</si>
  <si>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</si>
  <si>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</si>
  <si>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</si>
  <si>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</si>
  <si>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</si>
  <si>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</si>
  <si>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</si>
  <si>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</si>
  <si>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</si>
  <si>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</si>
  <si>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</si>
  <si>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</si>
  <si>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</si>
  <si>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</si>
  <si>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</si>
  <si>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</si>
  <si>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</si>
  <si>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</si>
  <si>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</si>
  <si>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</si>
  <si>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Magánszemélyek jövedelemadói (=81+82) (B311)</t>
  </si>
  <si>
    <t>ebből: személyi jövedelemadó (B311)</t>
  </si>
  <si>
    <t>ebből: termőföld bérbeadásából származó jövedelem utáni személyi jövedelemadó (B311)</t>
  </si>
  <si>
    <t>Társaságok jövedelemadói (=84+…+91) (B312)</t>
  </si>
  <si>
    <t>ebből: társasági adó (B312)</t>
  </si>
  <si>
    <t>ebből: társas vállalkozások különadója (B312)</t>
  </si>
  <si>
    <t>ebből: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</si>
  <si>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</si>
  <si>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</si>
  <si>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</si>
  <si>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</si>
  <si>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</si>
  <si>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(=80+83) (B31)</t>
  </si>
  <si>
    <t>Szociális hozzájárulási adó és járulékok (=94+…+102)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</si>
  <si>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</si>
  <si>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</si>
  <si>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</si>
  <si>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</si>
  <si>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</si>
  <si>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</si>
  <si>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</si>
  <si>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</si>
  <si>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</si>
  <si>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(=104+…+107)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</si>
  <si>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</si>
  <si>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</si>
  <si>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</si>
  <si>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</si>
  <si>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</si>
  <si>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</si>
  <si>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</si>
  <si>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</si>
  <si>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</si>
  <si>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</si>
  <si>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</si>
  <si>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</si>
  <si>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</si>
  <si>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</si>
  <si>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</si>
  <si>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</si>
  <si>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</si>
  <si>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</si>
  <si>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</si>
  <si>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</si>
  <si>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</si>
  <si>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</si>
  <si>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</si>
  <si>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</si>
  <si>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</si>
  <si>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</si>
  <si>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</si>
  <si>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</si>
  <si>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</si>
  <si>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</si>
  <si>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</si>
  <si>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(=138+139+140)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</si>
  <si>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</si>
  <si>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</si>
  <si>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</si>
  <si>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</si>
  <si>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</si>
  <si>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</si>
  <si>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</si>
  <si>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</si>
  <si>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Egyéb áruhasználati és szolgáltatási adók  (=148+…+163)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</si>
  <si>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</si>
  <si>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</si>
  <si>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</si>
  <si>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</si>
  <si>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</si>
  <si>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</si>
  <si>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</si>
  <si>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</si>
  <si>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</si>
  <si>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</si>
  <si>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</si>
  <si>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</si>
  <si>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</si>
  <si>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</si>
  <si>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</si>
  <si>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</si>
  <si>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cégnyílvántartás bevételei (B36)</t>
  </si>
  <si>
    <t>ebből: eljárási illetékek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</si>
  <si>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</si>
  <si>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</si>
  <si>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</si>
  <si>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</si>
  <si>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</si>
  <si>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</si>
  <si>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</si>
  <si>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</si>
  <si>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</si>
  <si>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</si>
  <si>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</si>
  <si>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</si>
  <si>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</si>
  <si>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</si>
  <si>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ebből: bevándorlási különadó (B36)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</si>
  <si>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</si>
  <si>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</si>
  <si>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(&gt;=190) (B403)</t>
  </si>
  <si>
    <t>ebből: államháztartáson belül (B403)</t>
  </si>
  <si>
    <t>Tulajdonosi bevételek (&gt;=192+…+197)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</si>
  <si>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</si>
  <si>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</si>
  <si>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</si>
  <si>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</si>
  <si>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</si>
  <si>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</si>
  <si>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Kiszámlázott általános forgalmi adó (B406)</t>
  </si>
  <si>
    <t>Befektetett pénzügyi eszközökből származó bevételek (&gt;=202+203) (B4081)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</si>
  <si>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</si>
  <si>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</si>
  <si>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</si>
  <si>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</si>
  <si>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Részesedésekből származó pénzügyi műveletek bevételei (B4091)</t>
  </si>
  <si>
    <t>Más egyéb pénzügyi műveletek bevételei (&gt;=210+…+214)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</si>
  <si>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</si>
  <si>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</si>
  <si>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</si>
  <si>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</si>
  <si>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</si>
  <si>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(=208+209) (B409)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</si>
  <si>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</si>
  <si>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</si>
  <si>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</si>
  <si>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Immateriális javak értékesítése (&gt;=222) (B51)</t>
  </si>
  <si>
    <t>ebből: kiotói egységek és kibocsátási egységek eladásából befolyt eladási ár (B51)</t>
  </si>
  <si>
    <t>Ingatlanok értékesítése (&gt;=224) (B52)</t>
  </si>
  <si>
    <t>ebből: termőföld-eladás bevételei (B52)</t>
  </si>
  <si>
    <t>Egyéb tárgyi eszközök értékesítése (B53)</t>
  </si>
  <si>
    <t>Részesedések értékesítése (&gt;=227) (B54)</t>
  </si>
  <si>
    <t>ebből: privatizációból származó bevétel (B54)</t>
  </si>
  <si>
    <t>Részesedések megszűnéséhez kapcsolódó bevételek (B55)</t>
  </si>
  <si>
    <t>Felhalmozási bevételek (=221+223+225+226+228)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</si>
  <si>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</si>
  <si>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</si>
  <si>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</si>
  <si>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(=234+…+242)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</si>
  <si>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</si>
  <si>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</si>
  <si>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</si>
  <si>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</si>
  <si>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</si>
  <si>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</si>
  <si>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</si>
  <si>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</si>
  <si>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</si>
  <si>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(=244…+254)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</si>
  <si>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</si>
  <si>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</si>
  <si>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</si>
  <si>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</si>
  <si>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</si>
  <si>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</si>
  <si>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</si>
  <si>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</si>
  <si>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</si>
  <si>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</si>
  <si>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</si>
  <si>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(=230+...+233+243)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</si>
  <si>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</si>
  <si>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</si>
  <si>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</si>
  <si>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(=260+…+268)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</si>
  <si>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</si>
  <si>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</si>
  <si>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</si>
  <si>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</si>
  <si>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</si>
  <si>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</si>
  <si>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</si>
  <si>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267</t>
  </si>
  <si>
    <t>ebből: egyéb vállalkozások (B74)</t>
  </si>
  <si>
    <t>268</t>
  </si>
  <si>
    <t>ebből: külföldi szervezetek, személyek (B74)</t>
  </si>
  <si>
    <t>269</t>
  </si>
  <si>
    <t>Egyéb felhalmozási célú átvett pénzeszközök (=270+…+280) (B75)</t>
  </si>
  <si>
    <t>270</t>
  </si>
  <si>
    <t>ebből: egyházi jogi személyek (B75)</t>
  </si>
  <si>
    <t>271</t>
  </si>
  <si>
    <t>ebből: nonprofit gazdasági társaságok (B75)</t>
  </si>
  <si>
    <t>272</t>
  </si>
  <si>
    <t>ebből: egyéb civil szervezetek (B75)</t>
  </si>
  <si>
    <t>273</t>
  </si>
  <si>
    <t>ebből: háztartások (B75)</t>
  </si>
  <si>
    <t>274</t>
  </si>
  <si>
    <t>ebből: pénzügyi vállalkozások (B75)</t>
  </si>
  <si>
    <t>275</t>
  </si>
  <si>
    <t>ebből: állami többségi tulajdonú nem pénzügyi vállalkozások (B75)</t>
  </si>
  <si>
    <t>276</t>
  </si>
  <si>
    <t>ebből:önkormányzati többségi tulajdonú nem pénzügyi vállalkozások (B75)</t>
  </si>
  <si>
    <t>277</t>
  </si>
  <si>
    <t>ebből: egyéb vállalkozások (B75)</t>
  </si>
  <si>
    <t>278</t>
  </si>
  <si>
    <t>ebből: Európai Unió  (B75)</t>
  </si>
  <si>
    <t>279</t>
  </si>
  <si>
    <t>ebből: kormányok és nemzetközi szervezetek (B75)</t>
  </si>
  <si>
    <t>280</t>
  </si>
  <si>
    <t>ebből: egyéb külföldiek (B75)</t>
  </si>
  <si>
    <t>281</t>
  </si>
  <si>
    <t>Felhalmozási célú átvett pénzeszközök (=256+…+259+269) (B7)</t>
  </si>
  <si>
    <t>Darnózseli Község Önkormányzat   
II. Felhalmozási célú bevételek és kiadások mérlege</t>
  </si>
  <si>
    <t xml:space="preserve">    </t>
  </si>
  <si>
    <t xml:space="preserve"> Adatok ezer forintban !</t>
  </si>
  <si>
    <t>Sor-
szám</t>
  </si>
  <si>
    <t>Bevételek</t>
  </si>
  <si>
    <t>Kiadások</t>
  </si>
  <si>
    <t>2016. évi előirányzat</t>
  </si>
  <si>
    <t xml:space="preserve">2016. évi módosított előirányzat </t>
  </si>
  <si>
    <t>1.</t>
  </si>
  <si>
    <t>Tárgyi eszközök, immateriális javak értékesítése</t>
  </si>
  <si>
    <t>Intézményi beruházási kiadások</t>
  </si>
  <si>
    <t>2.</t>
  </si>
  <si>
    <t>Vagyoni értékű jogok értékesítése, hasznosítása</t>
  </si>
  <si>
    <t>Felújítások</t>
  </si>
  <si>
    <t>3.</t>
  </si>
  <si>
    <t>Pénzügyi befektetésekből származó bevétel</t>
  </si>
  <si>
    <t>Lakástámogatás</t>
  </si>
  <si>
    <t>4.</t>
  </si>
  <si>
    <t>Címzett és céltámogatások</t>
  </si>
  <si>
    <t>Lakásépítés</t>
  </si>
  <si>
    <t>5.</t>
  </si>
  <si>
    <t>Egyéb központi támogatás</t>
  </si>
  <si>
    <t>EU-s forrásból finansz. támogatással megv. progr., projektek kiadásai</t>
  </si>
  <si>
    <t>6.</t>
  </si>
  <si>
    <t>Központosított előirányzatokból támogatás</t>
  </si>
  <si>
    <t>EU-s forrásból finansz., önkormányzati hozzájáurlásának kiadásai</t>
  </si>
  <si>
    <t>7.</t>
  </si>
  <si>
    <t>Támogatásértékű bevételek</t>
  </si>
  <si>
    <t>Egyéb felhalmozási célú kiadások</t>
  </si>
  <si>
    <t>8.</t>
  </si>
  <si>
    <t>Átvett pénzeszközök államháztartáson kívülről</t>
  </si>
  <si>
    <t>Tartalékok</t>
  </si>
  <si>
    <t>9.</t>
  </si>
  <si>
    <t>EU-s támogatásból származó forrás</t>
  </si>
  <si>
    <t>Költségvetési bevételek összesen:</t>
  </si>
  <si>
    <t>Költségvetési kiadások összesen:</t>
  </si>
  <si>
    <t>Előző évi felh. célú pénzm. igénybev.</t>
  </si>
  <si>
    <t>Értékpapír vásárlása, visszavásárlása</t>
  </si>
  <si>
    <t>Értékpapír kibocsátása, értékesítése</t>
  </si>
  <si>
    <t>Hitelek törlesztése</t>
  </si>
  <si>
    <t>Rövid lejáratú hitelek felvétele</t>
  </si>
  <si>
    <t>Rövid lejáratú hitelek törlesztése</t>
  </si>
  <si>
    <t>Hosszú lejáratú hitelek felvétele</t>
  </si>
  <si>
    <t>Hosszú lejáratú hitelek törlesztése</t>
  </si>
  <si>
    <t>Kapott kölcsön, nyújtott kölcsön visszatérülése</t>
  </si>
  <si>
    <t>Kölcsön törlesztése, adott kölcsön</t>
  </si>
  <si>
    <t>Befektetési célú belföldi, külföldi értékpapírok kibocsátása, érték.</t>
  </si>
  <si>
    <t>Befektetési célú belföldi, külföldi értékpapírok vásárlása</t>
  </si>
  <si>
    <t>Betét visszavonásából származó bevétel</t>
  </si>
  <si>
    <t>Egyéb felhalmozási finanszírozási célú bevétel</t>
  </si>
  <si>
    <t>Egyéb hitel, kölcsön kiadásai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</si>
  <si>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</si>
  <si>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</si>
  <si>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</si>
  <si>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</si>
  <si>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Költségvetési hiány:</t>
  </si>
  <si>
    <t>Költségvetési többlet:</t>
  </si>
  <si>
    <t xml:space="preserve">        Darnózseli Község Önkormányzat                                                                             
 I. Működési célú bevételek és kiadások mérlege</t>
  </si>
  <si>
    <t>Adatok forintban !</t>
  </si>
  <si>
    <t>2016. évi  előirányzat</t>
  </si>
  <si>
    <t>Önkormányzatok sajátos működési bevételei</t>
  </si>
  <si>
    <t>Személyi juttatások</t>
  </si>
  <si>
    <t>Önkormányzatot megillető vagyoni értékű jog értékesítése, hasznosítása</t>
  </si>
  <si>
    <t>Munkaadókat terhelő járulék</t>
  </si>
  <si>
    <t>Közhatalmi bevételek</t>
  </si>
  <si>
    <t>Dologi kiadások</t>
  </si>
  <si>
    <t>Támogatások, kiegészítések</t>
  </si>
  <si>
    <t>Egyéb működési célú kiadások</t>
  </si>
  <si>
    <t>EU támogatás</t>
  </si>
  <si>
    <t>Ellátottak pénzbeli juttatásai</t>
  </si>
  <si>
    <t>Egyéb működési célú támogatások</t>
  </si>
  <si>
    <t>Működési célú kölcsön visszatérítése, igénybevétele</t>
  </si>
  <si>
    <t>10.</t>
  </si>
  <si>
    <t>Előző évi műk. célú pénzm. igénybev.</t>
  </si>
  <si>
    <t>11.</t>
  </si>
  <si>
    <t>Előző évi váll. maradv. igénybev.</t>
  </si>
  <si>
    <t>Likviditási hitelek törlesztése</t>
  </si>
  <si>
    <t>12.</t>
  </si>
  <si>
    <t>Rövid lejáratú hitelek tölresztése</t>
  </si>
  <si>
    <t>13.</t>
  </si>
  <si>
    <t>Hitelek felvétele</t>
  </si>
  <si>
    <t>14.</t>
  </si>
  <si>
    <t>Kapott kölcsön, nyújtott kölcsön visszatér.</t>
  </si>
  <si>
    <t>15.</t>
  </si>
  <si>
    <t>Forgatási célú belf., külf. értékpapírok kibocsátása, értékesítése</t>
  </si>
  <si>
    <t>Befektetési célú belf., külf. értékpapírok vásárlása</t>
  </si>
  <si>
    <t>16.</t>
  </si>
  <si>
    <t>Forgatási célú belföldi, külföldi értékpapírok vásárlása</t>
  </si>
  <si>
    <t>17.</t>
  </si>
  <si>
    <t>Egyéb működési finanszírozási célú bevétel</t>
  </si>
  <si>
    <t>Betét elhelyezése</t>
  </si>
  <si>
    <t>18.</t>
  </si>
  <si>
    <t>Államháztartáson belüli megelőlegezés visszafizetése</t>
  </si>
  <si>
    <t>19.</t>
  </si>
  <si>
    <t>Egyéb</t>
  </si>
  <si>
    <t>20.</t>
  </si>
  <si>
    <t>Finanszírozási célú bevételek (12+…+21)</t>
  </si>
  <si>
    <t>Finanszírozási célú kiadások (12+…+21)</t>
  </si>
  <si>
    <t>21.</t>
  </si>
  <si>
    <t>BEVÉTELEK ÖSSZESEN (11+12+13+22)</t>
  </si>
  <si>
    <t>KIADÁSOK ÖSSZESEN (11+22)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</si>
</sst>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</font>
    <font>
      <b/>
      <sz val="12"/>
      <name val="Times New Roman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7" fillId="0" borderId="0"/>
    <xf numFmtId="0" fontId="14" fillId="0" borderId="0"/>
    <xf numFmtId="0" fontId="26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13" fillId="0" borderId="0"/>
  </cellStyleXfs>
  <cellXfs count="158">
    <xf numFmtId="0" fontId="0" fillId="0" borderId="0" xfId="0"/>
    <xf numFmtId="0" fontId="6" fillId="3" borderId="0" xfId="1" applyFont="1" applyFill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3" fontId="8" fillId="0" borderId="1" xfId="1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3" fontId="10" fillId="0" borderId="1" xfId="1" applyNumberFormat="1" applyFont="1" applyBorder="1" applyAlignment="1">
      <alignment horizontal="right" vertical="top" wrapText="1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/>
    </xf>
    <xf numFmtId="3" fontId="0" fillId="0" borderId="0" xfId="0" applyNumberFormat="1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0" fillId="0" borderId="1" xfId="0" applyBorder="1"/>
    <xf numFmtId="0" fontId="4" fillId="2" borderId="1" xfId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3" fontId="11" fillId="0" borderId="1" xfId="1" applyNumberFormat="1" applyFont="1" applyBorder="1" applyAlignment="1">
      <alignment horizontal="right" vertical="top" wrapText="1"/>
    </xf>
    <xf numFmtId="3" fontId="12" fillId="0" borderId="1" xfId="1" applyNumberFormat="1" applyFont="1" applyBorder="1" applyAlignment="1">
      <alignment horizontal="right" vertical="top" wrapText="1"/>
    </xf>
    <xf numFmtId="0" fontId="1" fillId="0" borderId="0" xfId="1"/>
    <xf numFmtId="0" fontId="1" fillId="0" borderId="1" xfId="1" applyBorder="1"/>
    <xf numFmtId="3" fontId="1" fillId="0" borderId="1" xfId="1" applyNumberFormat="1" applyBorder="1"/>
    <xf numFmtId="0" fontId="1" fillId="0" borderId="1" xfId="1" applyNumberForma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0" xfId="1" applyAlignment="1">
      <alignment wrapText="1"/>
    </xf>
    <xf numFmtId="164" fontId="14" fillId="0" borderId="0" xfId="4" applyNumberFormat="1" applyFill="1" applyAlignment="1">
      <alignment vertical="center" wrapText="1"/>
    </xf>
    <xf numFmtId="164" fontId="15" fillId="0" borderId="0" xfId="4" applyNumberFormat="1" applyFont="1" applyFill="1" applyAlignment="1">
      <alignment horizontal="centerContinuous" vertical="center" wrapText="1"/>
    </xf>
    <xf numFmtId="164" fontId="14" fillId="0" borderId="0" xfId="4" applyNumberFormat="1" applyFill="1" applyAlignment="1">
      <alignment horizontal="centerContinuous" vertical="center"/>
    </xf>
    <xf numFmtId="164" fontId="14" fillId="0" borderId="0" xfId="4" applyNumberFormat="1" applyFill="1" applyAlignment="1">
      <alignment horizontal="center" vertical="center" wrapText="1"/>
    </xf>
    <xf numFmtId="164" fontId="17" fillId="0" borderId="0" xfId="4" applyNumberFormat="1" applyFont="1" applyFill="1" applyAlignment="1">
      <alignment horizontal="right" vertical="center"/>
    </xf>
    <xf numFmtId="164" fontId="19" fillId="0" borderId="3" xfId="4" applyNumberFormat="1" applyFont="1" applyFill="1" applyBorder="1" applyAlignment="1">
      <alignment horizontal="centerContinuous" vertical="center" wrapText="1"/>
    </xf>
    <xf numFmtId="164" fontId="19" fillId="0" borderId="4" xfId="4" applyNumberFormat="1" applyFont="1" applyFill="1" applyBorder="1" applyAlignment="1">
      <alignment horizontal="centerContinuous" vertical="center" wrapText="1"/>
    </xf>
    <xf numFmtId="164" fontId="19" fillId="0" borderId="5" xfId="4" applyNumberFormat="1" applyFont="1" applyFill="1" applyBorder="1" applyAlignment="1">
      <alignment horizontal="centerContinuous" vertical="center" wrapText="1"/>
    </xf>
    <xf numFmtId="164" fontId="19" fillId="0" borderId="0" xfId="4" applyNumberFormat="1" applyFont="1" applyFill="1" applyBorder="1" applyAlignment="1">
      <alignment vertical="center" wrapText="1"/>
    </xf>
    <xf numFmtId="164" fontId="19" fillId="0" borderId="3" xfId="4" applyNumberFormat="1" applyFont="1" applyFill="1" applyBorder="1" applyAlignment="1">
      <alignment horizontal="center" vertical="center" wrapText="1"/>
    </xf>
    <xf numFmtId="164" fontId="19" fillId="0" borderId="10" xfId="4" applyNumberFormat="1" applyFont="1" applyFill="1" applyBorder="1" applyAlignment="1">
      <alignment horizontal="center" vertical="center" wrapText="1"/>
    </xf>
    <xf numFmtId="164" fontId="19" fillId="0" borderId="11" xfId="4" applyNumberFormat="1" applyFont="1" applyFill="1" applyBorder="1" applyAlignment="1">
      <alignment horizontal="center" vertical="center" wrapText="1"/>
    </xf>
    <xf numFmtId="164" fontId="19" fillId="0" borderId="12" xfId="4" applyNumberFormat="1" applyFont="1" applyFill="1" applyBorder="1" applyAlignment="1">
      <alignment horizontal="center" vertical="center" wrapText="1"/>
    </xf>
    <xf numFmtId="164" fontId="19" fillId="0" borderId="0" xfId="4" applyNumberFormat="1" applyFont="1" applyFill="1" applyBorder="1" applyAlignment="1">
      <alignment horizontal="center" vertical="center" wrapText="1"/>
    </xf>
    <xf numFmtId="164" fontId="20" fillId="0" borderId="0" xfId="4" applyNumberFormat="1" applyFont="1" applyFill="1" applyAlignment="1">
      <alignment horizontal="center" vertical="center" wrapText="1"/>
    </xf>
    <xf numFmtId="164" fontId="21" fillId="0" borderId="13" xfId="4" applyNumberFormat="1" applyFont="1" applyFill="1" applyBorder="1" applyAlignment="1">
      <alignment horizontal="center" vertical="center" wrapText="1"/>
    </xf>
    <xf numFmtId="164" fontId="21" fillId="0" borderId="3" xfId="4" applyNumberFormat="1" applyFont="1" applyFill="1" applyBorder="1" applyAlignment="1">
      <alignment horizontal="center" vertical="center" wrapText="1"/>
    </xf>
    <xf numFmtId="164" fontId="21" fillId="0" borderId="4" xfId="4" applyNumberFormat="1" applyFont="1" applyFill="1" applyBorder="1" applyAlignment="1">
      <alignment horizontal="center" vertical="center" wrapText="1"/>
    </xf>
    <xf numFmtId="164" fontId="21" fillId="0" borderId="14" xfId="4" applyNumberFormat="1" applyFont="1" applyFill="1" applyBorder="1" applyAlignment="1">
      <alignment horizontal="center" vertical="center" wrapText="1"/>
    </xf>
    <xf numFmtId="164" fontId="21" fillId="0" borderId="0" xfId="4" applyNumberFormat="1" applyFont="1" applyFill="1" applyBorder="1" applyAlignment="1">
      <alignment horizontal="center" vertical="center" wrapText="1"/>
    </xf>
    <xf numFmtId="164" fontId="14" fillId="0" borderId="15" xfId="4" applyNumberFormat="1" applyFill="1" applyBorder="1" applyAlignment="1">
      <alignment horizontal="left" vertical="center" wrapText="1" indent="1"/>
    </xf>
    <xf numFmtId="164" fontId="22" fillId="0" borderId="16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7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vertical="center" wrapText="1"/>
      <protection locked="0"/>
    </xf>
    <xf numFmtId="164" fontId="22" fillId="0" borderId="0" xfId="4" applyNumberFormat="1" applyFont="1" applyFill="1" applyBorder="1" applyAlignment="1" applyProtection="1">
      <alignment vertical="center" wrapText="1"/>
      <protection locked="0"/>
    </xf>
    <xf numFmtId="164" fontId="14" fillId="0" borderId="19" xfId="4" applyNumberFormat="1" applyFill="1" applyBorder="1" applyAlignment="1">
      <alignment horizontal="left" vertical="center" wrapText="1" indent="1"/>
    </xf>
    <xf numFmtId="164" fontId="22" fillId="0" borderId="20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vertical="center" wrapText="1"/>
      <protection locked="0"/>
    </xf>
    <xf numFmtId="164" fontId="22" fillId="0" borderId="1" xfId="4" applyNumberFormat="1" applyFont="1" applyFill="1" applyBorder="1" applyAlignment="1" applyProtection="1">
      <alignment vertical="center" wrapText="1"/>
      <protection locked="0"/>
    </xf>
    <xf numFmtId="164" fontId="22" fillId="0" borderId="21" xfId="4" applyNumberFormat="1" applyFont="1" applyFill="1" applyBorder="1" applyAlignment="1" applyProtection="1">
      <alignment vertical="center" wrapText="1"/>
      <protection locked="0"/>
    </xf>
    <xf numFmtId="164" fontId="22" fillId="0" borderId="23" xfId="4" applyNumberFormat="1" applyFont="1" applyFill="1" applyBorder="1" applyAlignment="1" applyProtection="1">
      <alignment vertical="center" wrapText="1"/>
      <protection locked="0"/>
    </xf>
    <xf numFmtId="164" fontId="22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4" applyNumberFormat="1" applyFont="1" applyFill="1" applyBorder="1" applyAlignment="1" applyProtection="1">
      <alignment vertical="center" wrapText="1"/>
      <protection locked="0"/>
    </xf>
    <xf numFmtId="164" fontId="23" fillId="0" borderId="20" xfId="4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13" xfId="4" applyNumberFormat="1" applyFont="1" applyFill="1" applyBorder="1" applyAlignment="1">
      <alignment horizontal="left" vertical="center" wrapText="1" indent="1"/>
    </xf>
    <xf numFmtId="164" fontId="21" fillId="0" borderId="3" xfId="4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0" xfId="4" applyNumberFormat="1" applyFont="1" applyFill="1" applyBorder="1" applyAlignment="1" applyProtection="1">
      <alignment vertical="center" wrapText="1"/>
    </xf>
    <xf numFmtId="164" fontId="21" fillId="0" borderId="4" xfId="4" applyNumberFormat="1" applyFont="1" applyFill="1" applyBorder="1" applyAlignment="1" applyProtection="1">
      <alignment vertical="center" wrapText="1"/>
    </xf>
    <xf numFmtId="164" fontId="21" fillId="0" borderId="27" xfId="4" applyNumberFormat="1" applyFont="1" applyFill="1" applyBorder="1" applyAlignment="1" applyProtection="1">
      <alignment vertical="center" wrapText="1"/>
    </xf>
    <xf numFmtId="164" fontId="21" fillId="0" borderId="0" xfId="4" applyNumberFormat="1" applyFont="1" applyFill="1" applyBorder="1" applyAlignment="1" applyProtection="1">
      <alignment vertical="center" wrapText="1"/>
    </xf>
    <xf numFmtId="164" fontId="14" fillId="0" borderId="15" xfId="4" applyNumberFormat="1" applyFont="1" applyFill="1" applyBorder="1" applyAlignment="1">
      <alignment horizontal="left" vertical="center" wrapText="1" indent="1"/>
    </xf>
    <xf numFmtId="164" fontId="21" fillId="0" borderId="28" xfId="4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6" xfId="4" applyNumberFormat="1" applyFont="1" applyFill="1" applyBorder="1" applyAlignment="1" applyProtection="1">
      <alignment horizontal="right" vertical="center" wrapText="1"/>
      <protection locked="0"/>
    </xf>
    <xf numFmtId="164" fontId="21" fillId="0" borderId="17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18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0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1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21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22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29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28" xfId="4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7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13" xfId="4" applyNumberFormat="1" applyFill="1" applyBorder="1" applyAlignment="1">
      <alignment horizontal="left" vertical="center" wrapText="1" indent="1"/>
    </xf>
    <xf numFmtId="164" fontId="22" fillId="0" borderId="0" xfId="4" applyNumberFormat="1" applyFont="1" applyFill="1" applyBorder="1" applyAlignment="1" applyProtection="1">
      <alignment vertical="center" wrapText="1"/>
    </xf>
    <xf numFmtId="164" fontId="18" fillId="0" borderId="3" xfId="4" applyNumberFormat="1" applyFont="1" applyFill="1" applyBorder="1" applyAlignment="1">
      <alignment horizontal="left" vertical="center" wrapText="1" indent="1"/>
    </xf>
    <xf numFmtId="164" fontId="21" fillId="0" borderId="10" xfId="4" applyNumberFormat="1" applyFont="1" applyFill="1" applyBorder="1" applyAlignment="1">
      <alignment vertical="center" wrapText="1"/>
    </xf>
    <xf numFmtId="164" fontId="21" fillId="0" borderId="27" xfId="4" applyNumberFormat="1" applyFont="1" applyFill="1" applyBorder="1" applyAlignment="1">
      <alignment vertical="center" wrapText="1"/>
    </xf>
    <xf numFmtId="164" fontId="21" fillId="0" borderId="0" xfId="4" applyNumberFormat="1" applyFont="1" applyFill="1" applyBorder="1" applyAlignment="1">
      <alignment vertical="center" wrapText="1"/>
    </xf>
    <xf numFmtId="164" fontId="21" fillId="0" borderId="11" xfId="4" applyNumberFormat="1" applyFont="1" applyFill="1" applyBorder="1" applyAlignment="1">
      <alignment horizontal="left" vertical="center" wrapText="1" indent="1"/>
    </xf>
    <xf numFmtId="164" fontId="21" fillId="0" borderId="30" xfId="4" applyNumberFormat="1" applyFont="1" applyFill="1" applyBorder="1" applyAlignment="1">
      <alignment horizontal="left" vertical="center" wrapText="1" indent="1"/>
    </xf>
    <xf numFmtId="164" fontId="21" fillId="0" borderId="31" xfId="4" applyNumberFormat="1" applyFont="1" applyFill="1" applyBorder="1" applyAlignment="1">
      <alignment horizontal="left" vertical="center" wrapText="1" indent="1"/>
    </xf>
    <xf numFmtId="164" fontId="21" fillId="0" borderId="0" xfId="4" applyNumberFormat="1" applyFont="1" applyFill="1" applyBorder="1" applyAlignment="1" applyProtection="1">
      <alignment horizontal="right" vertical="center" wrapText="1"/>
    </xf>
    <xf numFmtId="164" fontId="16" fillId="0" borderId="0" xfId="4" applyNumberFormat="1" applyFont="1" applyFill="1" applyAlignment="1">
      <alignment textRotation="180" wrapText="1"/>
    </xf>
    <xf numFmtId="164" fontId="25" fillId="0" borderId="0" xfId="4" applyNumberFormat="1" applyFont="1" applyFill="1" applyAlignment="1">
      <alignment vertical="center" wrapText="1"/>
    </xf>
    <xf numFmtId="164" fontId="16" fillId="0" borderId="0" xfId="4" applyNumberFormat="1" applyFont="1" applyFill="1" applyBorder="1" applyAlignment="1">
      <alignment textRotation="180"/>
    </xf>
    <xf numFmtId="164" fontId="17" fillId="0" borderId="0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textRotation="180"/>
    </xf>
    <xf numFmtId="164" fontId="19" fillId="0" borderId="14" xfId="4" applyNumberFormat="1" applyFont="1" applyFill="1" applyBorder="1" applyAlignment="1">
      <alignment horizontal="centerContinuous" vertical="center" wrapText="1"/>
    </xf>
    <xf numFmtId="164" fontId="19" fillId="0" borderId="32" xfId="4" applyNumberFormat="1" applyFont="1" applyFill="1" applyBorder="1" applyAlignment="1">
      <alignment horizontal="centerContinuous" vertical="center" wrapText="1"/>
    </xf>
    <xf numFmtId="164" fontId="14" fillId="0" borderId="3" xfId="4" applyNumberFormat="1" applyFont="1" applyFill="1" applyBorder="1" applyAlignment="1">
      <alignment vertical="top" textRotation="180" wrapText="1"/>
    </xf>
    <xf numFmtId="164" fontId="19" fillId="0" borderId="4" xfId="4" applyNumberFormat="1" applyFont="1" applyFill="1" applyBorder="1" applyAlignment="1">
      <alignment horizontal="center" vertical="center" wrapText="1"/>
    </xf>
    <xf numFmtId="164" fontId="19" fillId="0" borderId="27" xfId="4" applyNumberFormat="1" applyFont="1" applyFill="1" applyBorder="1" applyAlignment="1">
      <alignment horizontal="center" vertical="center" wrapText="1"/>
    </xf>
    <xf numFmtId="164" fontId="21" fillId="0" borderId="32" xfId="4" applyNumberFormat="1" applyFont="1" applyFill="1" applyBorder="1" applyAlignment="1">
      <alignment horizontal="center" vertical="center" wrapText="1"/>
    </xf>
    <xf numFmtId="164" fontId="21" fillId="0" borderId="27" xfId="4" applyNumberFormat="1" applyFont="1" applyFill="1" applyBorder="1" applyAlignment="1">
      <alignment horizontal="center" vertical="center" wrapText="1"/>
    </xf>
    <xf numFmtId="164" fontId="21" fillId="0" borderId="0" xfId="4" applyNumberFormat="1" applyFont="1" applyFill="1" applyAlignment="1">
      <alignment horizontal="center" vertical="center" wrapText="1"/>
    </xf>
    <xf numFmtId="164" fontId="14" fillId="0" borderId="16" xfId="4" applyNumberFormat="1" applyFill="1" applyBorder="1" applyAlignment="1">
      <alignment horizontal="right" vertical="top" readingOrder="1"/>
    </xf>
    <xf numFmtId="164" fontId="22" fillId="0" borderId="34" xfId="4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20" xfId="4" applyNumberFormat="1" applyFill="1" applyBorder="1" applyAlignment="1">
      <alignment horizontal="right" vertical="top" readingOrder="1"/>
    </xf>
    <xf numFmtId="164" fontId="22" fillId="0" borderId="15" xfId="4" applyNumberFormat="1" applyFont="1" applyFill="1" applyBorder="1" applyAlignment="1" applyProtection="1">
      <alignment vertical="center" wrapText="1"/>
      <protection locked="0"/>
    </xf>
    <xf numFmtId="164" fontId="22" fillId="0" borderId="19" xfId="4" applyNumberFormat="1" applyFont="1" applyFill="1" applyBorder="1" applyAlignment="1" applyProtection="1">
      <alignment vertical="center" wrapText="1"/>
      <protection locked="0"/>
    </xf>
    <xf numFmtId="164" fontId="22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3" xfId="4" applyNumberFormat="1" applyFill="1" applyBorder="1" applyAlignment="1">
      <alignment horizontal="right" vertical="top" readingOrder="1"/>
    </xf>
    <xf numFmtId="164" fontId="21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3" xfId="4" applyNumberFormat="1" applyFont="1" applyFill="1" applyBorder="1" applyAlignment="1" applyProtection="1">
      <alignment vertical="center" wrapText="1"/>
    </xf>
    <xf numFmtId="164" fontId="21" fillId="0" borderId="4" xfId="4" applyNumberFormat="1" applyFont="1" applyFill="1" applyBorder="1" applyAlignment="1" applyProtection="1">
      <alignment horizontal="left" vertical="center" wrapText="1" indent="1"/>
    </xf>
    <xf numFmtId="164" fontId="21" fillId="0" borderId="29" xfId="4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36" xfId="4" applyNumberFormat="1" applyFont="1" applyFill="1" applyBorder="1" applyAlignment="1" applyProtection="1">
      <alignment horizontal="right" vertical="center" wrapText="1"/>
      <protection locked="0"/>
    </xf>
    <xf numFmtId="164" fontId="21" fillId="0" borderId="21" xfId="4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/>
      <protection locked="0"/>
    </xf>
    <xf numFmtId="164" fontId="21" fillId="0" borderId="25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21" xfId="4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5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29" xfId="4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37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38" xfId="4" applyNumberFormat="1" applyFill="1" applyBorder="1" applyAlignment="1">
      <alignment horizontal="right" vertical="top" readingOrder="1"/>
    </xf>
    <xf numFmtId="164" fontId="22" fillId="0" borderId="39" xfId="4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35" xfId="4" applyNumberFormat="1" applyFont="1" applyFill="1" applyBorder="1" applyAlignment="1" applyProtection="1">
      <alignment horizontal="right" vertical="center" wrapText="1"/>
      <protection locked="0"/>
    </xf>
    <xf numFmtId="164" fontId="23" fillId="0" borderId="40" xfId="4" applyNumberFormat="1" applyFont="1" applyFill="1" applyBorder="1" applyAlignment="1" applyProtection="1">
      <alignment horizontal="right" vertical="center" wrapText="1"/>
      <protection locked="0"/>
    </xf>
    <xf numFmtId="164" fontId="22" fillId="0" borderId="41" xfId="4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1" xfId="4" applyNumberFormat="1" applyFill="1" applyBorder="1" applyAlignment="1">
      <alignment horizontal="right" vertical="top" readingOrder="1"/>
    </xf>
    <xf numFmtId="164" fontId="21" fillId="0" borderId="32" xfId="4" applyNumberFormat="1" applyFont="1" applyFill="1" applyBorder="1" applyAlignment="1" applyProtection="1">
      <alignment vertical="center" wrapText="1"/>
    </xf>
    <xf numFmtId="164" fontId="18" fillId="0" borderId="4" xfId="4" applyNumberFormat="1" applyFont="1" applyFill="1" applyBorder="1" applyAlignment="1">
      <alignment horizontal="left" vertical="center" wrapText="1" indent="1"/>
    </xf>
    <xf numFmtId="164" fontId="14" fillId="0" borderId="11" xfId="4" applyNumberFormat="1" applyFont="1" applyFill="1" applyBorder="1" applyAlignment="1">
      <alignment vertical="top"/>
    </xf>
    <xf numFmtId="164" fontId="21" fillId="0" borderId="4" xfId="4" applyNumberFormat="1" applyFont="1" applyFill="1" applyBorder="1" applyAlignment="1">
      <alignment horizontal="lef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/>
    </xf>
    <xf numFmtId="164" fontId="21" fillId="0" borderId="32" xfId="4" applyNumberFormat="1" applyFont="1" applyFill="1" applyBorder="1" applyAlignment="1" applyProtection="1">
      <alignment horizontal="right" vertical="center" wrapText="1"/>
    </xf>
    <xf numFmtId="164" fontId="21" fillId="0" borderId="3" xfId="4" applyNumberFormat="1" applyFont="1" applyFill="1" applyBorder="1" applyAlignment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/>
    </xf>
    <xf numFmtId="0" fontId="20" fillId="0" borderId="0" xfId="4" applyFont="1" applyFill="1" applyBorder="1" applyAlignment="1" applyProtection="1">
      <alignment vertical="center" wrapText="1"/>
    </xf>
    <xf numFmtId="3" fontId="20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4" applyNumberFormat="1" applyFill="1" applyBorder="1" applyAlignment="1">
      <alignment vertical="center" wrapText="1"/>
    </xf>
    <xf numFmtId="0" fontId="31" fillId="0" borderId="1" xfId="1" applyFont="1" applyBorder="1"/>
    <xf numFmtId="3" fontId="31" fillId="0" borderId="1" xfId="1" applyNumberFormat="1" applyFont="1" applyBorder="1"/>
    <xf numFmtId="0" fontId="31" fillId="0" borderId="0" xfId="1" applyFont="1"/>
    <xf numFmtId="0" fontId="31" fillId="0" borderId="1" xfId="1" applyFont="1" applyBorder="1" applyAlignment="1">
      <alignment wrapText="1"/>
    </xf>
    <xf numFmtId="164" fontId="14" fillId="0" borderId="0" xfId="4" applyNumberFormat="1" applyFill="1" applyAlignment="1">
      <alignment horizontal="center" vertical="center" wrapText="1"/>
    </xf>
    <xf numFmtId="164" fontId="30" fillId="0" borderId="0" xfId="4" applyNumberFormat="1" applyFont="1" applyFill="1" applyAlignment="1">
      <alignment horizontal="center" wrapText="1"/>
    </xf>
    <xf numFmtId="164" fontId="17" fillId="0" borderId="0" xfId="4" applyNumberFormat="1" applyFont="1" applyFill="1" applyBorder="1" applyAlignment="1">
      <alignment horizontal="right" vertical="center"/>
    </xf>
    <xf numFmtId="164" fontId="19" fillId="0" borderId="33" xfId="4" applyNumberFormat="1" applyFont="1" applyFill="1" applyBorder="1" applyAlignment="1">
      <alignment horizontal="center" vertical="center" wrapText="1"/>
    </xf>
    <xf numFmtId="164" fontId="19" fillId="0" borderId="32" xfId="4" applyNumberFormat="1" applyFont="1" applyFill="1" applyBorder="1" applyAlignment="1">
      <alignment horizontal="center" vertical="center" wrapText="1"/>
    </xf>
    <xf numFmtId="164" fontId="19" fillId="0" borderId="14" xfId="4" applyNumberFormat="1" applyFont="1" applyFill="1" applyBorder="1" applyAlignment="1">
      <alignment horizontal="center" vertical="center" wrapText="1"/>
    </xf>
    <xf numFmtId="164" fontId="16" fillId="0" borderId="0" xfId="4" applyNumberFormat="1" applyFont="1" applyFill="1" applyAlignment="1">
      <alignment horizontal="center" textRotation="180" wrapText="1"/>
    </xf>
    <xf numFmtId="164" fontId="18" fillId="0" borderId="2" xfId="4" applyNumberFormat="1" applyFont="1" applyFill="1" applyBorder="1" applyAlignment="1">
      <alignment horizontal="center" vertical="center" wrapText="1"/>
    </xf>
    <xf numFmtId="164" fontId="18" fillId="0" borderId="9" xfId="4" applyNumberFormat="1" applyFont="1" applyFill="1" applyBorder="1" applyAlignment="1">
      <alignment horizontal="center" vertical="center" wrapText="1"/>
    </xf>
    <xf numFmtId="164" fontId="19" fillId="0" borderId="6" xfId="4" applyNumberFormat="1" applyFont="1" applyFill="1" applyBorder="1" applyAlignment="1">
      <alignment horizontal="center" vertical="center" wrapText="1"/>
    </xf>
    <xf numFmtId="164" fontId="19" fillId="0" borderId="7" xfId="4" applyNumberFormat="1" applyFont="1" applyFill="1" applyBorder="1" applyAlignment="1">
      <alignment horizontal="center" vertical="center" wrapText="1"/>
    </xf>
    <xf numFmtId="164" fontId="19" fillId="0" borderId="8" xfId="4" applyNumberFormat="1" applyFont="1" applyFill="1" applyBorder="1" applyAlignment="1">
      <alignment horizontal="center" vertical="center" wrapText="1"/>
    </xf>
  </cellXfs>
  <cellStyles count="10">
    <cellStyle name="Excel Built-in Normál 2" xfId="5"/>
    <cellStyle name="Hiperhivatkozás" xfId="6"/>
    <cellStyle name="Már látott hiperhivatkozás" xfId="7"/>
    <cellStyle name="Normál" xfId="0" builtinId="0"/>
    <cellStyle name="Normál 2" xfId="2"/>
    <cellStyle name="Normál 2 2" xfId="3"/>
    <cellStyle name="Normál 3" xfId="1"/>
    <cellStyle name="Normál 3 2" xfId="4"/>
    <cellStyle name="Normál 4" xfId="8"/>
    <cellStyle name="Normá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B26" sqref="B26"/>
    </sheetView>
  </sheetViews>
  <sheetFormatPr defaultRowHeight="15" x14ac:dyDescent="0.25"/>
  <cols>
    <col min="1" max="1" width="6.5703125" customWidth="1"/>
    <col min="2" max="2" width="48.28515625" customWidth="1"/>
    <col min="3" max="3" width="18.140625" customWidth="1"/>
    <col min="4" max="4" width="11.7109375" customWidth="1"/>
  </cols>
  <sheetData>
    <row r="1" spans="1:4" x14ac:dyDescent="0.25">
      <c r="B1" t="s">
        <v>162</v>
      </c>
    </row>
    <row r="2" spans="1:4" ht="45" x14ac:dyDescent="0.25">
      <c r="A2" s="18"/>
      <c r="B2" s="19" t="s">
        <v>80</v>
      </c>
      <c r="C2" s="19" t="s">
        <v>81</v>
      </c>
      <c r="D2" s="19" t="s">
        <v>82</v>
      </c>
    </row>
    <row r="3" spans="1:4" x14ac:dyDescent="0.25">
      <c r="A3" s="12" t="s">
        <v>0</v>
      </c>
      <c r="B3" s="20" t="s">
        <v>1</v>
      </c>
      <c r="C3" s="14">
        <v>10748572</v>
      </c>
      <c r="D3" s="14">
        <v>19040978</v>
      </c>
    </row>
    <row r="4" spans="1:4" x14ac:dyDescent="0.25">
      <c r="A4" s="12" t="s">
        <v>2</v>
      </c>
      <c r="B4" s="20" t="s">
        <v>3</v>
      </c>
      <c r="C4" s="14">
        <v>0</v>
      </c>
      <c r="D4" s="14">
        <v>114000</v>
      </c>
    </row>
    <row r="5" spans="1:4" x14ac:dyDescent="0.25">
      <c r="A5" s="12" t="s">
        <v>4</v>
      </c>
      <c r="B5" s="20" t="s">
        <v>5</v>
      </c>
      <c r="C5" s="14">
        <v>0</v>
      </c>
      <c r="D5" s="14">
        <v>40000</v>
      </c>
    </row>
    <row r="6" spans="1:4" x14ac:dyDescent="0.25">
      <c r="A6" s="12" t="s">
        <v>6</v>
      </c>
      <c r="B6" s="20" t="s">
        <v>7</v>
      </c>
      <c r="C6" s="14">
        <v>60000</v>
      </c>
      <c r="D6" s="14">
        <v>236394</v>
      </c>
    </row>
    <row r="7" spans="1:4" ht="25.5" x14ac:dyDescent="0.25">
      <c r="A7" s="12" t="s">
        <v>8</v>
      </c>
      <c r="B7" s="13" t="s">
        <v>9</v>
      </c>
      <c r="C7" s="14">
        <v>10808572</v>
      </c>
      <c r="D7" s="14">
        <v>19431372</v>
      </c>
    </row>
    <row r="8" spans="1:4" x14ac:dyDescent="0.25">
      <c r="A8" s="12" t="s">
        <v>10</v>
      </c>
      <c r="B8" s="20" t="s">
        <v>11</v>
      </c>
      <c r="C8" s="14">
        <v>3440400</v>
      </c>
      <c r="D8" s="14">
        <v>3440400</v>
      </c>
    </row>
    <row r="9" spans="1:4" ht="25.5" x14ac:dyDescent="0.25">
      <c r="A9" s="12" t="s">
        <v>12</v>
      </c>
      <c r="B9" s="13" t="s">
        <v>13</v>
      </c>
      <c r="C9" s="14">
        <v>120000</v>
      </c>
      <c r="D9" s="14">
        <v>120000</v>
      </c>
    </row>
    <row r="10" spans="1:4" x14ac:dyDescent="0.25">
      <c r="A10" s="12" t="s">
        <v>14</v>
      </c>
      <c r="B10" s="20" t="s">
        <v>15</v>
      </c>
      <c r="C10" s="14">
        <v>150000</v>
      </c>
      <c r="D10" s="14">
        <v>150000</v>
      </c>
    </row>
    <row r="11" spans="1:4" x14ac:dyDescent="0.25">
      <c r="A11" s="12" t="s">
        <v>16</v>
      </c>
      <c r="B11" s="20" t="s">
        <v>17</v>
      </c>
      <c r="C11" s="14">
        <v>3710400</v>
      </c>
      <c r="D11" s="14">
        <v>3710400</v>
      </c>
    </row>
    <row r="12" spans="1:4" x14ac:dyDescent="0.25">
      <c r="A12" s="15" t="s">
        <v>18</v>
      </c>
      <c r="B12" s="21" t="s">
        <v>19</v>
      </c>
      <c r="C12" s="17">
        <v>14518972</v>
      </c>
      <c r="D12" s="22">
        <f>SUM(D7,D11)</f>
        <v>23141772</v>
      </c>
    </row>
    <row r="13" spans="1:4" ht="25.5" x14ac:dyDescent="0.25">
      <c r="A13" s="15" t="s">
        <v>20</v>
      </c>
      <c r="B13" s="16" t="s">
        <v>21</v>
      </c>
      <c r="C13" s="17">
        <v>2809118</v>
      </c>
      <c r="D13" s="17">
        <v>4832468</v>
      </c>
    </row>
    <row r="14" spans="1:4" x14ac:dyDescent="0.25">
      <c r="A14" s="12" t="s">
        <v>23</v>
      </c>
      <c r="B14" s="20" t="s">
        <v>24</v>
      </c>
      <c r="C14" s="14">
        <v>3349000</v>
      </c>
      <c r="D14" s="14">
        <v>3729000</v>
      </c>
    </row>
    <row r="15" spans="1:4" x14ac:dyDescent="0.25">
      <c r="A15" s="12" t="s">
        <v>25</v>
      </c>
      <c r="B15" s="20" t="s">
        <v>26</v>
      </c>
      <c r="C15" s="14">
        <v>3349000</v>
      </c>
      <c r="D15" s="14">
        <v>3729000</v>
      </c>
    </row>
    <row r="16" spans="1:4" x14ac:dyDescent="0.25">
      <c r="A16" s="12" t="s">
        <v>27</v>
      </c>
      <c r="B16" s="20" t="s">
        <v>28</v>
      </c>
      <c r="C16" s="14">
        <v>118000</v>
      </c>
      <c r="D16" s="14">
        <v>118000</v>
      </c>
    </row>
    <row r="17" spans="1:4" x14ac:dyDescent="0.25">
      <c r="A17" s="12" t="s">
        <v>29</v>
      </c>
      <c r="B17" s="20" t="s">
        <v>30</v>
      </c>
      <c r="C17" s="14">
        <v>96000</v>
      </c>
      <c r="D17" s="14">
        <v>166000</v>
      </c>
    </row>
    <row r="18" spans="1:4" x14ac:dyDescent="0.25">
      <c r="A18" s="12" t="s">
        <v>31</v>
      </c>
      <c r="B18" s="20" t="s">
        <v>32</v>
      </c>
      <c r="C18" s="14">
        <v>214000</v>
      </c>
      <c r="D18" s="14">
        <v>284000</v>
      </c>
    </row>
    <row r="19" spans="1:4" x14ac:dyDescent="0.25">
      <c r="A19" s="12" t="s">
        <v>33</v>
      </c>
      <c r="B19" s="20" t="s">
        <v>34</v>
      </c>
      <c r="C19" s="14">
        <v>4534000</v>
      </c>
      <c r="D19" s="14">
        <v>4534000</v>
      </c>
    </row>
    <row r="20" spans="1:4" x14ac:dyDescent="0.25">
      <c r="A20" s="12" t="s">
        <v>35</v>
      </c>
      <c r="B20" s="20" t="s">
        <v>36</v>
      </c>
      <c r="C20" s="14">
        <v>1805376</v>
      </c>
      <c r="D20" s="14">
        <v>1805376</v>
      </c>
    </row>
    <row r="21" spans="1:4" x14ac:dyDescent="0.25">
      <c r="A21" s="12" t="s">
        <v>37</v>
      </c>
      <c r="B21" s="20" t="s">
        <v>38</v>
      </c>
      <c r="C21" s="14">
        <v>1914532</v>
      </c>
      <c r="D21" s="14">
        <v>2653957</v>
      </c>
    </row>
    <row r="22" spans="1:4" x14ac:dyDescent="0.25">
      <c r="A22" s="12" t="s">
        <v>39</v>
      </c>
      <c r="B22" s="20" t="s">
        <v>40</v>
      </c>
      <c r="C22" s="14">
        <v>7288465</v>
      </c>
      <c r="D22" s="14">
        <v>29062265</v>
      </c>
    </row>
    <row r="23" spans="1:4" x14ac:dyDescent="0.25">
      <c r="A23" s="12" t="s">
        <v>42</v>
      </c>
      <c r="B23" s="20" t="s">
        <v>43</v>
      </c>
      <c r="C23" s="14">
        <v>15542373</v>
      </c>
      <c r="D23" s="14">
        <v>38055598</v>
      </c>
    </row>
    <row r="24" spans="1:4" ht="25.5" x14ac:dyDescent="0.25">
      <c r="A24" s="12" t="s">
        <v>44</v>
      </c>
      <c r="B24" s="13" t="s">
        <v>45</v>
      </c>
      <c r="C24" s="14">
        <v>3843791</v>
      </c>
      <c r="D24" s="14">
        <v>4151438</v>
      </c>
    </row>
    <row r="25" spans="1:4" x14ac:dyDescent="0.25">
      <c r="A25" s="12" t="s">
        <v>46</v>
      </c>
      <c r="B25" s="20" t="s">
        <v>47</v>
      </c>
      <c r="C25" s="14">
        <v>20000</v>
      </c>
      <c r="D25" s="14">
        <v>56310</v>
      </c>
    </row>
    <row r="26" spans="1:4" ht="25.5" x14ac:dyDescent="0.25">
      <c r="A26" s="12" t="s">
        <v>48</v>
      </c>
      <c r="B26" s="13" t="s">
        <v>49</v>
      </c>
      <c r="C26" s="14">
        <v>3863791</v>
      </c>
      <c r="D26" s="14">
        <v>4207748</v>
      </c>
    </row>
    <row r="27" spans="1:4" x14ac:dyDescent="0.25">
      <c r="A27" s="15" t="s">
        <v>50</v>
      </c>
      <c r="B27" s="21" t="s">
        <v>51</v>
      </c>
      <c r="C27" s="17">
        <v>22969164</v>
      </c>
      <c r="D27" s="17">
        <f>SUM(D15,D18,D23,D26)</f>
        <v>46276346</v>
      </c>
    </row>
    <row r="28" spans="1:4" x14ac:dyDescent="0.25">
      <c r="A28" s="12" t="s">
        <v>52</v>
      </c>
      <c r="B28" s="20" t="s">
        <v>53</v>
      </c>
      <c r="C28" s="14">
        <v>8820728</v>
      </c>
      <c r="D28" s="14">
        <v>8820728</v>
      </c>
    </row>
    <row r="29" spans="1:4" ht="25.5" x14ac:dyDescent="0.25">
      <c r="A29" s="15" t="s">
        <v>54</v>
      </c>
      <c r="B29" s="16" t="s">
        <v>55</v>
      </c>
      <c r="C29" s="17">
        <v>8820728</v>
      </c>
      <c r="D29" s="17">
        <f>SUM(D28)</f>
        <v>8820728</v>
      </c>
    </row>
    <row r="30" spans="1:4" x14ac:dyDescent="0.25">
      <c r="A30" s="12" t="s">
        <v>56</v>
      </c>
      <c r="B30" s="20" t="s">
        <v>57</v>
      </c>
      <c r="C30" s="14">
        <v>93687620</v>
      </c>
      <c r="D30" s="14">
        <v>89659358</v>
      </c>
    </row>
    <row r="31" spans="1:4" x14ac:dyDescent="0.25">
      <c r="A31" s="12" t="s">
        <v>58</v>
      </c>
      <c r="B31" s="20" t="s">
        <v>59</v>
      </c>
      <c r="C31" s="14">
        <v>2250075</v>
      </c>
      <c r="D31" s="14">
        <v>2250075</v>
      </c>
    </row>
    <row r="32" spans="1:4" x14ac:dyDescent="0.25">
      <c r="A32" s="12" t="s">
        <v>60</v>
      </c>
      <c r="B32" s="13" t="s">
        <v>61</v>
      </c>
      <c r="C32" s="14">
        <v>0</v>
      </c>
      <c r="D32" s="14">
        <v>2749475</v>
      </c>
    </row>
    <row r="33" spans="1:4" ht="38.25" x14ac:dyDescent="0.25">
      <c r="A33" s="15" t="s">
        <v>62</v>
      </c>
      <c r="B33" s="16" t="s">
        <v>63</v>
      </c>
      <c r="C33" s="17">
        <v>95937695</v>
      </c>
      <c r="D33" s="17">
        <f>SUM(D30:D32)</f>
        <v>94658908</v>
      </c>
    </row>
    <row r="34" spans="1:4" x14ac:dyDescent="0.25">
      <c r="A34" s="12" t="s">
        <v>64</v>
      </c>
      <c r="B34" s="13" t="s">
        <v>65</v>
      </c>
      <c r="C34" s="14">
        <v>3149606</v>
      </c>
      <c r="D34" s="14">
        <v>0</v>
      </c>
    </row>
    <row r="35" spans="1:4" x14ac:dyDescent="0.25">
      <c r="A35" s="12" t="s">
        <v>66</v>
      </c>
      <c r="B35" s="13" t="s">
        <v>67</v>
      </c>
      <c r="C35" s="14">
        <v>1741480</v>
      </c>
      <c r="D35" s="14">
        <v>2580282</v>
      </c>
    </row>
    <row r="36" spans="1:4" x14ac:dyDescent="0.25">
      <c r="A36" s="12" t="s">
        <v>68</v>
      </c>
      <c r="B36" s="20" t="s">
        <v>69</v>
      </c>
      <c r="C36" s="14">
        <v>1320594</v>
      </c>
      <c r="D36" s="14">
        <v>696676</v>
      </c>
    </row>
    <row r="37" spans="1:4" x14ac:dyDescent="0.25">
      <c r="A37" s="15" t="s">
        <v>70</v>
      </c>
      <c r="B37" s="16" t="s">
        <v>71</v>
      </c>
      <c r="C37" s="17">
        <v>6211680</v>
      </c>
      <c r="D37" s="17">
        <f>SUM(D34:D36)</f>
        <v>3276958</v>
      </c>
    </row>
    <row r="38" spans="1:4" x14ac:dyDescent="0.25">
      <c r="A38" s="12" t="s">
        <v>72</v>
      </c>
      <c r="B38" s="13" t="s">
        <v>73</v>
      </c>
      <c r="C38" s="14">
        <v>108734111</v>
      </c>
      <c r="D38" s="14">
        <v>129771245</v>
      </c>
    </row>
    <row r="39" spans="1:4" x14ac:dyDescent="0.25">
      <c r="A39" s="12" t="s">
        <v>74</v>
      </c>
      <c r="B39" s="20" t="s">
        <v>75</v>
      </c>
      <c r="C39" s="14">
        <v>28040784</v>
      </c>
      <c r="D39" s="14">
        <v>33523710</v>
      </c>
    </row>
    <row r="40" spans="1:4" x14ac:dyDescent="0.25">
      <c r="A40" s="15" t="s">
        <v>76</v>
      </c>
      <c r="B40" s="16" t="s">
        <v>77</v>
      </c>
      <c r="C40" s="17">
        <v>136774895</v>
      </c>
      <c r="D40" s="17">
        <f>SUM(D38:D39)</f>
        <v>163294955</v>
      </c>
    </row>
    <row r="41" spans="1:4" ht="25.5" x14ac:dyDescent="0.25">
      <c r="A41" s="15" t="s">
        <v>78</v>
      </c>
      <c r="B41" s="16" t="s">
        <v>79</v>
      </c>
      <c r="C41" s="17">
        <v>288042252</v>
      </c>
      <c r="D41" s="17">
        <f>SUM(D12,D13,D27,D29,D33,D37,D40)</f>
        <v>344302135</v>
      </c>
    </row>
    <row r="52" spans="2:4" x14ac:dyDescent="0.25">
      <c r="B52" s="1"/>
      <c r="C52" s="1"/>
      <c r="D52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7" sqref="B17"/>
    </sheetView>
  </sheetViews>
  <sheetFormatPr defaultRowHeight="15" x14ac:dyDescent="0.25"/>
  <cols>
    <col min="1" max="1" width="6.140625" customWidth="1"/>
    <col min="2" max="2" width="51.28515625" customWidth="1"/>
    <col min="3" max="3" width="14.140625" customWidth="1"/>
    <col min="4" max="4" width="13.5703125" customWidth="1"/>
  </cols>
  <sheetData>
    <row r="1" spans="1:4" x14ac:dyDescent="0.25">
      <c r="B1" t="s">
        <v>171</v>
      </c>
    </row>
    <row r="2" spans="1:4" ht="30" x14ac:dyDescent="0.25">
      <c r="A2" s="19" t="s">
        <v>83</v>
      </c>
      <c r="B2" s="19" t="s">
        <v>80</v>
      </c>
      <c r="C2" s="19" t="s">
        <v>81</v>
      </c>
      <c r="D2" s="19" t="s">
        <v>82</v>
      </c>
    </row>
    <row r="3" spans="1:4" x14ac:dyDescent="0.25">
      <c r="A3" s="19">
        <v>2</v>
      </c>
      <c r="B3" s="19">
        <v>3</v>
      </c>
      <c r="C3" s="19">
        <v>4</v>
      </c>
      <c r="D3" s="19">
        <v>5</v>
      </c>
    </row>
    <row r="4" spans="1:4" ht="25.5" x14ac:dyDescent="0.25">
      <c r="A4" s="12" t="s">
        <v>130</v>
      </c>
      <c r="B4" s="13" t="s">
        <v>131</v>
      </c>
      <c r="C4" s="14">
        <v>0</v>
      </c>
      <c r="D4" s="14">
        <v>169772</v>
      </c>
    </row>
    <row r="5" spans="1:4" x14ac:dyDescent="0.25">
      <c r="A5" s="12" t="s">
        <v>132</v>
      </c>
      <c r="B5" s="13" t="s">
        <v>133</v>
      </c>
      <c r="C5" s="14">
        <v>0</v>
      </c>
      <c r="D5" s="14">
        <v>169772</v>
      </c>
    </row>
    <row r="6" spans="1:4" x14ac:dyDescent="0.25">
      <c r="A6" s="12" t="s">
        <v>12</v>
      </c>
      <c r="B6" s="13" t="s">
        <v>154</v>
      </c>
      <c r="C6" s="14">
        <v>80760398</v>
      </c>
      <c r="D6" s="14">
        <v>80590626</v>
      </c>
    </row>
    <row r="7" spans="1:4" ht="25.5" x14ac:dyDescent="0.25">
      <c r="A7" s="12" t="s">
        <v>134</v>
      </c>
      <c r="B7" s="13" t="s">
        <v>135</v>
      </c>
      <c r="C7" s="14">
        <v>80760398</v>
      </c>
      <c r="D7" s="14">
        <v>80760398</v>
      </c>
    </row>
    <row r="8" spans="1:4" x14ac:dyDescent="0.25">
      <c r="A8" s="15" t="s">
        <v>27</v>
      </c>
      <c r="B8" s="16" t="s">
        <v>136</v>
      </c>
      <c r="C8" s="17">
        <v>80760398</v>
      </c>
      <c r="D8" s="17">
        <f>SUM(D7)</f>
        <v>80760398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8"/>
  <sheetViews>
    <sheetView workbookViewId="0">
      <selection activeCell="D190" sqref="D190"/>
    </sheetView>
  </sheetViews>
  <sheetFormatPr defaultRowHeight="12.75" x14ac:dyDescent="0.2"/>
  <cols>
    <col min="1" max="1" width="3.7109375" style="24" customWidth="1"/>
    <col min="2" max="2" width="69.5703125" style="29" customWidth="1"/>
    <col min="3" max="4" width="12" style="24" customWidth="1"/>
    <col min="5" max="257" width="8.85546875" style="24"/>
    <col min="258" max="258" width="64.85546875" style="24" customWidth="1"/>
    <col min="259" max="259" width="16.28515625" style="24" customWidth="1"/>
    <col min="260" max="260" width="11.140625" style="24" bestFit="1" customWidth="1"/>
    <col min="261" max="513" width="8.85546875" style="24"/>
    <col min="514" max="514" width="64.85546875" style="24" customWidth="1"/>
    <col min="515" max="515" width="16.28515625" style="24" customWidth="1"/>
    <col min="516" max="516" width="11.140625" style="24" bestFit="1" customWidth="1"/>
    <col min="517" max="769" width="8.85546875" style="24"/>
    <col min="770" max="770" width="64.85546875" style="24" customWidth="1"/>
    <col min="771" max="771" width="16.28515625" style="24" customWidth="1"/>
    <col min="772" max="772" width="11.140625" style="24" bestFit="1" customWidth="1"/>
    <col min="773" max="1025" width="8.85546875" style="24"/>
    <col min="1026" max="1026" width="64.85546875" style="24" customWidth="1"/>
    <col min="1027" max="1027" width="16.28515625" style="24" customWidth="1"/>
    <col min="1028" max="1028" width="11.140625" style="24" bestFit="1" customWidth="1"/>
    <col min="1029" max="1281" width="8.85546875" style="24"/>
    <col min="1282" max="1282" width="64.85546875" style="24" customWidth="1"/>
    <col min="1283" max="1283" width="16.28515625" style="24" customWidth="1"/>
    <col min="1284" max="1284" width="11.140625" style="24" bestFit="1" customWidth="1"/>
    <col min="1285" max="1537" width="8.85546875" style="24"/>
    <col min="1538" max="1538" width="64.85546875" style="24" customWidth="1"/>
    <col min="1539" max="1539" width="16.28515625" style="24" customWidth="1"/>
    <col min="1540" max="1540" width="11.140625" style="24" bestFit="1" customWidth="1"/>
    <col min="1541" max="1793" width="8.85546875" style="24"/>
    <col min="1794" max="1794" width="64.85546875" style="24" customWidth="1"/>
    <col min="1795" max="1795" width="16.28515625" style="24" customWidth="1"/>
    <col min="1796" max="1796" width="11.140625" style="24" bestFit="1" customWidth="1"/>
    <col min="1797" max="2049" width="8.85546875" style="24"/>
    <col min="2050" max="2050" width="64.85546875" style="24" customWidth="1"/>
    <col min="2051" max="2051" width="16.28515625" style="24" customWidth="1"/>
    <col min="2052" max="2052" width="11.140625" style="24" bestFit="1" customWidth="1"/>
    <col min="2053" max="2305" width="8.85546875" style="24"/>
    <col min="2306" max="2306" width="64.85546875" style="24" customWidth="1"/>
    <col min="2307" max="2307" width="16.28515625" style="24" customWidth="1"/>
    <col min="2308" max="2308" width="11.140625" style="24" bestFit="1" customWidth="1"/>
    <col min="2309" max="2561" width="8.85546875" style="24"/>
    <col min="2562" max="2562" width="64.85546875" style="24" customWidth="1"/>
    <col min="2563" max="2563" width="16.28515625" style="24" customWidth="1"/>
    <col min="2564" max="2564" width="11.140625" style="24" bestFit="1" customWidth="1"/>
    <col min="2565" max="2817" width="8.85546875" style="24"/>
    <col min="2818" max="2818" width="64.85546875" style="24" customWidth="1"/>
    <col min="2819" max="2819" width="16.28515625" style="24" customWidth="1"/>
    <col min="2820" max="2820" width="11.140625" style="24" bestFit="1" customWidth="1"/>
    <col min="2821" max="3073" width="8.85546875" style="24"/>
    <col min="3074" max="3074" width="64.85546875" style="24" customWidth="1"/>
    <col min="3075" max="3075" width="16.28515625" style="24" customWidth="1"/>
    <col min="3076" max="3076" width="11.140625" style="24" bestFit="1" customWidth="1"/>
    <col min="3077" max="3329" width="8.85546875" style="24"/>
    <col min="3330" max="3330" width="64.85546875" style="24" customWidth="1"/>
    <col min="3331" max="3331" width="16.28515625" style="24" customWidth="1"/>
    <col min="3332" max="3332" width="11.140625" style="24" bestFit="1" customWidth="1"/>
    <col min="3333" max="3585" width="8.85546875" style="24"/>
    <col min="3586" max="3586" width="64.85546875" style="24" customWidth="1"/>
    <col min="3587" max="3587" width="16.28515625" style="24" customWidth="1"/>
    <col min="3588" max="3588" width="11.140625" style="24" bestFit="1" customWidth="1"/>
    <col min="3589" max="3841" width="8.85546875" style="24"/>
    <col min="3842" max="3842" width="64.85546875" style="24" customWidth="1"/>
    <col min="3843" max="3843" width="16.28515625" style="24" customWidth="1"/>
    <col min="3844" max="3844" width="11.140625" style="24" bestFit="1" customWidth="1"/>
    <col min="3845" max="4097" width="8.85546875" style="24"/>
    <col min="4098" max="4098" width="64.85546875" style="24" customWidth="1"/>
    <col min="4099" max="4099" width="16.28515625" style="24" customWidth="1"/>
    <col min="4100" max="4100" width="11.140625" style="24" bestFit="1" customWidth="1"/>
    <col min="4101" max="4353" width="8.85546875" style="24"/>
    <col min="4354" max="4354" width="64.85546875" style="24" customWidth="1"/>
    <col min="4355" max="4355" width="16.28515625" style="24" customWidth="1"/>
    <col min="4356" max="4356" width="11.140625" style="24" bestFit="1" customWidth="1"/>
    <col min="4357" max="4609" width="8.85546875" style="24"/>
    <col min="4610" max="4610" width="64.85546875" style="24" customWidth="1"/>
    <col min="4611" max="4611" width="16.28515625" style="24" customWidth="1"/>
    <col min="4612" max="4612" width="11.140625" style="24" bestFit="1" customWidth="1"/>
    <col min="4613" max="4865" width="8.85546875" style="24"/>
    <col min="4866" max="4866" width="64.85546875" style="24" customWidth="1"/>
    <col min="4867" max="4867" width="16.28515625" style="24" customWidth="1"/>
    <col min="4868" max="4868" width="11.140625" style="24" bestFit="1" customWidth="1"/>
    <col min="4869" max="5121" width="8.85546875" style="24"/>
    <col min="5122" max="5122" width="64.85546875" style="24" customWidth="1"/>
    <col min="5123" max="5123" width="16.28515625" style="24" customWidth="1"/>
    <col min="5124" max="5124" width="11.140625" style="24" bestFit="1" customWidth="1"/>
    <col min="5125" max="5377" width="8.85546875" style="24"/>
    <col min="5378" max="5378" width="64.85546875" style="24" customWidth="1"/>
    <col min="5379" max="5379" width="16.28515625" style="24" customWidth="1"/>
    <col min="5380" max="5380" width="11.140625" style="24" bestFit="1" customWidth="1"/>
    <col min="5381" max="5633" width="8.85546875" style="24"/>
    <col min="5634" max="5634" width="64.85546875" style="24" customWidth="1"/>
    <col min="5635" max="5635" width="16.28515625" style="24" customWidth="1"/>
    <col min="5636" max="5636" width="11.140625" style="24" bestFit="1" customWidth="1"/>
    <col min="5637" max="5889" width="8.85546875" style="24"/>
    <col min="5890" max="5890" width="64.85546875" style="24" customWidth="1"/>
    <col min="5891" max="5891" width="16.28515625" style="24" customWidth="1"/>
    <col min="5892" max="5892" width="11.140625" style="24" bestFit="1" customWidth="1"/>
    <col min="5893" max="6145" width="8.85546875" style="24"/>
    <col min="6146" max="6146" width="64.85546875" style="24" customWidth="1"/>
    <col min="6147" max="6147" width="16.28515625" style="24" customWidth="1"/>
    <col min="6148" max="6148" width="11.140625" style="24" bestFit="1" customWidth="1"/>
    <col min="6149" max="6401" width="8.85546875" style="24"/>
    <col min="6402" max="6402" width="64.85546875" style="24" customWidth="1"/>
    <col min="6403" max="6403" width="16.28515625" style="24" customWidth="1"/>
    <col min="6404" max="6404" width="11.140625" style="24" bestFit="1" customWidth="1"/>
    <col min="6405" max="6657" width="8.85546875" style="24"/>
    <col min="6658" max="6658" width="64.85546875" style="24" customWidth="1"/>
    <col min="6659" max="6659" width="16.28515625" style="24" customWidth="1"/>
    <col min="6660" max="6660" width="11.140625" style="24" bestFit="1" customWidth="1"/>
    <col min="6661" max="6913" width="8.85546875" style="24"/>
    <col min="6914" max="6914" width="64.85546875" style="24" customWidth="1"/>
    <col min="6915" max="6915" width="16.28515625" style="24" customWidth="1"/>
    <col min="6916" max="6916" width="11.140625" style="24" bestFit="1" customWidth="1"/>
    <col min="6917" max="7169" width="8.85546875" style="24"/>
    <col min="7170" max="7170" width="64.85546875" style="24" customWidth="1"/>
    <col min="7171" max="7171" width="16.28515625" style="24" customWidth="1"/>
    <col min="7172" max="7172" width="11.140625" style="24" bestFit="1" customWidth="1"/>
    <col min="7173" max="7425" width="8.85546875" style="24"/>
    <col min="7426" max="7426" width="64.85546875" style="24" customWidth="1"/>
    <col min="7427" max="7427" width="16.28515625" style="24" customWidth="1"/>
    <col min="7428" max="7428" width="11.140625" style="24" bestFit="1" customWidth="1"/>
    <col min="7429" max="7681" width="8.85546875" style="24"/>
    <col min="7682" max="7682" width="64.85546875" style="24" customWidth="1"/>
    <col min="7683" max="7683" width="16.28515625" style="24" customWidth="1"/>
    <col min="7684" max="7684" width="11.140625" style="24" bestFit="1" customWidth="1"/>
    <col min="7685" max="7937" width="8.85546875" style="24"/>
    <col min="7938" max="7938" width="64.85546875" style="24" customWidth="1"/>
    <col min="7939" max="7939" width="16.28515625" style="24" customWidth="1"/>
    <col min="7940" max="7940" width="11.140625" style="24" bestFit="1" customWidth="1"/>
    <col min="7941" max="8193" width="8.85546875" style="24"/>
    <col min="8194" max="8194" width="64.85546875" style="24" customWidth="1"/>
    <col min="8195" max="8195" width="16.28515625" style="24" customWidth="1"/>
    <col min="8196" max="8196" width="11.140625" style="24" bestFit="1" customWidth="1"/>
    <col min="8197" max="8449" width="8.85546875" style="24"/>
    <col min="8450" max="8450" width="64.85546875" style="24" customWidth="1"/>
    <col min="8451" max="8451" width="16.28515625" style="24" customWidth="1"/>
    <col min="8452" max="8452" width="11.140625" style="24" bestFit="1" customWidth="1"/>
    <col min="8453" max="8705" width="8.85546875" style="24"/>
    <col min="8706" max="8706" width="64.85546875" style="24" customWidth="1"/>
    <col min="8707" max="8707" width="16.28515625" style="24" customWidth="1"/>
    <col min="8708" max="8708" width="11.140625" style="24" bestFit="1" customWidth="1"/>
    <col min="8709" max="8961" width="8.85546875" style="24"/>
    <col min="8962" max="8962" width="64.85546875" style="24" customWidth="1"/>
    <col min="8963" max="8963" width="16.28515625" style="24" customWidth="1"/>
    <col min="8964" max="8964" width="11.140625" style="24" bestFit="1" customWidth="1"/>
    <col min="8965" max="9217" width="8.85546875" style="24"/>
    <col min="9218" max="9218" width="64.85546875" style="24" customWidth="1"/>
    <col min="9219" max="9219" width="16.28515625" style="24" customWidth="1"/>
    <col min="9220" max="9220" width="11.140625" style="24" bestFit="1" customWidth="1"/>
    <col min="9221" max="9473" width="8.85546875" style="24"/>
    <col min="9474" max="9474" width="64.85546875" style="24" customWidth="1"/>
    <col min="9475" max="9475" width="16.28515625" style="24" customWidth="1"/>
    <col min="9476" max="9476" width="11.140625" style="24" bestFit="1" customWidth="1"/>
    <col min="9477" max="9729" width="8.85546875" style="24"/>
    <col min="9730" max="9730" width="64.85546875" style="24" customWidth="1"/>
    <col min="9731" max="9731" width="16.28515625" style="24" customWidth="1"/>
    <col min="9732" max="9732" width="11.140625" style="24" bestFit="1" customWidth="1"/>
    <col min="9733" max="9985" width="8.85546875" style="24"/>
    <col min="9986" max="9986" width="64.85546875" style="24" customWidth="1"/>
    <col min="9987" max="9987" width="16.28515625" style="24" customWidth="1"/>
    <col min="9988" max="9988" width="11.140625" style="24" bestFit="1" customWidth="1"/>
    <col min="9989" max="10241" width="8.85546875" style="24"/>
    <col min="10242" max="10242" width="64.85546875" style="24" customWidth="1"/>
    <col min="10243" max="10243" width="16.28515625" style="24" customWidth="1"/>
    <col min="10244" max="10244" width="11.140625" style="24" bestFit="1" customWidth="1"/>
    <col min="10245" max="10497" width="8.85546875" style="24"/>
    <col min="10498" max="10498" width="64.85546875" style="24" customWidth="1"/>
    <col min="10499" max="10499" width="16.28515625" style="24" customWidth="1"/>
    <col min="10500" max="10500" width="11.140625" style="24" bestFit="1" customWidth="1"/>
    <col min="10501" max="10753" width="8.85546875" style="24"/>
    <col min="10754" max="10754" width="64.85546875" style="24" customWidth="1"/>
    <col min="10755" max="10755" width="16.28515625" style="24" customWidth="1"/>
    <col min="10756" max="10756" width="11.140625" style="24" bestFit="1" customWidth="1"/>
    <col min="10757" max="11009" width="8.85546875" style="24"/>
    <col min="11010" max="11010" width="64.85546875" style="24" customWidth="1"/>
    <col min="11011" max="11011" width="16.28515625" style="24" customWidth="1"/>
    <col min="11012" max="11012" width="11.140625" style="24" bestFit="1" customWidth="1"/>
    <col min="11013" max="11265" width="8.85546875" style="24"/>
    <col min="11266" max="11266" width="64.85546875" style="24" customWidth="1"/>
    <col min="11267" max="11267" width="16.28515625" style="24" customWidth="1"/>
    <col min="11268" max="11268" width="11.140625" style="24" bestFit="1" customWidth="1"/>
    <col min="11269" max="11521" width="8.85546875" style="24"/>
    <col min="11522" max="11522" width="64.85546875" style="24" customWidth="1"/>
    <col min="11523" max="11523" width="16.28515625" style="24" customWidth="1"/>
    <col min="11524" max="11524" width="11.140625" style="24" bestFit="1" customWidth="1"/>
    <col min="11525" max="11777" width="8.85546875" style="24"/>
    <col min="11778" max="11778" width="64.85546875" style="24" customWidth="1"/>
    <col min="11779" max="11779" width="16.28515625" style="24" customWidth="1"/>
    <col min="11780" max="11780" width="11.140625" style="24" bestFit="1" customWidth="1"/>
    <col min="11781" max="12033" width="8.85546875" style="24"/>
    <col min="12034" max="12034" width="64.85546875" style="24" customWidth="1"/>
    <col min="12035" max="12035" width="16.28515625" style="24" customWidth="1"/>
    <col min="12036" max="12036" width="11.140625" style="24" bestFit="1" customWidth="1"/>
    <col min="12037" max="12289" width="8.85546875" style="24"/>
    <col min="12290" max="12290" width="64.85546875" style="24" customWidth="1"/>
    <col min="12291" max="12291" width="16.28515625" style="24" customWidth="1"/>
    <col min="12292" max="12292" width="11.140625" style="24" bestFit="1" customWidth="1"/>
    <col min="12293" max="12545" width="8.85546875" style="24"/>
    <col min="12546" max="12546" width="64.85546875" style="24" customWidth="1"/>
    <col min="12547" max="12547" width="16.28515625" style="24" customWidth="1"/>
    <col min="12548" max="12548" width="11.140625" style="24" bestFit="1" customWidth="1"/>
    <col min="12549" max="12801" width="8.85546875" style="24"/>
    <col min="12802" max="12802" width="64.85546875" style="24" customWidth="1"/>
    <col min="12803" max="12803" width="16.28515625" style="24" customWidth="1"/>
    <col min="12804" max="12804" width="11.140625" style="24" bestFit="1" customWidth="1"/>
    <col min="12805" max="13057" width="8.85546875" style="24"/>
    <col min="13058" max="13058" width="64.85546875" style="24" customWidth="1"/>
    <col min="13059" max="13059" width="16.28515625" style="24" customWidth="1"/>
    <col min="13060" max="13060" width="11.140625" style="24" bestFit="1" customWidth="1"/>
    <col min="13061" max="13313" width="8.85546875" style="24"/>
    <col min="13314" max="13314" width="64.85546875" style="24" customWidth="1"/>
    <col min="13315" max="13315" width="16.28515625" style="24" customWidth="1"/>
    <col min="13316" max="13316" width="11.140625" style="24" bestFit="1" customWidth="1"/>
    <col min="13317" max="13569" width="8.85546875" style="24"/>
    <col min="13570" max="13570" width="64.85546875" style="24" customWidth="1"/>
    <col min="13571" max="13571" width="16.28515625" style="24" customWidth="1"/>
    <col min="13572" max="13572" width="11.140625" style="24" bestFit="1" customWidth="1"/>
    <col min="13573" max="13825" width="8.85546875" style="24"/>
    <col min="13826" max="13826" width="64.85546875" style="24" customWidth="1"/>
    <col min="13827" max="13827" width="16.28515625" style="24" customWidth="1"/>
    <col min="13828" max="13828" width="11.140625" style="24" bestFit="1" customWidth="1"/>
    <col min="13829" max="14081" width="8.85546875" style="24"/>
    <col min="14082" max="14082" width="64.85546875" style="24" customWidth="1"/>
    <col min="14083" max="14083" width="16.28515625" style="24" customWidth="1"/>
    <col min="14084" max="14084" width="11.140625" style="24" bestFit="1" customWidth="1"/>
    <col min="14085" max="14337" width="8.85546875" style="24"/>
    <col min="14338" max="14338" width="64.85546875" style="24" customWidth="1"/>
    <col min="14339" max="14339" width="16.28515625" style="24" customWidth="1"/>
    <col min="14340" max="14340" width="11.140625" style="24" bestFit="1" customWidth="1"/>
    <col min="14341" max="14593" width="8.85546875" style="24"/>
    <col min="14594" max="14594" width="64.85546875" style="24" customWidth="1"/>
    <col min="14595" max="14595" width="16.28515625" style="24" customWidth="1"/>
    <col min="14596" max="14596" width="11.140625" style="24" bestFit="1" customWidth="1"/>
    <col min="14597" max="14849" width="8.85546875" style="24"/>
    <col min="14850" max="14850" width="64.85546875" style="24" customWidth="1"/>
    <col min="14851" max="14851" width="16.28515625" style="24" customWidth="1"/>
    <col min="14852" max="14852" width="11.140625" style="24" bestFit="1" customWidth="1"/>
    <col min="14853" max="15105" width="8.85546875" style="24"/>
    <col min="15106" max="15106" width="64.85546875" style="24" customWidth="1"/>
    <col min="15107" max="15107" width="16.28515625" style="24" customWidth="1"/>
    <col min="15108" max="15108" width="11.140625" style="24" bestFit="1" customWidth="1"/>
    <col min="15109" max="15361" width="8.85546875" style="24"/>
    <col min="15362" max="15362" width="64.85546875" style="24" customWidth="1"/>
    <col min="15363" max="15363" width="16.28515625" style="24" customWidth="1"/>
    <col min="15364" max="15364" width="11.140625" style="24" bestFit="1" customWidth="1"/>
    <col min="15365" max="15617" width="8.85546875" style="24"/>
    <col min="15618" max="15618" width="64.85546875" style="24" customWidth="1"/>
    <col min="15619" max="15619" width="16.28515625" style="24" customWidth="1"/>
    <col min="15620" max="15620" width="11.140625" style="24" bestFit="1" customWidth="1"/>
    <col min="15621" max="15873" width="8.85546875" style="24"/>
    <col min="15874" max="15874" width="64.85546875" style="24" customWidth="1"/>
    <col min="15875" max="15875" width="16.28515625" style="24" customWidth="1"/>
    <col min="15876" max="15876" width="11.140625" style="24" bestFit="1" customWidth="1"/>
    <col min="15877" max="16129" width="8.85546875" style="24"/>
    <col min="16130" max="16130" width="64.85546875" style="24" customWidth="1"/>
    <col min="16131" max="16131" width="16.28515625" style="24" customWidth="1"/>
    <col min="16132" max="16132" width="11.140625" style="24" bestFit="1" customWidth="1"/>
    <col min="16133" max="16384" width="8.85546875" style="24"/>
  </cols>
  <sheetData>
    <row r="1" spans="1:4" x14ac:dyDescent="0.2">
      <c r="A1" s="25" t="s">
        <v>172</v>
      </c>
      <c r="B1" s="28"/>
      <c r="C1" s="25"/>
      <c r="D1" s="25"/>
    </row>
    <row r="2" spans="1:4" ht="25.5" x14ac:dyDescent="0.2">
      <c r="A2" s="25" t="s">
        <v>83</v>
      </c>
      <c r="B2" s="28" t="s">
        <v>80</v>
      </c>
      <c r="C2" s="27" t="s">
        <v>81</v>
      </c>
      <c r="D2" s="27" t="s">
        <v>82</v>
      </c>
    </row>
    <row r="3" spans="1:4" x14ac:dyDescent="0.2">
      <c r="A3" s="25" t="s">
        <v>0</v>
      </c>
      <c r="B3" s="28" t="s">
        <v>1</v>
      </c>
      <c r="C3" s="26">
        <v>111705267</v>
      </c>
      <c r="D3" s="26">
        <v>118298901</v>
      </c>
    </row>
    <row r="4" spans="1:4" x14ac:dyDescent="0.2">
      <c r="A4" s="25" t="s">
        <v>85</v>
      </c>
      <c r="B4" s="28" t="s">
        <v>173</v>
      </c>
      <c r="C4" s="26">
        <v>0</v>
      </c>
      <c r="D4" s="26">
        <v>0</v>
      </c>
    </row>
    <row r="5" spans="1:4" x14ac:dyDescent="0.2">
      <c r="A5" s="25" t="s">
        <v>87</v>
      </c>
      <c r="B5" s="28" t="s">
        <v>137</v>
      </c>
      <c r="C5" s="26">
        <v>720000</v>
      </c>
      <c r="D5" s="26">
        <v>1720000</v>
      </c>
    </row>
    <row r="6" spans="1:4" x14ac:dyDescent="0.2">
      <c r="A6" s="25" t="s">
        <v>89</v>
      </c>
      <c r="B6" s="28" t="s">
        <v>174</v>
      </c>
      <c r="C6" s="26">
        <v>0</v>
      </c>
      <c r="D6" s="26">
        <v>0</v>
      </c>
    </row>
    <row r="7" spans="1:4" x14ac:dyDescent="0.2">
      <c r="A7" s="25" t="s">
        <v>91</v>
      </c>
      <c r="B7" s="28" t="s">
        <v>175</v>
      </c>
      <c r="C7" s="26">
        <v>0</v>
      </c>
      <c r="D7" s="26">
        <v>0</v>
      </c>
    </row>
    <row r="8" spans="1:4" x14ac:dyDescent="0.2">
      <c r="A8" s="25" t="s">
        <v>93</v>
      </c>
      <c r="B8" s="28" t="s">
        <v>176</v>
      </c>
      <c r="C8" s="26">
        <v>0</v>
      </c>
      <c r="D8" s="26">
        <v>0</v>
      </c>
    </row>
    <row r="9" spans="1:4" x14ac:dyDescent="0.2">
      <c r="A9" s="25" t="s">
        <v>2</v>
      </c>
      <c r="B9" s="28" t="s">
        <v>3</v>
      </c>
      <c r="C9" s="26">
        <v>3516000</v>
      </c>
      <c r="D9" s="26">
        <v>3630000</v>
      </c>
    </row>
    <row r="10" spans="1:4" x14ac:dyDescent="0.2">
      <c r="A10" s="25" t="s">
        <v>177</v>
      </c>
      <c r="B10" s="28" t="s">
        <v>178</v>
      </c>
      <c r="C10" s="26">
        <v>0</v>
      </c>
      <c r="D10" s="26">
        <v>0</v>
      </c>
    </row>
    <row r="11" spans="1:4" x14ac:dyDescent="0.2">
      <c r="A11" s="25" t="s">
        <v>138</v>
      </c>
      <c r="B11" s="28" t="s">
        <v>139</v>
      </c>
      <c r="C11" s="26">
        <v>1766364</v>
      </c>
      <c r="D11" s="26">
        <v>1766364</v>
      </c>
    </row>
    <row r="12" spans="1:4" x14ac:dyDescent="0.2">
      <c r="A12" s="25" t="s">
        <v>4</v>
      </c>
      <c r="B12" s="28" t="s">
        <v>5</v>
      </c>
      <c r="C12" s="26">
        <v>216000</v>
      </c>
      <c r="D12" s="26">
        <v>416000</v>
      </c>
    </row>
    <row r="13" spans="1:4" x14ac:dyDescent="0.2">
      <c r="A13" s="25" t="s">
        <v>179</v>
      </c>
      <c r="B13" s="28" t="s">
        <v>180</v>
      </c>
      <c r="C13" s="26">
        <v>0</v>
      </c>
      <c r="D13" s="26">
        <v>0</v>
      </c>
    </row>
    <row r="14" spans="1:4" x14ac:dyDescent="0.2">
      <c r="A14" s="25" t="s">
        <v>130</v>
      </c>
      <c r="B14" s="28" t="s">
        <v>181</v>
      </c>
      <c r="C14" s="26">
        <v>0</v>
      </c>
      <c r="D14" s="26">
        <v>0</v>
      </c>
    </row>
    <row r="15" spans="1:4" x14ac:dyDescent="0.2">
      <c r="A15" s="25" t="s">
        <v>6</v>
      </c>
      <c r="B15" s="28" t="s">
        <v>7</v>
      </c>
      <c r="C15" s="26">
        <v>204000</v>
      </c>
      <c r="D15" s="26">
        <v>1494166</v>
      </c>
    </row>
    <row r="16" spans="1:4" x14ac:dyDescent="0.2">
      <c r="A16" s="25" t="s">
        <v>132</v>
      </c>
      <c r="B16" s="28" t="s">
        <v>182</v>
      </c>
      <c r="C16" s="26">
        <v>0</v>
      </c>
      <c r="D16" s="26">
        <v>0</v>
      </c>
    </row>
    <row r="17" spans="1:4" x14ac:dyDescent="0.2">
      <c r="A17" s="25" t="s">
        <v>8</v>
      </c>
      <c r="B17" s="28" t="s">
        <v>9</v>
      </c>
      <c r="C17" s="26">
        <v>118127631</v>
      </c>
      <c r="D17" s="26">
        <v>127325431</v>
      </c>
    </row>
    <row r="18" spans="1:4" x14ac:dyDescent="0.2">
      <c r="A18" s="25" t="s">
        <v>10</v>
      </c>
      <c r="B18" s="28" t="s">
        <v>11</v>
      </c>
      <c r="C18" s="26">
        <v>3440400</v>
      </c>
      <c r="D18" s="26">
        <v>3440400</v>
      </c>
    </row>
    <row r="19" spans="1:4" ht="25.5" x14ac:dyDescent="0.2">
      <c r="A19" s="25" t="s">
        <v>12</v>
      </c>
      <c r="B19" s="28" t="s">
        <v>13</v>
      </c>
      <c r="C19" s="26">
        <v>288000</v>
      </c>
      <c r="D19" s="26">
        <v>288000</v>
      </c>
    </row>
    <row r="20" spans="1:4" x14ac:dyDescent="0.2">
      <c r="A20" s="25" t="s">
        <v>14</v>
      </c>
      <c r="B20" s="28" t="s">
        <v>15</v>
      </c>
      <c r="C20" s="26">
        <v>150000</v>
      </c>
      <c r="D20" s="26">
        <v>1110707</v>
      </c>
    </row>
    <row r="21" spans="1:4" x14ac:dyDescent="0.2">
      <c r="A21" s="25" t="s">
        <v>16</v>
      </c>
      <c r="B21" s="28" t="s">
        <v>17</v>
      </c>
      <c r="C21" s="26">
        <v>3878400</v>
      </c>
      <c r="D21" s="26">
        <v>4839107</v>
      </c>
    </row>
    <row r="22" spans="1:4" s="144" customFormat="1" x14ac:dyDescent="0.2">
      <c r="A22" s="142" t="s">
        <v>18</v>
      </c>
      <c r="B22" s="145" t="s">
        <v>19</v>
      </c>
      <c r="C22" s="143">
        <v>122006031</v>
      </c>
      <c r="D22" s="143">
        <v>132164538</v>
      </c>
    </row>
    <row r="23" spans="1:4" s="144" customFormat="1" ht="25.5" x14ac:dyDescent="0.2">
      <c r="A23" s="142" t="s">
        <v>20</v>
      </c>
      <c r="B23" s="145" t="s">
        <v>21</v>
      </c>
      <c r="C23" s="143">
        <v>23919294</v>
      </c>
      <c r="D23" s="143">
        <v>26220429</v>
      </c>
    </row>
    <row r="24" spans="1:4" x14ac:dyDescent="0.2">
      <c r="A24" s="25" t="s">
        <v>22</v>
      </c>
      <c r="B24" s="28" t="s">
        <v>183</v>
      </c>
      <c r="C24" s="26">
        <v>0</v>
      </c>
      <c r="D24" s="26">
        <v>0</v>
      </c>
    </row>
    <row r="25" spans="1:4" x14ac:dyDescent="0.2">
      <c r="A25" s="25" t="s">
        <v>134</v>
      </c>
      <c r="B25" s="28" t="s">
        <v>184</v>
      </c>
      <c r="C25" s="26">
        <v>0</v>
      </c>
      <c r="D25" s="26">
        <v>0</v>
      </c>
    </row>
    <row r="26" spans="1:4" x14ac:dyDescent="0.2">
      <c r="A26" s="25" t="s">
        <v>185</v>
      </c>
      <c r="B26" s="28" t="s">
        <v>186</v>
      </c>
      <c r="C26" s="26">
        <v>0</v>
      </c>
      <c r="D26" s="26">
        <v>0</v>
      </c>
    </row>
    <row r="27" spans="1:4" x14ac:dyDescent="0.2">
      <c r="A27" s="25" t="s">
        <v>187</v>
      </c>
      <c r="B27" s="28" t="s">
        <v>188</v>
      </c>
      <c r="C27" s="26">
        <v>0</v>
      </c>
      <c r="D27" s="26">
        <v>0</v>
      </c>
    </row>
    <row r="28" spans="1:4" ht="25.5" x14ac:dyDescent="0.2">
      <c r="A28" s="25" t="s">
        <v>189</v>
      </c>
      <c r="B28" s="28" t="s">
        <v>190</v>
      </c>
      <c r="C28" s="26">
        <v>0</v>
      </c>
      <c r="D28" s="26">
        <v>0</v>
      </c>
    </row>
    <row r="29" spans="1:4" x14ac:dyDescent="0.2">
      <c r="A29" s="25" t="s">
        <v>191</v>
      </c>
      <c r="B29" s="28" t="s">
        <v>192</v>
      </c>
      <c r="C29" s="26">
        <v>0</v>
      </c>
      <c r="D29" s="26">
        <v>0</v>
      </c>
    </row>
    <row r="30" spans="1:4" x14ac:dyDescent="0.2">
      <c r="A30" s="25" t="s">
        <v>155</v>
      </c>
      <c r="B30" s="28" t="s">
        <v>156</v>
      </c>
      <c r="C30" s="26">
        <v>300000</v>
      </c>
      <c r="D30" s="26">
        <v>300000</v>
      </c>
    </row>
    <row r="31" spans="1:4" x14ac:dyDescent="0.2">
      <c r="A31" s="25" t="s">
        <v>23</v>
      </c>
      <c r="B31" s="28" t="s">
        <v>24</v>
      </c>
      <c r="C31" s="26">
        <v>16743470</v>
      </c>
      <c r="D31" s="26">
        <v>17629785</v>
      </c>
    </row>
    <row r="32" spans="1:4" x14ac:dyDescent="0.2">
      <c r="A32" s="25" t="s">
        <v>193</v>
      </c>
      <c r="B32" s="28" t="s">
        <v>194</v>
      </c>
      <c r="C32" s="26">
        <v>0</v>
      </c>
      <c r="D32" s="26">
        <v>0</v>
      </c>
    </row>
    <row r="33" spans="1:4" x14ac:dyDescent="0.2">
      <c r="A33" s="25" t="s">
        <v>25</v>
      </c>
      <c r="B33" s="28" t="s">
        <v>26</v>
      </c>
      <c r="C33" s="26">
        <v>17043470</v>
      </c>
      <c r="D33" s="26">
        <v>17929785</v>
      </c>
    </row>
    <row r="34" spans="1:4" x14ac:dyDescent="0.2">
      <c r="A34" s="25" t="s">
        <v>27</v>
      </c>
      <c r="B34" s="28" t="s">
        <v>28</v>
      </c>
      <c r="C34" s="26">
        <v>556700</v>
      </c>
      <c r="D34" s="26">
        <v>713500</v>
      </c>
    </row>
    <row r="35" spans="1:4" x14ac:dyDescent="0.2">
      <c r="A35" s="25" t="s">
        <v>29</v>
      </c>
      <c r="B35" s="28" t="s">
        <v>30</v>
      </c>
      <c r="C35" s="26">
        <v>568800</v>
      </c>
      <c r="D35" s="26">
        <v>538800</v>
      </c>
    </row>
    <row r="36" spans="1:4" x14ac:dyDescent="0.2">
      <c r="A36" s="25" t="s">
        <v>31</v>
      </c>
      <c r="B36" s="28" t="s">
        <v>32</v>
      </c>
      <c r="C36" s="26">
        <v>1125500</v>
      </c>
      <c r="D36" s="26">
        <v>1252300</v>
      </c>
    </row>
    <row r="37" spans="1:4" x14ac:dyDescent="0.2">
      <c r="A37" s="25" t="s">
        <v>33</v>
      </c>
      <c r="B37" s="28" t="s">
        <v>34</v>
      </c>
      <c r="C37" s="26">
        <v>6940060</v>
      </c>
      <c r="D37" s="26">
        <v>6840060</v>
      </c>
    </row>
    <row r="38" spans="1:4" x14ac:dyDescent="0.2">
      <c r="A38" s="25" t="s">
        <v>148</v>
      </c>
      <c r="B38" s="28" t="s">
        <v>195</v>
      </c>
      <c r="C38" s="26">
        <v>0</v>
      </c>
      <c r="D38" s="26">
        <v>0</v>
      </c>
    </row>
    <row r="39" spans="1:4" x14ac:dyDescent="0.2">
      <c r="A39" s="25" t="s">
        <v>35</v>
      </c>
      <c r="B39" s="28" t="s">
        <v>36</v>
      </c>
      <c r="C39" s="26">
        <v>1805376</v>
      </c>
      <c r="D39" s="26">
        <v>1805376</v>
      </c>
    </row>
    <row r="40" spans="1:4" ht="25.5" x14ac:dyDescent="0.2">
      <c r="A40" s="25" t="s">
        <v>196</v>
      </c>
      <c r="B40" s="28" t="s">
        <v>197</v>
      </c>
      <c r="C40" s="26">
        <v>0</v>
      </c>
      <c r="D40" s="26">
        <v>0</v>
      </c>
    </row>
    <row r="41" spans="1:4" x14ac:dyDescent="0.2">
      <c r="A41" s="25" t="s">
        <v>37</v>
      </c>
      <c r="B41" s="28" t="s">
        <v>38</v>
      </c>
      <c r="C41" s="26">
        <v>2909532</v>
      </c>
      <c r="D41" s="26">
        <v>3352158</v>
      </c>
    </row>
    <row r="42" spans="1:4" x14ac:dyDescent="0.2">
      <c r="A42" s="25" t="s">
        <v>128</v>
      </c>
      <c r="B42" s="28" t="s">
        <v>198</v>
      </c>
      <c r="C42" s="26">
        <v>0</v>
      </c>
      <c r="D42" s="26">
        <v>0</v>
      </c>
    </row>
    <row r="43" spans="1:4" x14ac:dyDescent="0.2">
      <c r="A43" s="25" t="s">
        <v>199</v>
      </c>
      <c r="B43" s="28" t="s">
        <v>200</v>
      </c>
      <c r="C43" s="26">
        <v>0</v>
      </c>
      <c r="D43" s="26">
        <v>0</v>
      </c>
    </row>
    <row r="44" spans="1:4" x14ac:dyDescent="0.2">
      <c r="A44" s="25" t="s">
        <v>140</v>
      </c>
      <c r="B44" s="28" t="s">
        <v>141</v>
      </c>
      <c r="C44" s="26">
        <v>275200</v>
      </c>
      <c r="D44" s="26">
        <v>275200</v>
      </c>
    </row>
    <row r="45" spans="1:4" x14ac:dyDescent="0.2">
      <c r="A45" s="25" t="s">
        <v>39</v>
      </c>
      <c r="B45" s="28" t="s">
        <v>40</v>
      </c>
      <c r="C45" s="26">
        <v>9505536</v>
      </c>
      <c r="D45" s="26">
        <v>34661036</v>
      </c>
    </row>
    <row r="46" spans="1:4" x14ac:dyDescent="0.2">
      <c r="A46" s="25" t="s">
        <v>41</v>
      </c>
      <c r="B46" s="28" t="s">
        <v>201</v>
      </c>
      <c r="C46" s="26">
        <v>0</v>
      </c>
      <c r="D46" s="26">
        <v>0</v>
      </c>
    </row>
    <row r="47" spans="1:4" x14ac:dyDescent="0.2">
      <c r="A47" s="25" t="s">
        <v>42</v>
      </c>
      <c r="B47" s="28" t="s">
        <v>43</v>
      </c>
      <c r="C47" s="26">
        <v>21435704</v>
      </c>
      <c r="D47" s="26">
        <v>46933830</v>
      </c>
    </row>
    <row r="48" spans="1:4" x14ac:dyDescent="0.2">
      <c r="A48" s="25" t="s">
        <v>142</v>
      </c>
      <c r="B48" s="28" t="s">
        <v>143</v>
      </c>
      <c r="C48" s="26">
        <v>0</v>
      </c>
      <c r="D48" s="26">
        <v>120750</v>
      </c>
    </row>
    <row r="49" spans="1:4" x14ac:dyDescent="0.2">
      <c r="A49" s="25" t="s">
        <v>144</v>
      </c>
      <c r="B49" s="28" t="s">
        <v>145</v>
      </c>
      <c r="C49" s="26">
        <v>0</v>
      </c>
      <c r="D49" s="26">
        <v>750</v>
      </c>
    </row>
    <row r="50" spans="1:4" x14ac:dyDescent="0.2">
      <c r="A50" s="25" t="s">
        <v>146</v>
      </c>
      <c r="B50" s="28" t="s">
        <v>147</v>
      </c>
      <c r="C50" s="26">
        <v>0</v>
      </c>
      <c r="D50" s="26">
        <v>121500</v>
      </c>
    </row>
    <row r="51" spans="1:4" x14ac:dyDescent="0.2">
      <c r="A51" s="25" t="s">
        <v>44</v>
      </c>
      <c r="B51" s="28" t="s">
        <v>45</v>
      </c>
      <c r="C51" s="26">
        <v>10849659</v>
      </c>
      <c r="D51" s="26">
        <v>10790306</v>
      </c>
    </row>
    <row r="52" spans="1:4" x14ac:dyDescent="0.2">
      <c r="A52" s="25" t="s">
        <v>157</v>
      </c>
      <c r="B52" s="28" t="s">
        <v>158</v>
      </c>
      <c r="C52" s="26">
        <v>0</v>
      </c>
      <c r="D52" s="26">
        <v>529000</v>
      </c>
    </row>
    <row r="53" spans="1:4" x14ac:dyDescent="0.2">
      <c r="A53" s="25" t="s">
        <v>202</v>
      </c>
      <c r="B53" s="28" t="s">
        <v>203</v>
      </c>
      <c r="C53" s="26">
        <v>0</v>
      </c>
      <c r="D53" s="26">
        <v>0</v>
      </c>
    </row>
    <row r="54" spans="1:4" x14ac:dyDescent="0.2">
      <c r="A54" s="25" t="s">
        <v>204</v>
      </c>
      <c r="B54" s="28" t="s">
        <v>205</v>
      </c>
      <c r="C54" s="26">
        <v>0</v>
      </c>
      <c r="D54" s="26">
        <v>0</v>
      </c>
    </row>
    <row r="55" spans="1:4" x14ac:dyDescent="0.2">
      <c r="A55" s="25" t="s">
        <v>206</v>
      </c>
      <c r="B55" s="28" t="s">
        <v>207</v>
      </c>
      <c r="C55" s="26">
        <v>0</v>
      </c>
      <c r="D55" s="26">
        <v>0</v>
      </c>
    </row>
    <row r="56" spans="1:4" x14ac:dyDescent="0.2">
      <c r="A56" s="25" t="s">
        <v>208</v>
      </c>
      <c r="B56" s="28" t="s">
        <v>209</v>
      </c>
      <c r="C56" s="26">
        <v>0</v>
      </c>
      <c r="D56" s="26">
        <v>0</v>
      </c>
    </row>
    <row r="57" spans="1:4" x14ac:dyDescent="0.2">
      <c r="A57" s="25" t="s">
        <v>210</v>
      </c>
      <c r="B57" s="28" t="s">
        <v>211</v>
      </c>
      <c r="C57" s="26">
        <v>0</v>
      </c>
      <c r="D57" s="26">
        <v>0</v>
      </c>
    </row>
    <row r="58" spans="1:4" x14ac:dyDescent="0.2">
      <c r="A58" s="25" t="s">
        <v>212</v>
      </c>
      <c r="B58" s="28" t="s">
        <v>213</v>
      </c>
      <c r="C58" s="26">
        <v>0</v>
      </c>
      <c r="D58" s="26">
        <v>0</v>
      </c>
    </row>
    <row r="59" spans="1:4" x14ac:dyDescent="0.2">
      <c r="A59" s="25" t="s">
        <v>214</v>
      </c>
      <c r="B59" s="28" t="s">
        <v>215</v>
      </c>
      <c r="C59" s="26">
        <v>0</v>
      </c>
      <c r="D59" s="26">
        <v>0</v>
      </c>
    </row>
    <row r="60" spans="1:4" x14ac:dyDescent="0.2">
      <c r="A60" s="25" t="s">
        <v>46</v>
      </c>
      <c r="B60" s="28" t="s">
        <v>47</v>
      </c>
      <c r="C60" s="26">
        <v>620000</v>
      </c>
      <c r="D60" s="26">
        <v>661310</v>
      </c>
    </row>
    <row r="61" spans="1:4" x14ac:dyDescent="0.2">
      <c r="A61" s="25" t="s">
        <v>48</v>
      </c>
      <c r="B61" s="28" t="s">
        <v>49</v>
      </c>
      <c r="C61" s="26">
        <v>11469659</v>
      </c>
      <c r="D61" s="26">
        <v>11980616</v>
      </c>
    </row>
    <row r="62" spans="1:4" s="144" customFormat="1" x14ac:dyDescent="0.2">
      <c r="A62" s="142" t="s">
        <v>50</v>
      </c>
      <c r="B62" s="145" t="s">
        <v>51</v>
      </c>
      <c r="C62" s="143">
        <v>51074333</v>
      </c>
      <c r="D62" s="143">
        <v>78218031</v>
      </c>
    </row>
    <row r="63" spans="1:4" x14ac:dyDescent="0.2">
      <c r="A63" s="25" t="s">
        <v>216</v>
      </c>
      <c r="B63" s="28" t="s">
        <v>217</v>
      </c>
      <c r="C63" s="26">
        <v>0</v>
      </c>
      <c r="D63" s="26">
        <v>0</v>
      </c>
    </row>
    <row r="64" spans="1:4" x14ac:dyDescent="0.2">
      <c r="A64" s="25" t="s">
        <v>218</v>
      </c>
      <c r="B64" s="28" t="s">
        <v>219</v>
      </c>
      <c r="C64" s="26">
        <v>0</v>
      </c>
      <c r="D64" s="26">
        <v>0</v>
      </c>
    </row>
    <row r="65" spans="1:4" x14ac:dyDescent="0.2">
      <c r="A65" s="25" t="s">
        <v>220</v>
      </c>
      <c r="B65" s="28" t="s">
        <v>221</v>
      </c>
      <c r="C65" s="26">
        <v>0</v>
      </c>
      <c r="D65" s="26">
        <v>0</v>
      </c>
    </row>
    <row r="66" spans="1:4" x14ac:dyDescent="0.2">
      <c r="A66" s="25" t="s">
        <v>222</v>
      </c>
      <c r="B66" s="28" t="s">
        <v>223</v>
      </c>
      <c r="C66" s="26">
        <v>0</v>
      </c>
      <c r="D66" s="26">
        <v>0</v>
      </c>
    </row>
    <row r="67" spans="1:4" x14ac:dyDescent="0.2">
      <c r="A67" s="25" t="s">
        <v>224</v>
      </c>
      <c r="B67" s="28" t="s">
        <v>225</v>
      </c>
      <c r="C67" s="26">
        <v>0</v>
      </c>
      <c r="D67" s="26">
        <v>0</v>
      </c>
    </row>
    <row r="68" spans="1:4" x14ac:dyDescent="0.2">
      <c r="A68" s="25" t="s">
        <v>226</v>
      </c>
      <c r="B68" s="28" t="s">
        <v>227</v>
      </c>
      <c r="C68" s="26">
        <v>0</v>
      </c>
      <c r="D68" s="26">
        <v>0</v>
      </c>
    </row>
    <row r="69" spans="1:4" x14ac:dyDescent="0.2">
      <c r="A69" s="25" t="s">
        <v>228</v>
      </c>
      <c r="B69" s="28" t="s">
        <v>229</v>
      </c>
      <c r="C69" s="26">
        <v>0</v>
      </c>
      <c r="D69" s="26">
        <v>0</v>
      </c>
    </row>
    <row r="70" spans="1:4" x14ac:dyDescent="0.2">
      <c r="A70" s="25" t="s">
        <v>230</v>
      </c>
      <c r="B70" s="28" t="s">
        <v>231</v>
      </c>
      <c r="C70" s="26">
        <v>0</v>
      </c>
      <c r="D70" s="26">
        <v>0</v>
      </c>
    </row>
    <row r="71" spans="1:4" x14ac:dyDescent="0.2">
      <c r="A71" s="25" t="s">
        <v>232</v>
      </c>
      <c r="B71" s="28" t="s">
        <v>233</v>
      </c>
      <c r="C71" s="26">
        <v>0</v>
      </c>
      <c r="D71" s="26">
        <v>0</v>
      </c>
    </row>
    <row r="72" spans="1:4" x14ac:dyDescent="0.2">
      <c r="A72" s="25" t="s">
        <v>234</v>
      </c>
      <c r="B72" s="28" t="s">
        <v>235</v>
      </c>
      <c r="C72" s="26">
        <v>0</v>
      </c>
      <c r="D72" s="26">
        <v>0</v>
      </c>
    </row>
    <row r="73" spans="1:4" x14ac:dyDescent="0.2">
      <c r="A73" s="25" t="s">
        <v>236</v>
      </c>
      <c r="B73" s="28" t="s">
        <v>237</v>
      </c>
      <c r="C73" s="26">
        <v>0</v>
      </c>
      <c r="D73" s="26">
        <v>0</v>
      </c>
    </row>
    <row r="74" spans="1:4" ht="25.5" x14ac:dyDescent="0.2">
      <c r="A74" s="25" t="s">
        <v>238</v>
      </c>
      <c r="B74" s="28" t="s">
        <v>239</v>
      </c>
      <c r="C74" s="26">
        <v>0</v>
      </c>
      <c r="D74" s="26">
        <v>0</v>
      </c>
    </row>
    <row r="75" spans="1:4" x14ac:dyDescent="0.2">
      <c r="A75" s="25" t="s">
        <v>240</v>
      </c>
      <c r="B75" s="28" t="s">
        <v>241</v>
      </c>
      <c r="C75" s="26">
        <v>0</v>
      </c>
      <c r="D75" s="26">
        <v>0</v>
      </c>
    </row>
    <row r="76" spans="1:4" ht="25.5" x14ac:dyDescent="0.2">
      <c r="A76" s="25" t="s">
        <v>242</v>
      </c>
      <c r="B76" s="28" t="s">
        <v>243</v>
      </c>
      <c r="C76" s="26">
        <v>0</v>
      </c>
      <c r="D76" s="26">
        <v>0</v>
      </c>
    </row>
    <row r="77" spans="1:4" x14ac:dyDescent="0.2">
      <c r="A77" s="25" t="s">
        <v>244</v>
      </c>
      <c r="B77" s="28" t="s">
        <v>245</v>
      </c>
      <c r="C77" s="26">
        <v>0</v>
      </c>
      <c r="D77" s="26">
        <v>0</v>
      </c>
    </row>
    <row r="78" spans="1:4" x14ac:dyDescent="0.2">
      <c r="A78" s="25" t="s">
        <v>246</v>
      </c>
      <c r="B78" s="28" t="s">
        <v>247</v>
      </c>
      <c r="C78" s="26">
        <v>0</v>
      </c>
      <c r="D78" s="26">
        <v>0</v>
      </c>
    </row>
    <row r="79" spans="1:4" x14ac:dyDescent="0.2">
      <c r="A79" s="25" t="s">
        <v>248</v>
      </c>
      <c r="B79" s="28" t="s">
        <v>249</v>
      </c>
      <c r="C79" s="26">
        <v>0</v>
      </c>
      <c r="D79" s="26">
        <v>0</v>
      </c>
    </row>
    <row r="80" spans="1:4" x14ac:dyDescent="0.2">
      <c r="A80" s="25" t="s">
        <v>250</v>
      </c>
      <c r="B80" s="28" t="s">
        <v>251</v>
      </c>
      <c r="C80" s="26">
        <v>0</v>
      </c>
      <c r="D80" s="26">
        <v>0</v>
      </c>
    </row>
    <row r="81" spans="1:4" ht="25.5" x14ac:dyDescent="0.2">
      <c r="A81" s="25" t="s">
        <v>99</v>
      </c>
      <c r="B81" s="28" t="s">
        <v>252</v>
      </c>
      <c r="C81" s="26">
        <v>0</v>
      </c>
      <c r="D81" s="26">
        <v>0</v>
      </c>
    </row>
    <row r="82" spans="1:4" x14ac:dyDescent="0.2">
      <c r="A82" s="25" t="s">
        <v>253</v>
      </c>
      <c r="B82" s="28" t="s">
        <v>254</v>
      </c>
      <c r="C82" s="26">
        <v>0</v>
      </c>
      <c r="D82" s="26">
        <v>0</v>
      </c>
    </row>
    <row r="83" spans="1:4" x14ac:dyDescent="0.2">
      <c r="A83" s="25" t="s">
        <v>255</v>
      </c>
      <c r="B83" s="28" t="s">
        <v>256</v>
      </c>
      <c r="C83" s="26">
        <v>0</v>
      </c>
      <c r="D83" s="26">
        <v>0</v>
      </c>
    </row>
    <row r="84" spans="1:4" x14ac:dyDescent="0.2">
      <c r="A84" s="25" t="s">
        <v>257</v>
      </c>
      <c r="B84" s="28" t="s">
        <v>258</v>
      </c>
      <c r="C84" s="26">
        <v>0</v>
      </c>
      <c r="D84" s="26">
        <v>0</v>
      </c>
    </row>
    <row r="85" spans="1:4" ht="25.5" x14ac:dyDescent="0.2">
      <c r="A85" s="25" t="s">
        <v>259</v>
      </c>
      <c r="B85" s="28" t="s">
        <v>260</v>
      </c>
      <c r="C85" s="26">
        <v>0</v>
      </c>
      <c r="D85" s="26">
        <v>0</v>
      </c>
    </row>
    <row r="86" spans="1:4" x14ac:dyDescent="0.2">
      <c r="A86" s="25" t="s">
        <v>261</v>
      </c>
      <c r="B86" s="28" t="s">
        <v>262</v>
      </c>
      <c r="C86" s="26">
        <v>0</v>
      </c>
      <c r="D86" s="26">
        <v>0</v>
      </c>
    </row>
    <row r="87" spans="1:4" ht="51" x14ac:dyDescent="0.2">
      <c r="A87" s="25" t="s">
        <v>263</v>
      </c>
      <c r="B87" s="28" t="s">
        <v>264</v>
      </c>
      <c r="C87" s="26">
        <v>0</v>
      </c>
      <c r="D87" s="26">
        <v>0</v>
      </c>
    </row>
    <row r="88" spans="1:4" ht="25.5" x14ac:dyDescent="0.2">
      <c r="A88" s="25" t="s">
        <v>265</v>
      </c>
      <c r="B88" s="28" t="s">
        <v>266</v>
      </c>
      <c r="C88" s="26">
        <v>0</v>
      </c>
      <c r="D88" s="26">
        <v>0</v>
      </c>
    </row>
    <row r="89" spans="1:4" x14ac:dyDescent="0.2">
      <c r="A89" s="25" t="s">
        <v>267</v>
      </c>
      <c r="B89" s="28" t="s">
        <v>268</v>
      </c>
      <c r="C89" s="26">
        <v>0</v>
      </c>
      <c r="D89" s="26">
        <v>0</v>
      </c>
    </row>
    <row r="90" spans="1:4" x14ac:dyDescent="0.2">
      <c r="A90" s="25" t="s">
        <v>269</v>
      </c>
      <c r="B90" s="28" t="s">
        <v>270</v>
      </c>
      <c r="C90" s="26">
        <v>0</v>
      </c>
      <c r="D90" s="26">
        <v>0</v>
      </c>
    </row>
    <row r="91" spans="1:4" ht="25.5" x14ac:dyDescent="0.2">
      <c r="A91" s="25" t="s">
        <v>271</v>
      </c>
      <c r="B91" s="28" t="s">
        <v>272</v>
      </c>
      <c r="C91" s="26">
        <v>0</v>
      </c>
      <c r="D91" s="26">
        <v>0</v>
      </c>
    </row>
    <row r="92" spans="1:4" x14ac:dyDescent="0.2">
      <c r="A92" s="25" t="s">
        <v>273</v>
      </c>
      <c r="B92" s="28" t="s">
        <v>274</v>
      </c>
      <c r="C92" s="26">
        <v>0</v>
      </c>
      <c r="D92" s="26">
        <v>0</v>
      </c>
    </row>
    <row r="93" spans="1:4" x14ac:dyDescent="0.2">
      <c r="A93" s="25" t="s">
        <v>275</v>
      </c>
      <c r="B93" s="28" t="s">
        <v>276</v>
      </c>
      <c r="C93" s="26">
        <v>0</v>
      </c>
      <c r="D93" s="26">
        <v>0</v>
      </c>
    </row>
    <row r="94" spans="1:4" x14ac:dyDescent="0.2">
      <c r="A94" s="25" t="s">
        <v>277</v>
      </c>
      <c r="B94" s="28" t="s">
        <v>278</v>
      </c>
      <c r="C94" s="26">
        <v>0</v>
      </c>
      <c r="D94" s="26">
        <v>0</v>
      </c>
    </row>
    <row r="95" spans="1:4" x14ac:dyDescent="0.2">
      <c r="A95" s="25" t="s">
        <v>279</v>
      </c>
      <c r="B95" s="28" t="s">
        <v>280</v>
      </c>
      <c r="C95" s="26">
        <v>0</v>
      </c>
      <c r="D95" s="26">
        <v>0</v>
      </c>
    </row>
    <row r="96" spans="1:4" x14ac:dyDescent="0.2">
      <c r="A96" s="25" t="s">
        <v>281</v>
      </c>
      <c r="B96" s="28" t="s">
        <v>282</v>
      </c>
      <c r="C96" s="26">
        <v>0</v>
      </c>
      <c r="D96" s="26">
        <v>0</v>
      </c>
    </row>
    <row r="97" spans="1:4" x14ac:dyDescent="0.2">
      <c r="A97" s="25" t="s">
        <v>283</v>
      </c>
      <c r="B97" s="28" t="s">
        <v>284</v>
      </c>
      <c r="C97" s="26">
        <v>0</v>
      </c>
      <c r="D97" s="26">
        <v>0</v>
      </c>
    </row>
    <row r="98" spans="1:4" x14ac:dyDescent="0.2">
      <c r="A98" s="25" t="s">
        <v>285</v>
      </c>
      <c r="B98" s="28" t="s">
        <v>286</v>
      </c>
      <c r="C98" s="26">
        <v>0</v>
      </c>
      <c r="D98" s="26">
        <v>0</v>
      </c>
    </row>
    <row r="99" spans="1:4" x14ac:dyDescent="0.2">
      <c r="A99" s="25" t="s">
        <v>287</v>
      </c>
      <c r="B99" s="28" t="s">
        <v>288</v>
      </c>
      <c r="C99" s="26">
        <v>0</v>
      </c>
      <c r="D99" s="26">
        <v>0</v>
      </c>
    </row>
    <row r="100" spans="1:4" x14ac:dyDescent="0.2">
      <c r="A100" s="25" t="s">
        <v>289</v>
      </c>
      <c r="B100" s="28" t="s">
        <v>290</v>
      </c>
      <c r="C100" s="26">
        <v>0</v>
      </c>
      <c r="D100" s="26">
        <v>0</v>
      </c>
    </row>
    <row r="101" spans="1:4" x14ac:dyDescent="0.2">
      <c r="A101" s="25" t="s">
        <v>52</v>
      </c>
      <c r="B101" s="28" t="s">
        <v>53</v>
      </c>
      <c r="C101" s="26">
        <v>8820728</v>
      </c>
      <c r="D101" s="26">
        <v>8820728</v>
      </c>
    </row>
    <row r="102" spans="1:4" x14ac:dyDescent="0.2">
      <c r="A102" s="25" t="s">
        <v>291</v>
      </c>
      <c r="B102" s="28" t="s">
        <v>292</v>
      </c>
      <c r="C102" s="26">
        <v>0</v>
      </c>
      <c r="D102" s="26">
        <v>0</v>
      </c>
    </row>
    <row r="103" spans="1:4" x14ac:dyDescent="0.2">
      <c r="A103" s="25" t="s">
        <v>293</v>
      </c>
      <c r="B103" s="28" t="s">
        <v>294</v>
      </c>
      <c r="C103" s="26">
        <v>0</v>
      </c>
      <c r="D103" s="26">
        <v>0</v>
      </c>
    </row>
    <row r="104" spans="1:4" x14ac:dyDescent="0.2">
      <c r="A104" s="25" t="s">
        <v>295</v>
      </c>
      <c r="B104" s="28" t="s">
        <v>296</v>
      </c>
      <c r="C104" s="26">
        <v>0</v>
      </c>
      <c r="D104" s="26">
        <v>0</v>
      </c>
    </row>
    <row r="105" spans="1:4" x14ac:dyDescent="0.2">
      <c r="A105" s="25" t="s">
        <v>297</v>
      </c>
      <c r="B105" s="28" t="s">
        <v>298</v>
      </c>
      <c r="C105" s="26">
        <v>0</v>
      </c>
      <c r="D105" s="26">
        <v>0</v>
      </c>
    </row>
    <row r="106" spans="1:4" x14ac:dyDescent="0.2">
      <c r="A106" s="25" t="s">
        <v>299</v>
      </c>
      <c r="B106" s="28" t="s">
        <v>300</v>
      </c>
      <c r="C106" s="26">
        <v>0</v>
      </c>
      <c r="D106" s="26">
        <v>0</v>
      </c>
    </row>
    <row r="107" spans="1:4" ht="25.5" x14ac:dyDescent="0.2">
      <c r="A107" s="25" t="s">
        <v>301</v>
      </c>
      <c r="B107" s="28" t="s">
        <v>302</v>
      </c>
      <c r="C107" s="26">
        <v>0</v>
      </c>
      <c r="D107" s="26">
        <v>0</v>
      </c>
    </row>
    <row r="108" spans="1:4" ht="25.5" x14ac:dyDescent="0.2">
      <c r="A108" s="25" t="s">
        <v>303</v>
      </c>
      <c r="B108" s="28" t="s">
        <v>304</v>
      </c>
      <c r="C108" s="26">
        <v>0</v>
      </c>
      <c r="D108" s="26">
        <v>0</v>
      </c>
    </row>
    <row r="109" spans="1:4" ht="25.5" x14ac:dyDescent="0.2">
      <c r="A109" s="25" t="s">
        <v>305</v>
      </c>
      <c r="B109" s="28" t="s">
        <v>306</v>
      </c>
      <c r="C109" s="26">
        <v>0</v>
      </c>
      <c r="D109" s="26">
        <v>0</v>
      </c>
    </row>
    <row r="110" spans="1:4" ht="25.5" x14ac:dyDescent="0.2">
      <c r="A110" s="25" t="s">
        <v>101</v>
      </c>
      <c r="B110" s="28" t="s">
        <v>307</v>
      </c>
      <c r="C110" s="26">
        <v>0</v>
      </c>
      <c r="D110" s="26">
        <v>0</v>
      </c>
    </row>
    <row r="111" spans="1:4" ht="25.5" x14ac:dyDescent="0.2">
      <c r="A111" s="25" t="s">
        <v>308</v>
      </c>
      <c r="B111" s="28" t="s">
        <v>309</v>
      </c>
      <c r="C111" s="26">
        <v>0</v>
      </c>
      <c r="D111" s="26">
        <v>0</v>
      </c>
    </row>
    <row r="112" spans="1:4" x14ac:dyDescent="0.2">
      <c r="A112" s="25" t="s">
        <v>310</v>
      </c>
      <c r="B112" s="28" t="s">
        <v>311</v>
      </c>
      <c r="C112" s="26">
        <v>0</v>
      </c>
      <c r="D112" s="26">
        <v>0</v>
      </c>
    </row>
    <row r="113" spans="1:4" x14ac:dyDescent="0.2">
      <c r="A113" s="25" t="s">
        <v>312</v>
      </c>
      <c r="B113" s="28" t="s">
        <v>313</v>
      </c>
      <c r="C113" s="26">
        <v>0</v>
      </c>
      <c r="D113" s="26">
        <v>0</v>
      </c>
    </row>
    <row r="114" spans="1:4" x14ac:dyDescent="0.2">
      <c r="A114" s="25" t="s">
        <v>314</v>
      </c>
      <c r="B114" s="28" t="s">
        <v>315</v>
      </c>
      <c r="C114" s="26">
        <v>0</v>
      </c>
      <c r="D114" s="26">
        <v>0</v>
      </c>
    </row>
    <row r="115" spans="1:4" x14ac:dyDescent="0.2">
      <c r="A115" s="25" t="s">
        <v>316</v>
      </c>
      <c r="B115" s="28" t="s">
        <v>317</v>
      </c>
      <c r="C115" s="26">
        <v>0</v>
      </c>
      <c r="D115" s="26">
        <v>0</v>
      </c>
    </row>
    <row r="116" spans="1:4" x14ac:dyDescent="0.2">
      <c r="A116" s="25" t="s">
        <v>318</v>
      </c>
      <c r="B116" s="28" t="s">
        <v>319</v>
      </c>
      <c r="C116" s="26">
        <v>0</v>
      </c>
      <c r="D116" s="26">
        <v>0</v>
      </c>
    </row>
    <row r="117" spans="1:4" x14ac:dyDescent="0.2">
      <c r="A117" s="25" t="s">
        <v>103</v>
      </c>
      <c r="B117" s="28" t="s">
        <v>320</v>
      </c>
      <c r="C117" s="26">
        <v>0</v>
      </c>
      <c r="D117" s="26">
        <v>0</v>
      </c>
    </row>
    <row r="118" spans="1:4" x14ac:dyDescent="0.2">
      <c r="A118" s="25" t="s">
        <v>321</v>
      </c>
      <c r="B118" s="28" t="s">
        <v>322</v>
      </c>
      <c r="C118" s="26">
        <v>0</v>
      </c>
      <c r="D118" s="26">
        <v>0</v>
      </c>
    </row>
    <row r="119" spans="1:4" ht="25.5" x14ac:dyDescent="0.2">
      <c r="A119" s="25" t="s">
        <v>323</v>
      </c>
      <c r="B119" s="28" t="s">
        <v>324</v>
      </c>
      <c r="C119" s="26">
        <v>0</v>
      </c>
      <c r="D119" s="26">
        <v>0</v>
      </c>
    </row>
    <row r="120" spans="1:4" ht="25.5" x14ac:dyDescent="0.2">
      <c r="A120" s="25" t="s">
        <v>325</v>
      </c>
      <c r="B120" s="28" t="s">
        <v>326</v>
      </c>
      <c r="C120" s="26">
        <v>0</v>
      </c>
      <c r="D120" s="26">
        <v>0</v>
      </c>
    </row>
    <row r="121" spans="1:4" s="144" customFormat="1" x14ac:dyDescent="0.2">
      <c r="A121" s="142" t="s">
        <v>54</v>
      </c>
      <c r="B121" s="145" t="s">
        <v>55</v>
      </c>
      <c r="C121" s="143">
        <v>8820728</v>
      </c>
      <c r="D121" s="143">
        <v>8820728</v>
      </c>
    </row>
    <row r="122" spans="1:4" x14ac:dyDescent="0.2">
      <c r="A122" s="25" t="s">
        <v>327</v>
      </c>
      <c r="B122" s="28" t="s">
        <v>328</v>
      </c>
      <c r="C122" s="26">
        <v>0</v>
      </c>
      <c r="D122" s="26">
        <v>0</v>
      </c>
    </row>
    <row r="123" spans="1:4" x14ac:dyDescent="0.2">
      <c r="A123" s="25" t="s">
        <v>329</v>
      </c>
      <c r="B123" s="28" t="s">
        <v>330</v>
      </c>
      <c r="C123" s="26">
        <v>0</v>
      </c>
      <c r="D123" s="26">
        <v>0</v>
      </c>
    </row>
    <row r="124" spans="1:4" x14ac:dyDescent="0.2">
      <c r="A124" s="25" t="s">
        <v>331</v>
      </c>
      <c r="B124" s="28" t="s">
        <v>332</v>
      </c>
      <c r="C124" s="26">
        <v>0</v>
      </c>
      <c r="D124" s="26">
        <v>0</v>
      </c>
    </row>
    <row r="125" spans="1:4" x14ac:dyDescent="0.2">
      <c r="A125" s="25" t="s">
        <v>333</v>
      </c>
      <c r="B125" s="28" t="s">
        <v>334</v>
      </c>
      <c r="C125" s="26">
        <v>0</v>
      </c>
      <c r="D125" s="26">
        <v>0</v>
      </c>
    </row>
    <row r="126" spans="1:4" x14ac:dyDescent="0.2">
      <c r="A126" s="25" t="s">
        <v>335</v>
      </c>
      <c r="B126" s="28" t="s">
        <v>336</v>
      </c>
      <c r="C126" s="26">
        <v>0</v>
      </c>
      <c r="D126" s="26">
        <v>0</v>
      </c>
    </row>
    <row r="127" spans="1:4" x14ac:dyDescent="0.2">
      <c r="A127" s="25" t="s">
        <v>337</v>
      </c>
      <c r="B127" s="28" t="s">
        <v>338</v>
      </c>
      <c r="C127" s="26">
        <v>0</v>
      </c>
      <c r="D127" s="26">
        <v>0</v>
      </c>
    </row>
    <row r="128" spans="1:4" ht="25.5" x14ac:dyDescent="0.2">
      <c r="A128" s="25" t="s">
        <v>339</v>
      </c>
      <c r="B128" s="28" t="s">
        <v>340</v>
      </c>
      <c r="C128" s="26">
        <v>0</v>
      </c>
      <c r="D128" s="26">
        <v>0</v>
      </c>
    </row>
    <row r="129" spans="1:4" ht="25.5" x14ac:dyDescent="0.2">
      <c r="A129" s="25" t="s">
        <v>341</v>
      </c>
      <c r="B129" s="28" t="s">
        <v>342</v>
      </c>
      <c r="C129" s="26">
        <v>0</v>
      </c>
      <c r="D129" s="26">
        <v>0</v>
      </c>
    </row>
    <row r="130" spans="1:4" x14ac:dyDescent="0.2">
      <c r="A130" s="25" t="s">
        <v>343</v>
      </c>
      <c r="B130" s="28" t="s">
        <v>344</v>
      </c>
      <c r="C130" s="26">
        <v>0</v>
      </c>
      <c r="D130" s="26">
        <v>0</v>
      </c>
    </row>
    <row r="131" spans="1:4" x14ac:dyDescent="0.2">
      <c r="A131" s="25" t="s">
        <v>345</v>
      </c>
      <c r="B131" s="28" t="s">
        <v>346</v>
      </c>
      <c r="C131" s="26">
        <v>0</v>
      </c>
      <c r="D131" s="26">
        <v>0</v>
      </c>
    </row>
    <row r="132" spans="1:4" ht="25.5" x14ac:dyDescent="0.2">
      <c r="A132" s="25" t="s">
        <v>347</v>
      </c>
      <c r="B132" s="28" t="s">
        <v>348</v>
      </c>
      <c r="C132" s="26">
        <v>0</v>
      </c>
      <c r="D132" s="26">
        <v>0</v>
      </c>
    </row>
    <row r="133" spans="1:4" x14ac:dyDescent="0.2">
      <c r="A133" s="25" t="s">
        <v>349</v>
      </c>
      <c r="B133" s="28" t="s">
        <v>350</v>
      </c>
      <c r="C133" s="26">
        <v>0</v>
      </c>
      <c r="D133" s="26">
        <v>0</v>
      </c>
    </row>
    <row r="134" spans="1:4" x14ac:dyDescent="0.2">
      <c r="A134" s="25" t="s">
        <v>351</v>
      </c>
      <c r="B134" s="28" t="s">
        <v>352</v>
      </c>
      <c r="C134" s="26">
        <v>0</v>
      </c>
      <c r="D134" s="26">
        <v>0</v>
      </c>
    </row>
    <row r="135" spans="1:4" x14ac:dyDescent="0.2">
      <c r="A135" s="25" t="s">
        <v>353</v>
      </c>
      <c r="B135" s="28" t="s">
        <v>354</v>
      </c>
      <c r="C135" s="26">
        <v>0</v>
      </c>
      <c r="D135" s="26">
        <v>0</v>
      </c>
    </row>
    <row r="136" spans="1:4" x14ac:dyDescent="0.2">
      <c r="A136" s="25" t="s">
        <v>355</v>
      </c>
      <c r="B136" s="28" t="s">
        <v>356</v>
      </c>
      <c r="C136" s="26">
        <v>0</v>
      </c>
      <c r="D136" s="26">
        <v>0</v>
      </c>
    </row>
    <row r="137" spans="1:4" x14ac:dyDescent="0.2">
      <c r="A137" s="25" t="s">
        <v>357</v>
      </c>
      <c r="B137" s="28" t="s">
        <v>358</v>
      </c>
      <c r="C137" s="26">
        <v>0</v>
      </c>
      <c r="D137" s="26">
        <v>0</v>
      </c>
    </row>
    <row r="138" spans="1:4" x14ac:dyDescent="0.2">
      <c r="A138" s="25" t="s">
        <v>359</v>
      </c>
      <c r="B138" s="28" t="s">
        <v>360</v>
      </c>
      <c r="C138" s="26">
        <v>0</v>
      </c>
      <c r="D138" s="26">
        <v>0</v>
      </c>
    </row>
    <row r="139" spans="1:4" x14ac:dyDescent="0.2">
      <c r="A139" s="25" t="s">
        <v>361</v>
      </c>
      <c r="B139" s="28" t="s">
        <v>362</v>
      </c>
      <c r="C139" s="26">
        <v>0</v>
      </c>
      <c r="D139" s="26">
        <v>0</v>
      </c>
    </row>
    <row r="140" spans="1:4" ht="25.5" x14ac:dyDescent="0.2">
      <c r="A140" s="25" t="s">
        <v>363</v>
      </c>
      <c r="B140" s="28" t="s">
        <v>364</v>
      </c>
      <c r="C140" s="26">
        <v>0</v>
      </c>
      <c r="D140" s="26">
        <v>0</v>
      </c>
    </row>
    <row r="141" spans="1:4" x14ac:dyDescent="0.2">
      <c r="A141" s="25" t="s">
        <v>365</v>
      </c>
      <c r="B141" s="28" t="s">
        <v>366</v>
      </c>
      <c r="C141" s="26">
        <v>0</v>
      </c>
      <c r="D141" s="26">
        <v>0</v>
      </c>
    </row>
    <row r="142" spans="1:4" x14ac:dyDescent="0.2">
      <c r="A142" s="25" t="s">
        <v>367</v>
      </c>
      <c r="B142" s="28" t="s">
        <v>368</v>
      </c>
      <c r="C142" s="26">
        <v>0</v>
      </c>
      <c r="D142" s="26">
        <v>0</v>
      </c>
    </row>
    <row r="143" spans="1:4" ht="25.5" x14ac:dyDescent="0.2">
      <c r="A143" s="25" t="s">
        <v>369</v>
      </c>
      <c r="B143" s="28" t="s">
        <v>370</v>
      </c>
      <c r="C143" s="26">
        <v>0</v>
      </c>
      <c r="D143" s="26">
        <v>0</v>
      </c>
    </row>
    <row r="144" spans="1:4" x14ac:dyDescent="0.2">
      <c r="A144" s="25" t="s">
        <v>105</v>
      </c>
      <c r="B144" s="28" t="s">
        <v>371</v>
      </c>
      <c r="C144" s="26">
        <v>0</v>
      </c>
      <c r="D144" s="26">
        <v>0</v>
      </c>
    </row>
    <row r="145" spans="1:4" x14ac:dyDescent="0.2">
      <c r="A145" s="25" t="s">
        <v>372</v>
      </c>
      <c r="B145" s="28" t="s">
        <v>373</v>
      </c>
      <c r="C145" s="26">
        <v>0</v>
      </c>
      <c r="D145" s="26">
        <v>0</v>
      </c>
    </row>
    <row r="146" spans="1:4" x14ac:dyDescent="0.2">
      <c r="A146" s="25" t="s">
        <v>374</v>
      </c>
      <c r="B146" s="28" t="s">
        <v>375</v>
      </c>
      <c r="C146" s="26">
        <v>0</v>
      </c>
      <c r="D146" s="26">
        <v>0</v>
      </c>
    </row>
    <row r="147" spans="1:4" x14ac:dyDescent="0.2">
      <c r="A147" s="25" t="s">
        <v>376</v>
      </c>
      <c r="B147" s="28" t="s">
        <v>377</v>
      </c>
      <c r="C147" s="26">
        <v>0</v>
      </c>
      <c r="D147" s="26">
        <v>0</v>
      </c>
    </row>
    <row r="148" spans="1:4" x14ac:dyDescent="0.2">
      <c r="A148" s="25" t="s">
        <v>378</v>
      </c>
      <c r="B148" s="28" t="s">
        <v>379</v>
      </c>
      <c r="C148" s="26">
        <v>0</v>
      </c>
      <c r="D148" s="26">
        <v>0</v>
      </c>
    </row>
    <row r="149" spans="1:4" x14ac:dyDescent="0.2">
      <c r="A149" s="25" t="s">
        <v>380</v>
      </c>
      <c r="B149" s="28" t="s">
        <v>381</v>
      </c>
      <c r="C149" s="26">
        <v>0</v>
      </c>
      <c r="D149" s="26">
        <v>0</v>
      </c>
    </row>
    <row r="150" spans="1:4" x14ac:dyDescent="0.2">
      <c r="A150" s="25" t="s">
        <v>382</v>
      </c>
      <c r="B150" s="28" t="s">
        <v>383</v>
      </c>
      <c r="C150" s="26">
        <v>0</v>
      </c>
      <c r="D150" s="26">
        <v>0</v>
      </c>
    </row>
    <row r="151" spans="1:4" ht="25.5" x14ac:dyDescent="0.2">
      <c r="A151" s="25" t="s">
        <v>56</v>
      </c>
      <c r="B151" s="28" t="s">
        <v>57</v>
      </c>
      <c r="C151" s="26">
        <v>93687620</v>
      </c>
      <c r="D151" s="26">
        <v>89659358</v>
      </c>
    </row>
    <row r="152" spans="1:4" x14ac:dyDescent="0.2">
      <c r="A152" s="25" t="s">
        <v>384</v>
      </c>
      <c r="B152" s="28" t="s">
        <v>385</v>
      </c>
      <c r="C152" s="26">
        <v>0</v>
      </c>
      <c r="D152" s="26">
        <v>0</v>
      </c>
    </row>
    <row r="153" spans="1:4" x14ac:dyDescent="0.2">
      <c r="A153" s="25" t="s">
        <v>386</v>
      </c>
      <c r="B153" s="28" t="s">
        <v>387</v>
      </c>
      <c r="C153" s="26">
        <v>0</v>
      </c>
      <c r="D153" s="26">
        <v>0</v>
      </c>
    </row>
    <row r="154" spans="1:4" ht="25.5" x14ac:dyDescent="0.2">
      <c r="A154" s="25" t="s">
        <v>388</v>
      </c>
      <c r="B154" s="28" t="s">
        <v>389</v>
      </c>
      <c r="C154" s="26">
        <v>0</v>
      </c>
      <c r="D154" s="26">
        <v>0</v>
      </c>
    </row>
    <row r="155" spans="1:4" x14ac:dyDescent="0.2">
      <c r="A155" s="25" t="s">
        <v>390</v>
      </c>
      <c r="B155" s="28" t="s">
        <v>391</v>
      </c>
      <c r="C155" s="26">
        <v>0</v>
      </c>
      <c r="D155" s="26">
        <v>0</v>
      </c>
    </row>
    <row r="156" spans="1:4" x14ac:dyDescent="0.2">
      <c r="A156" s="25" t="s">
        <v>392</v>
      </c>
      <c r="B156" s="28" t="s">
        <v>393</v>
      </c>
      <c r="C156" s="26">
        <v>0</v>
      </c>
      <c r="D156" s="26">
        <v>0</v>
      </c>
    </row>
    <row r="157" spans="1:4" x14ac:dyDescent="0.2">
      <c r="A157" s="25" t="s">
        <v>394</v>
      </c>
      <c r="B157" s="28" t="s">
        <v>395</v>
      </c>
      <c r="C157" s="26">
        <v>0</v>
      </c>
      <c r="D157" s="26">
        <v>0</v>
      </c>
    </row>
    <row r="158" spans="1:4" x14ac:dyDescent="0.2">
      <c r="A158" s="25" t="s">
        <v>396</v>
      </c>
      <c r="B158" s="28" t="s">
        <v>397</v>
      </c>
      <c r="C158" s="26">
        <v>0</v>
      </c>
      <c r="D158" s="26">
        <v>0</v>
      </c>
    </row>
    <row r="159" spans="1:4" x14ac:dyDescent="0.2">
      <c r="A159" s="25" t="s">
        <v>398</v>
      </c>
      <c r="B159" s="28" t="s">
        <v>399</v>
      </c>
      <c r="C159" s="26">
        <v>0</v>
      </c>
      <c r="D159" s="26">
        <v>0</v>
      </c>
    </row>
    <row r="160" spans="1:4" x14ac:dyDescent="0.2">
      <c r="A160" s="25" t="s">
        <v>400</v>
      </c>
      <c r="B160" s="28" t="s">
        <v>401</v>
      </c>
      <c r="C160" s="26">
        <v>0</v>
      </c>
      <c r="D160" s="26">
        <v>0</v>
      </c>
    </row>
    <row r="161" spans="1:4" x14ac:dyDescent="0.2">
      <c r="A161" s="25" t="s">
        <v>402</v>
      </c>
      <c r="B161" s="28" t="s">
        <v>403</v>
      </c>
      <c r="C161" s="26">
        <v>0</v>
      </c>
      <c r="D161" s="26">
        <v>0</v>
      </c>
    </row>
    <row r="162" spans="1:4" ht="25.5" x14ac:dyDescent="0.2">
      <c r="A162" s="25" t="s">
        <v>404</v>
      </c>
      <c r="B162" s="28" t="s">
        <v>405</v>
      </c>
      <c r="C162" s="26">
        <v>0</v>
      </c>
      <c r="D162" s="26">
        <v>0</v>
      </c>
    </row>
    <row r="163" spans="1:4" ht="25.5" x14ac:dyDescent="0.2">
      <c r="A163" s="25" t="s">
        <v>406</v>
      </c>
      <c r="B163" s="28" t="s">
        <v>407</v>
      </c>
      <c r="C163" s="26">
        <v>0</v>
      </c>
      <c r="D163" s="26">
        <v>0</v>
      </c>
    </row>
    <row r="164" spans="1:4" ht="25.5" x14ac:dyDescent="0.2">
      <c r="A164" s="25" t="s">
        <v>408</v>
      </c>
      <c r="B164" s="28" t="s">
        <v>409</v>
      </c>
      <c r="C164" s="26">
        <v>0</v>
      </c>
      <c r="D164" s="26">
        <v>0</v>
      </c>
    </row>
    <row r="165" spans="1:4" x14ac:dyDescent="0.2">
      <c r="A165" s="25" t="s">
        <v>410</v>
      </c>
      <c r="B165" s="28" t="s">
        <v>411</v>
      </c>
      <c r="C165" s="26">
        <v>0</v>
      </c>
      <c r="D165" s="26">
        <v>0</v>
      </c>
    </row>
    <row r="166" spans="1:4" x14ac:dyDescent="0.2">
      <c r="A166" s="25" t="s">
        <v>107</v>
      </c>
      <c r="B166" s="28" t="s">
        <v>412</v>
      </c>
      <c r="C166" s="26">
        <v>0</v>
      </c>
      <c r="D166" s="26">
        <v>0</v>
      </c>
    </row>
    <row r="167" spans="1:4" x14ac:dyDescent="0.2">
      <c r="A167" s="25" t="s">
        <v>109</v>
      </c>
      <c r="B167" s="28" t="s">
        <v>413</v>
      </c>
      <c r="C167" s="26">
        <v>0</v>
      </c>
      <c r="D167" s="26">
        <v>0</v>
      </c>
    </row>
    <row r="168" spans="1:4" x14ac:dyDescent="0.2">
      <c r="A168" s="25" t="s">
        <v>414</v>
      </c>
      <c r="B168" s="28" t="s">
        <v>415</v>
      </c>
      <c r="C168" s="26">
        <v>0</v>
      </c>
      <c r="D168" s="26">
        <v>0</v>
      </c>
    </row>
    <row r="169" spans="1:4" x14ac:dyDescent="0.2">
      <c r="A169" s="25" t="s">
        <v>416</v>
      </c>
      <c r="B169" s="28" t="s">
        <v>417</v>
      </c>
      <c r="C169" s="26">
        <v>0</v>
      </c>
      <c r="D169" s="26">
        <v>0</v>
      </c>
    </row>
    <row r="170" spans="1:4" x14ac:dyDescent="0.2">
      <c r="A170" s="25" t="s">
        <v>150</v>
      </c>
      <c r="B170" s="28" t="s">
        <v>418</v>
      </c>
      <c r="C170" s="26">
        <v>0</v>
      </c>
      <c r="D170" s="26">
        <v>0</v>
      </c>
    </row>
    <row r="171" spans="1:4" x14ac:dyDescent="0.2">
      <c r="A171" s="25" t="s">
        <v>419</v>
      </c>
      <c r="B171" s="28" t="s">
        <v>420</v>
      </c>
      <c r="C171" s="26">
        <v>0</v>
      </c>
      <c r="D171" s="26">
        <v>0</v>
      </c>
    </row>
    <row r="172" spans="1:4" x14ac:dyDescent="0.2">
      <c r="A172" s="25" t="s">
        <v>421</v>
      </c>
      <c r="B172" s="28" t="s">
        <v>422</v>
      </c>
      <c r="C172" s="26">
        <v>0</v>
      </c>
      <c r="D172" s="26">
        <v>0</v>
      </c>
    </row>
    <row r="173" spans="1:4" x14ac:dyDescent="0.2">
      <c r="A173" s="25" t="s">
        <v>423</v>
      </c>
      <c r="B173" s="28" t="s">
        <v>424</v>
      </c>
      <c r="C173" s="26">
        <v>0</v>
      </c>
      <c r="D173" s="26">
        <v>0</v>
      </c>
    </row>
    <row r="174" spans="1:4" x14ac:dyDescent="0.2">
      <c r="A174" s="25" t="s">
        <v>425</v>
      </c>
      <c r="B174" s="28" t="s">
        <v>426</v>
      </c>
      <c r="C174" s="26">
        <v>0</v>
      </c>
      <c r="D174" s="26">
        <v>0</v>
      </c>
    </row>
    <row r="175" spans="1:4" x14ac:dyDescent="0.2">
      <c r="A175" s="25" t="s">
        <v>427</v>
      </c>
      <c r="B175" s="28" t="s">
        <v>428</v>
      </c>
      <c r="C175" s="26">
        <v>0</v>
      </c>
      <c r="D175" s="26">
        <v>0</v>
      </c>
    </row>
    <row r="176" spans="1:4" x14ac:dyDescent="0.2">
      <c r="A176" s="25" t="s">
        <v>429</v>
      </c>
      <c r="B176" s="28" t="s">
        <v>430</v>
      </c>
      <c r="C176" s="26">
        <v>0</v>
      </c>
      <c r="D176" s="26">
        <v>0</v>
      </c>
    </row>
    <row r="177" spans="1:4" x14ac:dyDescent="0.2">
      <c r="A177" s="25" t="s">
        <v>431</v>
      </c>
      <c r="B177" s="28" t="s">
        <v>432</v>
      </c>
      <c r="C177" s="26">
        <v>0</v>
      </c>
      <c r="D177" s="26">
        <v>0</v>
      </c>
    </row>
    <row r="178" spans="1:4" x14ac:dyDescent="0.2">
      <c r="A178" s="25" t="s">
        <v>433</v>
      </c>
      <c r="B178" s="28" t="s">
        <v>434</v>
      </c>
      <c r="C178" s="26">
        <v>0</v>
      </c>
      <c r="D178" s="26">
        <v>0</v>
      </c>
    </row>
    <row r="179" spans="1:4" ht="25.5" x14ac:dyDescent="0.2">
      <c r="A179" s="25" t="s">
        <v>58</v>
      </c>
      <c r="B179" s="28" t="s">
        <v>59</v>
      </c>
      <c r="C179" s="26">
        <v>2250075</v>
      </c>
      <c r="D179" s="26">
        <v>2250075</v>
      </c>
    </row>
    <row r="180" spans="1:4" x14ac:dyDescent="0.2">
      <c r="A180" s="25" t="s">
        <v>435</v>
      </c>
      <c r="B180" s="28" t="s">
        <v>436</v>
      </c>
      <c r="C180" s="26">
        <v>0</v>
      </c>
      <c r="D180" s="26">
        <v>0</v>
      </c>
    </row>
    <row r="181" spans="1:4" x14ac:dyDescent="0.2">
      <c r="A181" s="25" t="s">
        <v>437</v>
      </c>
      <c r="B181" s="28" t="s">
        <v>438</v>
      </c>
      <c r="C181" s="26">
        <v>0</v>
      </c>
      <c r="D181" s="26">
        <v>0</v>
      </c>
    </row>
    <row r="182" spans="1:4" x14ac:dyDescent="0.2">
      <c r="A182" s="25" t="s">
        <v>439</v>
      </c>
      <c r="B182" s="28" t="s">
        <v>440</v>
      </c>
      <c r="C182" s="26">
        <v>0</v>
      </c>
      <c r="D182" s="26">
        <v>0</v>
      </c>
    </row>
    <row r="183" spans="1:4" x14ac:dyDescent="0.2">
      <c r="A183" s="25" t="s">
        <v>441</v>
      </c>
      <c r="B183" s="28" t="s">
        <v>442</v>
      </c>
      <c r="C183" s="26">
        <v>0</v>
      </c>
      <c r="D183" s="26">
        <v>0</v>
      </c>
    </row>
    <row r="184" spans="1:4" x14ac:dyDescent="0.2">
      <c r="A184" s="25" t="s">
        <v>443</v>
      </c>
      <c r="B184" s="28" t="s">
        <v>444</v>
      </c>
      <c r="C184" s="26">
        <v>0</v>
      </c>
      <c r="D184" s="26">
        <v>0</v>
      </c>
    </row>
    <row r="185" spans="1:4" x14ac:dyDescent="0.2">
      <c r="A185" s="25" t="s">
        <v>445</v>
      </c>
      <c r="B185" s="28" t="s">
        <v>446</v>
      </c>
      <c r="C185" s="26">
        <v>0</v>
      </c>
      <c r="D185" s="26">
        <v>0</v>
      </c>
    </row>
    <row r="186" spans="1:4" x14ac:dyDescent="0.2">
      <c r="A186" s="25" t="s">
        <v>111</v>
      </c>
      <c r="B186" s="28" t="s">
        <v>447</v>
      </c>
      <c r="C186" s="26">
        <v>0</v>
      </c>
      <c r="D186" s="26">
        <v>0</v>
      </c>
    </row>
    <row r="187" spans="1:4" x14ac:dyDescent="0.2">
      <c r="A187" s="25" t="s">
        <v>113</v>
      </c>
      <c r="B187" s="28" t="s">
        <v>448</v>
      </c>
      <c r="C187" s="26">
        <v>0</v>
      </c>
      <c r="D187" s="26">
        <v>0</v>
      </c>
    </row>
    <row r="188" spans="1:4" x14ac:dyDescent="0.2">
      <c r="A188" s="25" t="s">
        <v>115</v>
      </c>
      <c r="B188" s="28" t="s">
        <v>449</v>
      </c>
      <c r="C188" s="26">
        <v>0</v>
      </c>
      <c r="D188" s="26">
        <v>0</v>
      </c>
    </row>
    <row r="189" spans="1:4" x14ac:dyDescent="0.2">
      <c r="A189" s="25" t="s">
        <v>450</v>
      </c>
      <c r="B189" s="28" t="s">
        <v>451</v>
      </c>
      <c r="C189" s="26">
        <v>0</v>
      </c>
      <c r="D189" s="26">
        <v>0</v>
      </c>
    </row>
    <row r="190" spans="1:4" x14ac:dyDescent="0.2">
      <c r="A190" s="25" t="s">
        <v>60</v>
      </c>
      <c r="B190" s="28" t="s">
        <v>61</v>
      </c>
      <c r="C190" s="26">
        <v>0</v>
      </c>
      <c r="D190" s="26">
        <v>2749475</v>
      </c>
    </row>
    <row r="191" spans="1:4" s="144" customFormat="1" ht="25.5" x14ac:dyDescent="0.2">
      <c r="A191" s="142" t="s">
        <v>62</v>
      </c>
      <c r="B191" s="145" t="s">
        <v>63</v>
      </c>
      <c r="C191" s="143">
        <v>95937695</v>
      </c>
      <c r="D191" s="143">
        <v>94658908</v>
      </c>
    </row>
    <row r="192" spans="1:4" x14ac:dyDescent="0.2">
      <c r="A192" s="25" t="s">
        <v>452</v>
      </c>
      <c r="B192" s="28" t="s">
        <v>453</v>
      </c>
      <c r="C192" s="26">
        <v>0</v>
      </c>
      <c r="D192" s="26">
        <v>0</v>
      </c>
    </row>
    <row r="193" spans="1:4" x14ac:dyDescent="0.2">
      <c r="A193" s="25" t="s">
        <v>64</v>
      </c>
      <c r="B193" s="28" t="s">
        <v>65</v>
      </c>
      <c r="C193" s="26">
        <v>3149606</v>
      </c>
      <c r="D193" s="26">
        <v>0</v>
      </c>
    </row>
    <row r="194" spans="1:4" x14ac:dyDescent="0.2">
      <c r="A194" s="25" t="s">
        <v>454</v>
      </c>
      <c r="B194" s="28" t="s">
        <v>455</v>
      </c>
      <c r="C194" s="26">
        <v>0</v>
      </c>
      <c r="D194" s="26">
        <v>0</v>
      </c>
    </row>
    <row r="195" spans="1:4" x14ac:dyDescent="0.2">
      <c r="A195" s="25" t="s">
        <v>456</v>
      </c>
      <c r="B195" s="28" t="s">
        <v>457</v>
      </c>
      <c r="C195" s="26">
        <v>0</v>
      </c>
      <c r="D195" s="26">
        <v>0</v>
      </c>
    </row>
    <row r="196" spans="1:4" x14ac:dyDescent="0.2">
      <c r="A196" s="25" t="s">
        <v>66</v>
      </c>
      <c r="B196" s="28" t="s">
        <v>67</v>
      </c>
      <c r="C196" s="26">
        <v>1741480</v>
      </c>
      <c r="D196" s="26">
        <v>2813982</v>
      </c>
    </row>
    <row r="197" spans="1:4" x14ac:dyDescent="0.2">
      <c r="A197" s="25" t="s">
        <v>458</v>
      </c>
      <c r="B197" s="28" t="s">
        <v>459</v>
      </c>
      <c r="C197" s="26">
        <v>0</v>
      </c>
      <c r="D197" s="26">
        <v>0</v>
      </c>
    </row>
    <row r="198" spans="1:4" x14ac:dyDescent="0.2">
      <c r="A198" s="25" t="s">
        <v>460</v>
      </c>
      <c r="B198" s="28" t="s">
        <v>461</v>
      </c>
      <c r="C198" s="26">
        <v>0</v>
      </c>
      <c r="D198" s="26">
        <v>0</v>
      </c>
    </row>
    <row r="199" spans="1:4" x14ac:dyDescent="0.2">
      <c r="A199" s="25" t="s">
        <v>68</v>
      </c>
      <c r="B199" s="28" t="s">
        <v>69</v>
      </c>
      <c r="C199" s="26">
        <v>1320594</v>
      </c>
      <c r="D199" s="26">
        <v>759775</v>
      </c>
    </row>
    <row r="200" spans="1:4" s="144" customFormat="1" x14ac:dyDescent="0.2">
      <c r="A200" s="142" t="s">
        <v>70</v>
      </c>
      <c r="B200" s="145" t="s">
        <v>71</v>
      </c>
      <c r="C200" s="143">
        <v>6211680</v>
      </c>
      <c r="D200" s="143">
        <v>3573757</v>
      </c>
    </row>
    <row r="201" spans="1:4" x14ac:dyDescent="0.2">
      <c r="A201" s="25" t="s">
        <v>72</v>
      </c>
      <c r="B201" s="28" t="s">
        <v>73</v>
      </c>
      <c r="C201" s="26">
        <v>108734111</v>
      </c>
      <c r="D201" s="26">
        <v>129771245</v>
      </c>
    </row>
    <row r="202" spans="1:4" x14ac:dyDescent="0.2">
      <c r="A202" s="25" t="s">
        <v>160</v>
      </c>
      <c r="B202" s="28" t="s">
        <v>462</v>
      </c>
      <c r="C202" s="26">
        <v>0</v>
      </c>
      <c r="D202" s="26">
        <v>0</v>
      </c>
    </row>
    <row r="203" spans="1:4" x14ac:dyDescent="0.2">
      <c r="A203" s="25" t="s">
        <v>463</v>
      </c>
      <c r="B203" s="28" t="s">
        <v>464</v>
      </c>
      <c r="C203" s="26">
        <v>0</v>
      </c>
      <c r="D203" s="26">
        <v>0</v>
      </c>
    </row>
    <row r="204" spans="1:4" x14ac:dyDescent="0.2">
      <c r="A204" s="25" t="s">
        <v>74</v>
      </c>
      <c r="B204" s="28" t="s">
        <v>75</v>
      </c>
      <c r="C204" s="26">
        <v>28040784</v>
      </c>
      <c r="D204" s="26">
        <v>33523710</v>
      </c>
    </row>
    <row r="205" spans="1:4" x14ac:dyDescent="0.2">
      <c r="A205" s="25" t="s">
        <v>76</v>
      </c>
      <c r="B205" s="28" t="s">
        <v>77</v>
      </c>
      <c r="C205" s="26">
        <v>136774895</v>
      </c>
      <c r="D205" s="26">
        <v>163294955</v>
      </c>
    </row>
    <row r="206" spans="1:4" ht="25.5" x14ac:dyDescent="0.2">
      <c r="A206" s="25" t="s">
        <v>117</v>
      </c>
      <c r="B206" s="28" t="s">
        <v>465</v>
      </c>
      <c r="C206" s="26">
        <v>0</v>
      </c>
      <c r="D206" s="26">
        <v>0</v>
      </c>
    </row>
    <row r="207" spans="1:4" ht="25.5" x14ac:dyDescent="0.2">
      <c r="A207" s="25" t="s">
        <v>466</v>
      </c>
      <c r="B207" s="28" t="s">
        <v>467</v>
      </c>
      <c r="C207" s="26">
        <v>0</v>
      </c>
      <c r="D207" s="26">
        <v>0</v>
      </c>
    </row>
    <row r="208" spans="1:4" x14ac:dyDescent="0.2">
      <c r="A208" s="25" t="s">
        <v>468</v>
      </c>
      <c r="B208" s="28" t="s">
        <v>469</v>
      </c>
      <c r="C208" s="26">
        <v>0</v>
      </c>
      <c r="D208" s="26">
        <v>0</v>
      </c>
    </row>
    <row r="209" spans="1:4" x14ac:dyDescent="0.2">
      <c r="A209" s="25" t="s">
        <v>119</v>
      </c>
      <c r="B209" s="28" t="s">
        <v>470</v>
      </c>
      <c r="C209" s="26">
        <v>0</v>
      </c>
      <c r="D209" s="26">
        <v>0</v>
      </c>
    </row>
    <row r="210" spans="1:4" ht="25.5" x14ac:dyDescent="0.2">
      <c r="A210" s="25" t="s">
        <v>471</v>
      </c>
      <c r="B210" s="28" t="s">
        <v>472</v>
      </c>
      <c r="C210" s="26">
        <v>0</v>
      </c>
      <c r="D210" s="26">
        <v>0</v>
      </c>
    </row>
    <row r="211" spans="1:4" x14ac:dyDescent="0.2">
      <c r="A211" s="25" t="s">
        <v>473</v>
      </c>
      <c r="B211" s="28" t="s">
        <v>474</v>
      </c>
      <c r="C211" s="26">
        <v>0</v>
      </c>
      <c r="D211" s="26">
        <v>0</v>
      </c>
    </row>
    <row r="212" spans="1:4" x14ac:dyDescent="0.2">
      <c r="A212" s="25" t="s">
        <v>475</v>
      </c>
      <c r="B212" s="28" t="s">
        <v>476</v>
      </c>
      <c r="C212" s="26">
        <v>0</v>
      </c>
      <c r="D212" s="26">
        <v>0</v>
      </c>
    </row>
    <row r="213" spans="1:4" x14ac:dyDescent="0.2">
      <c r="A213" s="25" t="s">
        <v>477</v>
      </c>
      <c r="B213" s="28" t="s">
        <v>478</v>
      </c>
      <c r="C213" s="26">
        <v>0</v>
      </c>
      <c r="D213" s="26">
        <v>0</v>
      </c>
    </row>
    <row r="214" spans="1:4" x14ac:dyDescent="0.2">
      <c r="A214" s="25" t="s">
        <v>479</v>
      </c>
      <c r="B214" s="28" t="s">
        <v>480</v>
      </c>
      <c r="C214" s="26">
        <v>0</v>
      </c>
      <c r="D214" s="26">
        <v>0</v>
      </c>
    </row>
    <row r="215" spans="1:4" x14ac:dyDescent="0.2">
      <c r="A215" s="25" t="s">
        <v>481</v>
      </c>
      <c r="B215" s="28" t="s">
        <v>482</v>
      </c>
      <c r="C215" s="26">
        <v>0</v>
      </c>
      <c r="D215" s="26">
        <v>0</v>
      </c>
    </row>
    <row r="216" spans="1:4" x14ac:dyDescent="0.2">
      <c r="A216" s="25" t="s">
        <v>483</v>
      </c>
      <c r="B216" s="28" t="s">
        <v>484</v>
      </c>
      <c r="C216" s="26">
        <v>0</v>
      </c>
      <c r="D216" s="26">
        <v>0</v>
      </c>
    </row>
    <row r="217" spans="1:4" x14ac:dyDescent="0.2">
      <c r="A217" s="25" t="s">
        <v>485</v>
      </c>
      <c r="B217" s="28" t="s">
        <v>486</v>
      </c>
      <c r="C217" s="26">
        <v>0</v>
      </c>
      <c r="D217" s="26">
        <v>0</v>
      </c>
    </row>
    <row r="218" spans="1:4" ht="25.5" x14ac:dyDescent="0.2">
      <c r="A218" s="25" t="s">
        <v>487</v>
      </c>
      <c r="B218" s="28" t="s">
        <v>488</v>
      </c>
      <c r="C218" s="26">
        <v>0</v>
      </c>
      <c r="D218" s="26">
        <v>0</v>
      </c>
    </row>
    <row r="219" spans="1:4" x14ac:dyDescent="0.2">
      <c r="A219" s="25" t="s">
        <v>152</v>
      </c>
      <c r="B219" s="28" t="s">
        <v>489</v>
      </c>
      <c r="C219" s="26">
        <v>0</v>
      </c>
      <c r="D219" s="26">
        <v>0</v>
      </c>
    </row>
    <row r="220" spans="1:4" x14ac:dyDescent="0.2">
      <c r="A220" s="25" t="s">
        <v>490</v>
      </c>
      <c r="B220" s="28" t="s">
        <v>491</v>
      </c>
      <c r="C220" s="26">
        <v>0</v>
      </c>
      <c r="D220" s="26">
        <v>0</v>
      </c>
    </row>
    <row r="221" spans="1:4" ht="25.5" x14ac:dyDescent="0.2">
      <c r="A221" s="25" t="s">
        <v>492</v>
      </c>
      <c r="B221" s="28" t="s">
        <v>493</v>
      </c>
      <c r="C221" s="26">
        <v>0</v>
      </c>
      <c r="D221" s="26">
        <v>0</v>
      </c>
    </row>
    <row r="222" spans="1:4" x14ac:dyDescent="0.2">
      <c r="A222" s="25" t="s">
        <v>121</v>
      </c>
      <c r="B222" s="28" t="s">
        <v>494</v>
      </c>
      <c r="C222" s="26">
        <v>0</v>
      </c>
      <c r="D222" s="26">
        <v>0</v>
      </c>
    </row>
    <row r="223" spans="1:4" x14ac:dyDescent="0.2">
      <c r="A223" s="25" t="s">
        <v>495</v>
      </c>
      <c r="B223" s="28" t="s">
        <v>496</v>
      </c>
      <c r="C223" s="26">
        <v>0</v>
      </c>
      <c r="D223" s="26">
        <v>0</v>
      </c>
    </row>
    <row r="224" spans="1:4" x14ac:dyDescent="0.2">
      <c r="A224" s="25" t="s">
        <v>497</v>
      </c>
      <c r="B224" s="28" t="s">
        <v>498</v>
      </c>
      <c r="C224" s="26">
        <v>0</v>
      </c>
      <c r="D224" s="26">
        <v>0</v>
      </c>
    </row>
    <row r="225" spans="1:4" x14ac:dyDescent="0.2">
      <c r="A225" s="25" t="s">
        <v>499</v>
      </c>
      <c r="B225" s="28" t="s">
        <v>500</v>
      </c>
      <c r="C225" s="26">
        <v>0</v>
      </c>
      <c r="D225" s="26">
        <v>0</v>
      </c>
    </row>
    <row r="226" spans="1:4" x14ac:dyDescent="0.2">
      <c r="A226" s="25" t="s">
        <v>501</v>
      </c>
      <c r="B226" s="28" t="s">
        <v>502</v>
      </c>
      <c r="C226" s="26">
        <v>0</v>
      </c>
      <c r="D226" s="26">
        <v>0</v>
      </c>
    </row>
    <row r="227" spans="1:4" x14ac:dyDescent="0.2">
      <c r="A227" s="25" t="s">
        <v>503</v>
      </c>
      <c r="B227" s="28" t="s">
        <v>504</v>
      </c>
      <c r="C227" s="26">
        <v>0</v>
      </c>
      <c r="D227" s="26">
        <v>0</v>
      </c>
    </row>
    <row r="228" spans="1:4" x14ac:dyDescent="0.2">
      <c r="A228" s="25" t="s">
        <v>505</v>
      </c>
      <c r="B228" s="28" t="s">
        <v>506</v>
      </c>
      <c r="C228" s="26">
        <v>0</v>
      </c>
      <c r="D228" s="26">
        <v>0</v>
      </c>
    </row>
    <row r="229" spans="1:4" ht="25.5" x14ac:dyDescent="0.2">
      <c r="A229" s="25" t="s">
        <v>507</v>
      </c>
      <c r="B229" s="28" t="s">
        <v>508</v>
      </c>
      <c r="C229" s="26">
        <v>0</v>
      </c>
      <c r="D229" s="26">
        <v>0</v>
      </c>
    </row>
    <row r="230" spans="1:4" x14ac:dyDescent="0.2">
      <c r="A230" s="25" t="s">
        <v>509</v>
      </c>
      <c r="B230" s="28" t="s">
        <v>510</v>
      </c>
      <c r="C230" s="26">
        <v>0</v>
      </c>
      <c r="D230" s="26">
        <v>0</v>
      </c>
    </row>
    <row r="231" spans="1:4" x14ac:dyDescent="0.2">
      <c r="A231" s="25" t="s">
        <v>511</v>
      </c>
      <c r="B231" s="28" t="s">
        <v>512</v>
      </c>
      <c r="C231" s="26">
        <v>0</v>
      </c>
      <c r="D231" s="26">
        <v>0</v>
      </c>
    </row>
    <row r="232" spans="1:4" ht="25.5" x14ac:dyDescent="0.2">
      <c r="A232" s="25" t="s">
        <v>513</v>
      </c>
      <c r="B232" s="28" t="s">
        <v>514</v>
      </c>
      <c r="C232" s="26">
        <v>0</v>
      </c>
      <c r="D232" s="26">
        <v>0</v>
      </c>
    </row>
    <row r="233" spans="1:4" x14ac:dyDescent="0.2">
      <c r="A233" s="25" t="s">
        <v>515</v>
      </c>
      <c r="B233" s="28" t="s">
        <v>516</v>
      </c>
      <c r="C233" s="26">
        <v>0</v>
      </c>
      <c r="D233" s="26">
        <v>0</v>
      </c>
    </row>
    <row r="234" spans="1:4" x14ac:dyDescent="0.2">
      <c r="A234" s="25" t="s">
        <v>517</v>
      </c>
      <c r="B234" s="28" t="s">
        <v>518</v>
      </c>
      <c r="C234" s="26">
        <v>0</v>
      </c>
      <c r="D234" s="26">
        <v>0</v>
      </c>
    </row>
    <row r="235" spans="1:4" x14ac:dyDescent="0.2">
      <c r="A235" s="25" t="s">
        <v>519</v>
      </c>
      <c r="B235" s="28" t="s">
        <v>520</v>
      </c>
      <c r="C235" s="26">
        <v>0</v>
      </c>
      <c r="D235" s="26">
        <v>0</v>
      </c>
    </row>
    <row r="236" spans="1:4" x14ac:dyDescent="0.2">
      <c r="A236" s="25" t="s">
        <v>521</v>
      </c>
      <c r="B236" s="28" t="s">
        <v>522</v>
      </c>
      <c r="C236" s="26">
        <v>0</v>
      </c>
      <c r="D236" s="26">
        <v>0</v>
      </c>
    </row>
    <row r="237" spans="1:4" x14ac:dyDescent="0.2">
      <c r="A237" s="25" t="s">
        <v>523</v>
      </c>
      <c r="B237" s="28" t="s">
        <v>524</v>
      </c>
      <c r="C237" s="26">
        <v>0</v>
      </c>
      <c r="D237" s="26">
        <v>0</v>
      </c>
    </row>
    <row r="238" spans="1:4" x14ac:dyDescent="0.2">
      <c r="A238" s="25" t="s">
        <v>525</v>
      </c>
      <c r="B238" s="28" t="s">
        <v>526</v>
      </c>
      <c r="C238" s="26">
        <v>0</v>
      </c>
      <c r="D238" s="26">
        <v>0</v>
      </c>
    </row>
    <row r="239" spans="1:4" x14ac:dyDescent="0.2">
      <c r="A239" s="25" t="s">
        <v>527</v>
      </c>
      <c r="B239" s="28" t="s">
        <v>528</v>
      </c>
      <c r="C239" s="26">
        <v>0</v>
      </c>
      <c r="D239" s="26">
        <v>0</v>
      </c>
    </row>
    <row r="240" spans="1:4" ht="25.5" x14ac:dyDescent="0.2">
      <c r="A240" s="25" t="s">
        <v>529</v>
      </c>
      <c r="B240" s="28" t="s">
        <v>530</v>
      </c>
      <c r="C240" s="26">
        <v>0</v>
      </c>
      <c r="D240" s="26">
        <v>0</v>
      </c>
    </row>
    <row r="241" spans="1:4" ht="25.5" x14ac:dyDescent="0.2">
      <c r="A241" s="25" t="s">
        <v>531</v>
      </c>
      <c r="B241" s="28" t="s">
        <v>532</v>
      </c>
      <c r="C241" s="26">
        <v>0</v>
      </c>
      <c r="D241" s="26">
        <v>0</v>
      </c>
    </row>
    <row r="242" spans="1:4" ht="25.5" x14ac:dyDescent="0.2">
      <c r="A242" s="25" t="s">
        <v>533</v>
      </c>
      <c r="B242" s="28" t="s">
        <v>534</v>
      </c>
      <c r="C242" s="26">
        <v>0</v>
      </c>
      <c r="D242" s="26">
        <v>0</v>
      </c>
    </row>
    <row r="243" spans="1:4" x14ac:dyDescent="0.2">
      <c r="A243" s="25" t="s">
        <v>535</v>
      </c>
      <c r="B243" s="28" t="s">
        <v>536</v>
      </c>
      <c r="C243" s="26">
        <v>0</v>
      </c>
      <c r="D243" s="26">
        <v>0</v>
      </c>
    </row>
    <row r="244" spans="1:4" x14ac:dyDescent="0.2">
      <c r="A244" s="25" t="s">
        <v>537</v>
      </c>
      <c r="B244" s="28" t="s">
        <v>538</v>
      </c>
      <c r="C244" s="26">
        <v>0</v>
      </c>
      <c r="D244" s="26">
        <v>0</v>
      </c>
    </row>
    <row r="245" spans="1:4" x14ac:dyDescent="0.2">
      <c r="A245" s="25" t="s">
        <v>539</v>
      </c>
      <c r="B245" s="28" t="s">
        <v>540</v>
      </c>
      <c r="C245" s="26">
        <v>0</v>
      </c>
      <c r="D245" s="26">
        <v>0</v>
      </c>
    </row>
    <row r="246" spans="1:4" x14ac:dyDescent="0.2">
      <c r="A246" s="25" t="s">
        <v>541</v>
      </c>
      <c r="B246" s="28" t="s">
        <v>542</v>
      </c>
      <c r="C246" s="26">
        <v>0</v>
      </c>
      <c r="D246" s="26">
        <v>0</v>
      </c>
    </row>
    <row r="247" spans="1:4" x14ac:dyDescent="0.2">
      <c r="A247" s="25" t="s">
        <v>543</v>
      </c>
      <c r="B247" s="28" t="s">
        <v>544</v>
      </c>
      <c r="C247" s="26">
        <v>0</v>
      </c>
      <c r="D247" s="26">
        <v>0</v>
      </c>
    </row>
    <row r="248" spans="1:4" x14ac:dyDescent="0.2">
      <c r="A248" s="25" t="s">
        <v>545</v>
      </c>
      <c r="B248" s="28" t="s">
        <v>546</v>
      </c>
      <c r="C248" s="26">
        <v>0</v>
      </c>
      <c r="D248" s="26">
        <v>0</v>
      </c>
    </row>
    <row r="249" spans="1:4" x14ac:dyDescent="0.2">
      <c r="A249" s="25" t="s">
        <v>547</v>
      </c>
      <c r="B249" s="28" t="s">
        <v>548</v>
      </c>
      <c r="C249" s="26">
        <v>0</v>
      </c>
      <c r="D249" s="26">
        <v>0</v>
      </c>
    </row>
    <row r="250" spans="1:4" x14ac:dyDescent="0.2">
      <c r="A250" s="25" t="s">
        <v>549</v>
      </c>
      <c r="B250" s="28" t="s">
        <v>550</v>
      </c>
      <c r="C250" s="26">
        <v>0</v>
      </c>
      <c r="D250" s="26">
        <v>0</v>
      </c>
    </row>
    <row r="251" spans="1:4" x14ac:dyDescent="0.2">
      <c r="A251" s="25" t="s">
        <v>551</v>
      </c>
      <c r="B251" s="28" t="s">
        <v>552</v>
      </c>
      <c r="C251" s="26">
        <v>0</v>
      </c>
      <c r="D251" s="26">
        <v>0</v>
      </c>
    </row>
    <row r="252" spans="1:4" x14ac:dyDescent="0.2">
      <c r="A252" s="25" t="s">
        <v>553</v>
      </c>
      <c r="B252" s="28" t="s">
        <v>554</v>
      </c>
      <c r="C252" s="26">
        <v>0</v>
      </c>
      <c r="D252" s="26">
        <v>0</v>
      </c>
    </row>
    <row r="253" spans="1:4" x14ac:dyDescent="0.2">
      <c r="A253" s="25" t="s">
        <v>555</v>
      </c>
      <c r="B253" s="28" t="s">
        <v>556</v>
      </c>
      <c r="C253" s="26">
        <v>0</v>
      </c>
      <c r="D253" s="26">
        <v>0</v>
      </c>
    </row>
    <row r="254" spans="1:4" x14ac:dyDescent="0.2">
      <c r="A254" s="25" t="s">
        <v>557</v>
      </c>
      <c r="B254" s="28" t="s">
        <v>558</v>
      </c>
      <c r="C254" s="26">
        <v>0</v>
      </c>
      <c r="D254" s="26">
        <v>0</v>
      </c>
    </row>
    <row r="255" spans="1:4" x14ac:dyDescent="0.2">
      <c r="A255" s="25" t="s">
        <v>559</v>
      </c>
      <c r="B255" s="28" t="s">
        <v>560</v>
      </c>
      <c r="C255" s="26">
        <v>0</v>
      </c>
      <c r="D255" s="26">
        <v>0</v>
      </c>
    </row>
    <row r="256" spans="1:4" ht="25.5" x14ac:dyDescent="0.2">
      <c r="A256" s="25" t="s">
        <v>561</v>
      </c>
      <c r="B256" s="28" t="s">
        <v>562</v>
      </c>
      <c r="C256" s="26">
        <v>0</v>
      </c>
      <c r="D256" s="26">
        <v>0</v>
      </c>
    </row>
    <row r="257" spans="1:4" x14ac:dyDescent="0.2">
      <c r="A257" s="25" t="s">
        <v>563</v>
      </c>
      <c r="B257" s="28" t="s">
        <v>564</v>
      </c>
      <c r="C257" s="26">
        <v>0</v>
      </c>
      <c r="D257" s="26">
        <v>0</v>
      </c>
    </row>
    <row r="258" spans="1:4" x14ac:dyDescent="0.2">
      <c r="A258" s="25" t="s">
        <v>565</v>
      </c>
      <c r="B258" s="28" t="s">
        <v>566</v>
      </c>
      <c r="C258" s="26">
        <v>0</v>
      </c>
      <c r="D258" s="26">
        <v>0</v>
      </c>
    </row>
    <row r="259" spans="1:4" x14ac:dyDescent="0.2">
      <c r="A259" s="25" t="s">
        <v>567</v>
      </c>
      <c r="B259" s="28" t="s">
        <v>568</v>
      </c>
      <c r="C259" s="26">
        <v>0</v>
      </c>
      <c r="D259" s="26">
        <v>0</v>
      </c>
    </row>
    <row r="260" spans="1:4" x14ac:dyDescent="0.2">
      <c r="A260" s="25" t="s">
        <v>569</v>
      </c>
      <c r="B260" s="28" t="s">
        <v>570</v>
      </c>
      <c r="C260" s="26">
        <v>0</v>
      </c>
      <c r="D260" s="26">
        <v>0</v>
      </c>
    </row>
    <row r="261" spans="1:4" x14ac:dyDescent="0.2">
      <c r="A261" s="25" t="s">
        <v>571</v>
      </c>
      <c r="B261" s="28" t="s">
        <v>572</v>
      </c>
      <c r="C261" s="26">
        <v>0</v>
      </c>
      <c r="D261" s="26">
        <v>0</v>
      </c>
    </row>
    <row r="262" spans="1:4" x14ac:dyDescent="0.2">
      <c r="A262" s="25" t="s">
        <v>573</v>
      </c>
      <c r="B262" s="28" t="s">
        <v>574</v>
      </c>
      <c r="C262" s="26">
        <v>0</v>
      </c>
      <c r="D262" s="26">
        <v>0</v>
      </c>
    </row>
    <row r="263" spans="1:4" x14ac:dyDescent="0.2">
      <c r="A263" s="25" t="s">
        <v>575</v>
      </c>
      <c r="B263" s="28" t="s">
        <v>576</v>
      </c>
      <c r="C263" s="26">
        <v>0</v>
      </c>
      <c r="D263" s="26">
        <v>0</v>
      </c>
    </row>
    <row r="264" spans="1:4" x14ac:dyDescent="0.2">
      <c r="A264" s="25" t="s">
        <v>577</v>
      </c>
      <c r="B264" s="28" t="s">
        <v>578</v>
      </c>
      <c r="C264" s="26">
        <v>0</v>
      </c>
      <c r="D264" s="26">
        <v>0</v>
      </c>
    </row>
    <row r="265" spans="1:4" x14ac:dyDescent="0.2">
      <c r="A265" s="25" t="s">
        <v>579</v>
      </c>
      <c r="B265" s="28" t="s">
        <v>580</v>
      </c>
      <c r="C265" s="26">
        <v>0</v>
      </c>
      <c r="D265" s="26">
        <v>0</v>
      </c>
    </row>
    <row r="266" spans="1:4" x14ac:dyDescent="0.2">
      <c r="A266" s="25" t="s">
        <v>581</v>
      </c>
      <c r="B266" s="28" t="s">
        <v>582</v>
      </c>
      <c r="C266" s="26">
        <v>0</v>
      </c>
      <c r="D266" s="26">
        <v>0</v>
      </c>
    </row>
    <row r="267" spans="1:4" ht="25.5" x14ac:dyDescent="0.2">
      <c r="A267" s="25" t="s">
        <v>583</v>
      </c>
      <c r="B267" s="28" t="s">
        <v>584</v>
      </c>
      <c r="C267" s="26">
        <v>0</v>
      </c>
      <c r="D267" s="26">
        <v>0</v>
      </c>
    </row>
    <row r="268" spans="1:4" x14ac:dyDescent="0.2">
      <c r="A268" s="25" t="s">
        <v>78</v>
      </c>
      <c r="B268" s="28" t="s">
        <v>79</v>
      </c>
      <c r="C268" s="26">
        <v>444744656</v>
      </c>
      <c r="D268" s="26">
        <v>506951346</v>
      </c>
    </row>
  </sheetData>
  <pageMargins left="0" right="0" top="0" bottom="0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4"/>
  <sheetViews>
    <sheetView workbookViewId="0">
      <selection activeCell="I194" sqref="I194"/>
    </sheetView>
  </sheetViews>
  <sheetFormatPr defaultRowHeight="12.75" x14ac:dyDescent="0.2"/>
  <cols>
    <col min="1" max="1" width="4.42578125" style="24" customWidth="1"/>
    <col min="2" max="2" width="61.140625" style="29" customWidth="1"/>
    <col min="3" max="3" width="15.28515625" style="24" customWidth="1"/>
    <col min="4" max="4" width="11.140625" style="24" bestFit="1" customWidth="1"/>
    <col min="5" max="257" width="8.85546875" style="24"/>
    <col min="258" max="258" width="93.28515625" style="24" customWidth="1"/>
    <col min="259" max="259" width="15.28515625" style="24" customWidth="1"/>
    <col min="260" max="260" width="11.140625" style="24" bestFit="1" customWidth="1"/>
    <col min="261" max="513" width="8.85546875" style="24"/>
    <col min="514" max="514" width="93.28515625" style="24" customWidth="1"/>
    <col min="515" max="515" width="15.28515625" style="24" customWidth="1"/>
    <col min="516" max="516" width="11.140625" style="24" bestFit="1" customWidth="1"/>
    <col min="517" max="769" width="8.85546875" style="24"/>
    <col min="770" max="770" width="93.28515625" style="24" customWidth="1"/>
    <col min="771" max="771" width="15.28515625" style="24" customWidth="1"/>
    <col min="772" max="772" width="11.140625" style="24" bestFit="1" customWidth="1"/>
    <col min="773" max="1025" width="8.85546875" style="24"/>
    <col min="1026" max="1026" width="93.28515625" style="24" customWidth="1"/>
    <col min="1027" max="1027" width="15.28515625" style="24" customWidth="1"/>
    <col min="1028" max="1028" width="11.140625" style="24" bestFit="1" customWidth="1"/>
    <col min="1029" max="1281" width="8.85546875" style="24"/>
    <col min="1282" max="1282" width="93.28515625" style="24" customWidth="1"/>
    <col min="1283" max="1283" width="15.28515625" style="24" customWidth="1"/>
    <col min="1284" max="1284" width="11.140625" style="24" bestFit="1" customWidth="1"/>
    <col min="1285" max="1537" width="8.85546875" style="24"/>
    <col min="1538" max="1538" width="93.28515625" style="24" customWidth="1"/>
    <col min="1539" max="1539" width="15.28515625" style="24" customWidth="1"/>
    <col min="1540" max="1540" width="11.140625" style="24" bestFit="1" customWidth="1"/>
    <col min="1541" max="1793" width="8.85546875" style="24"/>
    <col min="1794" max="1794" width="93.28515625" style="24" customWidth="1"/>
    <col min="1795" max="1795" width="15.28515625" style="24" customWidth="1"/>
    <col min="1796" max="1796" width="11.140625" style="24" bestFit="1" customWidth="1"/>
    <col min="1797" max="2049" width="8.85546875" style="24"/>
    <col min="2050" max="2050" width="93.28515625" style="24" customWidth="1"/>
    <col min="2051" max="2051" width="15.28515625" style="24" customWidth="1"/>
    <col min="2052" max="2052" width="11.140625" style="24" bestFit="1" customWidth="1"/>
    <col min="2053" max="2305" width="8.85546875" style="24"/>
    <col min="2306" max="2306" width="93.28515625" style="24" customWidth="1"/>
    <col min="2307" max="2307" width="15.28515625" style="24" customWidth="1"/>
    <col min="2308" max="2308" width="11.140625" style="24" bestFit="1" customWidth="1"/>
    <col min="2309" max="2561" width="8.85546875" style="24"/>
    <col min="2562" max="2562" width="93.28515625" style="24" customWidth="1"/>
    <col min="2563" max="2563" width="15.28515625" style="24" customWidth="1"/>
    <col min="2564" max="2564" width="11.140625" style="24" bestFit="1" customWidth="1"/>
    <col min="2565" max="2817" width="8.85546875" style="24"/>
    <col min="2818" max="2818" width="93.28515625" style="24" customWidth="1"/>
    <col min="2819" max="2819" width="15.28515625" style="24" customWidth="1"/>
    <col min="2820" max="2820" width="11.140625" style="24" bestFit="1" customWidth="1"/>
    <col min="2821" max="3073" width="8.85546875" style="24"/>
    <col min="3074" max="3074" width="93.28515625" style="24" customWidth="1"/>
    <col min="3075" max="3075" width="15.28515625" style="24" customWidth="1"/>
    <col min="3076" max="3076" width="11.140625" style="24" bestFit="1" customWidth="1"/>
    <col min="3077" max="3329" width="8.85546875" style="24"/>
    <col min="3330" max="3330" width="93.28515625" style="24" customWidth="1"/>
    <col min="3331" max="3331" width="15.28515625" style="24" customWidth="1"/>
    <col min="3332" max="3332" width="11.140625" style="24" bestFit="1" customWidth="1"/>
    <col min="3333" max="3585" width="8.85546875" style="24"/>
    <col min="3586" max="3586" width="93.28515625" style="24" customWidth="1"/>
    <col min="3587" max="3587" width="15.28515625" style="24" customWidth="1"/>
    <col min="3588" max="3588" width="11.140625" style="24" bestFit="1" customWidth="1"/>
    <col min="3589" max="3841" width="8.85546875" style="24"/>
    <col min="3842" max="3842" width="93.28515625" style="24" customWidth="1"/>
    <col min="3843" max="3843" width="15.28515625" style="24" customWidth="1"/>
    <col min="3844" max="3844" width="11.140625" style="24" bestFit="1" customWidth="1"/>
    <col min="3845" max="4097" width="8.85546875" style="24"/>
    <col min="4098" max="4098" width="93.28515625" style="24" customWidth="1"/>
    <col min="4099" max="4099" width="15.28515625" style="24" customWidth="1"/>
    <col min="4100" max="4100" width="11.140625" style="24" bestFit="1" customWidth="1"/>
    <col min="4101" max="4353" width="8.85546875" style="24"/>
    <col min="4354" max="4354" width="93.28515625" style="24" customWidth="1"/>
    <col min="4355" max="4355" width="15.28515625" style="24" customWidth="1"/>
    <col min="4356" max="4356" width="11.140625" style="24" bestFit="1" customWidth="1"/>
    <col min="4357" max="4609" width="8.85546875" style="24"/>
    <col min="4610" max="4610" width="93.28515625" style="24" customWidth="1"/>
    <col min="4611" max="4611" width="15.28515625" style="24" customWidth="1"/>
    <col min="4612" max="4612" width="11.140625" style="24" bestFit="1" customWidth="1"/>
    <col min="4613" max="4865" width="8.85546875" style="24"/>
    <col min="4866" max="4866" width="93.28515625" style="24" customWidth="1"/>
    <col min="4867" max="4867" width="15.28515625" style="24" customWidth="1"/>
    <col min="4868" max="4868" width="11.140625" style="24" bestFit="1" customWidth="1"/>
    <col min="4869" max="5121" width="8.85546875" style="24"/>
    <col min="5122" max="5122" width="93.28515625" style="24" customWidth="1"/>
    <col min="5123" max="5123" width="15.28515625" style="24" customWidth="1"/>
    <col min="5124" max="5124" width="11.140625" style="24" bestFit="1" customWidth="1"/>
    <col min="5125" max="5377" width="8.85546875" style="24"/>
    <col min="5378" max="5378" width="93.28515625" style="24" customWidth="1"/>
    <col min="5379" max="5379" width="15.28515625" style="24" customWidth="1"/>
    <col min="5380" max="5380" width="11.140625" style="24" bestFit="1" customWidth="1"/>
    <col min="5381" max="5633" width="8.85546875" style="24"/>
    <col min="5634" max="5634" width="93.28515625" style="24" customWidth="1"/>
    <col min="5635" max="5635" width="15.28515625" style="24" customWidth="1"/>
    <col min="5636" max="5636" width="11.140625" style="24" bestFit="1" customWidth="1"/>
    <col min="5637" max="5889" width="8.85546875" style="24"/>
    <col min="5890" max="5890" width="93.28515625" style="24" customWidth="1"/>
    <col min="5891" max="5891" width="15.28515625" style="24" customWidth="1"/>
    <col min="5892" max="5892" width="11.140625" style="24" bestFit="1" customWidth="1"/>
    <col min="5893" max="6145" width="8.85546875" style="24"/>
    <col min="6146" max="6146" width="93.28515625" style="24" customWidth="1"/>
    <col min="6147" max="6147" width="15.28515625" style="24" customWidth="1"/>
    <col min="6148" max="6148" width="11.140625" style="24" bestFit="1" customWidth="1"/>
    <col min="6149" max="6401" width="8.85546875" style="24"/>
    <col min="6402" max="6402" width="93.28515625" style="24" customWidth="1"/>
    <col min="6403" max="6403" width="15.28515625" style="24" customWidth="1"/>
    <col min="6404" max="6404" width="11.140625" style="24" bestFit="1" customWidth="1"/>
    <col min="6405" max="6657" width="8.85546875" style="24"/>
    <col min="6658" max="6658" width="93.28515625" style="24" customWidth="1"/>
    <col min="6659" max="6659" width="15.28515625" style="24" customWidth="1"/>
    <col min="6660" max="6660" width="11.140625" style="24" bestFit="1" customWidth="1"/>
    <col min="6661" max="6913" width="8.85546875" style="24"/>
    <col min="6914" max="6914" width="93.28515625" style="24" customWidth="1"/>
    <col min="6915" max="6915" width="15.28515625" style="24" customWidth="1"/>
    <col min="6916" max="6916" width="11.140625" style="24" bestFit="1" customWidth="1"/>
    <col min="6917" max="7169" width="8.85546875" style="24"/>
    <col min="7170" max="7170" width="93.28515625" style="24" customWidth="1"/>
    <col min="7171" max="7171" width="15.28515625" style="24" customWidth="1"/>
    <col min="7172" max="7172" width="11.140625" style="24" bestFit="1" customWidth="1"/>
    <col min="7173" max="7425" width="8.85546875" style="24"/>
    <col min="7426" max="7426" width="93.28515625" style="24" customWidth="1"/>
    <col min="7427" max="7427" width="15.28515625" style="24" customWidth="1"/>
    <col min="7428" max="7428" width="11.140625" style="24" bestFit="1" customWidth="1"/>
    <col min="7429" max="7681" width="8.85546875" style="24"/>
    <col min="7682" max="7682" width="93.28515625" style="24" customWidth="1"/>
    <col min="7683" max="7683" width="15.28515625" style="24" customWidth="1"/>
    <col min="7684" max="7684" width="11.140625" style="24" bestFit="1" customWidth="1"/>
    <col min="7685" max="7937" width="8.85546875" style="24"/>
    <col min="7938" max="7938" width="93.28515625" style="24" customWidth="1"/>
    <col min="7939" max="7939" width="15.28515625" style="24" customWidth="1"/>
    <col min="7940" max="7940" width="11.140625" style="24" bestFit="1" customWidth="1"/>
    <col min="7941" max="8193" width="8.85546875" style="24"/>
    <col min="8194" max="8194" width="93.28515625" style="24" customWidth="1"/>
    <col min="8195" max="8195" width="15.28515625" style="24" customWidth="1"/>
    <col min="8196" max="8196" width="11.140625" style="24" bestFit="1" customWidth="1"/>
    <col min="8197" max="8449" width="8.85546875" style="24"/>
    <col min="8450" max="8450" width="93.28515625" style="24" customWidth="1"/>
    <col min="8451" max="8451" width="15.28515625" style="24" customWidth="1"/>
    <col min="8452" max="8452" width="11.140625" style="24" bestFit="1" customWidth="1"/>
    <col min="8453" max="8705" width="8.85546875" style="24"/>
    <col min="8706" max="8706" width="93.28515625" style="24" customWidth="1"/>
    <col min="8707" max="8707" width="15.28515625" style="24" customWidth="1"/>
    <col min="8708" max="8708" width="11.140625" style="24" bestFit="1" customWidth="1"/>
    <col min="8709" max="8961" width="8.85546875" style="24"/>
    <col min="8962" max="8962" width="93.28515625" style="24" customWidth="1"/>
    <col min="8963" max="8963" width="15.28515625" style="24" customWidth="1"/>
    <col min="8964" max="8964" width="11.140625" style="24" bestFit="1" customWidth="1"/>
    <col min="8965" max="9217" width="8.85546875" style="24"/>
    <col min="9218" max="9218" width="93.28515625" style="24" customWidth="1"/>
    <col min="9219" max="9219" width="15.28515625" style="24" customWidth="1"/>
    <col min="9220" max="9220" width="11.140625" style="24" bestFit="1" customWidth="1"/>
    <col min="9221" max="9473" width="8.85546875" style="24"/>
    <col min="9474" max="9474" width="93.28515625" style="24" customWidth="1"/>
    <col min="9475" max="9475" width="15.28515625" style="24" customWidth="1"/>
    <col min="9476" max="9476" width="11.140625" style="24" bestFit="1" customWidth="1"/>
    <col min="9477" max="9729" width="8.85546875" style="24"/>
    <col min="9730" max="9730" width="93.28515625" style="24" customWidth="1"/>
    <col min="9731" max="9731" width="15.28515625" style="24" customWidth="1"/>
    <col min="9732" max="9732" width="11.140625" style="24" bestFit="1" customWidth="1"/>
    <col min="9733" max="9985" width="8.85546875" style="24"/>
    <col min="9986" max="9986" width="93.28515625" style="24" customWidth="1"/>
    <col min="9987" max="9987" width="15.28515625" style="24" customWidth="1"/>
    <col min="9988" max="9988" width="11.140625" style="24" bestFit="1" customWidth="1"/>
    <col min="9989" max="10241" width="8.85546875" style="24"/>
    <col min="10242" max="10242" width="93.28515625" style="24" customWidth="1"/>
    <col min="10243" max="10243" width="15.28515625" style="24" customWidth="1"/>
    <col min="10244" max="10244" width="11.140625" style="24" bestFit="1" customWidth="1"/>
    <col min="10245" max="10497" width="8.85546875" style="24"/>
    <col min="10498" max="10498" width="93.28515625" style="24" customWidth="1"/>
    <col min="10499" max="10499" width="15.28515625" style="24" customWidth="1"/>
    <col min="10500" max="10500" width="11.140625" style="24" bestFit="1" customWidth="1"/>
    <col min="10501" max="10753" width="8.85546875" style="24"/>
    <col min="10754" max="10754" width="93.28515625" style="24" customWidth="1"/>
    <col min="10755" max="10755" width="15.28515625" style="24" customWidth="1"/>
    <col min="10756" max="10756" width="11.140625" style="24" bestFit="1" customWidth="1"/>
    <col min="10757" max="11009" width="8.85546875" style="24"/>
    <col min="11010" max="11010" width="93.28515625" style="24" customWidth="1"/>
    <col min="11011" max="11011" width="15.28515625" style="24" customWidth="1"/>
    <col min="11012" max="11012" width="11.140625" style="24" bestFit="1" customWidth="1"/>
    <col min="11013" max="11265" width="8.85546875" style="24"/>
    <col min="11266" max="11266" width="93.28515625" style="24" customWidth="1"/>
    <col min="11267" max="11267" width="15.28515625" style="24" customWidth="1"/>
    <col min="11268" max="11268" width="11.140625" style="24" bestFit="1" customWidth="1"/>
    <col min="11269" max="11521" width="8.85546875" style="24"/>
    <col min="11522" max="11522" width="93.28515625" style="24" customWidth="1"/>
    <col min="11523" max="11523" width="15.28515625" style="24" customWidth="1"/>
    <col min="11524" max="11524" width="11.140625" style="24" bestFit="1" customWidth="1"/>
    <col min="11525" max="11777" width="8.85546875" style="24"/>
    <col min="11778" max="11778" width="93.28515625" style="24" customWidth="1"/>
    <col min="11779" max="11779" width="15.28515625" style="24" customWidth="1"/>
    <col min="11780" max="11780" width="11.140625" style="24" bestFit="1" customWidth="1"/>
    <col min="11781" max="12033" width="8.85546875" style="24"/>
    <col min="12034" max="12034" width="93.28515625" style="24" customWidth="1"/>
    <col min="12035" max="12035" width="15.28515625" style="24" customWidth="1"/>
    <col min="12036" max="12036" width="11.140625" style="24" bestFit="1" customWidth="1"/>
    <col min="12037" max="12289" width="8.85546875" style="24"/>
    <col min="12290" max="12290" width="93.28515625" style="24" customWidth="1"/>
    <col min="12291" max="12291" width="15.28515625" style="24" customWidth="1"/>
    <col min="12292" max="12292" width="11.140625" style="24" bestFit="1" customWidth="1"/>
    <col min="12293" max="12545" width="8.85546875" style="24"/>
    <col min="12546" max="12546" width="93.28515625" style="24" customWidth="1"/>
    <col min="12547" max="12547" width="15.28515625" style="24" customWidth="1"/>
    <col min="12548" max="12548" width="11.140625" style="24" bestFit="1" customWidth="1"/>
    <col min="12549" max="12801" width="8.85546875" style="24"/>
    <col min="12802" max="12802" width="93.28515625" style="24" customWidth="1"/>
    <col min="12803" max="12803" width="15.28515625" style="24" customWidth="1"/>
    <col min="12804" max="12804" width="11.140625" style="24" bestFit="1" customWidth="1"/>
    <col min="12805" max="13057" width="8.85546875" style="24"/>
    <col min="13058" max="13058" width="93.28515625" style="24" customWidth="1"/>
    <col min="13059" max="13059" width="15.28515625" style="24" customWidth="1"/>
    <col min="13060" max="13060" width="11.140625" style="24" bestFit="1" customWidth="1"/>
    <col min="13061" max="13313" width="8.85546875" style="24"/>
    <col min="13314" max="13314" width="93.28515625" style="24" customWidth="1"/>
    <col min="13315" max="13315" width="15.28515625" style="24" customWidth="1"/>
    <col min="13316" max="13316" width="11.140625" style="24" bestFit="1" customWidth="1"/>
    <col min="13317" max="13569" width="8.85546875" style="24"/>
    <col min="13570" max="13570" width="93.28515625" style="24" customWidth="1"/>
    <col min="13571" max="13571" width="15.28515625" style="24" customWidth="1"/>
    <col min="13572" max="13572" width="11.140625" style="24" bestFit="1" customWidth="1"/>
    <col min="13573" max="13825" width="8.85546875" style="24"/>
    <col min="13826" max="13826" width="93.28515625" style="24" customWidth="1"/>
    <col min="13827" max="13827" width="15.28515625" style="24" customWidth="1"/>
    <col min="13828" max="13828" width="11.140625" style="24" bestFit="1" customWidth="1"/>
    <col min="13829" max="14081" width="8.85546875" style="24"/>
    <col min="14082" max="14082" width="93.28515625" style="24" customWidth="1"/>
    <col min="14083" max="14083" width="15.28515625" style="24" customWidth="1"/>
    <col min="14084" max="14084" width="11.140625" style="24" bestFit="1" customWidth="1"/>
    <col min="14085" max="14337" width="8.85546875" style="24"/>
    <col min="14338" max="14338" width="93.28515625" style="24" customWidth="1"/>
    <col min="14339" max="14339" width="15.28515625" style="24" customWidth="1"/>
    <col min="14340" max="14340" width="11.140625" style="24" bestFit="1" customWidth="1"/>
    <col min="14341" max="14593" width="8.85546875" style="24"/>
    <col min="14594" max="14594" width="93.28515625" style="24" customWidth="1"/>
    <col min="14595" max="14595" width="15.28515625" style="24" customWidth="1"/>
    <col min="14596" max="14596" width="11.140625" style="24" bestFit="1" customWidth="1"/>
    <col min="14597" max="14849" width="8.85546875" style="24"/>
    <col min="14850" max="14850" width="93.28515625" style="24" customWidth="1"/>
    <col min="14851" max="14851" width="15.28515625" style="24" customWidth="1"/>
    <col min="14852" max="14852" width="11.140625" style="24" bestFit="1" customWidth="1"/>
    <col min="14853" max="15105" width="8.85546875" style="24"/>
    <col min="15106" max="15106" width="93.28515625" style="24" customWidth="1"/>
    <col min="15107" max="15107" width="15.28515625" style="24" customWidth="1"/>
    <col min="15108" max="15108" width="11.140625" style="24" bestFit="1" customWidth="1"/>
    <col min="15109" max="15361" width="8.85546875" style="24"/>
    <col min="15362" max="15362" width="93.28515625" style="24" customWidth="1"/>
    <col min="15363" max="15363" width="15.28515625" style="24" customWidth="1"/>
    <col min="15364" max="15364" width="11.140625" style="24" bestFit="1" customWidth="1"/>
    <col min="15365" max="15617" width="8.85546875" style="24"/>
    <col min="15618" max="15618" width="93.28515625" style="24" customWidth="1"/>
    <col min="15619" max="15619" width="15.28515625" style="24" customWidth="1"/>
    <col min="15620" max="15620" width="11.140625" style="24" bestFit="1" customWidth="1"/>
    <col min="15621" max="15873" width="8.85546875" style="24"/>
    <col min="15874" max="15874" width="93.28515625" style="24" customWidth="1"/>
    <col min="15875" max="15875" width="15.28515625" style="24" customWidth="1"/>
    <col min="15876" max="15876" width="11.140625" style="24" bestFit="1" customWidth="1"/>
    <col min="15877" max="16129" width="8.85546875" style="24"/>
    <col min="16130" max="16130" width="93.28515625" style="24" customWidth="1"/>
    <col min="16131" max="16131" width="15.28515625" style="24" customWidth="1"/>
    <col min="16132" max="16132" width="11.140625" style="24" bestFit="1" customWidth="1"/>
    <col min="16133" max="16384" width="8.85546875" style="24"/>
  </cols>
  <sheetData>
    <row r="1" spans="1:5" x14ac:dyDescent="0.2">
      <c r="A1" s="25" t="s">
        <v>585</v>
      </c>
      <c r="B1" s="28"/>
      <c r="C1" s="25"/>
      <c r="D1" s="25"/>
    </row>
    <row r="2" spans="1:5" ht="25.5" x14ac:dyDescent="0.2">
      <c r="A2" s="25" t="s">
        <v>83</v>
      </c>
      <c r="B2" s="28" t="s">
        <v>80</v>
      </c>
      <c r="C2" s="28" t="s">
        <v>81</v>
      </c>
      <c r="D2" s="28" t="s">
        <v>82</v>
      </c>
      <c r="E2" s="29"/>
    </row>
    <row r="3" spans="1:5" x14ac:dyDescent="0.2">
      <c r="A3" s="25" t="s">
        <v>0</v>
      </c>
      <c r="B3" s="28" t="s">
        <v>84</v>
      </c>
      <c r="C3" s="26">
        <v>72285485</v>
      </c>
      <c r="D3" s="26">
        <v>72285485</v>
      </c>
    </row>
    <row r="4" spans="1:5" ht="25.5" x14ac:dyDescent="0.2">
      <c r="A4" s="25" t="s">
        <v>85</v>
      </c>
      <c r="B4" s="28" t="s">
        <v>86</v>
      </c>
      <c r="C4" s="26">
        <v>52056250</v>
      </c>
      <c r="D4" s="26">
        <v>52056250</v>
      </c>
    </row>
    <row r="5" spans="1:5" ht="25.5" x14ac:dyDescent="0.2">
      <c r="A5" s="25" t="s">
        <v>87</v>
      </c>
      <c r="B5" s="28" t="s">
        <v>88</v>
      </c>
      <c r="C5" s="26">
        <v>26673019</v>
      </c>
      <c r="D5" s="26">
        <v>26673019</v>
      </c>
    </row>
    <row r="6" spans="1:5" x14ac:dyDescent="0.2">
      <c r="A6" s="25" t="s">
        <v>89</v>
      </c>
      <c r="B6" s="28" t="s">
        <v>90</v>
      </c>
      <c r="C6" s="26">
        <v>1891230</v>
      </c>
      <c r="D6" s="26">
        <v>1891230</v>
      </c>
    </row>
    <row r="7" spans="1:5" ht="25.5" x14ac:dyDescent="0.2">
      <c r="A7" s="25" t="s">
        <v>91</v>
      </c>
      <c r="B7" s="28" t="s">
        <v>92</v>
      </c>
      <c r="C7" s="26">
        <v>0</v>
      </c>
      <c r="D7" s="26">
        <v>5168000</v>
      </c>
    </row>
    <row r="8" spans="1:5" x14ac:dyDescent="0.2">
      <c r="A8" s="25" t="s">
        <v>93</v>
      </c>
      <c r="B8" s="28" t="s">
        <v>94</v>
      </c>
      <c r="C8" s="26">
        <v>0</v>
      </c>
      <c r="D8" s="26">
        <v>431317</v>
      </c>
    </row>
    <row r="9" spans="1:5" x14ac:dyDescent="0.2">
      <c r="A9" s="25" t="s">
        <v>2</v>
      </c>
      <c r="B9" s="28" t="s">
        <v>95</v>
      </c>
      <c r="C9" s="26">
        <v>152905984</v>
      </c>
      <c r="D9" s="26">
        <v>158505301</v>
      </c>
    </row>
    <row r="10" spans="1:5" x14ac:dyDescent="0.2">
      <c r="A10" s="25" t="s">
        <v>177</v>
      </c>
      <c r="B10" s="28" t="s">
        <v>586</v>
      </c>
      <c r="C10" s="26">
        <v>0</v>
      </c>
      <c r="D10" s="26">
        <v>0</v>
      </c>
    </row>
    <row r="11" spans="1:5" ht="25.5" x14ac:dyDescent="0.2">
      <c r="A11" s="25" t="s">
        <v>138</v>
      </c>
      <c r="B11" s="28" t="s">
        <v>587</v>
      </c>
      <c r="C11" s="26">
        <v>0</v>
      </c>
      <c r="D11" s="26">
        <v>0</v>
      </c>
    </row>
    <row r="12" spans="1:5" ht="25.5" x14ac:dyDescent="0.2">
      <c r="A12" s="25" t="s">
        <v>4</v>
      </c>
      <c r="B12" s="28" t="s">
        <v>588</v>
      </c>
      <c r="C12" s="26">
        <v>0</v>
      </c>
      <c r="D12" s="26">
        <v>0</v>
      </c>
    </row>
    <row r="13" spans="1:5" x14ac:dyDescent="0.2">
      <c r="A13" s="25" t="s">
        <v>179</v>
      </c>
      <c r="B13" s="28" t="s">
        <v>589</v>
      </c>
      <c r="C13" s="26">
        <v>0</v>
      </c>
      <c r="D13" s="26">
        <v>0</v>
      </c>
    </row>
    <row r="14" spans="1:5" x14ac:dyDescent="0.2">
      <c r="A14" s="25" t="s">
        <v>130</v>
      </c>
      <c r="B14" s="28" t="s">
        <v>590</v>
      </c>
      <c r="C14" s="26">
        <v>0</v>
      </c>
      <c r="D14" s="26">
        <v>0</v>
      </c>
    </row>
    <row r="15" spans="1:5" ht="25.5" x14ac:dyDescent="0.2">
      <c r="A15" s="25" t="s">
        <v>6</v>
      </c>
      <c r="B15" s="28" t="s">
        <v>591</v>
      </c>
      <c r="C15" s="26">
        <v>0</v>
      </c>
      <c r="D15" s="26">
        <v>0</v>
      </c>
    </row>
    <row r="16" spans="1:5" x14ac:dyDescent="0.2">
      <c r="A16" s="25" t="s">
        <v>132</v>
      </c>
      <c r="B16" s="28" t="s">
        <v>592</v>
      </c>
      <c r="C16" s="26">
        <v>0</v>
      </c>
      <c r="D16" s="26">
        <v>0</v>
      </c>
    </row>
    <row r="17" spans="1:4" x14ac:dyDescent="0.2">
      <c r="A17" s="25" t="s">
        <v>8</v>
      </c>
      <c r="B17" s="28" t="s">
        <v>593</v>
      </c>
      <c r="C17" s="26">
        <v>0</v>
      </c>
      <c r="D17" s="26">
        <v>0</v>
      </c>
    </row>
    <row r="18" spans="1:4" x14ac:dyDescent="0.2">
      <c r="A18" s="25" t="s">
        <v>10</v>
      </c>
      <c r="B18" s="28" t="s">
        <v>594</v>
      </c>
      <c r="C18" s="26">
        <v>0</v>
      </c>
      <c r="D18" s="26">
        <v>0</v>
      </c>
    </row>
    <row r="19" spans="1:4" x14ac:dyDescent="0.2">
      <c r="A19" s="25" t="s">
        <v>12</v>
      </c>
      <c r="B19" s="28" t="s">
        <v>595</v>
      </c>
      <c r="C19" s="26">
        <v>0</v>
      </c>
      <c r="D19" s="26">
        <v>0</v>
      </c>
    </row>
    <row r="20" spans="1:4" x14ac:dyDescent="0.2">
      <c r="A20" s="25" t="s">
        <v>14</v>
      </c>
      <c r="B20" s="28" t="s">
        <v>596</v>
      </c>
      <c r="C20" s="26">
        <v>0</v>
      </c>
      <c r="D20" s="26">
        <v>0</v>
      </c>
    </row>
    <row r="21" spans="1:4" x14ac:dyDescent="0.2">
      <c r="A21" s="25" t="s">
        <v>16</v>
      </c>
      <c r="B21" s="28" t="s">
        <v>597</v>
      </c>
      <c r="C21" s="26">
        <v>0</v>
      </c>
      <c r="D21" s="26">
        <v>0</v>
      </c>
    </row>
    <row r="22" spans="1:4" x14ac:dyDescent="0.2">
      <c r="A22" s="25" t="s">
        <v>18</v>
      </c>
      <c r="B22" s="28" t="s">
        <v>598</v>
      </c>
      <c r="C22" s="26">
        <v>0</v>
      </c>
      <c r="D22" s="26">
        <v>0</v>
      </c>
    </row>
    <row r="23" spans="1:4" ht="25.5" x14ac:dyDescent="0.2">
      <c r="A23" s="25" t="s">
        <v>20</v>
      </c>
      <c r="B23" s="28" t="s">
        <v>599</v>
      </c>
      <c r="C23" s="26">
        <v>0</v>
      </c>
      <c r="D23" s="26">
        <v>0</v>
      </c>
    </row>
    <row r="24" spans="1:4" x14ac:dyDescent="0.2">
      <c r="A24" s="25" t="s">
        <v>22</v>
      </c>
      <c r="B24" s="28" t="s">
        <v>600</v>
      </c>
      <c r="C24" s="26">
        <v>0</v>
      </c>
      <c r="D24" s="26">
        <v>0</v>
      </c>
    </row>
    <row r="25" spans="1:4" x14ac:dyDescent="0.2">
      <c r="A25" s="25" t="s">
        <v>134</v>
      </c>
      <c r="B25" s="28" t="s">
        <v>601</v>
      </c>
      <c r="C25" s="26">
        <v>0</v>
      </c>
      <c r="D25" s="26">
        <v>0</v>
      </c>
    </row>
    <row r="26" spans="1:4" ht="25.5" x14ac:dyDescent="0.2">
      <c r="A26" s="25" t="s">
        <v>185</v>
      </c>
      <c r="B26" s="28" t="s">
        <v>602</v>
      </c>
      <c r="C26" s="26">
        <v>0</v>
      </c>
      <c r="D26" s="26">
        <v>0</v>
      </c>
    </row>
    <row r="27" spans="1:4" x14ac:dyDescent="0.2">
      <c r="A27" s="25" t="s">
        <v>187</v>
      </c>
      <c r="B27" s="28" t="s">
        <v>603</v>
      </c>
      <c r="C27" s="26">
        <v>0</v>
      </c>
      <c r="D27" s="26">
        <v>0</v>
      </c>
    </row>
    <row r="28" spans="1:4" x14ac:dyDescent="0.2">
      <c r="A28" s="25" t="s">
        <v>189</v>
      </c>
      <c r="B28" s="28" t="s">
        <v>604</v>
      </c>
      <c r="C28" s="26">
        <v>0</v>
      </c>
      <c r="D28" s="26">
        <v>0</v>
      </c>
    </row>
    <row r="29" spans="1:4" x14ac:dyDescent="0.2">
      <c r="A29" s="25" t="s">
        <v>191</v>
      </c>
      <c r="B29" s="28" t="s">
        <v>605</v>
      </c>
      <c r="C29" s="26">
        <v>0</v>
      </c>
      <c r="D29" s="26">
        <v>0</v>
      </c>
    </row>
    <row r="30" spans="1:4" x14ac:dyDescent="0.2">
      <c r="A30" s="25" t="s">
        <v>155</v>
      </c>
      <c r="B30" s="28" t="s">
        <v>606</v>
      </c>
      <c r="C30" s="26">
        <v>0</v>
      </c>
      <c r="D30" s="26">
        <v>0</v>
      </c>
    </row>
    <row r="31" spans="1:4" x14ac:dyDescent="0.2">
      <c r="A31" s="25" t="s">
        <v>23</v>
      </c>
      <c r="B31" s="28" t="s">
        <v>607</v>
      </c>
      <c r="C31" s="26">
        <v>0</v>
      </c>
      <c r="D31" s="26">
        <v>0</v>
      </c>
    </row>
    <row r="32" spans="1:4" x14ac:dyDescent="0.2">
      <c r="A32" s="25" t="s">
        <v>193</v>
      </c>
      <c r="B32" s="28" t="s">
        <v>608</v>
      </c>
      <c r="C32" s="26">
        <v>0</v>
      </c>
      <c r="D32" s="26">
        <v>0</v>
      </c>
    </row>
    <row r="33" spans="1:4" x14ac:dyDescent="0.2">
      <c r="A33" s="25" t="s">
        <v>25</v>
      </c>
      <c r="B33" s="28" t="s">
        <v>609</v>
      </c>
      <c r="C33" s="26">
        <v>0</v>
      </c>
      <c r="D33" s="26">
        <v>0</v>
      </c>
    </row>
    <row r="34" spans="1:4" ht="25.5" x14ac:dyDescent="0.2">
      <c r="A34" s="25" t="s">
        <v>27</v>
      </c>
      <c r="B34" s="28" t="s">
        <v>96</v>
      </c>
      <c r="C34" s="26">
        <v>9232400</v>
      </c>
      <c r="D34" s="26">
        <v>38898095</v>
      </c>
    </row>
    <row r="35" spans="1:4" x14ac:dyDescent="0.2">
      <c r="A35" s="25" t="s">
        <v>29</v>
      </c>
      <c r="B35" s="28" t="s">
        <v>610</v>
      </c>
      <c r="C35" s="26">
        <v>0</v>
      </c>
      <c r="D35" s="26">
        <v>0</v>
      </c>
    </row>
    <row r="36" spans="1:4" x14ac:dyDescent="0.2">
      <c r="A36" s="25" t="s">
        <v>31</v>
      </c>
      <c r="B36" s="28" t="s">
        <v>611</v>
      </c>
      <c r="C36" s="26">
        <v>0</v>
      </c>
      <c r="D36" s="26">
        <v>0</v>
      </c>
    </row>
    <row r="37" spans="1:4" ht="25.5" x14ac:dyDescent="0.2">
      <c r="A37" s="25" t="s">
        <v>33</v>
      </c>
      <c r="B37" s="28" t="s">
        <v>612</v>
      </c>
      <c r="C37" s="26">
        <v>0</v>
      </c>
      <c r="D37" s="26">
        <v>0</v>
      </c>
    </row>
    <row r="38" spans="1:4" x14ac:dyDescent="0.2">
      <c r="A38" s="25" t="s">
        <v>148</v>
      </c>
      <c r="B38" s="28" t="s">
        <v>149</v>
      </c>
      <c r="C38" s="26">
        <v>0</v>
      </c>
      <c r="D38" s="26">
        <v>0</v>
      </c>
    </row>
    <row r="39" spans="1:4" x14ac:dyDescent="0.2">
      <c r="A39" s="25" t="s">
        <v>35</v>
      </c>
      <c r="B39" s="28" t="s">
        <v>613</v>
      </c>
      <c r="C39" s="26">
        <v>0</v>
      </c>
      <c r="D39" s="26">
        <v>0</v>
      </c>
    </row>
    <row r="40" spans="1:4" x14ac:dyDescent="0.2">
      <c r="A40" s="25" t="s">
        <v>196</v>
      </c>
      <c r="B40" s="28" t="s">
        <v>614</v>
      </c>
      <c r="C40" s="26">
        <v>0</v>
      </c>
      <c r="D40" s="26">
        <v>0</v>
      </c>
    </row>
    <row r="41" spans="1:4" x14ac:dyDescent="0.2">
      <c r="A41" s="25" t="s">
        <v>37</v>
      </c>
      <c r="B41" s="28" t="s">
        <v>615</v>
      </c>
      <c r="C41" s="26">
        <v>0</v>
      </c>
      <c r="D41" s="26">
        <v>0</v>
      </c>
    </row>
    <row r="42" spans="1:4" x14ac:dyDescent="0.2">
      <c r="A42" s="25" t="s">
        <v>128</v>
      </c>
      <c r="B42" s="28" t="s">
        <v>616</v>
      </c>
      <c r="C42" s="26">
        <v>0</v>
      </c>
      <c r="D42" s="26">
        <v>0</v>
      </c>
    </row>
    <row r="43" spans="1:4" x14ac:dyDescent="0.2">
      <c r="A43" s="25" t="s">
        <v>199</v>
      </c>
      <c r="B43" s="28" t="s">
        <v>617</v>
      </c>
      <c r="C43" s="26">
        <v>0</v>
      </c>
      <c r="D43" s="26">
        <v>0</v>
      </c>
    </row>
    <row r="44" spans="1:4" x14ac:dyDescent="0.2">
      <c r="A44" s="25" t="s">
        <v>140</v>
      </c>
      <c r="B44" s="28" t="s">
        <v>618</v>
      </c>
      <c r="C44" s="26">
        <v>0</v>
      </c>
      <c r="D44" s="26">
        <v>0</v>
      </c>
    </row>
    <row r="45" spans="1:4" ht="25.5" x14ac:dyDescent="0.2">
      <c r="A45" s="25" t="s">
        <v>39</v>
      </c>
      <c r="B45" s="28" t="s">
        <v>97</v>
      </c>
      <c r="C45" s="26">
        <v>162138384</v>
      </c>
      <c r="D45" s="26">
        <v>197403396</v>
      </c>
    </row>
    <row r="46" spans="1:4" x14ac:dyDescent="0.2">
      <c r="A46" s="25" t="s">
        <v>41</v>
      </c>
      <c r="B46" s="28" t="s">
        <v>98</v>
      </c>
      <c r="C46" s="26">
        <v>0</v>
      </c>
      <c r="D46" s="26">
        <v>15097703</v>
      </c>
    </row>
    <row r="47" spans="1:4" ht="25.5" x14ac:dyDescent="0.2">
      <c r="A47" s="25" t="s">
        <v>42</v>
      </c>
      <c r="B47" s="28" t="s">
        <v>619</v>
      </c>
      <c r="C47" s="26">
        <v>0</v>
      </c>
      <c r="D47" s="26">
        <v>0</v>
      </c>
    </row>
    <row r="48" spans="1:4" ht="25.5" x14ac:dyDescent="0.2">
      <c r="A48" s="25" t="s">
        <v>142</v>
      </c>
      <c r="B48" s="28" t="s">
        <v>620</v>
      </c>
      <c r="C48" s="26">
        <v>0</v>
      </c>
      <c r="D48" s="26">
        <v>0</v>
      </c>
    </row>
    <row r="49" spans="1:4" x14ac:dyDescent="0.2">
      <c r="A49" s="25" t="s">
        <v>144</v>
      </c>
      <c r="B49" s="28" t="s">
        <v>621</v>
      </c>
      <c r="C49" s="26">
        <v>0</v>
      </c>
      <c r="D49" s="26">
        <v>0</v>
      </c>
    </row>
    <row r="50" spans="1:4" x14ac:dyDescent="0.2">
      <c r="A50" s="25" t="s">
        <v>146</v>
      </c>
      <c r="B50" s="28" t="s">
        <v>622</v>
      </c>
      <c r="C50" s="26">
        <v>0</v>
      </c>
      <c r="D50" s="26">
        <v>0</v>
      </c>
    </row>
    <row r="51" spans="1:4" ht="25.5" x14ac:dyDescent="0.2">
      <c r="A51" s="25" t="s">
        <v>44</v>
      </c>
      <c r="B51" s="28" t="s">
        <v>623</v>
      </c>
      <c r="C51" s="26">
        <v>0</v>
      </c>
      <c r="D51" s="26">
        <v>0</v>
      </c>
    </row>
    <row r="52" spans="1:4" x14ac:dyDescent="0.2">
      <c r="A52" s="25" t="s">
        <v>157</v>
      </c>
      <c r="B52" s="28" t="s">
        <v>624</v>
      </c>
      <c r="C52" s="26">
        <v>0</v>
      </c>
      <c r="D52" s="26">
        <v>0</v>
      </c>
    </row>
    <row r="53" spans="1:4" x14ac:dyDescent="0.2">
      <c r="A53" s="25" t="s">
        <v>202</v>
      </c>
      <c r="B53" s="28" t="s">
        <v>625</v>
      </c>
      <c r="C53" s="26">
        <v>0</v>
      </c>
      <c r="D53" s="26">
        <v>0</v>
      </c>
    </row>
    <row r="54" spans="1:4" x14ac:dyDescent="0.2">
      <c r="A54" s="25" t="s">
        <v>204</v>
      </c>
      <c r="B54" s="28" t="s">
        <v>626</v>
      </c>
      <c r="C54" s="26">
        <v>0</v>
      </c>
      <c r="D54" s="26">
        <v>0</v>
      </c>
    </row>
    <row r="55" spans="1:4" x14ac:dyDescent="0.2">
      <c r="A55" s="25" t="s">
        <v>206</v>
      </c>
      <c r="B55" s="28" t="s">
        <v>627</v>
      </c>
      <c r="C55" s="26">
        <v>0</v>
      </c>
      <c r="D55" s="26">
        <v>0</v>
      </c>
    </row>
    <row r="56" spans="1:4" x14ac:dyDescent="0.2">
      <c r="A56" s="25" t="s">
        <v>208</v>
      </c>
      <c r="B56" s="28" t="s">
        <v>628</v>
      </c>
      <c r="C56" s="26">
        <v>0</v>
      </c>
      <c r="D56" s="26">
        <v>0</v>
      </c>
    </row>
    <row r="57" spans="1:4" x14ac:dyDescent="0.2">
      <c r="A57" s="25" t="s">
        <v>210</v>
      </c>
      <c r="B57" s="28" t="s">
        <v>629</v>
      </c>
      <c r="C57" s="26">
        <v>0</v>
      </c>
      <c r="D57" s="26">
        <v>0</v>
      </c>
    </row>
    <row r="58" spans="1:4" x14ac:dyDescent="0.2">
      <c r="A58" s="25" t="s">
        <v>212</v>
      </c>
      <c r="B58" s="28" t="s">
        <v>630</v>
      </c>
      <c r="C58" s="26">
        <v>0</v>
      </c>
      <c r="D58" s="26">
        <v>0</v>
      </c>
    </row>
    <row r="59" spans="1:4" ht="25.5" x14ac:dyDescent="0.2">
      <c r="A59" s="25" t="s">
        <v>214</v>
      </c>
      <c r="B59" s="28" t="s">
        <v>631</v>
      </c>
      <c r="C59" s="26">
        <v>0</v>
      </c>
      <c r="D59" s="26">
        <v>0</v>
      </c>
    </row>
    <row r="60" spans="1:4" x14ac:dyDescent="0.2">
      <c r="A60" s="25" t="s">
        <v>46</v>
      </c>
      <c r="B60" s="28" t="s">
        <v>632</v>
      </c>
      <c r="C60" s="26">
        <v>0</v>
      </c>
      <c r="D60" s="26">
        <v>0</v>
      </c>
    </row>
    <row r="61" spans="1:4" x14ac:dyDescent="0.2">
      <c r="A61" s="25" t="s">
        <v>48</v>
      </c>
      <c r="B61" s="28" t="s">
        <v>633</v>
      </c>
      <c r="C61" s="26">
        <v>0</v>
      </c>
      <c r="D61" s="26">
        <v>0</v>
      </c>
    </row>
    <row r="62" spans="1:4" ht="25.5" x14ac:dyDescent="0.2">
      <c r="A62" s="25" t="s">
        <v>50</v>
      </c>
      <c r="B62" s="28" t="s">
        <v>634</v>
      </c>
      <c r="C62" s="26">
        <v>0</v>
      </c>
      <c r="D62" s="26">
        <v>0</v>
      </c>
    </row>
    <row r="63" spans="1:4" x14ac:dyDescent="0.2">
      <c r="A63" s="25" t="s">
        <v>216</v>
      </c>
      <c r="B63" s="28" t="s">
        <v>635</v>
      </c>
      <c r="C63" s="26">
        <v>0</v>
      </c>
      <c r="D63" s="26">
        <v>0</v>
      </c>
    </row>
    <row r="64" spans="1:4" x14ac:dyDescent="0.2">
      <c r="A64" s="25" t="s">
        <v>218</v>
      </c>
      <c r="B64" s="28" t="s">
        <v>636</v>
      </c>
      <c r="C64" s="26">
        <v>0</v>
      </c>
      <c r="D64" s="26">
        <v>0</v>
      </c>
    </row>
    <row r="65" spans="1:4" x14ac:dyDescent="0.2">
      <c r="A65" s="25" t="s">
        <v>220</v>
      </c>
      <c r="B65" s="28" t="s">
        <v>637</v>
      </c>
      <c r="C65" s="26">
        <v>0</v>
      </c>
      <c r="D65" s="26">
        <v>0</v>
      </c>
    </row>
    <row r="66" spans="1:4" x14ac:dyDescent="0.2">
      <c r="A66" s="25" t="s">
        <v>222</v>
      </c>
      <c r="B66" s="28" t="s">
        <v>638</v>
      </c>
      <c r="C66" s="26">
        <v>0</v>
      </c>
      <c r="D66" s="26">
        <v>0</v>
      </c>
    </row>
    <row r="67" spans="1:4" x14ac:dyDescent="0.2">
      <c r="A67" s="25" t="s">
        <v>224</v>
      </c>
      <c r="B67" s="28" t="s">
        <v>639</v>
      </c>
      <c r="C67" s="26">
        <v>0</v>
      </c>
      <c r="D67" s="26">
        <v>0</v>
      </c>
    </row>
    <row r="68" spans="1:4" x14ac:dyDescent="0.2">
      <c r="A68" s="25" t="s">
        <v>226</v>
      </c>
      <c r="B68" s="28" t="s">
        <v>640</v>
      </c>
      <c r="C68" s="26">
        <v>0</v>
      </c>
      <c r="D68" s="26">
        <v>0</v>
      </c>
    </row>
    <row r="69" spans="1:4" x14ac:dyDescent="0.2">
      <c r="A69" s="25" t="s">
        <v>228</v>
      </c>
      <c r="B69" s="28" t="s">
        <v>641</v>
      </c>
      <c r="C69" s="26">
        <v>0</v>
      </c>
      <c r="D69" s="26">
        <v>0</v>
      </c>
    </row>
    <row r="70" spans="1:4" ht="25.5" x14ac:dyDescent="0.2">
      <c r="A70" s="25" t="s">
        <v>230</v>
      </c>
      <c r="B70" s="28" t="s">
        <v>642</v>
      </c>
      <c r="C70" s="26">
        <v>0</v>
      </c>
      <c r="D70" s="26">
        <v>0</v>
      </c>
    </row>
    <row r="71" spans="1:4" x14ac:dyDescent="0.2">
      <c r="A71" s="25" t="s">
        <v>232</v>
      </c>
      <c r="B71" s="28" t="s">
        <v>643</v>
      </c>
      <c r="C71" s="26">
        <v>0</v>
      </c>
      <c r="D71" s="26">
        <v>0</v>
      </c>
    </row>
    <row r="72" spans="1:4" x14ac:dyDescent="0.2">
      <c r="A72" s="25" t="s">
        <v>234</v>
      </c>
      <c r="B72" s="28" t="s">
        <v>644</v>
      </c>
      <c r="C72" s="26">
        <v>0</v>
      </c>
      <c r="D72" s="26">
        <v>0</v>
      </c>
    </row>
    <row r="73" spans="1:4" ht="25.5" x14ac:dyDescent="0.2">
      <c r="A73" s="25" t="s">
        <v>236</v>
      </c>
      <c r="B73" s="28" t="s">
        <v>645</v>
      </c>
      <c r="C73" s="26">
        <v>0</v>
      </c>
      <c r="D73" s="26">
        <v>0</v>
      </c>
    </row>
    <row r="74" spans="1:4" x14ac:dyDescent="0.2">
      <c r="A74" s="25" t="s">
        <v>238</v>
      </c>
      <c r="B74" s="28" t="s">
        <v>646</v>
      </c>
      <c r="C74" s="26">
        <v>0</v>
      </c>
      <c r="D74" s="26">
        <v>0</v>
      </c>
    </row>
    <row r="75" spans="1:4" x14ac:dyDescent="0.2">
      <c r="A75" s="25" t="s">
        <v>240</v>
      </c>
      <c r="B75" s="28" t="s">
        <v>647</v>
      </c>
      <c r="C75" s="26">
        <v>0</v>
      </c>
      <c r="D75" s="26">
        <v>0</v>
      </c>
    </row>
    <row r="76" spans="1:4" x14ac:dyDescent="0.2">
      <c r="A76" s="25" t="s">
        <v>242</v>
      </c>
      <c r="B76" s="28" t="s">
        <v>648</v>
      </c>
      <c r="C76" s="26">
        <v>0</v>
      </c>
      <c r="D76" s="26">
        <v>0</v>
      </c>
    </row>
    <row r="77" spans="1:4" x14ac:dyDescent="0.2">
      <c r="A77" s="25" t="s">
        <v>244</v>
      </c>
      <c r="B77" s="28" t="s">
        <v>649</v>
      </c>
      <c r="C77" s="26">
        <v>0</v>
      </c>
      <c r="D77" s="26">
        <v>0</v>
      </c>
    </row>
    <row r="78" spans="1:4" x14ac:dyDescent="0.2">
      <c r="A78" s="25" t="s">
        <v>246</v>
      </c>
      <c r="B78" s="28" t="s">
        <v>650</v>
      </c>
      <c r="C78" s="26">
        <v>0</v>
      </c>
      <c r="D78" s="26">
        <v>0</v>
      </c>
    </row>
    <row r="79" spans="1:4" x14ac:dyDescent="0.2">
      <c r="A79" s="25" t="s">
        <v>248</v>
      </c>
      <c r="B79" s="28" t="s">
        <v>651</v>
      </c>
      <c r="C79" s="26">
        <v>0</v>
      </c>
      <c r="D79" s="26">
        <v>0</v>
      </c>
    </row>
    <row r="80" spans="1:4" x14ac:dyDescent="0.2">
      <c r="A80" s="25" t="s">
        <v>250</v>
      </c>
      <c r="B80" s="28" t="s">
        <v>652</v>
      </c>
      <c r="C80" s="26">
        <v>0</v>
      </c>
      <c r="D80" s="26">
        <v>0</v>
      </c>
    </row>
    <row r="81" spans="1:4" ht="25.5" x14ac:dyDescent="0.2">
      <c r="A81" s="25" t="s">
        <v>99</v>
      </c>
      <c r="B81" s="28" t="s">
        <v>100</v>
      </c>
      <c r="C81" s="26">
        <v>0</v>
      </c>
      <c r="D81" s="26">
        <v>15097703</v>
      </c>
    </row>
    <row r="82" spans="1:4" x14ac:dyDescent="0.2">
      <c r="A82" s="25" t="s">
        <v>253</v>
      </c>
      <c r="B82" s="28" t="s">
        <v>653</v>
      </c>
      <c r="C82" s="26">
        <v>0</v>
      </c>
      <c r="D82" s="26">
        <v>0</v>
      </c>
    </row>
    <row r="83" spans="1:4" x14ac:dyDescent="0.2">
      <c r="A83" s="25" t="s">
        <v>255</v>
      </c>
      <c r="B83" s="28" t="s">
        <v>654</v>
      </c>
      <c r="C83" s="26">
        <v>0</v>
      </c>
      <c r="D83" s="26">
        <v>0</v>
      </c>
    </row>
    <row r="84" spans="1:4" ht="25.5" x14ac:dyDescent="0.2">
      <c r="A84" s="25" t="s">
        <v>257</v>
      </c>
      <c r="B84" s="28" t="s">
        <v>655</v>
      </c>
      <c r="C84" s="26">
        <v>0</v>
      </c>
      <c r="D84" s="26">
        <v>0</v>
      </c>
    </row>
    <row r="85" spans="1:4" x14ac:dyDescent="0.2">
      <c r="A85" s="25" t="s">
        <v>259</v>
      </c>
      <c r="B85" s="28" t="s">
        <v>656</v>
      </c>
      <c r="C85" s="26">
        <v>0</v>
      </c>
      <c r="D85" s="26">
        <v>0</v>
      </c>
    </row>
    <row r="86" spans="1:4" x14ac:dyDescent="0.2">
      <c r="A86" s="25" t="s">
        <v>261</v>
      </c>
      <c r="B86" s="28" t="s">
        <v>657</v>
      </c>
      <c r="C86" s="26">
        <v>0</v>
      </c>
      <c r="D86" s="26">
        <v>0</v>
      </c>
    </row>
    <row r="87" spans="1:4" x14ac:dyDescent="0.2">
      <c r="A87" s="25" t="s">
        <v>263</v>
      </c>
      <c r="B87" s="28" t="s">
        <v>658</v>
      </c>
      <c r="C87" s="26">
        <v>0</v>
      </c>
      <c r="D87" s="26">
        <v>0</v>
      </c>
    </row>
    <row r="88" spans="1:4" x14ac:dyDescent="0.2">
      <c r="A88" s="25" t="s">
        <v>265</v>
      </c>
      <c r="B88" s="28" t="s">
        <v>659</v>
      </c>
      <c r="C88" s="26">
        <v>0</v>
      </c>
      <c r="D88" s="26">
        <v>0</v>
      </c>
    </row>
    <row r="89" spans="1:4" x14ac:dyDescent="0.2">
      <c r="A89" s="25" t="s">
        <v>267</v>
      </c>
      <c r="B89" s="28" t="s">
        <v>660</v>
      </c>
      <c r="C89" s="26">
        <v>0</v>
      </c>
      <c r="D89" s="26">
        <v>0</v>
      </c>
    </row>
    <row r="90" spans="1:4" x14ac:dyDescent="0.2">
      <c r="A90" s="25" t="s">
        <v>269</v>
      </c>
      <c r="B90" s="28" t="s">
        <v>661</v>
      </c>
      <c r="C90" s="26">
        <v>0</v>
      </c>
      <c r="D90" s="26">
        <v>0</v>
      </c>
    </row>
    <row r="91" spans="1:4" x14ac:dyDescent="0.2">
      <c r="A91" s="25" t="s">
        <v>271</v>
      </c>
      <c r="B91" s="28" t="s">
        <v>662</v>
      </c>
      <c r="C91" s="26">
        <v>0</v>
      </c>
      <c r="D91" s="26">
        <v>0</v>
      </c>
    </row>
    <row r="92" spans="1:4" x14ac:dyDescent="0.2">
      <c r="A92" s="25" t="s">
        <v>273</v>
      </c>
      <c r="B92" s="28" t="s">
        <v>663</v>
      </c>
      <c r="C92" s="26">
        <v>0</v>
      </c>
      <c r="D92" s="26">
        <v>0</v>
      </c>
    </row>
    <row r="93" spans="1:4" x14ac:dyDescent="0.2">
      <c r="A93" s="25" t="s">
        <v>275</v>
      </c>
      <c r="B93" s="28" t="s">
        <v>664</v>
      </c>
      <c r="C93" s="26">
        <v>0</v>
      </c>
      <c r="D93" s="26">
        <v>0</v>
      </c>
    </row>
    <row r="94" spans="1:4" x14ac:dyDescent="0.2">
      <c r="A94" s="25" t="s">
        <v>277</v>
      </c>
      <c r="B94" s="28" t="s">
        <v>665</v>
      </c>
      <c r="C94" s="26">
        <v>0</v>
      </c>
      <c r="D94" s="26">
        <v>0</v>
      </c>
    </row>
    <row r="95" spans="1:4" x14ac:dyDescent="0.2">
      <c r="A95" s="25" t="s">
        <v>279</v>
      </c>
      <c r="B95" s="28" t="s">
        <v>666</v>
      </c>
      <c r="C95" s="26">
        <v>0</v>
      </c>
      <c r="D95" s="26">
        <v>0</v>
      </c>
    </row>
    <row r="96" spans="1:4" x14ac:dyDescent="0.2">
      <c r="A96" s="25" t="s">
        <v>281</v>
      </c>
      <c r="B96" s="28" t="s">
        <v>667</v>
      </c>
      <c r="C96" s="26">
        <v>0</v>
      </c>
      <c r="D96" s="26">
        <v>0</v>
      </c>
    </row>
    <row r="97" spans="1:4" x14ac:dyDescent="0.2">
      <c r="A97" s="25" t="s">
        <v>283</v>
      </c>
      <c r="B97" s="28" t="s">
        <v>668</v>
      </c>
      <c r="C97" s="26">
        <v>0</v>
      </c>
      <c r="D97" s="26">
        <v>0</v>
      </c>
    </row>
    <row r="98" spans="1:4" x14ac:dyDescent="0.2">
      <c r="A98" s="25" t="s">
        <v>285</v>
      </c>
      <c r="B98" s="28" t="s">
        <v>669</v>
      </c>
      <c r="C98" s="26">
        <v>0</v>
      </c>
      <c r="D98" s="26">
        <v>0</v>
      </c>
    </row>
    <row r="99" spans="1:4" x14ac:dyDescent="0.2">
      <c r="A99" s="25" t="s">
        <v>287</v>
      </c>
      <c r="B99" s="28" t="s">
        <v>670</v>
      </c>
      <c r="C99" s="26">
        <v>0</v>
      </c>
      <c r="D99" s="26">
        <v>0</v>
      </c>
    </row>
    <row r="100" spans="1:4" x14ac:dyDescent="0.2">
      <c r="A100" s="25" t="s">
        <v>289</v>
      </c>
      <c r="B100" s="28" t="s">
        <v>671</v>
      </c>
      <c r="C100" s="26">
        <v>0</v>
      </c>
      <c r="D100" s="26">
        <v>0</v>
      </c>
    </row>
    <row r="101" spans="1:4" x14ac:dyDescent="0.2">
      <c r="A101" s="25" t="s">
        <v>52</v>
      </c>
      <c r="B101" s="28" t="s">
        <v>672</v>
      </c>
      <c r="C101" s="26">
        <v>0</v>
      </c>
      <c r="D101" s="26">
        <v>0</v>
      </c>
    </row>
    <row r="102" spans="1:4" x14ac:dyDescent="0.2">
      <c r="A102" s="25" t="s">
        <v>291</v>
      </c>
      <c r="B102" s="28" t="s">
        <v>673</v>
      </c>
      <c r="C102" s="26">
        <v>0</v>
      </c>
      <c r="D102" s="26">
        <v>0</v>
      </c>
    </row>
    <row r="103" spans="1:4" x14ac:dyDescent="0.2">
      <c r="A103" s="25" t="s">
        <v>293</v>
      </c>
      <c r="B103" s="28" t="s">
        <v>674</v>
      </c>
      <c r="C103" s="26">
        <v>0</v>
      </c>
      <c r="D103" s="26">
        <v>0</v>
      </c>
    </row>
    <row r="104" spans="1:4" x14ac:dyDescent="0.2">
      <c r="A104" s="25" t="s">
        <v>295</v>
      </c>
      <c r="B104" s="28" t="s">
        <v>675</v>
      </c>
      <c r="C104" s="26">
        <v>0</v>
      </c>
      <c r="D104" s="26">
        <v>0</v>
      </c>
    </row>
    <row r="105" spans="1:4" x14ac:dyDescent="0.2">
      <c r="A105" s="25" t="s">
        <v>297</v>
      </c>
      <c r="B105" s="28" t="s">
        <v>676</v>
      </c>
      <c r="C105" s="26">
        <v>0</v>
      </c>
      <c r="D105" s="26">
        <v>0</v>
      </c>
    </row>
    <row r="106" spans="1:4" x14ac:dyDescent="0.2">
      <c r="A106" s="25" t="s">
        <v>299</v>
      </c>
      <c r="B106" s="28" t="s">
        <v>677</v>
      </c>
      <c r="C106" s="26">
        <v>0</v>
      </c>
      <c r="D106" s="26">
        <v>0</v>
      </c>
    </row>
    <row r="107" spans="1:4" x14ac:dyDescent="0.2">
      <c r="A107" s="25" t="s">
        <v>301</v>
      </c>
      <c r="B107" s="28" t="s">
        <v>678</v>
      </c>
      <c r="C107" s="26">
        <v>0</v>
      </c>
      <c r="D107" s="26">
        <v>0</v>
      </c>
    </row>
    <row r="108" spans="1:4" x14ac:dyDescent="0.2">
      <c r="A108" s="25" t="s">
        <v>303</v>
      </c>
      <c r="B108" s="28" t="s">
        <v>679</v>
      </c>
      <c r="C108" s="26">
        <v>0</v>
      </c>
      <c r="D108" s="26">
        <v>0</v>
      </c>
    </row>
    <row r="109" spans="1:4" x14ac:dyDescent="0.2">
      <c r="A109" s="25" t="s">
        <v>305</v>
      </c>
      <c r="B109" s="28" t="s">
        <v>680</v>
      </c>
      <c r="C109" s="26">
        <v>0</v>
      </c>
      <c r="D109" s="26">
        <v>0</v>
      </c>
    </row>
    <row r="110" spans="1:4" x14ac:dyDescent="0.2">
      <c r="A110" s="25" t="s">
        <v>101</v>
      </c>
      <c r="B110" s="28" t="s">
        <v>102</v>
      </c>
      <c r="C110" s="26">
        <v>5910406</v>
      </c>
      <c r="D110" s="26">
        <v>5910406</v>
      </c>
    </row>
    <row r="111" spans="1:4" x14ac:dyDescent="0.2">
      <c r="A111" s="25" t="s">
        <v>308</v>
      </c>
      <c r="B111" s="28" t="s">
        <v>681</v>
      </c>
      <c r="C111" s="26">
        <v>0</v>
      </c>
      <c r="D111" s="26">
        <v>0</v>
      </c>
    </row>
    <row r="112" spans="1:4" x14ac:dyDescent="0.2">
      <c r="A112" s="25" t="s">
        <v>310</v>
      </c>
      <c r="B112" s="28" t="s">
        <v>682</v>
      </c>
      <c r="C112" s="26">
        <v>0</v>
      </c>
      <c r="D112" s="26">
        <v>0</v>
      </c>
    </row>
    <row r="113" spans="1:4" x14ac:dyDescent="0.2">
      <c r="A113" s="25" t="s">
        <v>312</v>
      </c>
      <c r="B113" s="28" t="s">
        <v>683</v>
      </c>
      <c r="C113" s="26">
        <v>0</v>
      </c>
      <c r="D113" s="26">
        <v>0</v>
      </c>
    </row>
    <row r="114" spans="1:4" x14ac:dyDescent="0.2">
      <c r="A114" s="25" t="s">
        <v>314</v>
      </c>
      <c r="B114" s="28" t="s">
        <v>684</v>
      </c>
      <c r="C114" s="26">
        <v>0</v>
      </c>
      <c r="D114" s="26">
        <v>0</v>
      </c>
    </row>
    <row r="115" spans="1:4" x14ac:dyDescent="0.2">
      <c r="A115" s="25" t="s">
        <v>316</v>
      </c>
      <c r="B115" s="28" t="s">
        <v>685</v>
      </c>
      <c r="C115" s="26">
        <v>0</v>
      </c>
      <c r="D115" s="26">
        <v>0</v>
      </c>
    </row>
    <row r="116" spans="1:4" x14ac:dyDescent="0.2">
      <c r="A116" s="25" t="s">
        <v>318</v>
      </c>
      <c r="B116" s="28" t="s">
        <v>686</v>
      </c>
      <c r="C116" s="26">
        <v>0</v>
      </c>
      <c r="D116" s="26">
        <v>0</v>
      </c>
    </row>
    <row r="117" spans="1:4" x14ac:dyDescent="0.2">
      <c r="A117" s="25" t="s">
        <v>103</v>
      </c>
      <c r="B117" s="28" t="s">
        <v>104</v>
      </c>
      <c r="C117" s="26">
        <v>31849877</v>
      </c>
      <c r="D117" s="26">
        <v>31849877</v>
      </c>
    </row>
    <row r="118" spans="1:4" x14ac:dyDescent="0.2">
      <c r="A118" s="25" t="s">
        <v>321</v>
      </c>
      <c r="B118" s="28" t="s">
        <v>687</v>
      </c>
      <c r="C118" s="26">
        <v>0</v>
      </c>
      <c r="D118" s="26">
        <v>0</v>
      </c>
    </row>
    <row r="119" spans="1:4" x14ac:dyDescent="0.2">
      <c r="A119" s="25" t="s">
        <v>323</v>
      </c>
      <c r="B119" s="28" t="s">
        <v>688</v>
      </c>
      <c r="C119" s="26">
        <v>0</v>
      </c>
      <c r="D119" s="26">
        <v>0</v>
      </c>
    </row>
    <row r="120" spans="1:4" x14ac:dyDescent="0.2">
      <c r="A120" s="25" t="s">
        <v>325</v>
      </c>
      <c r="B120" s="28" t="s">
        <v>689</v>
      </c>
      <c r="C120" s="26">
        <v>0</v>
      </c>
      <c r="D120" s="26">
        <v>0</v>
      </c>
    </row>
    <row r="121" spans="1:4" x14ac:dyDescent="0.2">
      <c r="A121" s="25" t="s">
        <v>54</v>
      </c>
      <c r="B121" s="28" t="s">
        <v>690</v>
      </c>
      <c r="C121" s="26">
        <v>0</v>
      </c>
      <c r="D121" s="26">
        <v>0</v>
      </c>
    </row>
    <row r="122" spans="1:4" x14ac:dyDescent="0.2">
      <c r="A122" s="25" t="s">
        <v>327</v>
      </c>
      <c r="B122" s="28" t="s">
        <v>691</v>
      </c>
      <c r="C122" s="26">
        <v>0</v>
      </c>
      <c r="D122" s="26">
        <v>0</v>
      </c>
    </row>
    <row r="123" spans="1:4" x14ac:dyDescent="0.2">
      <c r="A123" s="25" t="s">
        <v>329</v>
      </c>
      <c r="B123" s="28" t="s">
        <v>692</v>
      </c>
      <c r="C123" s="26">
        <v>0</v>
      </c>
      <c r="D123" s="26">
        <v>0</v>
      </c>
    </row>
    <row r="124" spans="1:4" ht="25.5" x14ac:dyDescent="0.2">
      <c r="A124" s="25" t="s">
        <v>331</v>
      </c>
      <c r="B124" s="28" t="s">
        <v>693</v>
      </c>
      <c r="C124" s="26">
        <v>0</v>
      </c>
      <c r="D124" s="26">
        <v>0</v>
      </c>
    </row>
    <row r="125" spans="1:4" ht="25.5" x14ac:dyDescent="0.2">
      <c r="A125" s="25" t="s">
        <v>333</v>
      </c>
      <c r="B125" s="28" t="s">
        <v>694</v>
      </c>
      <c r="C125" s="26">
        <v>0</v>
      </c>
      <c r="D125" s="26">
        <v>0</v>
      </c>
    </row>
    <row r="126" spans="1:4" x14ac:dyDescent="0.2">
      <c r="A126" s="25" t="s">
        <v>335</v>
      </c>
      <c r="B126" s="28" t="s">
        <v>695</v>
      </c>
      <c r="C126" s="26">
        <v>0</v>
      </c>
      <c r="D126" s="26">
        <v>0</v>
      </c>
    </row>
    <row r="127" spans="1:4" x14ac:dyDescent="0.2">
      <c r="A127" s="25" t="s">
        <v>337</v>
      </c>
      <c r="B127" s="28" t="s">
        <v>696</v>
      </c>
      <c r="C127" s="26">
        <v>0</v>
      </c>
      <c r="D127" s="26">
        <v>0</v>
      </c>
    </row>
    <row r="128" spans="1:4" ht="25.5" x14ac:dyDescent="0.2">
      <c r="A128" s="25" t="s">
        <v>339</v>
      </c>
      <c r="B128" s="28" t="s">
        <v>697</v>
      </c>
      <c r="C128" s="26">
        <v>0</v>
      </c>
      <c r="D128" s="26">
        <v>0</v>
      </c>
    </row>
    <row r="129" spans="1:4" ht="25.5" x14ac:dyDescent="0.2">
      <c r="A129" s="25" t="s">
        <v>341</v>
      </c>
      <c r="B129" s="28" t="s">
        <v>698</v>
      </c>
      <c r="C129" s="26">
        <v>0</v>
      </c>
      <c r="D129" s="26">
        <v>0</v>
      </c>
    </row>
    <row r="130" spans="1:4" ht="25.5" x14ac:dyDescent="0.2">
      <c r="A130" s="25" t="s">
        <v>343</v>
      </c>
      <c r="B130" s="28" t="s">
        <v>699</v>
      </c>
      <c r="C130" s="26">
        <v>0</v>
      </c>
      <c r="D130" s="26">
        <v>0</v>
      </c>
    </row>
    <row r="131" spans="1:4" ht="25.5" x14ac:dyDescent="0.2">
      <c r="A131" s="25" t="s">
        <v>345</v>
      </c>
      <c r="B131" s="28" t="s">
        <v>700</v>
      </c>
      <c r="C131" s="26">
        <v>0</v>
      </c>
      <c r="D131" s="26">
        <v>0</v>
      </c>
    </row>
    <row r="132" spans="1:4" ht="25.5" x14ac:dyDescent="0.2">
      <c r="A132" s="25" t="s">
        <v>347</v>
      </c>
      <c r="B132" s="28" t="s">
        <v>701</v>
      </c>
      <c r="C132" s="26">
        <v>0</v>
      </c>
      <c r="D132" s="26">
        <v>0</v>
      </c>
    </row>
    <row r="133" spans="1:4" x14ac:dyDescent="0.2">
      <c r="A133" s="25" t="s">
        <v>349</v>
      </c>
      <c r="B133" s="28" t="s">
        <v>702</v>
      </c>
      <c r="C133" s="26">
        <v>0</v>
      </c>
      <c r="D133" s="26">
        <v>0</v>
      </c>
    </row>
    <row r="134" spans="1:4" x14ac:dyDescent="0.2">
      <c r="A134" s="25" t="s">
        <v>351</v>
      </c>
      <c r="B134" s="28" t="s">
        <v>703</v>
      </c>
      <c r="C134" s="26">
        <v>0</v>
      </c>
      <c r="D134" s="26">
        <v>0</v>
      </c>
    </row>
    <row r="135" spans="1:4" x14ac:dyDescent="0.2">
      <c r="A135" s="25" t="s">
        <v>353</v>
      </c>
      <c r="B135" s="28" t="s">
        <v>704</v>
      </c>
      <c r="C135" s="26">
        <v>0</v>
      </c>
      <c r="D135" s="26">
        <v>0</v>
      </c>
    </row>
    <row r="136" spans="1:4" x14ac:dyDescent="0.2">
      <c r="A136" s="25" t="s">
        <v>355</v>
      </c>
      <c r="B136" s="28" t="s">
        <v>705</v>
      </c>
      <c r="C136" s="26">
        <v>0</v>
      </c>
      <c r="D136" s="26">
        <v>0</v>
      </c>
    </row>
    <row r="137" spans="1:4" x14ac:dyDescent="0.2">
      <c r="A137" s="25" t="s">
        <v>357</v>
      </c>
      <c r="B137" s="28" t="s">
        <v>706</v>
      </c>
      <c r="C137" s="26">
        <v>0</v>
      </c>
      <c r="D137" s="26">
        <v>0</v>
      </c>
    </row>
    <row r="138" spans="1:4" ht="38.25" x14ac:dyDescent="0.2">
      <c r="A138" s="25" t="s">
        <v>359</v>
      </c>
      <c r="B138" s="28" t="s">
        <v>707</v>
      </c>
      <c r="C138" s="26">
        <v>0</v>
      </c>
      <c r="D138" s="26">
        <v>0</v>
      </c>
    </row>
    <row r="139" spans="1:4" x14ac:dyDescent="0.2">
      <c r="A139" s="25" t="s">
        <v>361</v>
      </c>
      <c r="B139" s="28" t="s">
        <v>708</v>
      </c>
      <c r="C139" s="26">
        <v>0</v>
      </c>
      <c r="D139" s="26">
        <v>0</v>
      </c>
    </row>
    <row r="140" spans="1:4" x14ac:dyDescent="0.2">
      <c r="A140" s="25" t="s">
        <v>363</v>
      </c>
      <c r="B140" s="28" t="s">
        <v>709</v>
      </c>
      <c r="C140" s="26">
        <v>0</v>
      </c>
      <c r="D140" s="26">
        <v>0</v>
      </c>
    </row>
    <row r="141" spans="1:4" x14ac:dyDescent="0.2">
      <c r="A141" s="25" t="s">
        <v>365</v>
      </c>
      <c r="B141" s="28" t="s">
        <v>710</v>
      </c>
      <c r="C141" s="26">
        <v>0</v>
      </c>
      <c r="D141" s="26">
        <v>0</v>
      </c>
    </row>
    <row r="142" spans="1:4" x14ac:dyDescent="0.2">
      <c r="A142" s="25" t="s">
        <v>367</v>
      </c>
      <c r="B142" s="28" t="s">
        <v>711</v>
      </c>
      <c r="C142" s="26">
        <v>0</v>
      </c>
      <c r="D142" s="26">
        <v>0</v>
      </c>
    </row>
    <row r="143" spans="1:4" x14ac:dyDescent="0.2">
      <c r="A143" s="25" t="s">
        <v>369</v>
      </c>
      <c r="B143" s="28" t="s">
        <v>712</v>
      </c>
      <c r="C143" s="26">
        <v>0</v>
      </c>
      <c r="D143" s="26">
        <v>0</v>
      </c>
    </row>
    <row r="144" spans="1:4" x14ac:dyDescent="0.2">
      <c r="A144" s="25" t="s">
        <v>105</v>
      </c>
      <c r="B144" s="28" t="s">
        <v>106</v>
      </c>
      <c r="C144" s="26">
        <v>6677459</v>
      </c>
      <c r="D144" s="26">
        <v>6677459</v>
      </c>
    </row>
    <row r="145" spans="1:4" ht="25.5" x14ac:dyDescent="0.2">
      <c r="A145" s="25" t="s">
        <v>372</v>
      </c>
      <c r="B145" s="28" t="s">
        <v>713</v>
      </c>
      <c r="C145" s="26">
        <v>0</v>
      </c>
      <c r="D145" s="26">
        <v>0</v>
      </c>
    </row>
    <row r="146" spans="1:4" ht="25.5" x14ac:dyDescent="0.2">
      <c r="A146" s="25" t="s">
        <v>374</v>
      </c>
      <c r="B146" s="28" t="s">
        <v>714</v>
      </c>
      <c r="C146" s="26">
        <v>0</v>
      </c>
      <c r="D146" s="26">
        <v>0</v>
      </c>
    </row>
    <row r="147" spans="1:4" x14ac:dyDescent="0.2">
      <c r="A147" s="25" t="s">
        <v>376</v>
      </c>
      <c r="B147" s="28" t="s">
        <v>715</v>
      </c>
      <c r="C147" s="26">
        <v>0</v>
      </c>
      <c r="D147" s="26">
        <v>0</v>
      </c>
    </row>
    <row r="148" spans="1:4" x14ac:dyDescent="0.2">
      <c r="A148" s="25" t="s">
        <v>378</v>
      </c>
      <c r="B148" s="28" t="s">
        <v>716</v>
      </c>
      <c r="C148" s="26">
        <v>0</v>
      </c>
      <c r="D148" s="26">
        <v>0</v>
      </c>
    </row>
    <row r="149" spans="1:4" x14ac:dyDescent="0.2">
      <c r="A149" s="25" t="s">
        <v>380</v>
      </c>
      <c r="B149" s="28" t="s">
        <v>717</v>
      </c>
      <c r="C149" s="26">
        <v>0</v>
      </c>
      <c r="D149" s="26">
        <v>0</v>
      </c>
    </row>
    <row r="150" spans="1:4" x14ac:dyDescent="0.2">
      <c r="A150" s="25" t="s">
        <v>382</v>
      </c>
      <c r="B150" s="28" t="s">
        <v>718</v>
      </c>
      <c r="C150" s="26">
        <v>0</v>
      </c>
      <c r="D150" s="26">
        <v>0</v>
      </c>
    </row>
    <row r="151" spans="1:4" ht="25.5" x14ac:dyDescent="0.2">
      <c r="A151" s="25" t="s">
        <v>56</v>
      </c>
      <c r="B151" s="28" t="s">
        <v>719</v>
      </c>
      <c r="C151" s="26">
        <v>0</v>
      </c>
      <c r="D151" s="26">
        <v>0</v>
      </c>
    </row>
    <row r="152" spans="1:4" x14ac:dyDescent="0.2">
      <c r="A152" s="25" t="s">
        <v>384</v>
      </c>
      <c r="B152" s="28" t="s">
        <v>720</v>
      </c>
      <c r="C152" s="26">
        <v>0</v>
      </c>
      <c r="D152" s="26">
        <v>0</v>
      </c>
    </row>
    <row r="153" spans="1:4" x14ac:dyDescent="0.2">
      <c r="A153" s="25" t="s">
        <v>386</v>
      </c>
      <c r="B153" s="28" t="s">
        <v>721</v>
      </c>
      <c r="C153" s="26">
        <v>0</v>
      </c>
      <c r="D153" s="26">
        <v>0</v>
      </c>
    </row>
    <row r="154" spans="1:4" x14ac:dyDescent="0.2">
      <c r="A154" s="25" t="s">
        <v>388</v>
      </c>
      <c r="B154" s="28" t="s">
        <v>722</v>
      </c>
      <c r="C154" s="26">
        <v>0</v>
      </c>
      <c r="D154" s="26">
        <v>0</v>
      </c>
    </row>
    <row r="155" spans="1:4" x14ac:dyDescent="0.2">
      <c r="A155" s="25" t="s">
        <v>390</v>
      </c>
      <c r="B155" s="28" t="s">
        <v>723</v>
      </c>
      <c r="C155" s="26">
        <v>0</v>
      </c>
      <c r="D155" s="26">
        <v>0</v>
      </c>
    </row>
    <row r="156" spans="1:4" x14ac:dyDescent="0.2">
      <c r="A156" s="25" t="s">
        <v>392</v>
      </c>
      <c r="B156" s="28" t="s">
        <v>724</v>
      </c>
      <c r="C156" s="26">
        <v>0</v>
      </c>
      <c r="D156" s="26">
        <v>0</v>
      </c>
    </row>
    <row r="157" spans="1:4" x14ac:dyDescent="0.2">
      <c r="A157" s="25" t="s">
        <v>394</v>
      </c>
      <c r="B157" s="28" t="s">
        <v>725</v>
      </c>
      <c r="C157" s="26">
        <v>0</v>
      </c>
      <c r="D157" s="26">
        <v>0</v>
      </c>
    </row>
    <row r="158" spans="1:4" x14ac:dyDescent="0.2">
      <c r="A158" s="25" t="s">
        <v>396</v>
      </c>
      <c r="B158" s="28" t="s">
        <v>726</v>
      </c>
      <c r="C158" s="26">
        <v>0</v>
      </c>
      <c r="D158" s="26">
        <v>0</v>
      </c>
    </row>
    <row r="159" spans="1:4" x14ac:dyDescent="0.2">
      <c r="A159" s="25" t="s">
        <v>398</v>
      </c>
      <c r="B159" s="28" t="s">
        <v>727</v>
      </c>
      <c r="C159" s="26">
        <v>0</v>
      </c>
      <c r="D159" s="26">
        <v>0</v>
      </c>
    </row>
    <row r="160" spans="1:4" x14ac:dyDescent="0.2">
      <c r="A160" s="25" t="s">
        <v>400</v>
      </c>
      <c r="B160" s="28" t="s">
        <v>728</v>
      </c>
      <c r="C160" s="26">
        <v>0</v>
      </c>
      <c r="D160" s="26">
        <v>0</v>
      </c>
    </row>
    <row r="161" spans="1:4" x14ac:dyDescent="0.2">
      <c r="A161" s="25" t="s">
        <v>402</v>
      </c>
      <c r="B161" s="28" t="s">
        <v>729</v>
      </c>
      <c r="C161" s="26">
        <v>0</v>
      </c>
      <c r="D161" s="26">
        <v>0</v>
      </c>
    </row>
    <row r="162" spans="1:4" ht="25.5" x14ac:dyDescent="0.2">
      <c r="A162" s="25" t="s">
        <v>404</v>
      </c>
      <c r="B162" s="28" t="s">
        <v>730</v>
      </c>
      <c r="C162" s="26">
        <v>0</v>
      </c>
      <c r="D162" s="26">
        <v>0</v>
      </c>
    </row>
    <row r="163" spans="1:4" x14ac:dyDescent="0.2">
      <c r="A163" s="25" t="s">
        <v>406</v>
      </c>
      <c r="B163" s="28" t="s">
        <v>731</v>
      </c>
      <c r="C163" s="26">
        <v>0</v>
      </c>
      <c r="D163" s="26">
        <v>0</v>
      </c>
    </row>
    <row r="164" spans="1:4" ht="38.25" x14ac:dyDescent="0.2">
      <c r="A164" s="25" t="s">
        <v>408</v>
      </c>
      <c r="B164" s="28" t="s">
        <v>732</v>
      </c>
      <c r="C164" s="26">
        <v>0</v>
      </c>
      <c r="D164" s="26">
        <v>0</v>
      </c>
    </row>
    <row r="165" spans="1:4" ht="25.5" x14ac:dyDescent="0.2">
      <c r="A165" s="25" t="s">
        <v>410</v>
      </c>
      <c r="B165" s="28" t="s">
        <v>733</v>
      </c>
      <c r="C165" s="26">
        <v>0</v>
      </c>
      <c r="D165" s="26">
        <v>0</v>
      </c>
    </row>
    <row r="166" spans="1:4" x14ac:dyDescent="0.2">
      <c r="A166" s="25" t="s">
        <v>107</v>
      </c>
      <c r="B166" s="28" t="s">
        <v>108</v>
      </c>
      <c r="C166" s="26">
        <v>38527336</v>
      </c>
      <c r="D166" s="26">
        <v>38527336</v>
      </c>
    </row>
    <row r="167" spans="1:4" x14ac:dyDescent="0.2">
      <c r="A167" s="25" t="s">
        <v>109</v>
      </c>
      <c r="B167" s="28" t="s">
        <v>110</v>
      </c>
      <c r="C167" s="26">
        <v>91063</v>
      </c>
      <c r="D167" s="26">
        <v>91063</v>
      </c>
    </row>
    <row r="168" spans="1:4" x14ac:dyDescent="0.2">
      <c r="A168" s="25" t="s">
        <v>414</v>
      </c>
      <c r="B168" s="28" t="s">
        <v>734</v>
      </c>
      <c r="C168" s="26">
        <v>0</v>
      </c>
      <c r="D168" s="26">
        <v>0</v>
      </c>
    </row>
    <row r="169" spans="1:4" x14ac:dyDescent="0.2">
      <c r="A169" s="25" t="s">
        <v>416</v>
      </c>
      <c r="B169" s="28" t="s">
        <v>735</v>
      </c>
      <c r="C169" s="26">
        <v>0</v>
      </c>
      <c r="D169" s="26">
        <v>0</v>
      </c>
    </row>
    <row r="170" spans="1:4" x14ac:dyDescent="0.2">
      <c r="A170" s="25" t="s">
        <v>150</v>
      </c>
      <c r="B170" s="28" t="s">
        <v>151</v>
      </c>
      <c r="C170" s="26">
        <v>0</v>
      </c>
      <c r="D170" s="26">
        <v>0</v>
      </c>
    </row>
    <row r="171" spans="1:4" x14ac:dyDescent="0.2">
      <c r="A171" s="25" t="s">
        <v>419</v>
      </c>
      <c r="B171" s="28" t="s">
        <v>736</v>
      </c>
      <c r="C171" s="26">
        <v>0</v>
      </c>
      <c r="D171" s="26">
        <v>0</v>
      </c>
    </row>
    <row r="172" spans="1:4" x14ac:dyDescent="0.2">
      <c r="A172" s="25" t="s">
        <v>421</v>
      </c>
      <c r="B172" s="28" t="s">
        <v>737</v>
      </c>
      <c r="C172" s="26">
        <v>0</v>
      </c>
      <c r="D172" s="26">
        <v>0</v>
      </c>
    </row>
    <row r="173" spans="1:4" ht="38.25" x14ac:dyDescent="0.2">
      <c r="A173" s="25" t="s">
        <v>423</v>
      </c>
      <c r="B173" s="28" t="s">
        <v>738</v>
      </c>
      <c r="C173" s="26">
        <v>0</v>
      </c>
      <c r="D173" s="26">
        <v>0</v>
      </c>
    </row>
    <row r="174" spans="1:4" x14ac:dyDescent="0.2">
      <c r="A174" s="25" t="s">
        <v>425</v>
      </c>
      <c r="B174" s="28" t="s">
        <v>739</v>
      </c>
      <c r="C174" s="26">
        <v>0</v>
      </c>
      <c r="D174" s="26">
        <v>0</v>
      </c>
    </row>
    <row r="175" spans="1:4" x14ac:dyDescent="0.2">
      <c r="A175" s="25" t="s">
        <v>427</v>
      </c>
      <c r="B175" s="28" t="s">
        <v>740</v>
      </c>
      <c r="C175" s="26">
        <v>0</v>
      </c>
      <c r="D175" s="26">
        <v>0</v>
      </c>
    </row>
    <row r="176" spans="1:4" x14ac:dyDescent="0.2">
      <c r="A176" s="25" t="s">
        <v>429</v>
      </c>
      <c r="B176" s="28" t="s">
        <v>741</v>
      </c>
      <c r="C176" s="26">
        <v>0</v>
      </c>
      <c r="D176" s="26">
        <v>0</v>
      </c>
    </row>
    <row r="177" spans="1:4" x14ac:dyDescent="0.2">
      <c r="A177" s="25" t="s">
        <v>431</v>
      </c>
      <c r="B177" s="28" t="s">
        <v>742</v>
      </c>
      <c r="C177" s="26">
        <v>0</v>
      </c>
      <c r="D177" s="26">
        <v>0</v>
      </c>
    </row>
    <row r="178" spans="1:4" ht="38.25" x14ac:dyDescent="0.2">
      <c r="A178" s="25" t="s">
        <v>433</v>
      </c>
      <c r="B178" s="28" t="s">
        <v>743</v>
      </c>
      <c r="C178" s="26">
        <v>0</v>
      </c>
      <c r="D178" s="26">
        <v>0</v>
      </c>
    </row>
    <row r="179" spans="1:4" x14ac:dyDescent="0.2">
      <c r="A179" s="25" t="s">
        <v>58</v>
      </c>
      <c r="B179" s="28" t="s">
        <v>744</v>
      </c>
      <c r="C179" s="26">
        <v>0</v>
      </c>
      <c r="D179" s="26">
        <v>0</v>
      </c>
    </row>
    <row r="180" spans="1:4" x14ac:dyDescent="0.2">
      <c r="A180" s="25" t="s">
        <v>435</v>
      </c>
      <c r="B180" s="28" t="s">
        <v>745</v>
      </c>
      <c r="C180" s="26">
        <v>0</v>
      </c>
      <c r="D180" s="26">
        <v>0</v>
      </c>
    </row>
    <row r="181" spans="1:4" x14ac:dyDescent="0.2">
      <c r="A181" s="25" t="s">
        <v>437</v>
      </c>
      <c r="B181" s="28" t="s">
        <v>746</v>
      </c>
      <c r="C181" s="26">
        <v>0</v>
      </c>
      <c r="D181" s="26">
        <v>0</v>
      </c>
    </row>
    <row r="182" spans="1:4" x14ac:dyDescent="0.2">
      <c r="A182" s="25" t="s">
        <v>439</v>
      </c>
      <c r="B182" s="28" t="s">
        <v>747</v>
      </c>
      <c r="C182" s="26">
        <v>0</v>
      </c>
      <c r="D182" s="26">
        <v>0</v>
      </c>
    </row>
    <row r="183" spans="1:4" x14ac:dyDescent="0.2">
      <c r="A183" s="25" t="s">
        <v>441</v>
      </c>
      <c r="B183" s="28" t="s">
        <v>748</v>
      </c>
      <c r="C183" s="26">
        <v>0</v>
      </c>
      <c r="D183" s="26">
        <v>0</v>
      </c>
    </row>
    <row r="184" spans="1:4" x14ac:dyDescent="0.2">
      <c r="A184" s="25" t="s">
        <v>443</v>
      </c>
      <c r="B184" s="28" t="s">
        <v>749</v>
      </c>
      <c r="C184" s="26">
        <v>0</v>
      </c>
      <c r="D184" s="26">
        <v>0</v>
      </c>
    </row>
    <row r="185" spans="1:4" x14ac:dyDescent="0.2">
      <c r="A185" s="25" t="s">
        <v>445</v>
      </c>
      <c r="B185" s="28" t="s">
        <v>750</v>
      </c>
      <c r="C185" s="26">
        <v>0</v>
      </c>
      <c r="D185" s="26">
        <v>0</v>
      </c>
    </row>
    <row r="186" spans="1:4" x14ac:dyDescent="0.2">
      <c r="A186" s="25" t="s">
        <v>111</v>
      </c>
      <c r="B186" s="28" t="s">
        <v>112</v>
      </c>
      <c r="C186" s="26">
        <v>44528805</v>
      </c>
      <c r="D186" s="26">
        <v>44528805</v>
      </c>
    </row>
    <row r="187" spans="1:4" x14ac:dyDescent="0.2">
      <c r="A187" s="25" t="s">
        <v>113</v>
      </c>
      <c r="B187" s="28" t="s">
        <v>114</v>
      </c>
      <c r="C187" s="26">
        <v>0</v>
      </c>
      <c r="D187" s="26">
        <v>37600</v>
      </c>
    </row>
    <row r="188" spans="1:4" x14ac:dyDescent="0.2">
      <c r="A188" s="25" t="s">
        <v>115</v>
      </c>
      <c r="B188" s="28" t="s">
        <v>116</v>
      </c>
      <c r="C188" s="26">
        <v>1840000</v>
      </c>
      <c r="D188" s="26">
        <v>1840000</v>
      </c>
    </row>
    <row r="189" spans="1:4" x14ac:dyDescent="0.2">
      <c r="A189" s="25" t="s">
        <v>450</v>
      </c>
      <c r="B189" s="28" t="s">
        <v>751</v>
      </c>
      <c r="C189" s="26">
        <v>0</v>
      </c>
      <c r="D189" s="26">
        <v>0</v>
      </c>
    </row>
    <row r="190" spans="1:4" ht="25.5" x14ac:dyDescent="0.2">
      <c r="A190" s="25" t="s">
        <v>60</v>
      </c>
      <c r="B190" s="28" t="s">
        <v>752</v>
      </c>
      <c r="C190" s="26">
        <v>0</v>
      </c>
      <c r="D190" s="26">
        <v>0</v>
      </c>
    </row>
    <row r="191" spans="1:4" x14ac:dyDescent="0.2">
      <c r="A191" s="25" t="s">
        <v>62</v>
      </c>
      <c r="B191" s="28" t="s">
        <v>753</v>
      </c>
      <c r="C191" s="26">
        <v>0</v>
      </c>
      <c r="D191" s="26">
        <v>0</v>
      </c>
    </row>
    <row r="192" spans="1:4" x14ac:dyDescent="0.2">
      <c r="A192" s="25" t="s">
        <v>452</v>
      </c>
      <c r="B192" s="28" t="s">
        <v>754</v>
      </c>
      <c r="C192" s="26">
        <v>0</v>
      </c>
      <c r="D192" s="26">
        <v>0</v>
      </c>
    </row>
    <row r="193" spans="1:4" x14ac:dyDescent="0.2">
      <c r="A193" s="25" t="s">
        <v>64</v>
      </c>
      <c r="B193" s="28" t="s">
        <v>755</v>
      </c>
      <c r="C193" s="26">
        <v>0</v>
      </c>
      <c r="D193" s="26">
        <v>0</v>
      </c>
    </row>
    <row r="194" spans="1:4" x14ac:dyDescent="0.2">
      <c r="A194" s="25" t="s">
        <v>454</v>
      </c>
      <c r="B194" s="28" t="s">
        <v>756</v>
      </c>
      <c r="C194" s="26">
        <v>0</v>
      </c>
      <c r="D194" s="26">
        <v>0</v>
      </c>
    </row>
    <row r="195" spans="1:4" ht="25.5" x14ac:dyDescent="0.2">
      <c r="A195" s="25" t="s">
        <v>456</v>
      </c>
      <c r="B195" s="28" t="s">
        <v>757</v>
      </c>
      <c r="C195" s="26">
        <v>0</v>
      </c>
      <c r="D195" s="26">
        <v>0</v>
      </c>
    </row>
    <row r="196" spans="1:4" ht="25.5" x14ac:dyDescent="0.2">
      <c r="A196" s="25" t="s">
        <v>66</v>
      </c>
      <c r="B196" s="28" t="s">
        <v>758</v>
      </c>
      <c r="C196" s="26">
        <v>0</v>
      </c>
      <c r="D196" s="26">
        <v>0</v>
      </c>
    </row>
    <row r="197" spans="1:4" x14ac:dyDescent="0.2">
      <c r="A197" s="25" t="s">
        <v>458</v>
      </c>
      <c r="B197" s="28" t="s">
        <v>759</v>
      </c>
      <c r="C197" s="26">
        <v>0</v>
      </c>
      <c r="D197" s="26">
        <v>0</v>
      </c>
    </row>
    <row r="198" spans="1:4" ht="25.5" x14ac:dyDescent="0.2">
      <c r="A198" s="25" t="s">
        <v>460</v>
      </c>
      <c r="B198" s="28" t="s">
        <v>760</v>
      </c>
      <c r="C198" s="26">
        <v>0</v>
      </c>
      <c r="D198" s="26">
        <v>0</v>
      </c>
    </row>
    <row r="199" spans="1:4" x14ac:dyDescent="0.2">
      <c r="A199" s="25" t="s">
        <v>68</v>
      </c>
      <c r="B199" s="28" t="s">
        <v>761</v>
      </c>
      <c r="C199" s="26">
        <v>0</v>
      </c>
      <c r="D199" s="26">
        <v>0</v>
      </c>
    </row>
    <row r="200" spans="1:4" x14ac:dyDescent="0.2">
      <c r="A200" s="25" t="s">
        <v>70</v>
      </c>
      <c r="B200" s="28" t="s">
        <v>159</v>
      </c>
      <c r="C200" s="26">
        <v>8625250</v>
      </c>
      <c r="D200" s="26">
        <v>8625250</v>
      </c>
    </row>
    <row r="201" spans="1:4" x14ac:dyDescent="0.2">
      <c r="A201" s="25" t="s">
        <v>72</v>
      </c>
      <c r="B201" s="28" t="s">
        <v>762</v>
      </c>
      <c r="C201" s="26">
        <v>0</v>
      </c>
      <c r="D201" s="26">
        <v>0</v>
      </c>
    </row>
    <row r="202" spans="1:4" x14ac:dyDescent="0.2">
      <c r="A202" s="25" t="s">
        <v>160</v>
      </c>
      <c r="B202" s="28" t="s">
        <v>161</v>
      </c>
      <c r="C202" s="26">
        <v>2975156</v>
      </c>
      <c r="D202" s="26">
        <v>2975156</v>
      </c>
    </row>
    <row r="203" spans="1:4" ht="25.5" x14ac:dyDescent="0.2">
      <c r="A203" s="25" t="s">
        <v>463</v>
      </c>
      <c r="B203" s="28" t="s">
        <v>763</v>
      </c>
      <c r="C203" s="26">
        <v>0</v>
      </c>
      <c r="D203" s="26">
        <v>0</v>
      </c>
    </row>
    <row r="204" spans="1:4" x14ac:dyDescent="0.2">
      <c r="A204" s="25" t="s">
        <v>74</v>
      </c>
      <c r="B204" s="28" t="s">
        <v>764</v>
      </c>
      <c r="C204" s="26">
        <v>0</v>
      </c>
      <c r="D204" s="26">
        <v>0</v>
      </c>
    </row>
    <row r="205" spans="1:4" ht="25.5" x14ac:dyDescent="0.2">
      <c r="A205" s="25" t="s">
        <v>76</v>
      </c>
      <c r="B205" s="28" t="s">
        <v>765</v>
      </c>
      <c r="C205" s="26">
        <v>0</v>
      </c>
      <c r="D205" s="26">
        <v>0</v>
      </c>
    </row>
    <row r="206" spans="1:4" ht="25.5" x14ac:dyDescent="0.2">
      <c r="A206" s="25" t="s">
        <v>117</v>
      </c>
      <c r="B206" s="28" t="s">
        <v>118</v>
      </c>
      <c r="C206" s="26">
        <v>70000</v>
      </c>
      <c r="D206" s="26">
        <v>70000</v>
      </c>
    </row>
    <row r="207" spans="1:4" x14ac:dyDescent="0.2">
      <c r="A207" s="25" t="s">
        <v>466</v>
      </c>
      <c r="B207" s="28" t="s">
        <v>766</v>
      </c>
      <c r="C207" s="26">
        <v>0</v>
      </c>
      <c r="D207" s="26">
        <v>0</v>
      </c>
    </row>
    <row r="208" spans="1:4" x14ac:dyDescent="0.2">
      <c r="A208" s="25" t="s">
        <v>468</v>
      </c>
      <c r="B208" s="28" t="s">
        <v>767</v>
      </c>
      <c r="C208" s="26">
        <v>0</v>
      </c>
      <c r="D208" s="26">
        <v>0</v>
      </c>
    </row>
    <row r="209" spans="1:4" x14ac:dyDescent="0.2">
      <c r="A209" s="25" t="s">
        <v>119</v>
      </c>
      <c r="B209" s="28" t="s">
        <v>120</v>
      </c>
      <c r="C209" s="26">
        <v>70000</v>
      </c>
      <c r="D209" s="26">
        <v>70000</v>
      </c>
    </row>
    <row r="210" spans="1:4" x14ac:dyDescent="0.2">
      <c r="A210" s="25" t="s">
        <v>471</v>
      </c>
      <c r="B210" s="28" t="s">
        <v>768</v>
      </c>
      <c r="C210" s="26">
        <v>0</v>
      </c>
      <c r="D210" s="26">
        <v>0</v>
      </c>
    </row>
    <row r="211" spans="1:4" x14ac:dyDescent="0.2">
      <c r="A211" s="25" t="s">
        <v>473</v>
      </c>
      <c r="B211" s="28" t="s">
        <v>769</v>
      </c>
      <c r="C211" s="26">
        <v>0</v>
      </c>
      <c r="D211" s="26">
        <v>0</v>
      </c>
    </row>
    <row r="212" spans="1:4" ht="25.5" x14ac:dyDescent="0.2">
      <c r="A212" s="25" t="s">
        <v>475</v>
      </c>
      <c r="B212" s="28" t="s">
        <v>770</v>
      </c>
      <c r="C212" s="26">
        <v>0</v>
      </c>
      <c r="D212" s="26">
        <v>0</v>
      </c>
    </row>
    <row r="213" spans="1:4" ht="25.5" x14ac:dyDescent="0.2">
      <c r="A213" s="25" t="s">
        <v>477</v>
      </c>
      <c r="B213" s="28" t="s">
        <v>771</v>
      </c>
      <c r="C213" s="26">
        <v>0</v>
      </c>
      <c r="D213" s="26">
        <v>0</v>
      </c>
    </row>
    <row r="214" spans="1:4" x14ac:dyDescent="0.2">
      <c r="A214" s="25" t="s">
        <v>479</v>
      </c>
      <c r="B214" s="28" t="s">
        <v>772</v>
      </c>
      <c r="C214" s="26">
        <v>0</v>
      </c>
      <c r="D214" s="26">
        <v>0</v>
      </c>
    </row>
    <row r="215" spans="1:4" ht="25.5" x14ac:dyDescent="0.2">
      <c r="A215" s="25" t="s">
        <v>481</v>
      </c>
      <c r="B215" s="28" t="s">
        <v>773</v>
      </c>
      <c r="C215" s="26">
        <v>0</v>
      </c>
      <c r="D215" s="26">
        <v>0</v>
      </c>
    </row>
    <row r="216" spans="1:4" x14ac:dyDescent="0.2">
      <c r="A216" s="25" t="s">
        <v>483</v>
      </c>
      <c r="B216" s="28" t="s">
        <v>774</v>
      </c>
      <c r="C216" s="26">
        <v>0</v>
      </c>
      <c r="D216" s="26">
        <v>0</v>
      </c>
    </row>
    <row r="217" spans="1:4" x14ac:dyDescent="0.2">
      <c r="A217" s="25" t="s">
        <v>485</v>
      </c>
      <c r="B217" s="28" t="s">
        <v>775</v>
      </c>
      <c r="C217" s="26">
        <v>0</v>
      </c>
      <c r="D217" s="26">
        <v>0</v>
      </c>
    </row>
    <row r="218" spans="1:4" x14ac:dyDescent="0.2">
      <c r="A218" s="25" t="s">
        <v>487</v>
      </c>
      <c r="B218" s="28" t="s">
        <v>776</v>
      </c>
      <c r="C218" s="26">
        <v>0</v>
      </c>
      <c r="D218" s="26">
        <v>0</v>
      </c>
    </row>
    <row r="219" spans="1:4" x14ac:dyDescent="0.2">
      <c r="A219" s="25" t="s">
        <v>152</v>
      </c>
      <c r="B219" s="28" t="s">
        <v>153</v>
      </c>
      <c r="C219" s="26">
        <v>0</v>
      </c>
      <c r="D219" s="26">
        <v>0</v>
      </c>
    </row>
    <row r="220" spans="1:4" ht="51" x14ac:dyDescent="0.2">
      <c r="A220" s="25" t="s">
        <v>490</v>
      </c>
      <c r="B220" s="28" t="s">
        <v>777</v>
      </c>
      <c r="C220" s="26">
        <v>0</v>
      </c>
      <c r="D220" s="26">
        <v>0</v>
      </c>
    </row>
    <row r="221" spans="1:4" x14ac:dyDescent="0.2">
      <c r="A221" s="25" t="s">
        <v>492</v>
      </c>
      <c r="B221" s="28" t="s">
        <v>778</v>
      </c>
      <c r="C221" s="26">
        <v>0</v>
      </c>
      <c r="D221" s="26">
        <v>0</v>
      </c>
    </row>
    <row r="222" spans="1:4" ht="25.5" x14ac:dyDescent="0.2">
      <c r="A222" s="25" t="s">
        <v>121</v>
      </c>
      <c r="B222" s="28" t="s">
        <v>122</v>
      </c>
      <c r="C222" s="26">
        <v>13510406</v>
      </c>
      <c r="D222" s="26">
        <v>13548006</v>
      </c>
    </row>
    <row r="223" spans="1:4" x14ac:dyDescent="0.2">
      <c r="A223" s="25" t="s">
        <v>495</v>
      </c>
      <c r="B223" s="28" t="s">
        <v>779</v>
      </c>
      <c r="C223" s="26">
        <v>0</v>
      </c>
      <c r="D223" s="26">
        <v>0</v>
      </c>
    </row>
    <row r="224" spans="1:4" ht="25.5" x14ac:dyDescent="0.2">
      <c r="A224" s="25" t="s">
        <v>497</v>
      </c>
      <c r="B224" s="28" t="s">
        <v>780</v>
      </c>
      <c r="C224" s="26">
        <v>0</v>
      </c>
      <c r="D224" s="26">
        <v>0</v>
      </c>
    </row>
    <row r="225" spans="1:4" x14ac:dyDescent="0.2">
      <c r="A225" s="25" t="s">
        <v>499</v>
      </c>
      <c r="B225" s="28" t="s">
        <v>781</v>
      </c>
      <c r="C225" s="26">
        <v>0</v>
      </c>
      <c r="D225" s="26">
        <v>0</v>
      </c>
    </row>
    <row r="226" spans="1:4" x14ac:dyDescent="0.2">
      <c r="A226" s="25" t="s">
        <v>501</v>
      </c>
      <c r="B226" s="28" t="s">
        <v>782</v>
      </c>
      <c r="C226" s="26">
        <v>0</v>
      </c>
      <c r="D226" s="26">
        <v>0</v>
      </c>
    </row>
    <row r="227" spans="1:4" x14ac:dyDescent="0.2">
      <c r="A227" s="25" t="s">
        <v>503</v>
      </c>
      <c r="B227" s="28" t="s">
        <v>783</v>
      </c>
      <c r="C227" s="26">
        <v>0</v>
      </c>
      <c r="D227" s="26">
        <v>0</v>
      </c>
    </row>
    <row r="228" spans="1:4" x14ac:dyDescent="0.2">
      <c r="A228" s="25" t="s">
        <v>505</v>
      </c>
      <c r="B228" s="28" t="s">
        <v>784</v>
      </c>
      <c r="C228" s="26">
        <v>0</v>
      </c>
      <c r="D228" s="26">
        <v>0</v>
      </c>
    </row>
    <row r="229" spans="1:4" x14ac:dyDescent="0.2">
      <c r="A229" s="25" t="s">
        <v>507</v>
      </c>
      <c r="B229" s="28" t="s">
        <v>785</v>
      </c>
      <c r="C229" s="26">
        <v>0</v>
      </c>
      <c r="D229" s="26">
        <v>0</v>
      </c>
    </row>
    <row r="230" spans="1:4" x14ac:dyDescent="0.2">
      <c r="A230" s="25" t="s">
        <v>509</v>
      </c>
      <c r="B230" s="28" t="s">
        <v>786</v>
      </c>
      <c r="C230" s="26">
        <v>0</v>
      </c>
      <c r="D230" s="26">
        <v>0</v>
      </c>
    </row>
    <row r="231" spans="1:4" x14ac:dyDescent="0.2">
      <c r="A231" s="25" t="s">
        <v>511</v>
      </c>
      <c r="B231" s="28" t="s">
        <v>787</v>
      </c>
      <c r="C231" s="26">
        <v>0</v>
      </c>
      <c r="D231" s="26">
        <v>0</v>
      </c>
    </row>
    <row r="232" spans="1:4" ht="25.5" x14ac:dyDescent="0.2">
      <c r="A232" s="25" t="s">
        <v>513</v>
      </c>
      <c r="B232" s="28" t="s">
        <v>788</v>
      </c>
      <c r="C232" s="26">
        <v>0</v>
      </c>
      <c r="D232" s="26">
        <v>0</v>
      </c>
    </row>
    <row r="233" spans="1:4" ht="25.5" x14ac:dyDescent="0.2">
      <c r="A233" s="25" t="s">
        <v>515</v>
      </c>
      <c r="B233" s="28" t="s">
        <v>789</v>
      </c>
      <c r="C233" s="26">
        <v>0</v>
      </c>
      <c r="D233" s="26">
        <v>0</v>
      </c>
    </row>
    <row r="234" spans="1:4" ht="25.5" x14ac:dyDescent="0.2">
      <c r="A234" s="25" t="s">
        <v>517</v>
      </c>
      <c r="B234" s="28" t="s">
        <v>790</v>
      </c>
      <c r="C234" s="26">
        <v>0</v>
      </c>
      <c r="D234" s="26">
        <v>0</v>
      </c>
    </row>
    <row r="235" spans="1:4" ht="25.5" x14ac:dyDescent="0.2">
      <c r="A235" s="25" t="s">
        <v>519</v>
      </c>
      <c r="B235" s="28" t="s">
        <v>791</v>
      </c>
      <c r="C235" s="26">
        <v>0</v>
      </c>
      <c r="D235" s="26">
        <v>0</v>
      </c>
    </row>
    <row r="236" spans="1:4" x14ac:dyDescent="0.2">
      <c r="A236" s="25" t="s">
        <v>521</v>
      </c>
      <c r="B236" s="28" t="s">
        <v>792</v>
      </c>
      <c r="C236" s="26">
        <v>0</v>
      </c>
      <c r="D236" s="26">
        <v>0</v>
      </c>
    </row>
    <row r="237" spans="1:4" x14ac:dyDescent="0.2">
      <c r="A237" s="25" t="s">
        <v>523</v>
      </c>
      <c r="B237" s="28" t="s">
        <v>793</v>
      </c>
      <c r="C237" s="26">
        <v>0</v>
      </c>
      <c r="D237" s="26">
        <v>0</v>
      </c>
    </row>
    <row r="238" spans="1:4" x14ac:dyDescent="0.2">
      <c r="A238" s="25" t="s">
        <v>525</v>
      </c>
      <c r="B238" s="28" t="s">
        <v>794</v>
      </c>
      <c r="C238" s="26">
        <v>0</v>
      </c>
      <c r="D238" s="26">
        <v>0</v>
      </c>
    </row>
    <row r="239" spans="1:4" x14ac:dyDescent="0.2">
      <c r="A239" s="25" t="s">
        <v>527</v>
      </c>
      <c r="B239" s="28" t="s">
        <v>795</v>
      </c>
      <c r="C239" s="26">
        <v>0</v>
      </c>
      <c r="D239" s="26">
        <v>0</v>
      </c>
    </row>
    <row r="240" spans="1:4" x14ac:dyDescent="0.2">
      <c r="A240" s="25" t="s">
        <v>529</v>
      </c>
      <c r="B240" s="28" t="s">
        <v>796</v>
      </c>
      <c r="C240" s="26">
        <v>0</v>
      </c>
      <c r="D240" s="26">
        <v>0</v>
      </c>
    </row>
    <row r="241" spans="1:4" x14ac:dyDescent="0.2">
      <c r="A241" s="25" t="s">
        <v>531</v>
      </c>
      <c r="B241" s="28" t="s">
        <v>797</v>
      </c>
      <c r="C241" s="26">
        <v>0</v>
      </c>
      <c r="D241" s="26">
        <v>0</v>
      </c>
    </row>
    <row r="242" spans="1:4" ht="25.5" x14ac:dyDescent="0.2">
      <c r="A242" s="25" t="s">
        <v>533</v>
      </c>
      <c r="B242" s="28" t="s">
        <v>798</v>
      </c>
      <c r="C242" s="26">
        <v>0</v>
      </c>
      <c r="D242" s="26">
        <v>0</v>
      </c>
    </row>
    <row r="243" spans="1:4" x14ac:dyDescent="0.2">
      <c r="A243" s="25" t="s">
        <v>535</v>
      </c>
      <c r="B243" s="28" t="s">
        <v>799</v>
      </c>
      <c r="C243" s="26">
        <v>0</v>
      </c>
      <c r="D243" s="26">
        <v>0</v>
      </c>
    </row>
    <row r="244" spans="1:4" x14ac:dyDescent="0.2">
      <c r="A244" s="25" t="s">
        <v>537</v>
      </c>
      <c r="B244" s="28" t="s">
        <v>800</v>
      </c>
      <c r="C244" s="26">
        <v>0</v>
      </c>
      <c r="D244" s="26">
        <v>0</v>
      </c>
    </row>
    <row r="245" spans="1:4" x14ac:dyDescent="0.2">
      <c r="A245" s="25" t="s">
        <v>539</v>
      </c>
      <c r="B245" s="28" t="s">
        <v>801</v>
      </c>
      <c r="C245" s="26">
        <v>0</v>
      </c>
      <c r="D245" s="26">
        <v>0</v>
      </c>
    </row>
    <row r="246" spans="1:4" x14ac:dyDescent="0.2">
      <c r="A246" s="25" t="s">
        <v>541</v>
      </c>
      <c r="B246" s="28" t="s">
        <v>802</v>
      </c>
      <c r="C246" s="26">
        <v>0</v>
      </c>
      <c r="D246" s="26">
        <v>0</v>
      </c>
    </row>
    <row r="247" spans="1:4" x14ac:dyDescent="0.2">
      <c r="A247" s="25" t="s">
        <v>543</v>
      </c>
      <c r="B247" s="28" t="s">
        <v>803</v>
      </c>
      <c r="C247" s="26">
        <v>0</v>
      </c>
      <c r="D247" s="26">
        <v>0</v>
      </c>
    </row>
    <row r="248" spans="1:4" x14ac:dyDescent="0.2">
      <c r="A248" s="25" t="s">
        <v>545</v>
      </c>
      <c r="B248" s="28" t="s">
        <v>804</v>
      </c>
      <c r="C248" s="26">
        <v>0</v>
      </c>
      <c r="D248" s="26">
        <v>0</v>
      </c>
    </row>
    <row r="249" spans="1:4" x14ac:dyDescent="0.2">
      <c r="A249" s="25" t="s">
        <v>547</v>
      </c>
      <c r="B249" s="28" t="s">
        <v>805</v>
      </c>
      <c r="C249" s="26">
        <v>0</v>
      </c>
      <c r="D249" s="26">
        <v>0</v>
      </c>
    </row>
    <row r="250" spans="1:4" x14ac:dyDescent="0.2">
      <c r="A250" s="25" t="s">
        <v>549</v>
      </c>
      <c r="B250" s="28" t="s">
        <v>806</v>
      </c>
      <c r="C250" s="26">
        <v>0</v>
      </c>
      <c r="D250" s="26">
        <v>0</v>
      </c>
    </row>
    <row r="251" spans="1:4" x14ac:dyDescent="0.2">
      <c r="A251" s="25" t="s">
        <v>551</v>
      </c>
      <c r="B251" s="28" t="s">
        <v>807</v>
      </c>
      <c r="C251" s="26">
        <v>0</v>
      </c>
      <c r="D251" s="26">
        <v>0</v>
      </c>
    </row>
    <row r="252" spans="1:4" ht="25.5" x14ac:dyDescent="0.2">
      <c r="A252" s="25" t="s">
        <v>553</v>
      </c>
      <c r="B252" s="28" t="s">
        <v>808</v>
      </c>
      <c r="C252" s="26">
        <v>0</v>
      </c>
      <c r="D252" s="26">
        <v>0</v>
      </c>
    </row>
    <row r="253" spans="1:4" x14ac:dyDescent="0.2">
      <c r="A253" s="25" t="s">
        <v>555</v>
      </c>
      <c r="B253" s="28" t="s">
        <v>809</v>
      </c>
      <c r="C253" s="26">
        <v>0</v>
      </c>
      <c r="D253" s="26">
        <v>0</v>
      </c>
    </row>
    <row r="254" spans="1:4" x14ac:dyDescent="0.2">
      <c r="A254" s="25" t="s">
        <v>557</v>
      </c>
      <c r="B254" s="28" t="s">
        <v>810</v>
      </c>
      <c r="C254" s="26">
        <v>0</v>
      </c>
      <c r="D254" s="26">
        <v>0</v>
      </c>
    </row>
    <row r="255" spans="1:4" x14ac:dyDescent="0.2">
      <c r="A255" s="25" t="s">
        <v>559</v>
      </c>
      <c r="B255" s="28" t="s">
        <v>811</v>
      </c>
      <c r="C255" s="26">
        <v>0</v>
      </c>
      <c r="D255" s="26">
        <v>0</v>
      </c>
    </row>
    <row r="256" spans="1:4" x14ac:dyDescent="0.2">
      <c r="A256" s="25" t="s">
        <v>561</v>
      </c>
      <c r="B256" s="28" t="s">
        <v>812</v>
      </c>
      <c r="C256" s="26">
        <v>0</v>
      </c>
      <c r="D256" s="26">
        <v>0</v>
      </c>
    </row>
    <row r="257" spans="1:4" x14ac:dyDescent="0.2">
      <c r="A257" s="25" t="s">
        <v>563</v>
      </c>
      <c r="B257" s="28" t="s">
        <v>813</v>
      </c>
      <c r="C257" s="26">
        <v>0</v>
      </c>
      <c r="D257" s="26">
        <v>0</v>
      </c>
    </row>
    <row r="258" spans="1:4" ht="25.5" x14ac:dyDescent="0.2">
      <c r="A258" s="25" t="s">
        <v>565</v>
      </c>
      <c r="B258" s="28" t="s">
        <v>814</v>
      </c>
      <c r="C258" s="26">
        <v>0</v>
      </c>
      <c r="D258" s="26">
        <v>0</v>
      </c>
    </row>
    <row r="259" spans="1:4" ht="25.5" x14ac:dyDescent="0.2">
      <c r="A259" s="25" t="s">
        <v>567</v>
      </c>
      <c r="B259" s="28" t="s">
        <v>815</v>
      </c>
      <c r="C259" s="26">
        <v>0</v>
      </c>
      <c r="D259" s="26">
        <v>0</v>
      </c>
    </row>
    <row r="260" spans="1:4" ht="25.5" x14ac:dyDescent="0.2">
      <c r="A260" s="25" t="s">
        <v>569</v>
      </c>
      <c r="B260" s="28" t="s">
        <v>816</v>
      </c>
      <c r="C260" s="26">
        <v>0</v>
      </c>
      <c r="D260" s="26">
        <v>0</v>
      </c>
    </row>
    <row r="261" spans="1:4" ht="25.5" x14ac:dyDescent="0.2">
      <c r="A261" s="25" t="s">
        <v>571</v>
      </c>
      <c r="B261" s="28" t="s">
        <v>817</v>
      </c>
      <c r="C261" s="26">
        <v>0</v>
      </c>
      <c r="D261" s="26">
        <v>0</v>
      </c>
    </row>
    <row r="262" spans="1:4" x14ac:dyDescent="0.2">
      <c r="A262" s="25" t="s">
        <v>573</v>
      </c>
      <c r="B262" s="28" t="s">
        <v>818</v>
      </c>
      <c r="C262" s="26">
        <v>0</v>
      </c>
      <c r="D262" s="26">
        <v>0</v>
      </c>
    </row>
    <row r="263" spans="1:4" x14ac:dyDescent="0.2">
      <c r="A263" s="25" t="s">
        <v>575</v>
      </c>
      <c r="B263" s="28" t="s">
        <v>819</v>
      </c>
      <c r="C263" s="26">
        <v>0</v>
      </c>
      <c r="D263" s="26">
        <v>0</v>
      </c>
    </row>
    <row r="264" spans="1:4" x14ac:dyDescent="0.2">
      <c r="A264" s="25" t="s">
        <v>577</v>
      </c>
      <c r="B264" s="28" t="s">
        <v>820</v>
      </c>
      <c r="C264" s="26">
        <v>0</v>
      </c>
      <c r="D264" s="26">
        <v>0</v>
      </c>
    </row>
    <row r="265" spans="1:4" x14ac:dyDescent="0.2">
      <c r="A265" s="25" t="s">
        <v>579</v>
      </c>
      <c r="B265" s="28" t="s">
        <v>821</v>
      </c>
      <c r="C265" s="26">
        <v>0</v>
      </c>
      <c r="D265" s="26">
        <v>0</v>
      </c>
    </row>
    <row r="266" spans="1:4" x14ac:dyDescent="0.2">
      <c r="A266" s="25" t="s">
        <v>581</v>
      </c>
      <c r="B266" s="28" t="s">
        <v>822</v>
      </c>
      <c r="C266" s="26">
        <v>0</v>
      </c>
      <c r="D266" s="26">
        <v>0</v>
      </c>
    </row>
    <row r="267" spans="1:4" x14ac:dyDescent="0.2">
      <c r="A267" s="25" t="s">
        <v>583</v>
      </c>
      <c r="B267" s="28" t="s">
        <v>823</v>
      </c>
      <c r="C267" s="26">
        <v>0</v>
      </c>
      <c r="D267" s="26">
        <v>0</v>
      </c>
    </row>
    <row r="268" spans="1:4" ht="25.5" x14ac:dyDescent="0.2">
      <c r="A268" s="25" t="s">
        <v>78</v>
      </c>
      <c r="B268" s="28" t="s">
        <v>824</v>
      </c>
      <c r="C268" s="26">
        <v>0</v>
      </c>
      <c r="D268" s="26">
        <v>0</v>
      </c>
    </row>
    <row r="269" spans="1:4" x14ac:dyDescent="0.2">
      <c r="A269" s="25" t="s">
        <v>825</v>
      </c>
      <c r="B269" s="28" t="s">
        <v>826</v>
      </c>
      <c r="C269" s="26">
        <v>0</v>
      </c>
      <c r="D269" s="26">
        <v>0</v>
      </c>
    </row>
    <row r="270" spans="1:4" x14ac:dyDescent="0.2">
      <c r="A270" s="25" t="s">
        <v>827</v>
      </c>
      <c r="B270" s="28" t="s">
        <v>828</v>
      </c>
      <c r="C270" s="26">
        <v>0</v>
      </c>
      <c r="D270" s="26">
        <v>0</v>
      </c>
    </row>
    <row r="271" spans="1:4" x14ac:dyDescent="0.2">
      <c r="A271" s="25" t="s">
        <v>829</v>
      </c>
      <c r="B271" s="28" t="s">
        <v>830</v>
      </c>
      <c r="C271" s="26">
        <v>0</v>
      </c>
      <c r="D271" s="26">
        <v>0</v>
      </c>
    </row>
    <row r="272" spans="1:4" x14ac:dyDescent="0.2">
      <c r="A272" s="25" t="s">
        <v>831</v>
      </c>
      <c r="B272" s="28" t="s">
        <v>832</v>
      </c>
      <c r="C272" s="26">
        <v>0</v>
      </c>
      <c r="D272" s="26">
        <v>0</v>
      </c>
    </row>
    <row r="273" spans="1:4" x14ac:dyDescent="0.2">
      <c r="A273" s="25" t="s">
        <v>833</v>
      </c>
      <c r="B273" s="28" t="s">
        <v>834</v>
      </c>
      <c r="C273" s="26">
        <v>0</v>
      </c>
      <c r="D273" s="26">
        <v>0</v>
      </c>
    </row>
    <row r="274" spans="1:4" x14ac:dyDescent="0.2">
      <c r="A274" s="25" t="s">
        <v>835</v>
      </c>
      <c r="B274" s="28" t="s">
        <v>836</v>
      </c>
      <c r="C274" s="26">
        <v>0</v>
      </c>
      <c r="D274" s="26">
        <v>0</v>
      </c>
    </row>
    <row r="275" spans="1:4" x14ac:dyDescent="0.2">
      <c r="A275" s="25" t="s">
        <v>837</v>
      </c>
      <c r="B275" s="28" t="s">
        <v>838</v>
      </c>
      <c r="C275" s="26">
        <v>0</v>
      </c>
      <c r="D275" s="26">
        <v>0</v>
      </c>
    </row>
    <row r="276" spans="1:4" x14ac:dyDescent="0.2">
      <c r="A276" s="25" t="s">
        <v>839</v>
      </c>
      <c r="B276" s="28" t="s">
        <v>840</v>
      </c>
      <c r="C276" s="26">
        <v>0</v>
      </c>
      <c r="D276" s="26">
        <v>0</v>
      </c>
    </row>
    <row r="277" spans="1:4" x14ac:dyDescent="0.2">
      <c r="A277" s="25" t="s">
        <v>841</v>
      </c>
      <c r="B277" s="28" t="s">
        <v>842</v>
      </c>
      <c r="C277" s="26">
        <v>0</v>
      </c>
      <c r="D277" s="26">
        <v>0</v>
      </c>
    </row>
    <row r="278" spans="1:4" ht="25.5" x14ac:dyDescent="0.2">
      <c r="A278" s="25" t="s">
        <v>843</v>
      </c>
      <c r="B278" s="28" t="s">
        <v>844</v>
      </c>
      <c r="C278" s="26">
        <v>0</v>
      </c>
      <c r="D278" s="26">
        <v>0</v>
      </c>
    </row>
    <row r="279" spans="1:4" x14ac:dyDescent="0.2">
      <c r="A279" s="25" t="s">
        <v>845</v>
      </c>
      <c r="B279" s="28" t="s">
        <v>846</v>
      </c>
      <c r="C279" s="26">
        <v>0</v>
      </c>
      <c r="D279" s="26">
        <v>0</v>
      </c>
    </row>
    <row r="280" spans="1:4" x14ac:dyDescent="0.2">
      <c r="A280" s="25" t="s">
        <v>847</v>
      </c>
      <c r="B280" s="28" t="s">
        <v>848</v>
      </c>
      <c r="C280" s="26">
        <v>0</v>
      </c>
      <c r="D280" s="26">
        <v>0</v>
      </c>
    </row>
    <row r="281" spans="1:4" x14ac:dyDescent="0.2">
      <c r="A281" s="25" t="s">
        <v>849</v>
      </c>
      <c r="B281" s="28" t="s">
        <v>850</v>
      </c>
      <c r="C281" s="26">
        <v>0</v>
      </c>
      <c r="D281" s="26">
        <v>0</v>
      </c>
    </row>
    <row r="282" spans="1:4" x14ac:dyDescent="0.2">
      <c r="A282" s="25" t="s">
        <v>851</v>
      </c>
      <c r="B282" s="28" t="s">
        <v>852</v>
      </c>
      <c r="C282" s="26">
        <v>0</v>
      </c>
      <c r="D282" s="26">
        <v>0</v>
      </c>
    </row>
    <row r="283" spans="1:4" x14ac:dyDescent="0.2">
      <c r="A283" s="25" t="s">
        <v>853</v>
      </c>
      <c r="B283" s="28" t="s">
        <v>854</v>
      </c>
      <c r="C283" s="26">
        <v>0</v>
      </c>
      <c r="D283" s="26">
        <v>0</v>
      </c>
    </row>
    <row r="284" spans="1:4" x14ac:dyDescent="0.2">
      <c r="A284" s="25" t="s">
        <v>123</v>
      </c>
      <c r="B284" s="28" t="s">
        <v>124</v>
      </c>
      <c r="C284" s="26">
        <v>220177595</v>
      </c>
      <c r="D284" s="26">
        <v>270577910</v>
      </c>
    </row>
  </sheetData>
  <pageMargins left="0" right="0" top="0" bottom="0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Layout" zoomScaleNormal="150" zoomScaleSheetLayoutView="100" workbookViewId="0">
      <selection activeCell="C29" sqref="C29"/>
    </sheetView>
  </sheetViews>
  <sheetFormatPr defaultColWidth="9.140625" defaultRowHeight="12.75" x14ac:dyDescent="0.25"/>
  <cols>
    <col min="1" max="1" width="5.85546875" style="30" customWidth="1"/>
    <col min="2" max="2" width="42" style="33" customWidth="1"/>
    <col min="3" max="3" width="11.140625" style="33" bestFit="1" customWidth="1"/>
    <col min="4" max="4" width="12.42578125" style="33" customWidth="1"/>
    <col min="5" max="5" width="36.28515625" style="30" customWidth="1"/>
    <col min="6" max="6" width="13.140625" style="30" customWidth="1"/>
    <col min="7" max="7" width="14.42578125" style="30" customWidth="1"/>
    <col min="8" max="8" width="13.28515625" style="30" customWidth="1"/>
    <col min="9" max="16384" width="9.140625" style="30"/>
  </cols>
  <sheetData>
    <row r="1" spans="1:8" ht="12.75" customHeight="1" x14ac:dyDescent="0.25">
      <c r="A1" s="95"/>
      <c r="B1" s="146"/>
      <c r="C1" s="146"/>
      <c r="D1" s="146"/>
      <c r="E1" s="146"/>
      <c r="F1" s="146"/>
      <c r="G1" s="146"/>
    </row>
    <row r="2" spans="1:8" ht="30" customHeight="1" x14ac:dyDescent="0.25">
      <c r="A2" s="95"/>
      <c r="B2" s="147" t="s">
        <v>912</v>
      </c>
      <c r="C2" s="147"/>
      <c r="D2" s="147"/>
      <c r="E2" s="147"/>
      <c r="F2" s="147"/>
      <c r="G2" s="147"/>
    </row>
    <row r="3" spans="1:8" ht="13.5" customHeight="1" thickBot="1" x14ac:dyDescent="0.3">
      <c r="A3" s="95"/>
      <c r="E3" s="148" t="s">
        <v>913</v>
      </c>
      <c r="F3" s="148"/>
      <c r="G3" s="148"/>
      <c r="H3" s="96"/>
    </row>
    <row r="4" spans="1:8" ht="18" customHeight="1" thickBot="1" x14ac:dyDescent="0.3">
      <c r="A4" s="97"/>
      <c r="B4" s="36" t="s">
        <v>859</v>
      </c>
      <c r="C4" s="98"/>
      <c r="D4" s="99"/>
      <c r="E4" s="149" t="s">
        <v>860</v>
      </c>
      <c r="F4" s="150"/>
      <c r="G4" s="151"/>
      <c r="H4" s="38"/>
    </row>
    <row r="5" spans="1:8" s="44" customFormat="1" ht="35.25" customHeight="1" thickBot="1" x14ac:dyDescent="0.3">
      <c r="A5" s="100"/>
      <c r="B5" s="101" t="s">
        <v>80</v>
      </c>
      <c r="C5" s="102" t="s">
        <v>861</v>
      </c>
      <c r="D5" s="102" t="s">
        <v>861</v>
      </c>
      <c r="E5" s="101" t="s">
        <v>80</v>
      </c>
      <c r="F5" s="102" t="s">
        <v>914</v>
      </c>
      <c r="G5" s="102" t="s">
        <v>914</v>
      </c>
    </row>
    <row r="6" spans="1:8" s="105" customFormat="1" ht="12" customHeight="1" thickBot="1" x14ac:dyDescent="0.3">
      <c r="A6" s="47">
        <v>1</v>
      </c>
      <c r="B6" s="103">
        <v>2</v>
      </c>
      <c r="C6" s="104">
        <v>3</v>
      </c>
      <c r="D6" s="45"/>
      <c r="E6" s="47">
        <v>4</v>
      </c>
      <c r="F6" s="104">
        <v>5</v>
      </c>
      <c r="G6" s="104">
        <v>5</v>
      </c>
    </row>
    <row r="7" spans="1:8" ht="17.100000000000001" customHeight="1" x14ac:dyDescent="0.2">
      <c r="A7" s="106" t="s">
        <v>863</v>
      </c>
      <c r="B7" s="107" t="s">
        <v>915</v>
      </c>
      <c r="C7" s="26">
        <v>13510406</v>
      </c>
      <c r="D7" s="26">
        <v>13548006</v>
      </c>
      <c r="E7" s="52" t="s">
        <v>916</v>
      </c>
      <c r="F7" s="26">
        <v>122006031</v>
      </c>
      <c r="G7" s="26">
        <v>132164538</v>
      </c>
    </row>
    <row r="8" spans="1:8" ht="22.5" customHeight="1" x14ac:dyDescent="0.2">
      <c r="A8" s="108" t="s">
        <v>866</v>
      </c>
      <c r="B8" s="57" t="s">
        <v>917</v>
      </c>
      <c r="C8" s="53"/>
      <c r="D8" s="109"/>
      <c r="E8" s="57" t="s">
        <v>918</v>
      </c>
      <c r="F8" s="26">
        <v>23919294</v>
      </c>
      <c r="G8" s="26">
        <v>26220429</v>
      </c>
    </row>
    <row r="9" spans="1:8" ht="17.100000000000001" customHeight="1" x14ac:dyDescent="0.2">
      <c r="A9" s="108" t="s">
        <v>869</v>
      </c>
      <c r="B9" s="57" t="s">
        <v>919</v>
      </c>
      <c r="C9" s="26">
        <v>44528805</v>
      </c>
      <c r="D9" s="26">
        <v>44528805</v>
      </c>
      <c r="E9" s="57" t="s">
        <v>920</v>
      </c>
      <c r="F9" s="26">
        <v>51074333</v>
      </c>
      <c r="G9" s="26">
        <v>78218031</v>
      </c>
    </row>
    <row r="10" spans="1:8" ht="17.100000000000001" customHeight="1" x14ac:dyDescent="0.2">
      <c r="A10" s="108" t="s">
        <v>872</v>
      </c>
      <c r="B10" s="111" t="s">
        <v>921</v>
      </c>
      <c r="C10" s="26">
        <v>152905984</v>
      </c>
      <c r="D10" s="26">
        <v>158505301</v>
      </c>
      <c r="E10" s="57" t="s">
        <v>922</v>
      </c>
      <c r="F10" s="26">
        <v>15177297</v>
      </c>
      <c r="G10" s="26">
        <v>11318807</v>
      </c>
    </row>
    <row r="11" spans="1:8" ht="17.100000000000001" customHeight="1" x14ac:dyDescent="0.2">
      <c r="A11" s="108" t="s">
        <v>875</v>
      </c>
      <c r="B11" s="57" t="s">
        <v>882</v>
      </c>
      <c r="C11" s="58"/>
      <c r="D11" s="110"/>
      <c r="E11" s="57" t="s">
        <v>886</v>
      </c>
      <c r="F11" s="26">
        <v>0</v>
      </c>
      <c r="G11" s="26">
        <v>2749475</v>
      </c>
    </row>
    <row r="12" spans="1:8" ht="17.100000000000001" customHeight="1" x14ac:dyDescent="0.2">
      <c r="A12" s="108" t="s">
        <v>878</v>
      </c>
      <c r="B12" s="57" t="s">
        <v>923</v>
      </c>
      <c r="C12" s="58"/>
      <c r="D12" s="110"/>
      <c r="E12" s="57" t="s">
        <v>924</v>
      </c>
      <c r="F12" s="26">
        <v>8820728</v>
      </c>
      <c r="G12" s="26">
        <v>8820728</v>
      </c>
    </row>
    <row r="13" spans="1:8" ht="17.100000000000001" customHeight="1" x14ac:dyDescent="0.2">
      <c r="A13" s="108" t="s">
        <v>881</v>
      </c>
      <c r="B13" s="57" t="s">
        <v>925</v>
      </c>
      <c r="C13" s="26">
        <v>9232400</v>
      </c>
      <c r="D13" s="26">
        <v>38898095</v>
      </c>
      <c r="E13" s="57"/>
      <c r="F13" s="58"/>
      <c r="G13" s="58"/>
    </row>
    <row r="14" spans="1:8" ht="17.100000000000001" customHeight="1" thickBot="1" x14ac:dyDescent="0.3">
      <c r="A14" s="108" t="s">
        <v>884</v>
      </c>
      <c r="B14" s="57" t="s">
        <v>926</v>
      </c>
      <c r="C14" s="58"/>
      <c r="D14" s="110"/>
      <c r="E14" s="57"/>
      <c r="F14" s="58"/>
      <c r="G14" s="58"/>
    </row>
    <row r="15" spans="1:8" ht="17.100000000000001" customHeight="1" thickBot="1" x14ac:dyDescent="0.3">
      <c r="A15" s="112" t="s">
        <v>887</v>
      </c>
      <c r="B15" s="113" t="s">
        <v>889</v>
      </c>
      <c r="C15" s="69">
        <f>SUM(C7:C14)</f>
        <v>220177595</v>
      </c>
      <c r="D15" s="114">
        <f>SUM(D7:D14)</f>
        <v>255480207</v>
      </c>
      <c r="E15" s="115" t="s">
        <v>890</v>
      </c>
      <c r="F15" s="69">
        <f>SUM(F7:F14)</f>
        <v>220997683</v>
      </c>
      <c r="G15" s="69">
        <f>SUM(G7:G14)</f>
        <v>259492008</v>
      </c>
    </row>
    <row r="16" spans="1:8" ht="17.100000000000001" customHeight="1" x14ac:dyDescent="0.25">
      <c r="A16" s="106" t="s">
        <v>927</v>
      </c>
      <c r="B16" s="116" t="s">
        <v>928</v>
      </c>
      <c r="C16" s="5">
        <v>6267733</v>
      </c>
      <c r="D16" s="5">
        <v>9459446</v>
      </c>
      <c r="E16" s="64" t="s">
        <v>892</v>
      </c>
      <c r="F16" s="117"/>
      <c r="G16" s="117"/>
    </row>
    <row r="17" spans="1:9" ht="17.100000000000001" customHeight="1" x14ac:dyDescent="0.25">
      <c r="A17" s="108" t="s">
        <v>929</v>
      </c>
      <c r="B17" s="118" t="s">
        <v>930</v>
      </c>
      <c r="C17" s="119"/>
      <c r="D17" s="120"/>
      <c r="E17" s="64" t="s">
        <v>931</v>
      </c>
      <c r="F17" s="79"/>
      <c r="G17" s="79"/>
    </row>
    <row r="18" spans="1:9" ht="17.100000000000001" customHeight="1" x14ac:dyDescent="0.25">
      <c r="A18" s="108" t="s">
        <v>932</v>
      </c>
      <c r="B18" s="121" t="s">
        <v>893</v>
      </c>
      <c r="C18" s="79"/>
      <c r="D18" s="122"/>
      <c r="E18" s="64" t="s">
        <v>933</v>
      </c>
      <c r="F18" s="79"/>
      <c r="G18" s="79"/>
    </row>
    <row r="19" spans="1:9" ht="17.100000000000001" customHeight="1" x14ac:dyDescent="0.25">
      <c r="A19" s="108" t="s">
        <v>934</v>
      </c>
      <c r="B19" s="121" t="s">
        <v>935</v>
      </c>
      <c r="C19" s="79"/>
      <c r="D19" s="122"/>
      <c r="E19" s="64" t="s">
        <v>898</v>
      </c>
      <c r="F19" s="79"/>
      <c r="G19" s="79"/>
    </row>
    <row r="20" spans="1:9" ht="17.100000000000001" customHeight="1" x14ac:dyDescent="0.25">
      <c r="A20" s="108" t="s">
        <v>936</v>
      </c>
      <c r="B20" s="121" t="s">
        <v>937</v>
      </c>
      <c r="C20" s="79"/>
      <c r="D20" s="76"/>
      <c r="E20" s="81" t="s">
        <v>900</v>
      </c>
      <c r="F20" s="79"/>
      <c r="G20" s="79"/>
    </row>
    <row r="21" spans="1:9" ht="17.100000000000001" customHeight="1" x14ac:dyDescent="0.25">
      <c r="A21" s="108" t="s">
        <v>938</v>
      </c>
      <c r="B21" s="121" t="s">
        <v>939</v>
      </c>
      <c r="C21" s="79"/>
      <c r="D21" s="122"/>
      <c r="E21" s="64" t="s">
        <v>940</v>
      </c>
      <c r="F21" s="79"/>
      <c r="G21" s="79"/>
    </row>
    <row r="22" spans="1:9" ht="17.100000000000001" customHeight="1" x14ac:dyDescent="0.25">
      <c r="A22" s="108" t="s">
        <v>941</v>
      </c>
      <c r="B22" s="123" t="s">
        <v>903</v>
      </c>
      <c r="C22" s="117"/>
      <c r="D22" s="76"/>
      <c r="E22" s="51" t="s">
        <v>942</v>
      </c>
      <c r="F22" s="117"/>
      <c r="G22" s="117"/>
    </row>
    <row r="23" spans="1:9" ht="17.100000000000001" customHeight="1" x14ac:dyDescent="0.25">
      <c r="A23" s="108" t="s">
        <v>943</v>
      </c>
      <c r="B23" s="121" t="s">
        <v>944</v>
      </c>
      <c r="C23" s="79"/>
      <c r="D23" s="122"/>
      <c r="E23" s="56" t="s">
        <v>945</v>
      </c>
      <c r="F23" s="79"/>
      <c r="G23" s="79"/>
    </row>
    <row r="24" spans="1:9" ht="21.75" customHeight="1" x14ac:dyDescent="0.25">
      <c r="A24" s="108" t="s">
        <v>946</v>
      </c>
      <c r="B24" s="52"/>
      <c r="C24" s="75"/>
      <c r="D24" s="124"/>
      <c r="E24" s="51" t="s">
        <v>947</v>
      </c>
      <c r="F24" s="5">
        <v>5447645</v>
      </c>
      <c r="G24" s="5">
        <v>5447645</v>
      </c>
    </row>
    <row r="25" spans="1:9" ht="17.100000000000001" customHeight="1" thickBot="1" x14ac:dyDescent="0.3">
      <c r="A25" s="125" t="s">
        <v>948</v>
      </c>
      <c r="B25" s="126"/>
      <c r="C25" s="127"/>
      <c r="D25" s="128"/>
      <c r="E25" s="129" t="s">
        <v>949</v>
      </c>
      <c r="F25" s="127"/>
      <c r="G25" s="127"/>
    </row>
    <row r="26" spans="1:9" ht="17.100000000000001" customHeight="1" thickBot="1" x14ac:dyDescent="0.3">
      <c r="A26" s="130" t="s">
        <v>950</v>
      </c>
      <c r="B26" s="113" t="s">
        <v>951</v>
      </c>
      <c r="C26" s="69">
        <f>SUM(C18:C25)</f>
        <v>0</v>
      </c>
      <c r="D26" s="131"/>
      <c r="E26" s="66" t="s">
        <v>952</v>
      </c>
      <c r="F26" s="69">
        <f>SUM(F16:F25)</f>
        <v>5447645</v>
      </c>
      <c r="G26" s="69">
        <f>SUM(G16:G25)</f>
        <v>5447645</v>
      </c>
    </row>
    <row r="27" spans="1:9" ht="17.100000000000001" customHeight="1" thickBot="1" x14ac:dyDescent="0.3">
      <c r="A27" s="112" t="s">
        <v>953</v>
      </c>
      <c r="B27" s="132" t="s">
        <v>954</v>
      </c>
      <c r="C27" s="69">
        <f>+C15+C16+C17+C26</f>
        <v>226445328</v>
      </c>
      <c r="D27" s="69">
        <f>+D15+D16+D17+D26</f>
        <v>264939653</v>
      </c>
      <c r="E27" s="85" t="s">
        <v>955</v>
      </c>
      <c r="F27" s="69">
        <f>+F15+F26</f>
        <v>226445328</v>
      </c>
      <c r="G27" s="69">
        <f>+G15+G26</f>
        <v>264939653</v>
      </c>
    </row>
    <row r="28" spans="1:9" ht="17.100000000000001" customHeight="1" thickBot="1" x14ac:dyDescent="0.3">
      <c r="A28" s="133"/>
      <c r="B28" s="134" t="s">
        <v>910</v>
      </c>
      <c r="C28" s="135">
        <f>C27-F27</f>
        <v>0</v>
      </c>
      <c r="D28" s="136">
        <f>D27-G27</f>
        <v>0</v>
      </c>
      <c r="E28" s="137" t="s">
        <v>911</v>
      </c>
      <c r="F28" s="135">
        <v>0</v>
      </c>
      <c r="G28" s="135">
        <v>0</v>
      </c>
    </row>
    <row r="29" spans="1:9" ht="18" customHeight="1" x14ac:dyDescent="0.25"/>
    <row r="30" spans="1:9" x14ac:dyDescent="0.25">
      <c r="B30" s="138"/>
      <c r="C30" s="138"/>
      <c r="D30" s="138"/>
      <c r="E30" s="139"/>
      <c r="F30" s="139"/>
      <c r="G30" s="140"/>
      <c r="H30" s="140"/>
    </row>
    <row r="31" spans="1:9" x14ac:dyDescent="0.25">
      <c r="A31" s="141"/>
      <c r="B31" s="138"/>
      <c r="C31" s="138"/>
      <c r="D31" s="138"/>
      <c r="E31" s="139"/>
      <c r="F31" s="139"/>
      <c r="G31" s="140"/>
      <c r="H31" s="140"/>
      <c r="I31" s="141"/>
    </row>
    <row r="32" spans="1:9" ht="15.75" x14ac:dyDescent="0.25">
      <c r="B32" s="94"/>
      <c r="C32" s="94"/>
      <c r="D32" s="94"/>
    </row>
  </sheetData>
  <mergeCells count="4">
    <mergeCell ref="B1:G1"/>
    <mergeCell ref="B2:G2"/>
    <mergeCell ref="E3:G3"/>
    <mergeCell ref="E4:G4"/>
  </mergeCells>
  <printOptions horizontalCentered="1"/>
  <pageMargins left="0.31496062992125984" right="0.47244094488188981" top="0.59055118110236227" bottom="0.51181102362204722" header="0.35433070866141736" footer="0.27559055118110237"/>
  <pageSetup paperSize="9" orientation="landscape" verticalDpi="300" r:id="rId1"/>
  <headerFooter alignWithMargins="0">
    <oddHeader>&amp;R&amp;"Times New Roman CE,Félkövér dőlt" &amp;"Times New Roman CE,Normál"6. melléklet a 6/2019. (XI.20.)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Layout" zoomScaleNormal="150" zoomScaleSheetLayoutView="115" workbookViewId="0">
      <selection activeCell="B14" sqref="B14"/>
    </sheetView>
  </sheetViews>
  <sheetFormatPr defaultColWidth="9.140625" defaultRowHeight="12.75" x14ac:dyDescent="0.25"/>
  <cols>
    <col min="1" max="1" width="5.85546875" style="30" customWidth="1"/>
    <col min="2" max="2" width="39.28515625" style="33" customWidth="1"/>
    <col min="3" max="3" width="11.28515625" style="33" customWidth="1"/>
    <col min="4" max="4" width="11.42578125" style="33" customWidth="1"/>
    <col min="5" max="5" width="41.5703125" style="30" customWidth="1"/>
    <col min="6" max="6" width="13.42578125" style="30" customWidth="1"/>
    <col min="7" max="7" width="15.42578125" style="30" customWidth="1"/>
    <col min="8" max="8" width="12.5703125" style="30" customWidth="1"/>
    <col min="9" max="16384" width="9.140625" style="30"/>
  </cols>
  <sheetData>
    <row r="1" spans="1:9" ht="39.75" customHeight="1" x14ac:dyDescent="0.25">
      <c r="B1" s="31" t="s">
        <v>855</v>
      </c>
      <c r="C1" s="31"/>
      <c r="D1" s="31"/>
      <c r="E1" s="32"/>
      <c r="F1" s="32"/>
      <c r="G1" s="32"/>
      <c r="H1" s="32"/>
      <c r="I1" s="152" t="s">
        <v>856</v>
      </c>
    </row>
    <row r="2" spans="1:9" ht="14.25" thickBot="1" x14ac:dyDescent="0.3">
      <c r="G2" s="34" t="s">
        <v>857</v>
      </c>
      <c r="I2" s="152"/>
    </row>
    <row r="3" spans="1:9" ht="24" customHeight="1" thickBot="1" x14ac:dyDescent="0.3">
      <c r="A3" s="153" t="s">
        <v>858</v>
      </c>
      <c r="B3" s="35" t="s">
        <v>859</v>
      </c>
      <c r="C3" s="36"/>
      <c r="D3" s="37"/>
      <c r="E3" s="155" t="s">
        <v>860</v>
      </c>
      <c r="F3" s="156"/>
      <c r="G3" s="157"/>
      <c r="H3" s="38"/>
      <c r="I3" s="152"/>
    </row>
    <row r="4" spans="1:9" s="44" customFormat="1" ht="35.25" customHeight="1" thickBot="1" x14ac:dyDescent="0.3">
      <c r="A4" s="154"/>
      <c r="B4" s="39" t="s">
        <v>80</v>
      </c>
      <c r="C4" s="40" t="s">
        <v>861</v>
      </c>
      <c r="D4" s="40" t="s">
        <v>862</v>
      </c>
      <c r="E4" s="41" t="s">
        <v>80</v>
      </c>
      <c r="F4" s="42" t="s">
        <v>861</v>
      </c>
      <c r="G4" s="42" t="s">
        <v>861</v>
      </c>
      <c r="H4" s="43"/>
      <c r="I4" s="152"/>
    </row>
    <row r="5" spans="1:9" s="44" customFormat="1" ht="14.25" customHeight="1" thickBot="1" x14ac:dyDescent="0.3">
      <c r="A5" s="45">
        <v>1</v>
      </c>
      <c r="B5" s="46">
        <v>2</v>
      </c>
      <c r="C5" s="47">
        <v>3</v>
      </c>
      <c r="D5" s="47"/>
      <c r="E5" s="46">
        <v>4</v>
      </c>
      <c r="F5" s="48">
        <v>5</v>
      </c>
      <c r="G5" s="48">
        <v>5</v>
      </c>
      <c r="H5" s="49"/>
      <c r="I5" s="152"/>
    </row>
    <row r="6" spans="1:9" ht="15.95" customHeight="1" x14ac:dyDescent="0.2">
      <c r="A6" s="50" t="s">
        <v>863</v>
      </c>
      <c r="B6" s="51" t="s">
        <v>864</v>
      </c>
      <c r="C6" s="52"/>
      <c r="D6" s="52"/>
      <c r="E6" s="51" t="s">
        <v>865</v>
      </c>
      <c r="F6" s="26">
        <v>6211680</v>
      </c>
      <c r="G6" s="26">
        <v>3573757</v>
      </c>
      <c r="H6" s="54"/>
      <c r="I6" s="152"/>
    </row>
    <row r="7" spans="1:9" ht="15.95" customHeight="1" x14ac:dyDescent="0.2">
      <c r="A7" s="55" t="s">
        <v>866</v>
      </c>
      <c r="B7" s="56" t="s">
        <v>867</v>
      </c>
      <c r="C7" s="57"/>
      <c r="D7" s="57"/>
      <c r="E7" s="56" t="s">
        <v>868</v>
      </c>
      <c r="F7" s="26">
        <v>136774895</v>
      </c>
      <c r="G7" s="26">
        <v>163294955</v>
      </c>
      <c r="H7" s="54"/>
      <c r="I7" s="152"/>
    </row>
    <row r="8" spans="1:9" ht="15.95" customHeight="1" x14ac:dyDescent="0.25">
      <c r="A8" s="55" t="s">
        <v>869</v>
      </c>
      <c r="B8" s="56" t="s">
        <v>870</v>
      </c>
      <c r="C8" s="59">
        <v>0</v>
      </c>
      <c r="D8" s="60"/>
      <c r="E8" s="56" t="s">
        <v>871</v>
      </c>
      <c r="F8" s="58"/>
      <c r="G8" s="58"/>
      <c r="H8" s="54"/>
      <c r="I8" s="152"/>
    </row>
    <row r="9" spans="1:9" ht="16.5" customHeight="1" x14ac:dyDescent="0.25">
      <c r="A9" s="55" t="s">
        <v>872</v>
      </c>
      <c r="B9" s="56" t="s">
        <v>873</v>
      </c>
      <c r="C9" s="59"/>
      <c r="D9" s="60"/>
      <c r="E9" s="56" t="s">
        <v>874</v>
      </c>
      <c r="F9" s="58"/>
      <c r="G9" s="58"/>
      <c r="H9" s="54"/>
      <c r="I9" s="152"/>
    </row>
    <row r="10" spans="1:9" ht="21" customHeight="1" x14ac:dyDescent="0.25">
      <c r="A10" s="55" t="s">
        <v>875</v>
      </c>
      <c r="B10" s="56" t="s">
        <v>876</v>
      </c>
      <c r="C10" s="61"/>
      <c r="D10" s="60"/>
      <c r="E10" s="56" t="s">
        <v>877</v>
      </c>
      <c r="F10" s="58"/>
      <c r="G10" s="58"/>
      <c r="H10" s="54"/>
      <c r="I10" s="152"/>
    </row>
    <row r="11" spans="1:9" ht="20.25" customHeight="1" x14ac:dyDescent="0.25">
      <c r="A11" s="55" t="s">
        <v>878</v>
      </c>
      <c r="B11" s="62" t="s">
        <v>879</v>
      </c>
      <c r="C11" s="59"/>
      <c r="D11" s="63"/>
      <c r="E11" s="56" t="s">
        <v>880</v>
      </c>
      <c r="F11" s="58"/>
      <c r="G11" s="58"/>
      <c r="H11" s="54"/>
      <c r="I11" s="152"/>
    </row>
    <row r="12" spans="1:9" ht="15.95" customHeight="1" x14ac:dyDescent="0.2">
      <c r="A12" s="55" t="s">
        <v>881</v>
      </c>
      <c r="B12" s="56" t="s">
        <v>882</v>
      </c>
      <c r="C12" s="26">
        <v>0</v>
      </c>
      <c r="D12" s="26">
        <v>15097703</v>
      </c>
      <c r="E12" s="56" t="s">
        <v>883</v>
      </c>
      <c r="F12" s="58"/>
      <c r="G12" s="58">
        <v>0</v>
      </c>
      <c r="H12" s="54"/>
      <c r="I12" s="152"/>
    </row>
    <row r="13" spans="1:9" ht="15.95" customHeight="1" x14ac:dyDescent="0.25">
      <c r="A13" s="55" t="s">
        <v>884</v>
      </c>
      <c r="B13" s="56" t="s">
        <v>885</v>
      </c>
      <c r="C13" s="59"/>
      <c r="D13" s="60"/>
      <c r="E13" s="64" t="s">
        <v>886</v>
      </c>
      <c r="F13" s="58"/>
      <c r="G13" s="58"/>
      <c r="H13" s="54"/>
      <c r="I13" s="152"/>
    </row>
    <row r="14" spans="1:9" ht="15.95" customHeight="1" thickBot="1" x14ac:dyDescent="0.3">
      <c r="A14" s="55" t="s">
        <v>887</v>
      </c>
      <c r="B14" s="56" t="s">
        <v>888</v>
      </c>
      <c r="C14" s="59"/>
      <c r="D14" s="63"/>
      <c r="E14" s="56"/>
      <c r="F14" s="58"/>
      <c r="G14" s="58"/>
      <c r="H14" s="54"/>
      <c r="I14" s="152"/>
    </row>
    <row r="15" spans="1:9" ht="15.95" customHeight="1" thickBot="1" x14ac:dyDescent="0.3">
      <c r="A15" s="65">
        <v>10</v>
      </c>
      <c r="B15" s="66" t="s">
        <v>889</v>
      </c>
      <c r="C15" s="67">
        <f>SUM(C6:C14)</f>
        <v>0</v>
      </c>
      <c r="D15" s="68"/>
      <c r="E15" s="66" t="s">
        <v>890</v>
      </c>
      <c r="F15" s="69">
        <f>SUM(F6:F14)</f>
        <v>142986575</v>
      </c>
      <c r="G15" s="69">
        <f>SUM(G6:G14)</f>
        <v>166868712</v>
      </c>
      <c r="H15" s="70"/>
      <c r="I15" s="152"/>
    </row>
    <row r="16" spans="1:9" ht="15.95" customHeight="1" x14ac:dyDescent="0.25">
      <c r="A16" s="71">
        <v>11</v>
      </c>
      <c r="B16" s="72" t="s">
        <v>891</v>
      </c>
      <c r="C16" s="73">
        <v>142986575</v>
      </c>
      <c r="D16" s="74">
        <v>151771009</v>
      </c>
      <c r="E16" s="64" t="s">
        <v>892</v>
      </c>
      <c r="F16" s="75"/>
      <c r="G16" s="75"/>
      <c r="H16" s="76"/>
      <c r="I16" s="152"/>
    </row>
    <row r="17" spans="1:9" ht="15.95" customHeight="1" x14ac:dyDescent="0.25">
      <c r="A17" s="55">
        <v>12</v>
      </c>
      <c r="B17" s="64" t="s">
        <v>893</v>
      </c>
      <c r="C17" s="77"/>
      <c r="D17" s="78"/>
      <c r="E17" s="64" t="s">
        <v>894</v>
      </c>
      <c r="F17" s="79"/>
      <c r="G17" s="79"/>
      <c r="H17" s="76"/>
      <c r="I17" s="152"/>
    </row>
    <row r="18" spans="1:9" ht="15.95" customHeight="1" x14ac:dyDescent="0.25">
      <c r="A18" s="55">
        <v>13</v>
      </c>
      <c r="B18" s="64" t="s">
        <v>895</v>
      </c>
      <c r="C18" s="77"/>
      <c r="D18" s="78"/>
      <c r="E18" s="64" t="s">
        <v>896</v>
      </c>
      <c r="F18" s="79"/>
      <c r="G18" s="79"/>
      <c r="H18" s="76"/>
      <c r="I18" s="152"/>
    </row>
    <row r="19" spans="1:9" ht="15.95" customHeight="1" x14ac:dyDescent="0.25">
      <c r="A19" s="55">
        <v>14</v>
      </c>
      <c r="B19" s="64" t="s">
        <v>897</v>
      </c>
      <c r="C19" s="77"/>
      <c r="D19" s="78"/>
      <c r="E19" s="64" t="s">
        <v>898</v>
      </c>
      <c r="F19" s="79"/>
      <c r="G19" s="79"/>
      <c r="H19" s="76"/>
      <c r="I19" s="152"/>
    </row>
    <row r="20" spans="1:9" ht="15.95" customHeight="1" x14ac:dyDescent="0.25">
      <c r="A20" s="55">
        <v>15</v>
      </c>
      <c r="B20" s="64" t="s">
        <v>899</v>
      </c>
      <c r="C20" s="77">
        <v>0</v>
      </c>
      <c r="D20" s="80"/>
      <c r="E20" s="81" t="s">
        <v>900</v>
      </c>
      <c r="F20" s="79"/>
      <c r="G20" s="79"/>
      <c r="H20" s="76"/>
      <c r="I20" s="152"/>
    </row>
    <row r="21" spans="1:9" ht="19.5" customHeight="1" x14ac:dyDescent="0.25">
      <c r="A21" s="55">
        <v>16</v>
      </c>
      <c r="B21" s="81" t="s">
        <v>901</v>
      </c>
      <c r="C21" s="77"/>
      <c r="D21" s="78"/>
      <c r="E21" s="64" t="s">
        <v>902</v>
      </c>
      <c r="F21" s="79"/>
      <c r="G21" s="79"/>
      <c r="H21" s="76"/>
      <c r="I21" s="152"/>
    </row>
    <row r="22" spans="1:9" ht="15.95" customHeight="1" x14ac:dyDescent="0.25">
      <c r="A22" s="55">
        <v>17</v>
      </c>
      <c r="B22" s="64" t="s">
        <v>903</v>
      </c>
      <c r="C22" s="77"/>
      <c r="D22" s="82"/>
      <c r="E22" s="51" t="s">
        <v>871</v>
      </c>
      <c r="F22" s="79"/>
      <c r="G22" s="79"/>
      <c r="H22" s="76"/>
      <c r="I22" s="152"/>
    </row>
    <row r="23" spans="1:9" ht="15.95" customHeight="1" thickBot="1" x14ac:dyDescent="0.3">
      <c r="A23" s="55">
        <v>18</v>
      </c>
      <c r="B23" s="51" t="s">
        <v>904</v>
      </c>
      <c r="C23" s="77"/>
      <c r="D23" s="78"/>
      <c r="E23" s="56" t="s">
        <v>905</v>
      </c>
      <c r="F23" s="79"/>
      <c r="G23" s="79"/>
      <c r="H23" s="76"/>
      <c r="I23" s="152"/>
    </row>
    <row r="24" spans="1:9" ht="15.95" customHeight="1" thickBot="1" x14ac:dyDescent="0.3">
      <c r="A24" s="83">
        <v>19</v>
      </c>
      <c r="B24" s="66" t="s">
        <v>906</v>
      </c>
      <c r="C24" s="67">
        <f>SUM(C17:C23)</f>
        <v>0</v>
      </c>
      <c r="D24" s="67">
        <f>SUM(D17:D23)</f>
        <v>0</v>
      </c>
      <c r="E24" s="66" t="s">
        <v>907</v>
      </c>
      <c r="F24" s="69">
        <f>SUM(F16:F23)</f>
        <v>0</v>
      </c>
      <c r="G24" s="69">
        <f>SUM(G16:G23)</f>
        <v>0</v>
      </c>
      <c r="H24" s="84"/>
      <c r="I24" s="152"/>
    </row>
    <row r="25" spans="1:9" ht="39" customHeight="1" thickBot="1" x14ac:dyDescent="0.3">
      <c r="A25" s="83">
        <v>20</v>
      </c>
      <c r="B25" s="85" t="s">
        <v>908</v>
      </c>
      <c r="C25" s="86">
        <f>+C15+C16+C24</f>
        <v>142986575</v>
      </c>
      <c r="D25" s="86">
        <f>SUM(D12:D24)</f>
        <v>166868712</v>
      </c>
      <c r="E25" s="85" t="s">
        <v>909</v>
      </c>
      <c r="F25" s="87">
        <f>F15+F24</f>
        <v>142986575</v>
      </c>
      <c r="G25" s="87">
        <f>G15+G24</f>
        <v>166868712</v>
      </c>
      <c r="H25" s="88"/>
      <c r="I25" s="152"/>
    </row>
    <row r="26" spans="1:9" ht="15.95" customHeight="1" thickBot="1" x14ac:dyDescent="0.3">
      <c r="A26" s="83">
        <v>21</v>
      </c>
      <c r="B26" s="89" t="s">
        <v>910</v>
      </c>
      <c r="C26" s="90">
        <f>C25-F25</f>
        <v>0</v>
      </c>
      <c r="D26" s="90"/>
      <c r="E26" s="89" t="s">
        <v>911</v>
      </c>
      <c r="F26" s="91"/>
      <c r="G26" s="91">
        <f>D25-G25</f>
        <v>0</v>
      </c>
      <c r="H26" s="92"/>
      <c r="I26" s="152"/>
    </row>
    <row r="27" spans="1:9" x14ac:dyDescent="0.25">
      <c r="I27" s="93"/>
    </row>
    <row r="28" spans="1:9" x14ac:dyDescent="0.25">
      <c r="I28" s="93"/>
    </row>
    <row r="29" spans="1:9" ht="15.75" x14ac:dyDescent="0.25">
      <c r="B29" s="94"/>
      <c r="C29" s="94"/>
      <c r="D29" s="94"/>
      <c r="I29" s="93"/>
    </row>
  </sheetData>
  <mergeCells count="3">
    <mergeCell ref="I1:I26"/>
    <mergeCell ref="A3:A4"/>
    <mergeCell ref="E3:G3"/>
  </mergeCells>
  <printOptions horizontalCentered="1"/>
  <pageMargins left="0.25" right="0.25" top="0.75" bottom="0.75" header="0.3" footer="0.3"/>
  <pageSetup paperSize="9" scale="93" orientation="landscape" verticalDpi="300" r:id="rId1"/>
  <headerFooter alignWithMargins="0">
    <oddHeader>&amp;R&amp;"Times New Roman CE,Normál"6. melléklet  a 6/2019. (XI.20.)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F6" sqref="F6"/>
    </sheetView>
  </sheetViews>
  <sheetFormatPr defaultRowHeight="15" x14ac:dyDescent="0.25"/>
  <cols>
    <col min="1" max="1" width="5.28515625" customWidth="1"/>
    <col min="2" max="2" width="52.42578125" customWidth="1"/>
    <col min="3" max="3" width="13.85546875" customWidth="1"/>
    <col min="4" max="4" width="14.5703125" customWidth="1"/>
    <col min="11" max="11" width="15.28515625" customWidth="1"/>
  </cols>
  <sheetData>
    <row r="1" spans="1:7" x14ac:dyDescent="0.25">
      <c r="B1" t="s">
        <v>163</v>
      </c>
    </row>
    <row r="2" spans="1:7" ht="30" x14ac:dyDescent="0.25">
      <c r="A2" s="2" t="s">
        <v>83</v>
      </c>
      <c r="B2" s="2" t="s">
        <v>80</v>
      </c>
      <c r="C2" s="2" t="s">
        <v>81</v>
      </c>
      <c r="D2" s="2" t="s">
        <v>82</v>
      </c>
    </row>
    <row r="3" spans="1:7" ht="25.5" x14ac:dyDescent="0.25">
      <c r="A3" s="3" t="s">
        <v>0</v>
      </c>
      <c r="B3" s="4" t="s">
        <v>84</v>
      </c>
      <c r="C3" s="5">
        <v>72285485</v>
      </c>
      <c r="D3" s="5">
        <v>72285485</v>
      </c>
    </row>
    <row r="4" spans="1:7" ht="25.5" x14ac:dyDescent="0.25">
      <c r="A4" s="3" t="s">
        <v>85</v>
      </c>
      <c r="B4" s="4" t="s">
        <v>86</v>
      </c>
      <c r="C4" s="5">
        <v>52056250</v>
      </c>
      <c r="D4" s="5">
        <v>52056250</v>
      </c>
    </row>
    <row r="5" spans="1:7" ht="25.5" x14ac:dyDescent="0.25">
      <c r="A5" s="3" t="s">
        <v>87</v>
      </c>
      <c r="B5" s="4" t="s">
        <v>88</v>
      </c>
      <c r="C5" s="5">
        <v>26673019</v>
      </c>
      <c r="D5" s="5">
        <v>26673019</v>
      </c>
    </row>
    <row r="6" spans="1:7" ht="25.5" x14ac:dyDescent="0.25">
      <c r="A6" s="3" t="s">
        <v>89</v>
      </c>
      <c r="B6" s="4" t="s">
        <v>90</v>
      </c>
      <c r="C6" s="5">
        <v>1891230</v>
      </c>
      <c r="D6" s="5">
        <v>1891230</v>
      </c>
    </row>
    <row r="7" spans="1:7" ht="25.5" x14ac:dyDescent="0.25">
      <c r="A7" s="3" t="s">
        <v>91</v>
      </c>
      <c r="B7" s="4" t="s">
        <v>92</v>
      </c>
      <c r="C7" s="5">
        <v>0</v>
      </c>
      <c r="D7" s="5">
        <v>5168000</v>
      </c>
    </row>
    <row r="8" spans="1:7" x14ac:dyDescent="0.25">
      <c r="A8" s="3" t="s">
        <v>93</v>
      </c>
      <c r="B8" s="9" t="s">
        <v>94</v>
      </c>
      <c r="C8" s="5">
        <v>0</v>
      </c>
      <c r="D8" s="5">
        <v>431317</v>
      </c>
    </row>
    <row r="9" spans="1:7" x14ac:dyDescent="0.25">
      <c r="A9" s="3" t="s">
        <v>2</v>
      </c>
      <c r="B9" s="9" t="s">
        <v>95</v>
      </c>
      <c r="C9" s="5">
        <v>152905984</v>
      </c>
      <c r="D9" s="5">
        <v>158505301</v>
      </c>
    </row>
    <row r="10" spans="1:7" ht="25.5" x14ac:dyDescent="0.25">
      <c r="A10" s="3" t="s">
        <v>27</v>
      </c>
      <c r="B10" s="4" t="s">
        <v>96</v>
      </c>
      <c r="C10" s="5">
        <v>9232400</v>
      </c>
      <c r="D10" s="5">
        <v>36313288</v>
      </c>
    </row>
    <row r="11" spans="1:7" ht="25.5" x14ac:dyDescent="0.25">
      <c r="A11" s="6" t="s">
        <v>39</v>
      </c>
      <c r="B11" s="7" t="s">
        <v>97</v>
      </c>
      <c r="C11" s="8">
        <v>162138384</v>
      </c>
      <c r="D11" s="8">
        <f>SUM(D9,D10)</f>
        <v>194818589</v>
      </c>
      <c r="G11" s="11"/>
    </row>
    <row r="12" spans="1:7" x14ac:dyDescent="0.25">
      <c r="A12" s="3" t="s">
        <v>41</v>
      </c>
      <c r="B12" s="3" t="s">
        <v>98</v>
      </c>
      <c r="C12" s="5">
        <v>0</v>
      </c>
      <c r="D12" s="5">
        <v>15097703</v>
      </c>
    </row>
    <row r="13" spans="1:7" ht="25.5" x14ac:dyDescent="0.25">
      <c r="A13" s="6" t="s">
        <v>99</v>
      </c>
      <c r="B13" s="7" t="s">
        <v>100</v>
      </c>
      <c r="C13" s="8">
        <v>0</v>
      </c>
      <c r="D13" s="8">
        <f>SUM(D12)</f>
        <v>15097703</v>
      </c>
    </row>
    <row r="14" spans="1:7" x14ac:dyDescent="0.25">
      <c r="A14" s="3" t="s">
        <v>101</v>
      </c>
      <c r="B14" s="9" t="s">
        <v>102</v>
      </c>
      <c r="C14" s="5">
        <v>5910406</v>
      </c>
      <c r="D14" s="5">
        <v>5910406</v>
      </c>
    </row>
    <row r="15" spans="1:7" x14ac:dyDescent="0.25">
      <c r="A15" s="3" t="s">
        <v>103</v>
      </c>
      <c r="B15" s="9" t="s">
        <v>104</v>
      </c>
      <c r="C15" s="5">
        <v>31849877</v>
      </c>
      <c r="D15" s="5">
        <v>31849877</v>
      </c>
    </row>
    <row r="16" spans="1:7" x14ac:dyDescent="0.25">
      <c r="A16" s="3" t="s">
        <v>105</v>
      </c>
      <c r="B16" s="9" t="s">
        <v>106</v>
      </c>
      <c r="C16" s="5">
        <v>6677459</v>
      </c>
      <c r="D16" s="5">
        <v>6677459</v>
      </c>
    </row>
    <row r="17" spans="1:4" ht="25.5" x14ac:dyDescent="0.25">
      <c r="A17" s="3" t="s">
        <v>107</v>
      </c>
      <c r="B17" s="4" t="s">
        <v>108</v>
      </c>
      <c r="C17" s="5">
        <v>38527336</v>
      </c>
      <c r="D17" s="5">
        <v>38527336</v>
      </c>
    </row>
    <row r="18" spans="1:4" x14ac:dyDescent="0.25">
      <c r="A18" s="3" t="s">
        <v>109</v>
      </c>
      <c r="B18" s="9" t="s">
        <v>110</v>
      </c>
      <c r="C18" s="5">
        <v>91063</v>
      </c>
      <c r="D18" s="5">
        <v>91063</v>
      </c>
    </row>
    <row r="19" spans="1:4" x14ac:dyDescent="0.25">
      <c r="A19" s="6" t="s">
        <v>111</v>
      </c>
      <c r="B19" s="10" t="s">
        <v>112</v>
      </c>
      <c r="C19" s="8">
        <v>44528805</v>
      </c>
      <c r="D19" s="8">
        <f>SUM(D14,D17,D18)</f>
        <v>44528805</v>
      </c>
    </row>
    <row r="20" spans="1:4" x14ac:dyDescent="0.25">
      <c r="A20" s="3" t="s">
        <v>113</v>
      </c>
      <c r="B20" s="9" t="s">
        <v>114</v>
      </c>
      <c r="C20" s="5">
        <v>0</v>
      </c>
      <c r="D20" s="5">
        <v>37600</v>
      </c>
    </row>
    <row r="21" spans="1:4" x14ac:dyDescent="0.25">
      <c r="A21" s="3" t="s">
        <v>115</v>
      </c>
      <c r="B21" s="9" t="s">
        <v>116</v>
      </c>
      <c r="C21" s="5">
        <v>1840000</v>
      </c>
      <c r="D21" s="5">
        <v>1840000</v>
      </c>
    </row>
    <row r="22" spans="1:4" ht="25.5" x14ac:dyDescent="0.25">
      <c r="A22" s="3" t="s">
        <v>117</v>
      </c>
      <c r="B22" s="4" t="s">
        <v>118</v>
      </c>
      <c r="C22" s="5">
        <v>70000</v>
      </c>
      <c r="D22" s="5">
        <v>70000</v>
      </c>
    </row>
    <row r="23" spans="1:4" ht="25.5" x14ac:dyDescent="0.25">
      <c r="A23" s="3" t="s">
        <v>119</v>
      </c>
      <c r="B23" s="4" t="s">
        <v>120</v>
      </c>
      <c r="C23" s="5">
        <v>70000</v>
      </c>
      <c r="D23" s="5">
        <v>70000</v>
      </c>
    </row>
    <row r="24" spans="1:4" ht="38.25" x14ac:dyDescent="0.25">
      <c r="A24" s="6" t="s">
        <v>121</v>
      </c>
      <c r="B24" s="7" t="s">
        <v>122</v>
      </c>
      <c r="C24" s="8">
        <v>1910000</v>
      </c>
      <c r="D24" s="8">
        <f>SUM(D20,D21,D23)</f>
        <v>1947600</v>
      </c>
    </row>
    <row r="25" spans="1:4" ht="25.5" x14ac:dyDescent="0.25">
      <c r="A25" s="6" t="s">
        <v>123</v>
      </c>
      <c r="B25" s="7" t="s">
        <v>124</v>
      </c>
      <c r="C25" s="8">
        <v>208577189</v>
      </c>
      <c r="D25" s="23">
        <f>SUM(D11,D13,D19,D24)</f>
        <v>256392697</v>
      </c>
    </row>
    <row r="26" spans="1:4" x14ac:dyDescent="0.25">
      <c r="D26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4" sqref="C4:D4"/>
    </sheetView>
  </sheetViews>
  <sheetFormatPr defaultRowHeight="15" x14ac:dyDescent="0.25"/>
  <cols>
    <col min="1" max="1" width="6.140625" customWidth="1"/>
    <col min="2" max="2" width="52.7109375" customWidth="1"/>
    <col min="3" max="3" width="12.85546875" customWidth="1"/>
    <col min="4" max="4" width="13.7109375" customWidth="1"/>
  </cols>
  <sheetData>
    <row r="1" spans="1:4" x14ac:dyDescent="0.25">
      <c r="B1" t="s">
        <v>165</v>
      </c>
    </row>
    <row r="2" spans="1:4" ht="30" x14ac:dyDescent="0.25">
      <c r="A2" s="2" t="s">
        <v>83</v>
      </c>
      <c r="B2" s="2" t="s">
        <v>80</v>
      </c>
      <c r="C2" s="2" t="s">
        <v>81</v>
      </c>
      <c r="D2" s="2" t="s">
        <v>82</v>
      </c>
    </row>
    <row r="3" spans="1:4" x14ac:dyDescent="0.25">
      <c r="A3" s="2"/>
      <c r="B3" s="2"/>
      <c r="C3" s="2"/>
      <c r="D3" s="2"/>
    </row>
    <row r="4" spans="1:4" ht="25.5" x14ac:dyDescent="0.25">
      <c r="A4" s="3" t="s">
        <v>20</v>
      </c>
      <c r="B4" s="4" t="s">
        <v>125</v>
      </c>
      <c r="C4" s="5">
        <v>5447645</v>
      </c>
      <c r="D4" s="5">
        <v>5447645</v>
      </c>
    </row>
    <row r="5" spans="1:4" x14ac:dyDescent="0.25">
      <c r="A5" s="3" t="s">
        <v>22</v>
      </c>
      <c r="B5" s="4" t="s">
        <v>126</v>
      </c>
      <c r="C5" s="5">
        <v>64341600</v>
      </c>
      <c r="D5" s="5">
        <v>67703600</v>
      </c>
    </row>
    <row r="6" spans="1:4" x14ac:dyDescent="0.25">
      <c r="A6" s="3" t="s">
        <v>23</v>
      </c>
      <c r="B6" s="4" t="s">
        <v>127</v>
      </c>
      <c r="C6" s="5">
        <v>69789245</v>
      </c>
      <c r="D6" s="5">
        <v>73151245</v>
      </c>
    </row>
    <row r="7" spans="1:4" x14ac:dyDescent="0.25">
      <c r="A7" s="6" t="s">
        <v>128</v>
      </c>
      <c r="B7" s="7" t="s">
        <v>129</v>
      </c>
      <c r="C7" s="8">
        <v>69789245</v>
      </c>
      <c r="D7" s="8">
        <f>SUM(D6)</f>
        <v>73151245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4" sqref="C4:D4"/>
    </sheetView>
  </sheetViews>
  <sheetFormatPr defaultRowHeight="15" x14ac:dyDescent="0.25"/>
  <cols>
    <col min="2" max="2" width="42.7109375" customWidth="1"/>
    <col min="3" max="3" width="12.42578125" customWidth="1"/>
    <col min="4" max="4" width="15.7109375" customWidth="1"/>
  </cols>
  <sheetData>
    <row r="1" spans="1:4" x14ac:dyDescent="0.25">
      <c r="B1" t="s">
        <v>164</v>
      </c>
    </row>
    <row r="2" spans="1:4" ht="30" x14ac:dyDescent="0.25">
      <c r="A2" s="2" t="s">
        <v>83</v>
      </c>
      <c r="B2" s="2" t="s">
        <v>80</v>
      </c>
      <c r="C2" s="2" t="s">
        <v>81</v>
      </c>
      <c r="D2" s="2" t="s">
        <v>82</v>
      </c>
    </row>
    <row r="3" spans="1:4" x14ac:dyDescent="0.25">
      <c r="A3" s="2">
        <v>2</v>
      </c>
      <c r="B3" s="2">
        <v>3</v>
      </c>
      <c r="C3" s="2">
        <v>4</v>
      </c>
      <c r="D3" s="2">
        <v>5</v>
      </c>
    </row>
    <row r="4" spans="1:4" x14ac:dyDescent="0.25">
      <c r="A4" s="3" t="s">
        <v>130</v>
      </c>
      <c r="B4" s="9" t="s">
        <v>131</v>
      </c>
      <c r="C4" s="5">
        <v>149254308</v>
      </c>
      <c r="D4" s="5">
        <v>161060683</v>
      </c>
    </row>
    <row r="5" spans="1:4" x14ac:dyDescent="0.25">
      <c r="A5" s="3" t="s">
        <v>132</v>
      </c>
      <c r="B5" s="4" t="s">
        <v>133</v>
      </c>
      <c r="C5" s="5">
        <v>149254308</v>
      </c>
      <c r="D5" s="5">
        <v>161060683</v>
      </c>
    </row>
    <row r="6" spans="1:4" x14ac:dyDescent="0.25">
      <c r="A6" s="3" t="s">
        <v>134</v>
      </c>
      <c r="B6" s="9" t="s">
        <v>135</v>
      </c>
      <c r="C6" s="5">
        <v>149254308</v>
      </c>
      <c r="D6" s="5">
        <v>161060683</v>
      </c>
    </row>
    <row r="7" spans="1:4" ht="25.5" x14ac:dyDescent="0.25">
      <c r="A7" s="6" t="s">
        <v>27</v>
      </c>
      <c r="B7" s="7" t="s">
        <v>136</v>
      </c>
      <c r="C7" s="8">
        <v>149254308</v>
      </c>
      <c r="D7" s="8">
        <f>SUM(D6)</f>
        <v>161060683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workbookViewId="0">
      <selection activeCell="I8" sqref="I8"/>
    </sheetView>
  </sheetViews>
  <sheetFormatPr defaultRowHeight="15" x14ac:dyDescent="0.25"/>
  <cols>
    <col min="1" max="1" width="5.28515625" customWidth="1"/>
    <col min="2" max="2" width="55.28515625" customWidth="1"/>
    <col min="3" max="3" width="11.85546875" customWidth="1"/>
    <col min="4" max="4" width="12.140625" customWidth="1"/>
  </cols>
  <sheetData>
    <row r="2" spans="1:4" x14ac:dyDescent="0.25">
      <c r="B2" t="s">
        <v>166</v>
      </c>
    </row>
    <row r="3" spans="1:4" ht="30" x14ac:dyDescent="0.25">
      <c r="A3" s="2" t="s">
        <v>83</v>
      </c>
      <c r="B3" s="2" t="s">
        <v>80</v>
      </c>
      <c r="C3" s="2" t="s">
        <v>81</v>
      </c>
      <c r="D3" s="2" t="s">
        <v>82</v>
      </c>
    </row>
    <row r="4" spans="1:4" x14ac:dyDescent="0.25">
      <c r="A4" s="12" t="s">
        <v>0</v>
      </c>
      <c r="B4" s="13" t="s">
        <v>1</v>
      </c>
      <c r="C4" s="14">
        <v>47459208</v>
      </c>
      <c r="D4" s="14">
        <v>46007175</v>
      </c>
    </row>
    <row r="5" spans="1:4" x14ac:dyDescent="0.25">
      <c r="A5" s="12" t="s">
        <v>87</v>
      </c>
      <c r="B5" s="13" t="s">
        <v>137</v>
      </c>
      <c r="C5" s="14">
        <v>0</v>
      </c>
      <c r="D5" s="14">
        <v>1000000</v>
      </c>
    </row>
    <row r="6" spans="1:4" x14ac:dyDescent="0.25">
      <c r="A6" s="12" t="s">
        <v>2</v>
      </c>
      <c r="B6" s="13" t="s">
        <v>3</v>
      </c>
      <c r="C6" s="14">
        <v>1788000</v>
      </c>
      <c r="D6" s="14">
        <v>1788000</v>
      </c>
    </row>
    <row r="7" spans="1:4" x14ac:dyDescent="0.25">
      <c r="A7" s="12" t="s">
        <v>138</v>
      </c>
      <c r="B7" s="13" t="s">
        <v>139</v>
      </c>
      <c r="C7" s="14">
        <v>1401096</v>
      </c>
      <c r="D7" s="14">
        <v>1401096</v>
      </c>
    </row>
    <row r="8" spans="1:4" x14ac:dyDescent="0.25">
      <c r="A8" s="12" t="s">
        <v>4</v>
      </c>
      <c r="B8" s="13" t="s">
        <v>5</v>
      </c>
      <c r="C8" s="14">
        <v>144000</v>
      </c>
      <c r="D8" s="14">
        <v>144000</v>
      </c>
    </row>
    <row r="9" spans="1:4" x14ac:dyDescent="0.25">
      <c r="A9" s="12" t="s">
        <v>6</v>
      </c>
      <c r="B9" s="13" t="s">
        <v>7</v>
      </c>
      <c r="C9" s="14">
        <v>0</v>
      </c>
      <c r="D9" s="14">
        <v>1027033</v>
      </c>
    </row>
    <row r="10" spans="1:4" x14ac:dyDescent="0.25">
      <c r="A10" s="12" t="s">
        <v>8</v>
      </c>
      <c r="B10" s="13" t="s">
        <v>9</v>
      </c>
      <c r="C10" s="14">
        <v>50792304</v>
      </c>
      <c r="D10" s="14">
        <v>51367304</v>
      </c>
    </row>
    <row r="11" spans="1:4" x14ac:dyDescent="0.25">
      <c r="A11" s="12" t="s">
        <v>14</v>
      </c>
      <c r="B11" s="13" t="s">
        <v>15</v>
      </c>
      <c r="C11" s="14">
        <v>0</v>
      </c>
      <c r="D11" s="14">
        <v>960707</v>
      </c>
    </row>
    <row r="12" spans="1:4" x14ac:dyDescent="0.25">
      <c r="A12" s="12" t="s">
        <v>16</v>
      </c>
      <c r="B12" s="13" t="s">
        <v>17</v>
      </c>
      <c r="C12" s="14">
        <v>0</v>
      </c>
      <c r="D12" s="14">
        <v>960707</v>
      </c>
    </row>
    <row r="13" spans="1:4" x14ac:dyDescent="0.25">
      <c r="A13" s="15" t="s">
        <v>18</v>
      </c>
      <c r="B13" s="16" t="s">
        <v>19</v>
      </c>
      <c r="C13" s="17">
        <v>50792304</v>
      </c>
      <c r="D13" s="17">
        <f>SUM(D10,D12)</f>
        <v>52328011</v>
      </c>
    </row>
    <row r="14" spans="1:4" ht="25.5" x14ac:dyDescent="0.25">
      <c r="A14" s="15" t="s">
        <v>20</v>
      </c>
      <c r="B14" s="16" t="s">
        <v>21</v>
      </c>
      <c r="C14" s="17">
        <v>9899486</v>
      </c>
      <c r="D14" s="17">
        <v>10177271</v>
      </c>
    </row>
    <row r="15" spans="1:4" x14ac:dyDescent="0.25">
      <c r="A15" s="12" t="s">
        <v>23</v>
      </c>
      <c r="B15" s="13" t="s">
        <v>24</v>
      </c>
      <c r="C15" s="14">
        <v>210000</v>
      </c>
      <c r="D15" s="14">
        <v>861315</v>
      </c>
    </row>
    <row r="16" spans="1:4" x14ac:dyDescent="0.25">
      <c r="A16" s="12" t="s">
        <v>25</v>
      </c>
      <c r="B16" s="13" t="s">
        <v>26</v>
      </c>
      <c r="C16" s="14">
        <v>210000</v>
      </c>
      <c r="D16" s="14">
        <v>861315</v>
      </c>
    </row>
    <row r="17" spans="1:4" x14ac:dyDescent="0.25">
      <c r="A17" s="12" t="s">
        <v>27</v>
      </c>
      <c r="B17" s="13" t="s">
        <v>28</v>
      </c>
      <c r="C17" s="14">
        <v>160800</v>
      </c>
      <c r="D17" s="14">
        <v>317600</v>
      </c>
    </row>
    <row r="18" spans="1:4" x14ac:dyDescent="0.25">
      <c r="A18" s="12" t="s">
        <v>29</v>
      </c>
      <c r="B18" s="13" t="s">
        <v>30</v>
      </c>
      <c r="C18" s="14">
        <v>300000</v>
      </c>
      <c r="D18" s="14">
        <v>200000</v>
      </c>
    </row>
    <row r="19" spans="1:4" x14ac:dyDescent="0.25">
      <c r="A19" s="12" t="s">
        <v>31</v>
      </c>
      <c r="B19" s="13" t="s">
        <v>32</v>
      </c>
      <c r="C19" s="14">
        <v>460800</v>
      </c>
      <c r="D19" s="14">
        <v>517600</v>
      </c>
    </row>
    <row r="20" spans="1:4" x14ac:dyDescent="0.25">
      <c r="A20" s="12" t="s">
        <v>140</v>
      </c>
      <c r="B20" s="13" t="s">
        <v>141</v>
      </c>
      <c r="C20" s="14">
        <v>72000</v>
      </c>
      <c r="D20" s="14">
        <v>72000</v>
      </c>
    </row>
    <row r="21" spans="1:4" x14ac:dyDescent="0.25">
      <c r="A21" s="12" t="s">
        <v>39</v>
      </c>
      <c r="B21" s="13" t="s">
        <v>40</v>
      </c>
      <c r="C21" s="14">
        <v>1786071</v>
      </c>
      <c r="D21" s="14">
        <v>4927771</v>
      </c>
    </row>
    <row r="22" spans="1:4" x14ac:dyDescent="0.25">
      <c r="A22" s="12" t="s">
        <v>42</v>
      </c>
      <c r="B22" s="13" t="s">
        <v>43</v>
      </c>
      <c r="C22" s="14">
        <v>1858071</v>
      </c>
      <c r="D22" s="14">
        <v>4999771</v>
      </c>
    </row>
    <row r="23" spans="1:4" x14ac:dyDescent="0.25">
      <c r="A23" s="12" t="s">
        <v>142</v>
      </c>
      <c r="B23" s="13" t="s">
        <v>143</v>
      </c>
      <c r="C23" s="14">
        <v>0</v>
      </c>
      <c r="D23" s="14">
        <v>120750</v>
      </c>
    </row>
    <row r="24" spans="1:4" x14ac:dyDescent="0.25">
      <c r="A24" s="12" t="s">
        <v>144</v>
      </c>
      <c r="B24" s="13" t="s">
        <v>145</v>
      </c>
      <c r="C24" s="14">
        <v>0</v>
      </c>
      <c r="D24" s="14">
        <v>750</v>
      </c>
    </row>
    <row r="25" spans="1:4" x14ac:dyDescent="0.25">
      <c r="A25" s="12" t="s">
        <v>146</v>
      </c>
      <c r="B25" s="13" t="s">
        <v>147</v>
      </c>
      <c r="C25" s="14">
        <v>0</v>
      </c>
      <c r="D25" s="14">
        <v>121500</v>
      </c>
    </row>
    <row r="26" spans="1:4" ht="25.5" x14ac:dyDescent="0.25">
      <c r="A26" s="12" t="s">
        <v>44</v>
      </c>
      <c r="B26" s="13" t="s">
        <v>45</v>
      </c>
      <c r="C26" s="14">
        <v>520939</v>
      </c>
      <c r="D26" s="14">
        <v>682939</v>
      </c>
    </row>
    <row r="27" spans="1:4" x14ac:dyDescent="0.25">
      <c r="A27" s="12" t="s">
        <v>46</v>
      </c>
      <c r="B27" s="13" t="s">
        <v>47</v>
      </c>
      <c r="C27" s="14">
        <v>600000</v>
      </c>
      <c r="D27" s="14">
        <v>600000</v>
      </c>
    </row>
    <row r="28" spans="1:4" ht="25.5" x14ac:dyDescent="0.25">
      <c r="A28" s="12" t="s">
        <v>48</v>
      </c>
      <c r="B28" s="13" t="s">
        <v>49</v>
      </c>
      <c r="C28" s="14">
        <v>1120939</v>
      </c>
      <c r="D28" s="14">
        <v>1282939</v>
      </c>
    </row>
    <row r="29" spans="1:4" x14ac:dyDescent="0.25">
      <c r="A29" s="15" t="s">
        <v>50</v>
      </c>
      <c r="B29" s="16" t="s">
        <v>51</v>
      </c>
      <c r="C29" s="17">
        <v>3649810</v>
      </c>
      <c r="D29" s="17">
        <f>SUM(D16,D19,D22,D25,D28)</f>
        <v>7783125</v>
      </c>
    </row>
    <row r="30" spans="1:4" ht="25.5" x14ac:dyDescent="0.25">
      <c r="A30" s="15" t="s">
        <v>78</v>
      </c>
      <c r="B30" s="16" t="s">
        <v>79</v>
      </c>
      <c r="C30" s="17">
        <v>64341600</v>
      </c>
      <c r="D30" s="17">
        <f>SUM(D13,D14,D29)</f>
        <v>70288407</v>
      </c>
    </row>
    <row r="31" spans="1:4" x14ac:dyDescent="0.25">
      <c r="A31" s="18"/>
      <c r="B31" s="16"/>
      <c r="C31" s="17"/>
      <c r="D31" s="17"/>
    </row>
    <row r="32" spans="1:4" x14ac:dyDescent="0.25">
      <c r="A32" s="18"/>
      <c r="B32" s="13"/>
      <c r="C32" s="14"/>
      <c r="D32" s="1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" sqref="A2:XFD2"/>
    </sheetView>
  </sheetViews>
  <sheetFormatPr defaultRowHeight="15" x14ac:dyDescent="0.25"/>
  <cols>
    <col min="1" max="1" width="4.140625" customWidth="1"/>
    <col min="2" max="2" width="58.28515625" customWidth="1"/>
    <col min="3" max="3" width="11.42578125" bestFit="1" customWidth="1"/>
    <col min="4" max="4" width="12.85546875" customWidth="1"/>
  </cols>
  <sheetData>
    <row r="1" spans="1:4" x14ac:dyDescent="0.25">
      <c r="B1" t="s">
        <v>167</v>
      </c>
    </row>
    <row r="2" spans="1:4" ht="45" x14ac:dyDescent="0.25">
      <c r="A2" s="2" t="s">
        <v>83</v>
      </c>
      <c r="B2" s="2" t="s">
        <v>80</v>
      </c>
      <c r="C2" s="2" t="s">
        <v>81</v>
      </c>
      <c r="D2" s="2" t="s">
        <v>82</v>
      </c>
    </row>
    <row r="3" spans="1:4" ht="25.5" x14ac:dyDescent="0.25">
      <c r="A3" s="12" t="s">
        <v>27</v>
      </c>
      <c r="B3" s="13" t="s">
        <v>96</v>
      </c>
      <c r="C3" s="14">
        <v>0</v>
      </c>
      <c r="D3" s="14">
        <v>2584807</v>
      </c>
    </row>
    <row r="4" spans="1:4" x14ac:dyDescent="0.25">
      <c r="A4" s="12" t="s">
        <v>148</v>
      </c>
      <c r="B4" s="13" t="s">
        <v>149</v>
      </c>
      <c r="C4" s="14">
        <v>0</v>
      </c>
      <c r="D4" s="14">
        <v>0</v>
      </c>
    </row>
    <row r="5" spans="1:4" ht="25.5" x14ac:dyDescent="0.25">
      <c r="A5" s="15" t="s">
        <v>39</v>
      </c>
      <c r="B5" s="16" t="s">
        <v>97</v>
      </c>
      <c r="C5" s="17">
        <v>0</v>
      </c>
      <c r="D5" s="17">
        <f>SUM(D3)</f>
        <v>2584807</v>
      </c>
    </row>
    <row r="6" spans="1:4" x14ac:dyDescent="0.25">
      <c r="A6" s="12" t="s">
        <v>109</v>
      </c>
      <c r="B6" s="13" t="s">
        <v>110</v>
      </c>
      <c r="C6" s="14">
        <v>0</v>
      </c>
      <c r="D6" s="14">
        <v>0</v>
      </c>
    </row>
    <row r="7" spans="1:4" x14ac:dyDescent="0.25">
      <c r="A7" s="12" t="s">
        <v>150</v>
      </c>
      <c r="B7" s="13" t="s">
        <v>151</v>
      </c>
      <c r="C7" s="14">
        <v>0</v>
      </c>
      <c r="D7" s="14">
        <v>0</v>
      </c>
    </row>
    <row r="8" spans="1:4" x14ac:dyDescent="0.25">
      <c r="A8" s="15" t="s">
        <v>111</v>
      </c>
      <c r="B8" s="16" t="s">
        <v>112</v>
      </c>
      <c r="C8" s="17">
        <v>0</v>
      </c>
      <c r="D8" s="17">
        <v>0</v>
      </c>
    </row>
    <row r="9" spans="1:4" ht="25.5" x14ac:dyDescent="0.25">
      <c r="A9" s="12" t="s">
        <v>117</v>
      </c>
      <c r="B9" s="13" t="s">
        <v>118</v>
      </c>
      <c r="C9" s="14">
        <v>0</v>
      </c>
      <c r="D9" s="14">
        <v>0</v>
      </c>
    </row>
    <row r="10" spans="1:4" ht="25.5" x14ac:dyDescent="0.25">
      <c r="A10" s="12" t="s">
        <v>119</v>
      </c>
      <c r="B10" s="13" t="s">
        <v>120</v>
      </c>
      <c r="C10" s="14">
        <v>0</v>
      </c>
      <c r="D10" s="14">
        <v>0</v>
      </c>
    </row>
    <row r="11" spans="1:4" x14ac:dyDescent="0.25">
      <c r="A11" s="12" t="s">
        <v>152</v>
      </c>
      <c r="B11" s="13" t="s">
        <v>153</v>
      </c>
      <c r="C11" s="14">
        <v>0</v>
      </c>
      <c r="D11" s="14">
        <v>0</v>
      </c>
    </row>
    <row r="12" spans="1:4" ht="25.5" x14ac:dyDescent="0.25">
      <c r="A12" s="15" t="s">
        <v>121</v>
      </c>
      <c r="B12" s="16" t="s">
        <v>122</v>
      </c>
      <c r="C12" s="17">
        <v>0</v>
      </c>
      <c r="D12" s="17">
        <v>0</v>
      </c>
    </row>
    <row r="13" spans="1:4" ht="25.5" x14ac:dyDescent="0.25">
      <c r="A13" s="15" t="s">
        <v>123</v>
      </c>
      <c r="B13" s="16" t="s">
        <v>124</v>
      </c>
      <c r="C13" s="17">
        <v>0</v>
      </c>
      <c r="D13" s="17">
        <v>2584807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13" sqref="B13"/>
    </sheetView>
  </sheetViews>
  <sheetFormatPr defaultRowHeight="15" x14ac:dyDescent="0.25"/>
  <cols>
    <col min="1" max="1" width="5.7109375" customWidth="1"/>
    <col min="2" max="2" width="57.5703125" customWidth="1"/>
    <col min="3" max="3" width="12.85546875" customWidth="1"/>
    <col min="4" max="4" width="11.7109375" customWidth="1"/>
  </cols>
  <sheetData>
    <row r="1" spans="1:4" x14ac:dyDescent="0.25">
      <c r="B1" t="s">
        <v>168</v>
      </c>
    </row>
    <row r="2" spans="1:4" ht="45" x14ac:dyDescent="0.25">
      <c r="A2" s="2" t="s">
        <v>83</v>
      </c>
      <c r="B2" s="2" t="s">
        <v>80</v>
      </c>
      <c r="C2" s="2" t="s">
        <v>81</v>
      </c>
      <c r="D2" s="2" t="s">
        <v>82</v>
      </c>
    </row>
    <row r="3" spans="1:4" x14ac:dyDescent="0.25">
      <c r="A3" s="12" t="s">
        <v>12</v>
      </c>
      <c r="B3" s="13" t="s">
        <v>154</v>
      </c>
      <c r="C3" s="14">
        <v>64341600</v>
      </c>
      <c r="D3" s="14">
        <v>67703600</v>
      </c>
    </row>
    <row r="4" spans="1:4" x14ac:dyDescent="0.25">
      <c r="A4" s="12" t="s">
        <v>134</v>
      </c>
      <c r="B4" s="13" t="s">
        <v>135</v>
      </c>
      <c r="C4" s="14">
        <v>64341600</v>
      </c>
      <c r="D4" s="14">
        <v>67703600</v>
      </c>
    </row>
    <row r="5" spans="1:4" x14ac:dyDescent="0.25">
      <c r="A5" s="15" t="s">
        <v>27</v>
      </c>
      <c r="B5" s="16" t="s">
        <v>136</v>
      </c>
      <c r="C5" s="17">
        <v>64341600</v>
      </c>
      <c r="D5" s="17">
        <v>67703600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E4" sqref="E4"/>
    </sheetView>
  </sheetViews>
  <sheetFormatPr defaultRowHeight="15" x14ac:dyDescent="0.25"/>
  <cols>
    <col min="1" max="1" width="5.5703125" customWidth="1"/>
    <col min="2" max="2" width="55.28515625" customWidth="1"/>
    <col min="3" max="3" width="12.28515625" customWidth="1"/>
    <col min="4" max="4" width="13.5703125" customWidth="1"/>
  </cols>
  <sheetData>
    <row r="1" spans="1:4" x14ac:dyDescent="0.25">
      <c r="B1" t="s">
        <v>169</v>
      </c>
    </row>
    <row r="2" spans="1:4" ht="30" x14ac:dyDescent="0.25">
      <c r="A2" s="19" t="s">
        <v>83</v>
      </c>
      <c r="B2" s="19" t="s">
        <v>80</v>
      </c>
      <c r="C2" s="19" t="s">
        <v>81</v>
      </c>
      <c r="D2" s="19" t="s">
        <v>82</v>
      </c>
    </row>
    <row r="3" spans="1:4" x14ac:dyDescent="0.25">
      <c r="A3" s="12" t="s">
        <v>0</v>
      </c>
      <c r="B3" s="13" t="s">
        <v>1</v>
      </c>
      <c r="C3" s="14">
        <v>53497487</v>
      </c>
      <c r="D3" s="14">
        <v>53250748</v>
      </c>
    </row>
    <row r="4" spans="1:4" x14ac:dyDescent="0.25">
      <c r="A4" s="12" t="s">
        <v>87</v>
      </c>
      <c r="B4" s="13" t="s">
        <v>137</v>
      </c>
      <c r="C4" s="14">
        <v>720000</v>
      </c>
      <c r="D4" s="14">
        <v>720000</v>
      </c>
    </row>
    <row r="5" spans="1:4" x14ac:dyDescent="0.25">
      <c r="A5" s="12" t="s">
        <v>2</v>
      </c>
      <c r="B5" s="13" t="s">
        <v>3</v>
      </c>
      <c r="C5" s="14">
        <v>1728000</v>
      </c>
      <c r="D5" s="14">
        <v>1728000</v>
      </c>
    </row>
    <row r="6" spans="1:4" x14ac:dyDescent="0.25">
      <c r="A6" s="12" t="s">
        <v>138</v>
      </c>
      <c r="B6" s="13" t="s">
        <v>139</v>
      </c>
      <c r="C6" s="14">
        <v>365268</v>
      </c>
      <c r="D6" s="14">
        <v>365268</v>
      </c>
    </row>
    <row r="7" spans="1:4" x14ac:dyDescent="0.25">
      <c r="A7" s="12" t="s">
        <v>4</v>
      </c>
      <c r="B7" s="13" t="s">
        <v>5</v>
      </c>
      <c r="C7" s="14">
        <v>72000</v>
      </c>
      <c r="D7" s="14">
        <v>232000</v>
      </c>
    </row>
    <row r="8" spans="1:4" x14ac:dyDescent="0.25">
      <c r="A8" s="12" t="s">
        <v>6</v>
      </c>
      <c r="B8" s="13" t="s">
        <v>7</v>
      </c>
      <c r="C8" s="14">
        <v>144000</v>
      </c>
      <c r="D8" s="14">
        <v>230739</v>
      </c>
    </row>
    <row r="9" spans="1:4" x14ac:dyDescent="0.25">
      <c r="A9" s="12" t="s">
        <v>8</v>
      </c>
      <c r="B9" s="13" t="s">
        <v>9</v>
      </c>
      <c r="C9" s="14">
        <v>56526755</v>
      </c>
      <c r="D9" s="14">
        <v>56526755</v>
      </c>
    </row>
    <row r="10" spans="1:4" ht="25.5" x14ac:dyDescent="0.25">
      <c r="A10" s="12" t="s">
        <v>12</v>
      </c>
      <c r="B10" s="13" t="s">
        <v>13</v>
      </c>
      <c r="C10" s="14">
        <v>168000</v>
      </c>
      <c r="D10" s="14">
        <v>168000</v>
      </c>
    </row>
    <row r="11" spans="1:4" x14ac:dyDescent="0.25">
      <c r="A11" s="12" t="s">
        <v>16</v>
      </c>
      <c r="B11" s="13" t="s">
        <v>17</v>
      </c>
      <c r="C11" s="14">
        <v>168000</v>
      </c>
      <c r="D11" s="14">
        <v>168000</v>
      </c>
    </row>
    <row r="12" spans="1:4" x14ac:dyDescent="0.25">
      <c r="A12" s="15" t="s">
        <v>18</v>
      </c>
      <c r="B12" s="16" t="s">
        <v>19</v>
      </c>
      <c r="C12" s="17">
        <v>56694755</v>
      </c>
      <c r="D12" s="17">
        <f>SUM(D9,D11)</f>
        <v>56694755</v>
      </c>
    </row>
    <row r="13" spans="1:4" ht="25.5" x14ac:dyDescent="0.25">
      <c r="A13" s="15" t="s">
        <v>20</v>
      </c>
      <c r="B13" s="16" t="s">
        <v>21</v>
      </c>
      <c r="C13" s="17">
        <v>11210690</v>
      </c>
      <c r="D13" s="17">
        <v>11210690</v>
      </c>
    </row>
    <row r="14" spans="1:4" x14ac:dyDescent="0.25">
      <c r="A14" s="12" t="s">
        <v>155</v>
      </c>
      <c r="B14" s="13" t="s">
        <v>156</v>
      </c>
      <c r="C14" s="14">
        <v>300000</v>
      </c>
      <c r="D14" s="14">
        <v>300000</v>
      </c>
    </row>
    <row r="15" spans="1:4" x14ac:dyDescent="0.25">
      <c r="A15" s="12" t="s">
        <v>23</v>
      </c>
      <c r="B15" s="13" t="s">
        <v>24</v>
      </c>
      <c r="C15" s="14">
        <v>13184470</v>
      </c>
      <c r="D15" s="14">
        <v>13039470</v>
      </c>
    </row>
    <row r="16" spans="1:4" x14ac:dyDescent="0.25">
      <c r="A16" s="12" t="s">
        <v>25</v>
      </c>
      <c r="B16" s="13" t="s">
        <v>26</v>
      </c>
      <c r="C16" s="14">
        <v>13484470</v>
      </c>
      <c r="D16" s="14">
        <v>13339470</v>
      </c>
    </row>
    <row r="17" spans="1:4" x14ac:dyDescent="0.25">
      <c r="A17" s="12" t="s">
        <v>27</v>
      </c>
      <c r="B17" s="13" t="s">
        <v>28</v>
      </c>
      <c r="C17" s="14">
        <v>277900</v>
      </c>
      <c r="D17" s="14">
        <v>277900</v>
      </c>
    </row>
    <row r="18" spans="1:4" x14ac:dyDescent="0.25">
      <c r="A18" s="12" t="s">
        <v>29</v>
      </c>
      <c r="B18" s="13" t="s">
        <v>30</v>
      </c>
      <c r="C18" s="14">
        <v>172800</v>
      </c>
      <c r="D18" s="14">
        <v>172800</v>
      </c>
    </row>
    <row r="19" spans="1:4" x14ac:dyDescent="0.25">
      <c r="A19" s="12" t="s">
        <v>31</v>
      </c>
      <c r="B19" s="13" t="s">
        <v>32</v>
      </c>
      <c r="C19" s="14">
        <v>450700</v>
      </c>
      <c r="D19" s="14">
        <v>450700</v>
      </c>
    </row>
    <row r="20" spans="1:4" x14ac:dyDescent="0.25">
      <c r="A20" s="12" t="s">
        <v>33</v>
      </c>
      <c r="B20" s="13" t="s">
        <v>34</v>
      </c>
      <c r="C20" s="14">
        <v>2406060</v>
      </c>
      <c r="D20" s="14">
        <v>2306060</v>
      </c>
    </row>
    <row r="21" spans="1:4" x14ac:dyDescent="0.25">
      <c r="A21" s="12" t="s">
        <v>37</v>
      </c>
      <c r="B21" s="13" t="s">
        <v>38</v>
      </c>
      <c r="C21" s="14">
        <v>995000</v>
      </c>
      <c r="D21" s="14">
        <v>698201</v>
      </c>
    </row>
    <row r="22" spans="1:4" x14ac:dyDescent="0.25">
      <c r="A22" s="12" t="s">
        <v>140</v>
      </c>
      <c r="B22" s="13" t="s">
        <v>141</v>
      </c>
      <c r="C22" s="14">
        <v>203200</v>
      </c>
      <c r="D22" s="14">
        <v>203200</v>
      </c>
    </row>
    <row r="23" spans="1:4" x14ac:dyDescent="0.25">
      <c r="A23" s="12" t="s">
        <v>39</v>
      </c>
      <c r="B23" s="13" t="s">
        <v>40</v>
      </c>
      <c r="C23" s="14">
        <v>431000</v>
      </c>
      <c r="D23" s="14">
        <v>671000</v>
      </c>
    </row>
    <row r="24" spans="1:4" x14ac:dyDescent="0.25">
      <c r="A24" s="12" t="s">
        <v>42</v>
      </c>
      <c r="B24" s="13" t="s">
        <v>43</v>
      </c>
      <c r="C24" s="14">
        <v>4035260</v>
      </c>
      <c r="D24" s="14">
        <v>3878461</v>
      </c>
    </row>
    <row r="25" spans="1:4" x14ac:dyDescent="0.25">
      <c r="A25" s="12" t="s">
        <v>44</v>
      </c>
      <c r="B25" s="20" t="s">
        <v>45</v>
      </c>
      <c r="C25" s="14">
        <v>6484929</v>
      </c>
      <c r="D25" s="14">
        <v>5955929</v>
      </c>
    </row>
    <row r="26" spans="1:4" x14ac:dyDescent="0.25">
      <c r="A26" s="12" t="s">
        <v>157</v>
      </c>
      <c r="B26" s="13" t="s">
        <v>158</v>
      </c>
      <c r="C26" s="14">
        <v>0</v>
      </c>
      <c r="D26" s="14">
        <v>529000</v>
      </c>
    </row>
    <row r="27" spans="1:4" x14ac:dyDescent="0.25">
      <c r="A27" s="12" t="s">
        <v>46</v>
      </c>
      <c r="B27" s="13" t="s">
        <v>47</v>
      </c>
      <c r="C27" s="14">
        <v>0</v>
      </c>
      <c r="D27" s="14">
        <v>5000</v>
      </c>
    </row>
    <row r="28" spans="1:4" ht="25.5" x14ac:dyDescent="0.25">
      <c r="A28" s="12" t="s">
        <v>48</v>
      </c>
      <c r="B28" s="13" t="s">
        <v>49</v>
      </c>
      <c r="C28" s="14">
        <v>6484929</v>
      </c>
      <c r="D28" s="14">
        <v>6489929</v>
      </c>
    </row>
    <row r="29" spans="1:4" x14ac:dyDescent="0.25">
      <c r="A29" s="15" t="s">
        <v>50</v>
      </c>
      <c r="B29" s="16" t="s">
        <v>51</v>
      </c>
      <c r="C29" s="17">
        <v>24455359</v>
      </c>
      <c r="D29" s="17">
        <f>SUM(D16,D19,D24,D28)</f>
        <v>24158560</v>
      </c>
    </row>
    <row r="30" spans="1:4" x14ac:dyDescent="0.25">
      <c r="A30" s="12" t="s">
        <v>66</v>
      </c>
      <c r="B30" s="13" t="s">
        <v>67</v>
      </c>
      <c r="C30" s="14">
        <v>0</v>
      </c>
      <c r="D30" s="14">
        <v>233700</v>
      </c>
    </row>
    <row r="31" spans="1:4" ht="25.5" x14ac:dyDescent="0.25">
      <c r="A31" s="12" t="s">
        <v>68</v>
      </c>
      <c r="B31" s="13" t="s">
        <v>69</v>
      </c>
      <c r="C31" s="14">
        <v>0</v>
      </c>
      <c r="D31" s="14">
        <v>63099</v>
      </c>
    </row>
    <row r="32" spans="1:4" x14ac:dyDescent="0.25">
      <c r="A32" s="15" t="s">
        <v>70</v>
      </c>
      <c r="B32" s="16" t="s">
        <v>71</v>
      </c>
      <c r="C32" s="17">
        <v>0</v>
      </c>
      <c r="D32" s="17">
        <f>SUM(D30:D31)</f>
        <v>296799</v>
      </c>
    </row>
    <row r="33" spans="1:4" ht="25.5" x14ac:dyDescent="0.25">
      <c r="A33" s="15" t="s">
        <v>78</v>
      </c>
      <c r="B33" s="16" t="s">
        <v>79</v>
      </c>
      <c r="C33" s="17">
        <v>92360804</v>
      </c>
      <c r="D33" s="17">
        <f>SUM(D12,D13,D29,D32)</f>
        <v>92360804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11" sqref="B11"/>
    </sheetView>
  </sheetViews>
  <sheetFormatPr defaultRowHeight="15" x14ac:dyDescent="0.25"/>
  <cols>
    <col min="1" max="1" width="5.28515625" customWidth="1"/>
    <col min="2" max="2" width="48.28515625" customWidth="1"/>
    <col min="3" max="4" width="15" customWidth="1"/>
  </cols>
  <sheetData>
    <row r="1" spans="1:4" x14ac:dyDescent="0.25">
      <c r="B1" t="s">
        <v>170</v>
      </c>
    </row>
    <row r="2" spans="1:4" ht="30" x14ac:dyDescent="0.25">
      <c r="A2" s="19" t="s">
        <v>83</v>
      </c>
      <c r="B2" s="19" t="s">
        <v>80</v>
      </c>
      <c r="C2" s="19" t="s">
        <v>81</v>
      </c>
      <c r="D2" s="19" t="s">
        <v>82</v>
      </c>
    </row>
    <row r="3" spans="1:4" x14ac:dyDescent="0.25">
      <c r="A3" s="19">
        <v>2</v>
      </c>
      <c r="B3" s="19">
        <v>3</v>
      </c>
      <c r="C3" s="19">
        <v>4</v>
      </c>
      <c r="D3" s="19">
        <v>5</v>
      </c>
    </row>
    <row r="4" spans="1:4" x14ac:dyDescent="0.25">
      <c r="A4" s="12" t="s">
        <v>70</v>
      </c>
      <c r="B4" s="13" t="s">
        <v>159</v>
      </c>
      <c r="C4" s="14">
        <v>8625250</v>
      </c>
      <c r="D4" s="14">
        <v>8625250</v>
      </c>
    </row>
    <row r="5" spans="1:4" x14ac:dyDescent="0.25">
      <c r="A5" s="12" t="s">
        <v>160</v>
      </c>
      <c r="B5" s="13" t="s">
        <v>161</v>
      </c>
      <c r="C5" s="14">
        <v>2975156</v>
      </c>
      <c r="D5" s="14">
        <v>2975156</v>
      </c>
    </row>
    <row r="6" spans="1:4" ht="38.25" x14ac:dyDescent="0.25">
      <c r="A6" s="15" t="s">
        <v>121</v>
      </c>
      <c r="B6" s="16" t="s">
        <v>122</v>
      </c>
      <c r="C6" s="17">
        <v>11600406</v>
      </c>
      <c r="D6" s="17">
        <f>SUM(D4,D5)</f>
        <v>11600406</v>
      </c>
    </row>
    <row r="7" spans="1:4" ht="25.5" x14ac:dyDescent="0.25">
      <c r="A7" s="15" t="s">
        <v>123</v>
      </c>
      <c r="B7" s="16" t="s">
        <v>124</v>
      </c>
      <c r="C7" s="17">
        <v>11600406</v>
      </c>
      <c r="D7" s="17">
        <f>SUM(D6)</f>
        <v>11600406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1a</vt:lpstr>
      <vt:lpstr>2a</vt:lpstr>
      <vt:lpstr>3</vt:lpstr>
      <vt:lpstr>4a</vt:lpstr>
      <vt:lpstr>1b</vt:lpstr>
      <vt:lpstr>2b</vt:lpstr>
      <vt:lpstr>4b</vt:lpstr>
      <vt:lpstr>1c</vt:lpstr>
      <vt:lpstr>2c</vt:lpstr>
      <vt:lpstr>4c</vt:lpstr>
      <vt:lpstr>1</vt:lpstr>
      <vt:lpstr>2</vt:lpstr>
      <vt:lpstr>6.1</vt:lpstr>
      <vt:lpstr>6.2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Böbe</dc:creator>
  <cp:lastModifiedBy>Dr.Ladányi.Zsigmond</cp:lastModifiedBy>
  <cp:lastPrinted>2019-11-04T07:42:37Z</cp:lastPrinted>
  <dcterms:created xsi:type="dcterms:W3CDTF">2019-10-21T08:41:44Z</dcterms:created>
  <dcterms:modified xsi:type="dcterms:W3CDTF">2019-11-25T14:11:08Z</dcterms:modified>
</cp:coreProperties>
</file>