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tabRatio="597" activeTab="0"/>
  </bookViews>
  <sheets>
    <sheet name="Mérleg" sheetId="1" r:id="rId1"/>
    <sheet name="Bevételek" sheetId="2" r:id="rId2"/>
    <sheet name="Működési" sheetId="3" r:id="rId3"/>
    <sheet name="Pénzellátások" sheetId="4" r:id="rId4"/>
    <sheet name="Átadott pénzeszközök" sheetId="5" r:id="rId5"/>
    <sheet name="Fejlesztési kiadások" sheetId="6" r:id="rId6"/>
    <sheet name="Intézményenként" sheetId="7" r:id="rId7"/>
    <sheet name="Működési bevételek és kiadások" sheetId="8" r:id="rId8"/>
    <sheet name="Felhalmozási mérleg" sheetId="9" r:id="rId9"/>
    <sheet name="Gördülő tervezés" sheetId="10" r:id="rId10"/>
    <sheet name="előirányzat felh. terv" sheetId="11" r:id="rId11"/>
    <sheet name="Önkormányzat" sheetId="12" r:id="rId12"/>
    <sheet name="Közösségi ház" sheetId="13" r:id="rId13"/>
    <sheet name="Közfoglalkoztatás" sheetId="14" r:id="rId14"/>
    <sheet name="Mérleg KH" sheetId="15" r:id="rId15"/>
    <sheet name="Műk.- összesen KH" sheetId="16" r:id="rId16"/>
    <sheet name="Műk.- Vgy KH" sheetId="17" r:id="rId17"/>
    <sheet name="Műk.- Visznek KH" sheetId="18" r:id="rId18"/>
    <sheet name="Fejlesztési kiadások KH" sheetId="19" r:id="rId19"/>
    <sheet name="Mérleg -ovi" sheetId="20" r:id="rId20"/>
    <sheet name="Bevételek -ovi" sheetId="21" r:id="rId21"/>
    <sheet name="Működési - ovi" sheetId="22" r:id="rId22"/>
    <sheet name="Fejlesztési kiadások - ovi" sheetId="23" r:id="rId23"/>
  </sheets>
  <definedNames/>
  <calcPr fullCalcOnLoad="1"/>
</workbook>
</file>

<file path=xl/sharedStrings.xml><?xml version="1.0" encoding="utf-8"?>
<sst xmlns="http://schemas.openxmlformats.org/spreadsheetml/2006/main" count="643" uniqueCount="253">
  <si>
    <t>Megnevezés</t>
  </si>
  <si>
    <t>Összesen</t>
  </si>
  <si>
    <t>Fejlesztési kiadások</t>
  </si>
  <si>
    <t>Közösségi Ház</t>
  </si>
  <si>
    <t>Dologi kiadások</t>
  </si>
  <si>
    <t>Bevételek</t>
  </si>
  <si>
    <t>Iparűzési adó</t>
  </si>
  <si>
    <t>Kommunális adó</t>
  </si>
  <si>
    <t>Talajterhelési díj</t>
  </si>
  <si>
    <t>Bevételek mindösszesen</t>
  </si>
  <si>
    <t>Mérleg</t>
  </si>
  <si>
    <t>Kiadások</t>
  </si>
  <si>
    <t>Felújítások:</t>
  </si>
  <si>
    <t>Beruházások:</t>
  </si>
  <si>
    <t>Fejlesztési bevételek összesen</t>
  </si>
  <si>
    <t>Fejlesztési kiadások összesen</t>
  </si>
  <si>
    <t>Hétvégi orvosi ügyelet</t>
  </si>
  <si>
    <t>Szociális segély</t>
  </si>
  <si>
    <t>Temetési segély</t>
  </si>
  <si>
    <t>Köztemetés</t>
  </si>
  <si>
    <t>Kiadások Összesen</t>
  </si>
  <si>
    <t>Vámos települések tagdíj</t>
  </si>
  <si>
    <t>Bevételek Összesen</t>
  </si>
  <si>
    <t>Átadott pénzeszközök</t>
  </si>
  <si>
    <t>TÖOSZ tagdíj</t>
  </si>
  <si>
    <t>Dél-Mátra szöv. tagdíj</t>
  </si>
  <si>
    <t>Vasutas települések szöv. tagdíj</t>
  </si>
  <si>
    <t>Mátrai szövetség tagdíj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</si>
  <si>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</si>
  <si>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</si>
  <si>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</si>
  <si>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</si>
  <si>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</si>
  <si>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</si>
  <si>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</si>
  <si>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</si>
  <si>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</si>
  <si>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</si>
  <si>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</si>
  <si>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</si>
  <si>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Megnevezés </t>
  </si>
  <si>
    <t>Eredeti e. i.</t>
  </si>
  <si>
    <t>Összesen:</t>
  </si>
  <si>
    <t>Személyi juttatások</t>
  </si>
  <si>
    <t>Felújítás</t>
  </si>
  <si>
    <t>Beruházás</t>
  </si>
  <si>
    <t>Egyenleg</t>
  </si>
  <si>
    <t>Előirányzat felhasználási terv (eFt)</t>
  </si>
  <si>
    <t>Működési kiadások összesen:</t>
  </si>
  <si>
    <t>Működési bevételek összesen:</t>
  </si>
  <si>
    <t>Felhalmozási célú bevétel</t>
  </si>
  <si>
    <t>Felhalmozási célú kiadás</t>
  </si>
  <si>
    <t>Felhalm. célú bevétel összesen:</t>
  </si>
  <si>
    <t>Felhalm. célú kiadások összesen:</t>
  </si>
  <si>
    <t>Bevételek mindösszesen:</t>
  </si>
  <si>
    <t>Kiadások mindösszesen:</t>
  </si>
  <si>
    <t>Felhasznál.</t>
  </si>
  <si>
    <t xml:space="preserve">Felhalmozási mérleg </t>
  </si>
  <si>
    <t>Pénzellátások</t>
  </si>
  <si>
    <t>Működési bevételek és kiadások</t>
  </si>
  <si>
    <t>Működési bevételek összesen</t>
  </si>
  <si>
    <t>Működési kiadások összesen</t>
  </si>
  <si>
    <t>Átadott pénzeszközök összesen</t>
  </si>
  <si>
    <t>Intézmények működési kiadásai</t>
  </si>
  <si>
    <t>Általános tartalék</t>
  </si>
  <si>
    <t>Foglalkoztatást helyettesítő tám.</t>
  </si>
  <si>
    <t>Közhatalmi bevételek</t>
  </si>
  <si>
    <t>Lakásfenntartási támogatás</t>
  </si>
  <si>
    <t>Rászorultságtól függő ellátások</t>
  </si>
  <si>
    <t>Ellátások összesen</t>
  </si>
  <si>
    <t>Természetben nyújtott szoc. ellát.</t>
  </si>
  <si>
    <t>Önkormányzat által folyósított ellátások</t>
  </si>
  <si>
    <t>Intézmények működési támogatása</t>
  </si>
  <si>
    <t>Működési kiadások</t>
  </si>
  <si>
    <t>Munkaadókat terhelő járulékok</t>
  </si>
  <si>
    <t>Szociális hozzájárulási adó</t>
  </si>
  <si>
    <t>Egyéb járulékok</t>
  </si>
  <si>
    <t>Működési célú ÁFA</t>
  </si>
  <si>
    <t>Egyéb dologi kiadások</t>
  </si>
  <si>
    <t>Kamatkiadások</t>
  </si>
  <si>
    <t>Önkormányzat</t>
  </si>
  <si>
    <t>Tulipán Óvoda</t>
  </si>
  <si>
    <t>ezer Ft-ban</t>
  </si>
  <si>
    <t>Bér</t>
  </si>
  <si>
    <t>Járulék</t>
  </si>
  <si>
    <t>Ellátások</t>
  </si>
  <si>
    <t>Közvilágítás</t>
  </si>
  <si>
    <t>Út- híd üzemeltetés</t>
  </si>
  <si>
    <t>Iparűzési adó (felhalmozási célú)</t>
  </si>
  <si>
    <t>Rendszeres gyermekvédelmi tám.</t>
  </si>
  <si>
    <t>Kiadások Intézményenként</t>
  </si>
  <si>
    <t>Halmozott egyenleg</t>
  </si>
  <si>
    <t>Védőnői szolgálat</t>
  </si>
  <si>
    <t>Intézmények</t>
  </si>
  <si>
    <t>Községgazdálkodás</t>
  </si>
  <si>
    <t>Közfoglalkoztatás</t>
  </si>
  <si>
    <t>Működési célú tám. államháztartáson belülről</t>
  </si>
  <si>
    <t>Helyi önk. működésének általános támogatása</t>
  </si>
  <si>
    <t>Települési önk. egyes köznevelési feladatainak tám.</t>
  </si>
  <si>
    <t>Települési önk. szociális feladatainak támogatása</t>
  </si>
  <si>
    <t>Települési önk.kulturális feladatainak támogatása</t>
  </si>
  <si>
    <t>Egyéb műk. célú tám. államháztartáson belülről</t>
  </si>
  <si>
    <t>Társadalombiztosítás pénzügyi alapjai</t>
  </si>
  <si>
    <t xml:space="preserve">Egyéb működési célú támogatások bevételei </t>
  </si>
  <si>
    <t>Termőföld bérbeadásából származó jövedelem</t>
  </si>
  <si>
    <t>Magánszemélyek kommunális adója</t>
  </si>
  <si>
    <t>Gépjármű adó</t>
  </si>
  <si>
    <t>Késedelmi és önellenőrzési pótlék</t>
  </si>
  <si>
    <t>Igazgatási szolgáltatási díj</t>
  </si>
  <si>
    <t>Egyéb közhatalmi bevétel</t>
  </si>
  <si>
    <t>Működési bevételek</t>
  </si>
  <si>
    <t>Tárgyi eszközök bérbeadásából származó bevétel</t>
  </si>
  <si>
    <t>Kiszámlázott általános forgalmi adó</t>
  </si>
  <si>
    <t>Kamatbevételek</t>
  </si>
  <si>
    <t>Finanszírozási bevételek</t>
  </si>
  <si>
    <t>Előző év költségvetési maradványának igénybev.</t>
  </si>
  <si>
    <t>2015. évi költségvetése</t>
  </si>
  <si>
    <t>2015. évi előirányzat (eFt)</t>
  </si>
  <si>
    <t>Bevétel 2015. évi előirányzat (eFt)</t>
  </si>
  <si>
    <t>Kiadás 2015. évi előirányzat (eFt)</t>
  </si>
  <si>
    <t>Egyéb működési célú tám. államháztartáson belülről</t>
  </si>
  <si>
    <t>Szakmai anyagok beszerzése</t>
  </si>
  <si>
    <t>Gyógyszer</t>
  </si>
  <si>
    <t>Könyv, folyóirat</t>
  </si>
  <si>
    <t>Irodaszer</t>
  </si>
  <si>
    <t>Hajtó és kenőanyag</t>
  </si>
  <si>
    <t>Egyéb anyagok (nem szakmai)</t>
  </si>
  <si>
    <t>Internet díj</t>
  </si>
  <si>
    <t>Informatikai eszk. bérlése, karbantartása</t>
  </si>
  <si>
    <t>Szoftverek kölcsönzése, bérlése</t>
  </si>
  <si>
    <t>Telefonszámla</t>
  </si>
  <si>
    <t>Villamos energia</t>
  </si>
  <si>
    <t>Gázdíj</t>
  </si>
  <si>
    <t>Víz- és csatornadíj</t>
  </si>
  <si>
    <t>Karbantartási, kisjavítási szolgáltatások</t>
  </si>
  <si>
    <t>Szakmai tevékenységet segítő szolgáltatások</t>
  </si>
  <si>
    <t>Postaköltség</t>
  </si>
  <si>
    <t>Egyéb szolgáltatások</t>
  </si>
  <si>
    <t>Szállítás</t>
  </si>
  <si>
    <t>Kéményseprés</t>
  </si>
  <si>
    <t>Más egyéb szolgáltatások</t>
  </si>
  <si>
    <t>Kiküldetések kiadásai</t>
  </si>
  <si>
    <t>Reklám- és propagandakiadások</t>
  </si>
  <si>
    <t>Fizetendő általános forgalmi adó</t>
  </si>
  <si>
    <t>Átmeneti segély</t>
  </si>
  <si>
    <t>Kistérség</t>
  </si>
  <si>
    <t>Üdültetési alapítvány</t>
  </si>
  <si>
    <t>Vöröskereszt - táboroztatás</t>
  </si>
  <si>
    <t>Törvény szerinti munkabérek, személyi juttatások</t>
  </si>
  <si>
    <t>Cafetéria</t>
  </si>
  <si>
    <t>Ruházati költségtérítés</t>
  </si>
  <si>
    <t>Közlekedési költségtérítés</t>
  </si>
  <si>
    <t>Reprezentáció, üzleti ajándék</t>
  </si>
  <si>
    <t>Erzsébet utalvány</t>
  </si>
  <si>
    <t>Bérleti- és lízingdíjak</t>
  </si>
  <si>
    <t>Egyéb külső személyi juttatások</t>
  </si>
  <si>
    <t>Biztosítási díjak</t>
  </si>
  <si>
    <t>Cafetéria, erzsébet utalvány</t>
  </si>
  <si>
    <t>Választott tisztségviselők juttatásai</t>
  </si>
  <si>
    <t>Egyéb segélyek, támogatások</t>
  </si>
  <si>
    <t>Iskola tető felújítás</t>
  </si>
  <si>
    <t>Telek vásárlás</t>
  </si>
  <si>
    <t>Nagy teljesítményű vízszivattyú</t>
  </si>
  <si>
    <t>Pályázatokhoz kapcsolódó tervezési stb. kiadások</t>
  </si>
  <si>
    <t>Egyéb működési célú kiadások</t>
  </si>
  <si>
    <t>Elvonások és befizetések</t>
  </si>
  <si>
    <t>4</t>
  </si>
  <si>
    <t>Közhatalmi bevételek (műk. célú)</t>
  </si>
  <si>
    <t>Munkadókat terhelő járulékok</t>
  </si>
  <si>
    <t>Működési célú tám. Áht-on belülről</t>
  </si>
  <si>
    <t>Egyéb műk. célú tám. Áht-on bbelülről</t>
  </si>
  <si>
    <t>Kamerarendszer kiépítése</t>
  </si>
  <si>
    <t>Pályázatokhoz kapcs. terv. stb. kiad.</t>
  </si>
  <si>
    <t>Közhatalmi bevételek:</t>
  </si>
  <si>
    <t>Közhatalmi bevételek (felhalm. célú)</t>
  </si>
  <si>
    <t>Munkaadókat terh. jár.</t>
  </si>
  <si>
    <t>Egyéb műk. célú kiadások</t>
  </si>
  <si>
    <t>Műk. célú tám. - Áht.</t>
  </si>
  <si>
    <t>Egyéb műk. c. tám - Áht.</t>
  </si>
  <si>
    <t>Működséi bevételek</t>
  </si>
  <si>
    <t>Finanszírozási bev.</t>
  </si>
  <si>
    <t>Közhatalmi bev.</t>
  </si>
  <si>
    <t>Vásárolt élelmezés</t>
  </si>
  <si>
    <t>Ellátási díjak</t>
  </si>
  <si>
    <t>Vámosgyörk Községi Önkormányzat Képviselő-testületének</t>
  </si>
  <si>
    <t>Működési és felhalmozási célú  bevételek és kiadások alakulása 2015-2017</t>
  </si>
  <si>
    <t>Működési kiadások - Önkormányzat</t>
  </si>
  <si>
    <t>Működési kiadások - Közösségi Ház</t>
  </si>
  <si>
    <t>Működési kiadások - Közfoglalkoztatás</t>
  </si>
  <si>
    <t>Bankköltség</t>
  </si>
  <si>
    <t>Egyéb fejlesztési kiadások</t>
  </si>
  <si>
    <t xml:space="preserve">      Orvosi műszerek vásárlása</t>
  </si>
  <si>
    <t xml:space="preserve">      Vízelvezető árok Vörösmarty - Ady út</t>
  </si>
  <si>
    <t>Visznek Községi Önkormányzat</t>
  </si>
  <si>
    <t>Más egyéb szolgáltatások (Pl: kóbor eb bef, szemétszállítás)</t>
  </si>
  <si>
    <t xml:space="preserve">Egyéb dologi kiadások </t>
  </si>
  <si>
    <t xml:space="preserve">Gázdíj </t>
  </si>
  <si>
    <t>Egyéb anyagok (Pl: vasáru, festék, alkatrész stb.)</t>
  </si>
  <si>
    <t>Egyéb szolgáltatások (Előadői díjak)</t>
  </si>
  <si>
    <t>Bankköltségek</t>
  </si>
  <si>
    <t>Működési célú költségvetési tám. és kiegészítő tám.</t>
  </si>
  <si>
    <t>Óvodáztatási támogatás</t>
  </si>
  <si>
    <t>Regionális hulladék gazd - tagdíj</t>
  </si>
  <si>
    <t>Kisértékű tárgyi eszköz vásárlás</t>
  </si>
  <si>
    <t>Kisértékű tárgyi eszköz beszerzés</t>
  </si>
  <si>
    <t>Foglalkoztatottak egyéb személyi juttatásai</t>
  </si>
  <si>
    <t>Külső személyi juttatások (nem saját fogl.)</t>
  </si>
  <si>
    <t>Informatikai eszközök</t>
  </si>
  <si>
    <t>Szemétszállítás, kéményseprés</t>
  </si>
  <si>
    <t>Más egyéb szolgáltatások (Pl: kóbor eb bef)</t>
  </si>
  <si>
    <t>Ingatlan értékesítés</t>
  </si>
  <si>
    <t>Államháztaráson belüli megelőleg. visszaf.</t>
  </si>
  <si>
    <t>Vámosgyörki Közös Önkormányzati Hivatal</t>
  </si>
  <si>
    <t>Törvény szerinti illetmények, munkabérek</t>
  </si>
  <si>
    <t>Jutalom</t>
  </si>
  <si>
    <t>Cafetéria juttatások</t>
  </si>
  <si>
    <t>Informatikai szolgáltatások igénybevétele</t>
  </si>
  <si>
    <t>Adatrögzítés, adatfeldolg. ,WEB-hoszt.</t>
  </si>
  <si>
    <t>Szakmai tevékenységet segítő szolg.</t>
  </si>
  <si>
    <t>Működési kiadások - Vámosgyörk</t>
  </si>
  <si>
    <t>Működési kiadások - Visznek</t>
  </si>
  <si>
    <t>1.</t>
  </si>
  <si>
    <t>Kiszámlázott ÁFA</t>
  </si>
  <si>
    <t xml:space="preserve">Központi, irányítószervi tám. </t>
  </si>
  <si>
    <t>Tulipán  Óvoda</t>
  </si>
  <si>
    <t>Jubileumi jutalom</t>
  </si>
  <si>
    <t>Foglalkoztatottak egyéb személyi juttatások</t>
  </si>
  <si>
    <t>Informatikai eszk. bérleti díja, karbant.</t>
  </si>
  <si>
    <t>Honlap működtetés</t>
  </si>
  <si>
    <t>Kábel tv.</t>
  </si>
  <si>
    <t>1. számú melléklet az 5/2015 (X.1.) Önkormányzati rendelethez</t>
  </si>
  <si>
    <t>2. számú melléklet az 5/2015 (X.1.) Önkormányzati rendelethez</t>
  </si>
  <si>
    <t>3. számú melléklet az 5/2015 (X.1.) Önkormányzati rendelethez</t>
  </si>
  <si>
    <t>4. számú melléklet az 5/2015 (X.1.) Önkormányzati rendelethez</t>
  </si>
  <si>
    <t>5. számú melléklet az 5/2015 (X.1.) Önkormányzati rendelethez</t>
  </si>
  <si>
    <t>6. számú melléklet az 5/2015 (X.1.) Önkormányzati rendelethez</t>
  </si>
  <si>
    <t>7. számú melléklet az 5/2015 (X.1.) Önkormányzati rendelethez</t>
  </si>
  <si>
    <t>8. számú melléklet az 5/2015 (X.1.) Önkormányzati rendelethez</t>
  </si>
  <si>
    <t>9. számú melléklet az 5/2015 (X.1.) Önkormányzati rendelethez</t>
  </si>
  <si>
    <t>10. számú melléklet az 5/2015 (X.1.) Önkormányzati rendelethez</t>
  </si>
  <si>
    <t>11. számú melléklet az 5/2015 (X.1.) Önkormányzati rendelethez</t>
  </si>
  <si>
    <t>12. számú melléklet az 5/2015 (X.1.) Önkormányzati rendelethez</t>
  </si>
  <si>
    <t>13. számú melléklet az 5/2015 (X.1.) Önkormányzati rendelethez</t>
  </si>
  <si>
    <t>14. számú melléklet az 5/2015 (X.1.) Önkormányzati rendelethez</t>
  </si>
  <si>
    <t>15. számú melléklet az 5/2015 (X.1.) Önkormányzati rendelethez</t>
  </si>
  <si>
    <t>16. számú melléklet az 5/2015 (X.1.) Önkormányzati rendelethez</t>
  </si>
  <si>
    <t>17. számú melléklet az 5/2015 (X.1.) Önkormányzati rendelethez</t>
  </si>
  <si>
    <t>18. számú melléklet az 5/2015 (X.1.) Önkormányzati rendelethez</t>
  </si>
  <si>
    <t>19. számú melléklet az 5/2015 (X.1.) Önkormányzati rendelethez</t>
  </si>
  <si>
    <t>20. számú melléklet az 5/2015 (X.1.) Önkormányzati rendelethez</t>
  </si>
  <si>
    <t>21. számú melléklet az 5/2015 (X.1.) Önkormányzati rendelethez</t>
  </si>
  <si>
    <t>22. számú melléklet az 5/2015 (X.1.) Önkormányzati rendelethez</t>
  </si>
  <si>
    <t>23. számú melléklet az 5/2015 (X.1.)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</si>
</sst>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61">
    <font>
      <sz val="10"/>
      <name val="Arial CE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3.5"/>
      <name val="Times New Roman"/>
      <family val="1"/>
    </font>
    <font>
      <b/>
      <i/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3.5"/>
      <name val="Times New Roman"/>
      <family val="1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E"/>
      <family val="0"/>
    </font>
    <font>
      <i/>
      <sz val="12"/>
      <name val="Arial CE"/>
      <family val="0"/>
    </font>
    <font>
      <sz val="12"/>
      <name val="Times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1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10" fillId="0" borderId="10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10" fillId="0" borderId="11" xfId="0" applyNumberFormat="1" applyFont="1" applyBorder="1" applyAlignment="1">
      <alignment/>
    </xf>
    <xf numFmtId="0" fontId="11" fillId="0" borderId="10" xfId="0" applyFont="1" applyFill="1" applyBorder="1" applyAlignment="1">
      <alignment horizontal="left"/>
    </xf>
    <xf numFmtId="3" fontId="14" fillId="0" borderId="11" xfId="0" applyNumberFormat="1" applyFont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3" fontId="12" fillId="0" borderId="11" xfId="0" applyNumberFormat="1" applyFont="1" applyBorder="1" applyAlignment="1">
      <alignment horizontal="left"/>
    </xf>
    <xf numFmtId="3" fontId="8" fillId="0" borderId="12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0" fontId="3" fillId="0" borderId="0" xfId="57" applyFont="1">
      <alignment/>
      <protection/>
    </xf>
    <xf numFmtId="0" fontId="1" fillId="0" borderId="0" xfId="57" applyFont="1">
      <alignment/>
      <protection/>
    </xf>
    <xf numFmtId="0" fontId="0" fillId="0" borderId="0" xfId="57">
      <alignment/>
      <protection/>
    </xf>
    <xf numFmtId="0" fontId="1" fillId="0" borderId="0" xfId="56" applyFont="1">
      <alignment/>
      <protection/>
    </xf>
    <xf numFmtId="0" fontId="1" fillId="0" borderId="0" xfId="56" applyFont="1" applyBorder="1">
      <alignment/>
      <protection/>
    </xf>
    <xf numFmtId="0" fontId="1" fillId="0" borderId="0" xfId="56" applyFont="1" applyBorder="1" applyAlignment="1">
      <alignment horizontal="center"/>
      <protection/>
    </xf>
    <xf numFmtId="0" fontId="6" fillId="0" borderId="0" xfId="56" applyFont="1" applyBorder="1">
      <alignment/>
      <protection/>
    </xf>
    <xf numFmtId="3" fontId="6" fillId="0" borderId="0" xfId="56" applyNumberFormat="1" applyFont="1" applyBorder="1">
      <alignment/>
      <protection/>
    </xf>
    <xf numFmtId="3" fontId="1" fillId="0" borderId="0" xfId="56" applyNumberFormat="1" applyFont="1" applyBorder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56" applyFont="1" applyBorder="1" applyAlignment="1">
      <alignment/>
      <protection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21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57" applyFont="1" applyAlignment="1">
      <alignment horizontal="center"/>
      <protection/>
    </xf>
    <xf numFmtId="0" fontId="13" fillId="0" borderId="11" xfId="57" applyFont="1" applyBorder="1">
      <alignment/>
      <protection/>
    </xf>
    <xf numFmtId="49" fontId="7" fillId="0" borderId="16" xfId="0" applyNumberFormat="1" applyFont="1" applyFill="1" applyBorder="1" applyAlignment="1" applyProtection="1">
      <alignment vertical="center" wrapText="1" shrinkToFit="1"/>
      <protection/>
    </xf>
    <xf numFmtId="49" fontId="7" fillId="0" borderId="15" xfId="0" applyNumberFormat="1" applyFont="1" applyFill="1" applyBorder="1" applyAlignment="1" applyProtection="1">
      <alignment vertical="center" wrapText="1" shrinkToFit="1"/>
      <protection/>
    </xf>
    <xf numFmtId="0" fontId="13" fillId="0" borderId="11" xfId="58" applyFont="1" applyBorder="1">
      <alignment/>
      <protection/>
    </xf>
    <xf numFmtId="0" fontId="7" fillId="0" borderId="15" xfId="58" applyFont="1" applyBorder="1">
      <alignment/>
      <protection/>
    </xf>
    <xf numFmtId="0" fontId="13" fillId="0" borderId="10" xfId="57" applyFont="1" applyBorder="1">
      <alignment/>
      <protection/>
    </xf>
    <xf numFmtId="0" fontId="7" fillId="0" borderId="0" xfId="57" applyFont="1">
      <alignment/>
      <protection/>
    </xf>
    <xf numFmtId="0" fontId="7" fillId="0" borderId="10" xfId="57" applyFont="1" applyBorder="1">
      <alignment/>
      <protection/>
    </xf>
    <xf numFmtId="0" fontId="7" fillId="0" borderId="17" xfId="57" applyFont="1" applyBorder="1">
      <alignment/>
      <protection/>
    </xf>
    <xf numFmtId="0" fontId="7" fillId="0" borderId="18" xfId="57" applyFont="1" applyBorder="1">
      <alignment/>
      <protection/>
    </xf>
    <xf numFmtId="0" fontId="7" fillId="0" borderId="0" xfId="57" applyFont="1" applyBorder="1">
      <alignment/>
      <protection/>
    </xf>
    <xf numFmtId="0" fontId="7" fillId="0" borderId="19" xfId="57" applyFont="1" applyBorder="1">
      <alignment/>
      <protection/>
    </xf>
    <xf numFmtId="0" fontId="7" fillId="0" borderId="20" xfId="57" applyFont="1" applyBorder="1">
      <alignment/>
      <protection/>
    </xf>
    <xf numFmtId="0" fontId="7" fillId="0" borderId="21" xfId="57" applyFont="1" applyBorder="1">
      <alignment/>
      <protection/>
    </xf>
    <xf numFmtId="3" fontId="13" fillId="0" borderId="22" xfId="57" applyNumberFormat="1" applyFont="1" applyBorder="1">
      <alignment/>
      <protection/>
    </xf>
    <xf numFmtId="3" fontId="7" fillId="0" borderId="23" xfId="57" applyNumberFormat="1" applyFont="1" applyBorder="1">
      <alignment/>
      <protection/>
    </xf>
    <xf numFmtId="3" fontId="13" fillId="0" borderId="23" xfId="57" applyNumberFormat="1" applyFont="1" applyBorder="1">
      <alignment/>
      <protection/>
    </xf>
    <xf numFmtId="3" fontId="7" fillId="0" borderId="23" xfId="57" applyNumberFormat="1" applyFont="1" applyFill="1" applyBorder="1">
      <alignment/>
      <protection/>
    </xf>
    <xf numFmtId="3" fontId="13" fillId="0" borderId="23" xfId="57" applyNumberFormat="1" applyFont="1" applyFill="1" applyBorder="1">
      <alignment/>
      <protection/>
    </xf>
    <xf numFmtId="0" fontId="13" fillId="0" borderId="0" xfId="57" applyFont="1" applyBorder="1">
      <alignment/>
      <protection/>
    </xf>
    <xf numFmtId="3" fontId="7" fillId="0" borderId="24" xfId="57" applyNumberFormat="1" applyFont="1" applyFill="1" applyBorder="1">
      <alignment/>
      <protection/>
    </xf>
    <xf numFmtId="0" fontId="7" fillId="0" borderId="25" xfId="57" applyFont="1" applyBorder="1">
      <alignment/>
      <protection/>
    </xf>
    <xf numFmtId="0" fontId="7" fillId="0" borderId="26" xfId="57" applyFont="1" applyBorder="1">
      <alignment/>
      <protection/>
    </xf>
    <xf numFmtId="3" fontId="13" fillId="0" borderId="22" xfId="57" applyNumberFormat="1" applyFont="1" applyFill="1" applyBorder="1">
      <alignment/>
      <protection/>
    </xf>
    <xf numFmtId="3" fontId="7" fillId="0" borderId="24" xfId="57" applyNumberFormat="1" applyFont="1" applyBorder="1">
      <alignment/>
      <protection/>
    </xf>
    <xf numFmtId="3" fontId="13" fillId="0" borderId="27" xfId="57" applyNumberFormat="1" applyFont="1" applyFill="1" applyBorder="1">
      <alignment/>
      <protection/>
    </xf>
    <xf numFmtId="0" fontId="7" fillId="0" borderId="11" xfId="57" applyFont="1" applyBorder="1">
      <alignment/>
      <protection/>
    </xf>
    <xf numFmtId="3" fontId="7" fillId="0" borderId="11" xfId="0" applyNumberFormat="1" applyFont="1" applyBorder="1" applyAlignment="1">
      <alignment/>
    </xf>
    <xf numFmtId="0" fontId="7" fillId="0" borderId="16" xfId="57" applyFont="1" applyFill="1" applyBorder="1">
      <alignment/>
      <protection/>
    </xf>
    <xf numFmtId="3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57" applyFont="1" applyBorder="1">
      <alignment/>
      <protection/>
    </xf>
    <xf numFmtId="0" fontId="7" fillId="0" borderId="16" xfId="58" applyFont="1" applyBorder="1">
      <alignment/>
      <protection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Border="1" applyAlignment="1">
      <alignment/>
    </xf>
    <xf numFmtId="0" fontId="7" fillId="0" borderId="11" xfId="56" applyFont="1" applyBorder="1">
      <alignment/>
      <protection/>
    </xf>
    <xf numFmtId="0" fontId="13" fillId="0" borderId="11" xfId="56" applyFont="1" applyBorder="1">
      <alignment/>
      <protection/>
    </xf>
    <xf numFmtId="0" fontId="7" fillId="0" borderId="16" xfId="56" applyFont="1" applyBorder="1">
      <alignment/>
      <protection/>
    </xf>
    <xf numFmtId="0" fontId="7" fillId="0" borderId="15" xfId="56" applyFont="1" applyBorder="1">
      <alignment/>
      <protection/>
    </xf>
    <xf numFmtId="0" fontId="13" fillId="0" borderId="16" xfId="56" applyFont="1" applyBorder="1">
      <alignment/>
      <protection/>
    </xf>
    <xf numFmtId="0" fontId="7" fillId="0" borderId="10" xfId="56" applyFont="1" applyBorder="1">
      <alignment/>
      <protection/>
    </xf>
    <xf numFmtId="0" fontId="7" fillId="0" borderId="0" xfId="56" applyFont="1">
      <alignment/>
      <protection/>
    </xf>
    <xf numFmtId="0" fontId="7" fillId="0" borderId="0" xfId="56" applyFont="1" applyAlignment="1">
      <alignment horizontal="right"/>
      <protection/>
    </xf>
    <xf numFmtId="0" fontId="7" fillId="0" borderId="0" xfId="56" applyFont="1" applyAlignment="1">
      <alignment horizontal="center"/>
      <protection/>
    </xf>
    <xf numFmtId="0" fontId="7" fillId="0" borderId="11" xfId="56" applyFont="1" applyBorder="1" applyAlignment="1">
      <alignment horizontal="center"/>
      <protection/>
    </xf>
    <xf numFmtId="0" fontId="13" fillId="0" borderId="22" xfId="56" applyFont="1" applyBorder="1">
      <alignment/>
      <protection/>
    </xf>
    <xf numFmtId="3" fontId="13" fillId="0" borderId="17" xfId="56" applyNumberFormat="1" applyFont="1" applyBorder="1">
      <alignment/>
      <protection/>
    </xf>
    <xf numFmtId="0" fontId="7" fillId="0" borderId="18" xfId="56" applyFont="1" applyBorder="1">
      <alignment/>
      <protection/>
    </xf>
    <xf numFmtId="0" fontId="7" fillId="0" borderId="23" xfId="56" applyFont="1" applyBorder="1">
      <alignment/>
      <protection/>
    </xf>
    <xf numFmtId="3" fontId="7" fillId="0" borderId="0" xfId="56" applyNumberFormat="1" applyFont="1" applyBorder="1">
      <alignment/>
      <protection/>
    </xf>
    <xf numFmtId="0" fontId="7" fillId="0" borderId="19" xfId="56" applyFont="1" applyBorder="1">
      <alignment/>
      <protection/>
    </xf>
    <xf numFmtId="0" fontId="7" fillId="0" borderId="24" xfId="56" applyFont="1" applyBorder="1">
      <alignment/>
      <protection/>
    </xf>
    <xf numFmtId="3" fontId="7" fillId="0" borderId="20" xfId="56" applyNumberFormat="1" applyFont="1" applyBorder="1">
      <alignment/>
      <protection/>
    </xf>
    <xf numFmtId="0" fontId="7" fillId="0" borderId="21" xfId="56" applyFont="1" applyBorder="1">
      <alignment/>
      <protection/>
    </xf>
    <xf numFmtId="49" fontId="7" fillId="0" borderId="0" xfId="0" applyNumberFormat="1" applyFont="1" applyFill="1" applyBorder="1" applyAlignment="1" applyProtection="1">
      <alignment vertical="center" wrapText="1" shrinkToFit="1"/>
      <protection/>
    </xf>
    <xf numFmtId="3" fontId="7" fillId="0" borderId="0" xfId="56" applyNumberFormat="1" applyFont="1" applyFill="1" applyBorder="1">
      <alignment/>
      <protection/>
    </xf>
    <xf numFmtId="0" fontId="13" fillId="0" borderId="23" xfId="56" applyFont="1" applyBorder="1">
      <alignment/>
      <protection/>
    </xf>
    <xf numFmtId="3" fontId="13" fillId="0" borderId="0" xfId="56" applyNumberFormat="1" applyFont="1" applyBorder="1">
      <alignment/>
      <protection/>
    </xf>
    <xf numFmtId="0" fontId="13" fillId="0" borderId="27" xfId="56" applyFont="1" applyBorder="1">
      <alignment/>
      <protection/>
    </xf>
    <xf numFmtId="0" fontId="7" fillId="0" borderId="26" xfId="56" applyFont="1" applyBorder="1">
      <alignment/>
      <protection/>
    </xf>
    <xf numFmtId="0" fontId="7" fillId="0" borderId="0" xfId="56" applyFont="1" applyBorder="1">
      <alignment/>
      <protection/>
    </xf>
    <xf numFmtId="0" fontId="7" fillId="0" borderId="23" xfId="56" applyFont="1" applyBorder="1" applyAlignment="1">
      <alignment/>
      <protection/>
    </xf>
    <xf numFmtId="0" fontId="7" fillId="0" borderId="0" xfId="56" applyFont="1" applyBorder="1" applyAlignment="1">
      <alignment/>
      <protection/>
    </xf>
    <xf numFmtId="0" fontId="7" fillId="0" borderId="19" xfId="56" applyFont="1" applyBorder="1" applyAlignment="1">
      <alignment/>
      <protection/>
    </xf>
    <xf numFmtId="0" fontId="7" fillId="0" borderId="20" xfId="56" applyFont="1" applyBorder="1">
      <alignment/>
      <protection/>
    </xf>
    <xf numFmtId="0" fontId="7" fillId="0" borderId="27" xfId="56" applyFont="1" applyBorder="1">
      <alignment/>
      <protection/>
    </xf>
    <xf numFmtId="0" fontId="0" fillId="0" borderId="0" xfId="57" applyFont="1">
      <alignment/>
      <protection/>
    </xf>
    <xf numFmtId="0" fontId="7" fillId="0" borderId="27" xfId="0" applyFont="1" applyBorder="1" applyAlignment="1">
      <alignment horizontal="center"/>
    </xf>
    <xf numFmtId="3" fontId="13" fillId="0" borderId="17" xfId="57" applyNumberFormat="1" applyFont="1" applyBorder="1">
      <alignment/>
      <protection/>
    </xf>
    <xf numFmtId="0" fontId="7" fillId="0" borderId="23" xfId="57" applyFont="1" applyBorder="1">
      <alignment/>
      <protection/>
    </xf>
    <xf numFmtId="3" fontId="7" fillId="0" borderId="0" xfId="57" applyNumberFormat="1" applyFont="1" applyBorder="1">
      <alignment/>
      <protection/>
    </xf>
    <xf numFmtId="0" fontId="22" fillId="0" borderId="0" xfId="57" applyFont="1" applyBorder="1">
      <alignment/>
      <protection/>
    </xf>
    <xf numFmtId="0" fontId="22" fillId="0" borderId="19" xfId="57" applyFont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13" fillId="0" borderId="11" xfId="57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7" fillId="0" borderId="0" xfId="57" applyFont="1" applyFill="1" applyAlignment="1">
      <alignment horizontal="right"/>
      <protection/>
    </xf>
    <xf numFmtId="0" fontId="7" fillId="0" borderId="23" xfId="0" applyFont="1" applyBorder="1" applyAlignment="1">
      <alignment/>
    </xf>
    <xf numFmtId="3" fontId="7" fillId="0" borderId="22" xfId="57" applyNumberFormat="1" applyFont="1" applyBorder="1" applyAlignment="1">
      <alignment horizontal="right"/>
      <protection/>
    </xf>
    <xf numFmtId="0" fontId="7" fillId="0" borderId="17" xfId="57" applyFont="1" applyBorder="1" applyAlignment="1">
      <alignment horizontal="center"/>
      <protection/>
    </xf>
    <xf numFmtId="0" fontId="7" fillId="0" borderId="18" xfId="57" applyFont="1" applyBorder="1" applyAlignment="1">
      <alignment horizontal="center"/>
      <protection/>
    </xf>
    <xf numFmtId="0" fontId="23" fillId="0" borderId="0" xfId="0" applyFont="1" applyAlignment="1">
      <alignment/>
    </xf>
    <xf numFmtId="0" fontId="11" fillId="0" borderId="10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19" xfId="0" applyFont="1" applyBorder="1" applyAlignment="1">
      <alignment/>
    </xf>
    <xf numFmtId="3" fontId="13" fillId="0" borderId="25" xfId="0" applyNumberFormat="1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3" fontId="13" fillId="0" borderId="25" xfId="56" applyNumberFormat="1" applyFont="1" applyBorder="1">
      <alignment/>
      <protection/>
    </xf>
    <xf numFmtId="3" fontId="13" fillId="0" borderId="27" xfId="57" applyNumberFormat="1" applyFont="1" applyBorder="1">
      <alignment/>
      <protection/>
    </xf>
    <xf numFmtId="0" fontId="13" fillId="0" borderId="15" xfId="56" applyFont="1" applyBorder="1">
      <alignment/>
      <protection/>
    </xf>
    <xf numFmtId="49" fontId="7" fillId="0" borderId="20" xfId="0" applyNumberFormat="1" applyFont="1" applyFill="1" applyBorder="1" applyAlignment="1" applyProtection="1">
      <alignment vertical="center" wrapText="1" shrinkToFit="1"/>
      <protection/>
    </xf>
    <xf numFmtId="0" fontId="7" fillId="0" borderId="22" xfId="56" applyFont="1" applyBorder="1">
      <alignment/>
      <protection/>
    </xf>
    <xf numFmtId="49" fontId="13" fillId="0" borderId="17" xfId="0" applyNumberFormat="1" applyFont="1" applyFill="1" applyBorder="1" applyAlignment="1" applyProtection="1">
      <alignment vertical="center" wrapText="1" shrinkToFit="1"/>
      <protection/>
    </xf>
    <xf numFmtId="3" fontId="7" fillId="0" borderId="0" xfId="56" applyNumberFormat="1" applyFont="1" applyBorder="1" applyAlignment="1">
      <alignment/>
      <protection/>
    </xf>
    <xf numFmtId="49" fontId="13" fillId="0" borderId="18" xfId="0" applyNumberFormat="1" applyFont="1" applyFill="1" applyBorder="1" applyAlignment="1" applyProtection="1">
      <alignment vertical="center" wrapText="1" shrinkToFit="1"/>
      <protection/>
    </xf>
    <xf numFmtId="49" fontId="7" fillId="0" borderId="21" xfId="0" applyNumberFormat="1" applyFont="1" applyFill="1" applyBorder="1" applyAlignment="1" applyProtection="1">
      <alignment vertical="center" wrapText="1" shrinkToFit="1"/>
      <protection/>
    </xf>
    <xf numFmtId="0" fontId="7" fillId="0" borderId="22" xfId="57" applyFont="1" applyBorder="1" applyAlignment="1">
      <alignment horizontal="center"/>
      <protection/>
    </xf>
    <xf numFmtId="0" fontId="13" fillId="0" borderId="22" xfId="57" applyFont="1" applyBorder="1" applyAlignment="1">
      <alignment horizontal="center"/>
      <protection/>
    </xf>
    <xf numFmtId="0" fontId="7" fillId="0" borderId="23" xfId="57" applyFont="1" applyBorder="1" applyAlignment="1">
      <alignment horizontal="center"/>
      <protection/>
    </xf>
    <xf numFmtId="0" fontId="13" fillId="0" borderId="23" xfId="57" applyFont="1" applyBorder="1" applyAlignment="1">
      <alignment horizontal="center"/>
      <protection/>
    </xf>
    <xf numFmtId="0" fontId="22" fillId="0" borderId="27" xfId="57" applyFont="1" applyBorder="1" applyAlignment="1">
      <alignment horizontal="center"/>
      <protection/>
    </xf>
    <xf numFmtId="0" fontId="7" fillId="0" borderId="0" xfId="57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3" fontId="7" fillId="0" borderId="22" xfId="0" applyNumberFormat="1" applyFont="1" applyBorder="1" applyAlignment="1">
      <alignment horizontal="right"/>
    </xf>
    <xf numFmtId="0" fontId="23" fillId="0" borderId="18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22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0" fontId="23" fillId="0" borderId="19" xfId="0" applyFont="1" applyBorder="1" applyAlignment="1">
      <alignment/>
    </xf>
    <xf numFmtId="0" fontId="13" fillId="0" borderId="27" xfId="0" applyFont="1" applyBorder="1" applyAlignment="1">
      <alignment/>
    </xf>
    <xf numFmtId="3" fontId="13" fillId="0" borderId="27" xfId="0" applyNumberFormat="1" applyFont="1" applyBorder="1" applyAlignment="1">
      <alignment horizontal="right"/>
    </xf>
    <xf numFmtId="0" fontId="23" fillId="0" borderId="26" xfId="0" applyFont="1" applyBorder="1" applyAlignment="1">
      <alignment/>
    </xf>
    <xf numFmtId="0" fontId="13" fillId="0" borderId="25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5" xfId="0" applyFont="1" applyBorder="1" applyAlignment="1">
      <alignment/>
    </xf>
    <xf numFmtId="3" fontId="7" fillId="0" borderId="23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3" fillId="0" borderId="27" xfId="0" applyNumberFormat="1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23" xfId="0" applyFont="1" applyBorder="1" applyAlignment="1">
      <alignment/>
    </xf>
    <xf numFmtId="1" fontId="7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0" fontId="24" fillId="0" borderId="0" xfId="0" applyFont="1" applyAlignment="1">
      <alignment/>
    </xf>
    <xf numFmtId="3" fontId="23" fillId="0" borderId="0" xfId="0" applyNumberFormat="1" applyFont="1" applyAlignment="1">
      <alignment/>
    </xf>
    <xf numFmtId="3" fontId="23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7" fillId="0" borderId="0" xfId="57" applyNumberFormat="1" applyFont="1">
      <alignment/>
      <protection/>
    </xf>
    <xf numFmtId="0" fontId="1" fillId="0" borderId="0" xfId="0" applyFont="1" applyAlignment="1">
      <alignment horizontal="right"/>
    </xf>
    <xf numFmtId="0" fontId="1" fillId="0" borderId="0" xfId="56" applyFont="1" applyAlignment="1">
      <alignment horizontal="right"/>
      <protection/>
    </xf>
    <xf numFmtId="0" fontId="1" fillId="0" borderId="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3" fillId="0" borderId="0" xfId="57" applyFont="1" applyAlignment="1">
      <alignment horizontal="right"/>
      <protection/>
    </xf>
    <xf numFmtId="0" fontId="7" fillId="0" borderId="0" xfId="57" applyFont="1" applyAlignment="1">
      <alignment horizontal="right"/>
      <protection/>
    </xf>
    <xf numFmtId="0" fontId="22" fillId="0" borderId="10" xfId="57" applyFont="1" applyBorder="1" applyAlignment="1">
      <alignment horizontal="right"/>
      <protection/>
    </xf>
    <xf numFmtId="0" fontId="13" fillId="0" borderId="11" xfId="57" applyFont="1" applyBorder="1" applyAlignment="1">
      <alignment horizontal="right"/>
      <protection/>
    </xf>
    <xf numFmtId="0" fontId="13" fillId="0" borderId="16" xfId="57" applyFont="1" applyBorder="1" applyAlignment="1">
      <alignment horizontal="right"/>
      <protection/>
    </xf>
    <xf numFmtId="0" fontId="13" fillId="0" borderId="15" xfId="57" applyFont="1" applyBorder="1" applyAlignment="1">
      <alignment horizontal="right"/>
      <protection/>
    </xf>
    <xf numFmtId="0" fontId="13" fillId="0" borderId="27" xfId="57" applyFont="1" applyBorder="1" applyAlignment="1">
      <alignment horizontal="right"/>
      <protection/>
    </xf>
    <xf numFmtId="0" fontId="15" fillId="0" borderId="0" xfId="57" applyFont="1" applyAlignment="1">
      <alignment horizontal="right"/>
      <protection/>
    </xf>
    <xf numFmtId="0" fontId="4" fillId="0" borderId="0" xfId="57" applyFont="1" applyAlignment="1">
      <alignment horizontal="right"/>
      <protection/>
    </xf>
    <xf numFmtId="0" fontId="19" fillId="0" borderId="0" xfId="57" applyFont="1" applyAlignment="1">
      <alignment horizontal="right"/>
      <protection/>
    </xf>
    <xf numFmtId="0" fontId="3" fillId="0" borderId="0" xfId="57" applyFont="1" applyAlignment="1">
      <alignment/>
      <protection/>
    </xf>
    <xf numFmtId="0" fontId="7" fillId="0" borderId="11" xfId="56" applyFont="1" applyBorder="1" applyAlignment="1">
      <alignment horizontal="right"/>
      <protection/>
    </xf>
    <xf numFmtId="0" fontId="7" fillId="0" borderId="16" xfId="56" applyFont="1" applyBorder="1" applyAlignment="1">
      <alignment horizontal="right"/>
      <protection/>
    </xf>
    <xf numFmtId="0" fontId="7" fillId="0" borderId="15" xfId="56" applyFont="1" applyBorder="1" applyAlignment="1">
      <alignment horizontal="right"/>
      <protection/>
    </xf>
    <xf numFmtId="0" fontId="13" fillId="0" borderId="11" xfId="56" applyFont="1" applyBorder="1" applyAlignment="1">
      <alignment horizontal="right"/>
      <protection/>
    </xf>
    <xf numFmtId="0" fontId="13" fillId="0" borderId="16" xfId="56" applyFont="1" applyBorder="1" applyAlignment="1">
      <alignment horizontal="right"/>
      <protection/>
    </xf>
    <xf numFmtId="49" fontId="13" fillId="0" borderId="11" xfId="0" applyNumberFormat="1" applyFont="1" applyFill="1" applyBorder="1" applyAlignment="1" applyProtection="1">
      <alignment horizontal="right" vertical="center" wrapText="1" shrinkToFit="1"/>
      <protection/>
    </xf>
    <xf numFmtId="49" fontId="7" fillId="0" borderId="15" xfId="0" applyNumberFormat="1" applyFont="1" applyFill="1" applyBorder="1" applyAlignment="1" applyProtection="1">
      <alignment horizontal="right" vertical="center" wrapText="1" shrinkToFit="1"/>
      <protection/>
    </xf>
    <xf numFmtId="0" fontId="7" fillId="0" borderId="10" xfId="56" applyFont="1" applyBorder="1" applyAlignment="1">
      <alignment horizontal="right"/>
      <protection/>
    </xf>
    <xf numFmtId="0" fontId="7" fillId="0" borderId="0" xfId="57" applyFont="1" applyAlignment="1">
      <alignment/>
      <protection/>
    </xf>
    <xf numFmtId="0" fontId="7" fillId="0" borderId="27" xfId="57" applyFont="1" applyBorder="1" applyAlignment="1">
      <alignment horizontal="right"/>
      <protection/>
    </xf>
    <xf numFmtId="0" fontId="7" fillId="0" borderId="23" xfId="0" applyFont="1" applyBorder="1" applyAlignment="1">
      <alignment horizontal="right"/>
    </xf>
    <xf numFmtId="0" fontId="22" fillId="0" borderId="27" xfId="0" applyFont="1" applyBorder="1" applyAlignment="1">
      <alignment horizontal="right"/>
    </xf>
    <xf numFmtId="0" fontId="7" fillId="0" borderId="0" xfId="57" applyFont="1" applyBorder="1" applyAlignment="1">
      <alignment horizontal="right"/>
      <protection/>
    </xf>
    <xf numFmtId="0" fontId="11" fillId="0" borderId="10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horizontal="right"/>
    </xf>
    <xf numFmtId="0" fontId="1" fillId="0" borderId="0" xfId="0" applyFont="1" applyAlignment="1">
      <alignment/>
    </xf>
    <xf numFmtId="0" fontId="11" fillId="0" borderId="16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23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6" xfId="0" applyFont="1" applyFill="1" applyBorder="1" applyAlignment="1">
      <alignment/>
    </xf>
    <xf numFmtId="0" fontId="25" fillId="0" borderId="16" xfId="0" applyFont="1" applyBorder="1" applyAlignment="1">
      <alignment/>
    </xf>
    <xf numFmtId="0" fontId="26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56" applyFont="1" applyBorder="1" applyAlignment="1">
      <alignment horizontal="center"/>
      <protection/>
    </xf>
    <xf numFmtId="0" fontId="13" fillId="0" borderId="11" xfId="0" applyFont="1" applyBorder="1" applyAlignment="1">
      <alignment/>
    </xf>
    <xf numFmtId="0" fontId="13" fillId="0" borderId="0" xfId="56" applyFont="1" applyBorder="1">
      <alignment/>
      <protection/>
    </xf>
    <xf numFmtId="0" fontId="7" fillId="0" borderId="0" xfId="56" applyFont="1" applyAlignment="1">
      <alignment/>
      <protection/>
    </xf>
    <xf numFmtId="0" fontId="13" fillId="0" borderId="10" xfId="0" applyFont="1" applyFill="1" applyBorder="1" applyAlignment="1">
      <alignment/>
    </xf>
    <xf numFmtId="0" fontId="7" fillId="0" borderId="25" xfId="56" applyFont="1" applyBorder="1" applyAlignment="1">
      <alignment horizontal="center"/>
      <protection/>
    </xf>
    <xf numFmtId="0" fontId="7" fillId="0" borderId="1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7" fillId="0" borderId="27" xfId="57" applyFont="1" applyBorder="1" applyAlignment="1">
      <alignment horizontal="center"/>
      <protection/>
    </xf>
    <xf numFmtId="0" fontId="7" fillId="0" borderId="25" xfId="57" applyFont="1" applyBorder="1" applyAlignment="1">
      <alignment horizontal="center"/>
      <protection/>
    </xf>
    <xf numFmtId="0" fontId="7" fillId="0" borderId="26" xfId="57" applyFont="1" applyBorder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7" fillId="0" borderId="22" xfId="56" applyFont="1" applyBorder="1" applyAlignment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7" fillId="0" borderId="18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7" fillId="0" borderId="2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27" xfId="56" applyFont="1" applyBorder="1" applyAlignment="1">
      <alignment horizontal="center"/>
      <protection/>
    </xf>
    <xf numFmtId="0" fontId="7" fillId="0" borderId="25" xfId="56" applyFont="1" applyBorder="1" applyAlignment="1">
      <alignment horizontal="center"/>
      <protection/>
    </xf>
    <xf numFmtId="0" fontId="7" fillId="0" borderId="26" xfId="56" applyFont="1" applyBorder="1" applyAlignment="1">
      <alignment horizont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Intézmények költségvetése 2012- végleges" xfId="56"/>
    <cellStyle name="Normál_Költségvetés mellékletek 2012 -végleges" xfId="57"/>
    <cellStyle name="Normál_Önkormányzat - 2012. III. n. év Tájékoztató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A1">
      <selection activeCell="D1" sqref="D1:E1"/>
    </sheetView>
  </sheetViews>
  <sheetFormatPr defaultColWidth="9.00390625" defaultRowHeight="12.75"/>
  <cols>
    <col min="1" max="1" width="3.75390625" style="220" customWidth="1"/>
    <col min="2" max="2" width="50.75390625" style="0" customWidth="1"/>
    <col min="3" max="3" width="12.75390625" style="0" customWidth="1"/>
    <col min="4" max="4" width="50.75390625" style="0" customWidth="1"/>
    <col min="5" max="5" width="12.75390625" style="0" customWidth="1"/>
  </cols>
  <sheetData>
    <row r="1" spans="1:14" ht="18.75">
      <c r="A1" s="11"/>
      <c r="B1" s="10"/>
      <c r="C1" s="10"/>
      <c r="D1" s="273" t="s">
        <v>230</v>
      </c>
      <c r="E1" s="273"/>
      <c r="F1" s="1"/>
      <c r="G1" s="1"/>
      <c r="H1" s="1"/>
      <c r="I1" s="1"/>
      <c r="J1" s="1"/>
      <c r="K1" s="1"/>
      <c r="L1" s="1"/>
      <c r="M1" s="1"/>
      <c r="N1" s="1"/>
    </row>
    <row r="2" spans="1:14" ht="18.75">
      <c r="A2" s="11"/>
      <c r="B2" s="10"/>
      <c r="C2" s="10"/>
      <c r="D2" s="10"/>
      <c r="E2" s="10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11"/>
      <c r="B3" s="10"/>
      <c r="C3" s="10"/>
      <c r="D3" s="10"/>
      <c r="E3" s="10"/>
      <c r="F3" s="1"/>
      <c r="G3" s="1"/>
      <c r="H3" s="1"/>
      <c r="I3" s="1"/>
      <c r="J3" s="1"/>
      <c r="K3" s="1"/>
      <c r="L3" s="1"/>
      <c r="M3" s="1"/>
      <c r="N3" s="1"/>
    </row>
    <row r="4" spans="1:14" ht="18.75">
      <c r="A4" s="274" t="s">
        <v>184</v>
      </c>
      <c r="B4" s="274"/>
      <c r="C4" s="274"/>
      <c r="D4" s="274"/>
      <c r="E4" s="274"/>
      <c r="F4" s="1"/>
      <c r="G4" s="1"/>
      <c r="H4" s="1"/>
      <c r="I4" s="1"/>
      <c r="J4" s="1"/>
      <c r="K4" s="1"/>
      <c r="L4" s="1"/>
      <c r="M4" s="1"/>
      <c r="N4" s="1"/>
    </row>
    <row r="5" spans="1:14" ht="18.75">
      <c r="A5" s="274" t="s">
        <v>116</v>
      </c>
      <c r="B5" s="274"/>
      <c r="C5" s="274"/>
      <c r="D5" s="274"/>
      <c r="E5" s="274"/>
      <c r="F5" s="1"/>
      <c r="G5" s="1"/>
      <c r="H5" s="1"/>
      <c r="I5" s="1"/>
      <c r="J5" s="1"/>
      <c r="K5" s="1"/>
      <c r="L5" s="1"/>
      <c r="M5" s="1"/>
      <c r="N5" s="1"/>
    </row>
    <row r="6" spans="1:14" ht="18.75">
      <c r="A6" s="274" t="s">
        <v>10</v>
      </c>
      <c r="B6" s="274"/>
      <c r="C6" s="274"/>
      <c r="D6" s="274"/>
      <c r="E6" s="274"/>
      <c r="F6" s="1"/>
      <c r="G6" s="1"/>
      <c r="H6" s="1"/>
      <c r="I6" s="1"/>
      <c r="J6" s="1"/>
      <c r="K6" s="1"/>
      <c r="L6" s="1"/>
      <c r="M6" s="1"/>
      <c r="N6" s="1"/>
    </row>
    <row r="7" spans="1:14" ht="18.75">
      <c r="A7" s="11"/>
      <c r="B7" s="10"/>
      <c r="C7" s="10"/>
      <c r="D7" s="10"/>
      <c r="E7" s="10"/>
      <c r="F7" s="1"/>
      <c r="G7" s="1"/>
      <c r="H7" s="1"/>
      <c r="I7" s="1"/>
      <c r="J7" s="1"/>
      <c r="K7" s="1"/>
      <c r="L7" s="1"/>
      <c r="M7" s="1"/>
      <c r="N7" s="1"/>
    </row>
    <row r="8" spans="1:14" ht="18.75">
      <c r="A8" s="11"/>
      <c r="B8" s="10"/>
      <c r="C8" s="10"/>
      <c r="D8" s="10"/>
      <c r="E8" s="10"/>
      <c r="F8" s="1"/>
      <c r="G8" s="1"/>
      <c r="H8" s="1"/>
      <c r="I8" s="1"/>
      <c r="J8" s="1"/>
      <c r="K8" s="1"/>
      <c r="L8" s="1"/>
      <c r="M8" s="1"/>
      <c r="N8" s="1"/>
    </row>
    <row r="9" spans="1:14" ht="18.75">
      <c r="A9" s="213"/>
      <c r="B9" s="271" t="s">
        <v>118</v>
      </c>
      <c r="C9" s="272"/>
      <c r="D9" s="270" t="s">
        <v>119</v>
      </c>
      <c r="E9" s="270"/>
      <c r="F9" s="1"/>
      <c r="G9" s="1"/>
      <c r="H9" s="1"/>
      <c r="I9" s="1"/>
      <c r="J9" s="1"/>
      <c r="K9" s="1"/>
      <c r="L9" s="1"/>
      <c r="M9" s="1"/>
      <c r="N9" s="1"/>
    </row>
    <row r="10" spans="1:14" ht="18.75">
      <c r="A10" s="214">
        <v>1</v>
      </c>
      <c r="B10" s="102" t="s">
        <v>96</v>
      </c>
      <c r="C10" s="103">
        <f>Bevételek!C10</f>
        <v>93632</v>
      </c>
      <c r="D10" s="69" t="s">
        <v>63</v>
      </c>
      <c r="E10" s="103">
        <f>Működési!D54</f>
        <v>59259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ht="18.75">
      <c r="A11" s="215">
        <v>2</v>
      </c>
      <c r="B11" s="104" t="s">
        <v>120</v>
      </c>
      <c r="C11" s="105">
        <f>Bevételek!C16</f>
        <v>10924</v>
      </c>
      <c r="D11" s="106" t="s">
        <v>71</v>
      </c>
      <c r="E11" s="105">
        <f>Pénzellátások!C23</f>
        <v>11060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ht="18.75">
      <c r="A12" s="215">
        <v>3</v>
      </c>
      <c r="B12" s="104" t="s">
        <v>66</v>
      </c>
      <c r="C12" s="105">
        <f>Bevételek!C19</f>
        <v>47076</v>
      </c>
      <c r="D12" s="106" t="s">
        <v>23</v>
      </c>
      <c r="E12" s="105">
        <f>'Átadott pénzeszközök'!C25</f>
        <v>73806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ht="18.75">
      <c r="A13" s="215">
        <v>4</v>
      </c>
      <c r="B13" s="104" t="s">
        <v>110</v>
      </c>
      <c r="C13" s="105">
        <f>Bevételek!C28</f>
        <v>7419</v>
      </c>
      <c r="D13" s="106" t="s">
        <v>2</v>
      </c>
      <c r="E13" s="105">
        <f>'Fejlesztési kiadások'!C21</f>
        <v>19625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18.75">
      <c r="A14" s="215">
        <v>5</v>
      </c>
      <c r="B14" s="107" t="s">
        <v>114</v>
      </c>
      <c r="C14" s="105">
        <f>Bevételek!C34</f>
        <v>5199</v>
      </c>
      <c r="D14" s="106" t="s">
        <v>64</v>
      </c>
      <c r="E14" s="105">
        <v>500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8.75">
      <c r="A15" s="215">
        <v>6</v>
      </c>
      <c r="B15" s="108"/>
      <c r="C15" s="105"/>
      <c r="D15" s="106"/>
      <c r="E15" s="105"/>
      <c r="F15" s="1"/>
      <c r="G15" s="1"/>
      <c r="H15" s="1"/>
      <c r="I15" s="1"/>
      <c r="J15" s="1"/>
      <c r="K15" s="1"/>
      <c r="L15" s="1"/>
      <c r="M15" s="1"/>
      <c r="N15" s="1"/>
    </row>
    <row r="16" spans="1:14" ht="18.75">
      <c r="A16" s="216"/>
      <c r="B16" s="110" t="s">
        <v>22</v>
      </c>
      <c r="C16" s="111">
        <f>SUM(C10:C15)</f>
        <v>164250</v>
      </c>
      <c r="D16" s="109" t="s">
        <v>20</v>
      </c>
      <c r="E16" s="111">
        <f>SUM(E10:E14)</f>
        <v>164250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ht="18.75">
      <c r="A17" s="217"/>
      <c r="B17" s="2"/>
      <c r="C17" s="5"/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</row>
    <row r="18" spans="1:14" ht="18.75">
      <c r="A18" s="217"/>
      <c r="B18" s="6"/>
      <c r="C18" s="5"/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1:14" ht="18.75">
      <c r="A19" s="217"/>
      <c r="B19" s="2"/>
      <c r="C19" s="5"/>
      <c r="D19" s="2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1:14" ht="18.75">
      <c r="A20" s="212"/>
      <c r="B20" s="212"/>
      <c r="C20" s="212"/>
      <c r="D20" s="212"/>
      <c r="E20" s="212"/>
      <c r="F20" s="1"/>
      <c r="G20" s="1"/>
      <c r="H20" s="1"/>
      <c r="I20" s="1"/>
      <c r="J20" s="1"/>
      <c r="K20" s="1"/>
      <c r="L20" s="1"/>
      <c r="M20" s="1"/>
      <c r="N20" s="1"/>
    </row>
    <row r="21" spans="1:14" ht="18.75">
      <c r="A21" s="217"/>
      <c r="B21" s="2"/>
      <c r="C21" s="5"/>
      <c r="D21" s="2"/>
      <c r="E21" s="2"/>
      <c r="F21" s="1"/>
      <c r="G21" s="1"/>
      <c r="H21" s="1"/>
      <c r="I21" s="1"/>
      <c r="J21" s="1"/>
      <c r="K21" s="1"/>
      <c r="L21" s="1"/>
      <c r="M21" s="1"/>
      <c r="N21" s="1"/>
    </row>
    <row r="22" spans="1:14" ht="18.75">
      <c r="A22" s="217"/>
      <c r="B22" s="2"/>
      <c r="C22" s="5"/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</row>
    <row r="23" spans="1:13" ht="18.75">
      <c r="A23" s="217"/>
      <c r="B23" s="5"/>
      <c r="C23" s="2"/>
      <c r="D23" s="2"/>
      <c r="E23" s="1"/>
      <c r="F23" s="1"/>
      <c r="G23" s="1"/>
      <c r="H23" s="1"/>
      <c r="I23" s="1"/>
      <c r="J23" s="1"/>
      <c r="K23" s="1"/>
      <c r="L23" s="1"/>
      <c r="M23" s="1"/>
    </row>
    <row r="24" spans="1:13" ht="18.75">
      <c r="A24" s="217"/>
      <c r="B24" s="5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</row>
    <row r="25" spans="1:13" ht="18.75">
      <c r="A25" s="217"/>
      <c r="B25" s="5"/>
      <c r="C25" s="2"/>
      <c r="D25" s="2"/>
      <c r="E25" s="1"/>
      <c r="F25" s="1"/>
      <c r="G25" s="1"/>
      <c r="H25" s="1"/>
      <c r="I25" s="1"/>
      <c r="J25" s="1"/>
      <c r="K25" s="1"/>
      <c r="L25" s="1"/>
      <c r="M25" s="1"/>
    </row>
    <row r="26" spans="1:13" ht="18.75">
      <c r="A26" s="217"/>
      <c r="B26" s="5"/>
      <c r="C26" s="2"/>
      <c r="D26" s="2"/>
      <c r="E26" s="1"/>
      <c r="F26" s="1"/>
      <c r="G26" s="1"/>
      <c r="H26" s="1"/>
      <c r="I26" s="1"/>
      <c r="J26" s="1"/>
      <c r="K26" s="1"/>
      <c r="L26" s="1"/>
      <c r="M26" s="1"/>
    </row>
    <row r="27" spans="1:13" ht="18.75">
      <c r="A27" s="217"/>
      <c r="B27" s="5"/>
      <c r="C27" s="2"/>
      <c r="D27" s="2"/>
      <c r="E27" s="1"/>
      <c r="F27" s="1"/>
      <c r="G27" s="1"/>
      <c r="H27" s="1"/>
      <c r="I27" s="1"/>
      <c r="J27" s="1"/>
      <c r="K27" s="1"/>
      <c r="L27" s="1"/>
      <c r="M27" s="1"/>
    </row>
    <row r="28" spans="1:13" ht="18.75">
      <c r="A28" s="217"/>
      <c r="B28" s="5"/>
      <c r="C28" s="2"/>
      <c r="D28" s="2"/>
      <c r="E28" s="1"/>
      <c r="F28" s="1"/>
      <c r="G28" s="1"/>
      <c r="H28" s="1"/>
      <c r="I28" s="1"/>
      <c r="J28" s="1"/>
      <c r="K28" s="1"/>
      <c r="L28" s="1"/>
      <c r="M28" s="1"/>
    </row>
    <row r="29" spans="1:13" ht="18.75">
      <c r="A29" s="217"/>
      <c r="B29" s="5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</row>
    <row r="30" spans="1:14" ht="18.75">
      <c r="A30" s="217"/>
      <c r="B30" s="2"/>
      <c r="C30" s="5"/>
      <c r="D30" s="2"/>
      <c r="E30" s="2"/>
      <c r="F30" s="1"/>
      <c r="G30" s="1"/>
      <c r="H30" s="1"/>
      <c r="I30" s="1"/>
      <c r="J30" s="1"/>
      <c r="K30" s="1"/>
      <c r="L30" s="1"/>
      <c r="M30" s="1"/>
      <c r="N30" s="1"/>
    </row>
    <row r="31" spans="1:14" ht="18.75">
      <c r="A31" s="217"/>
      <c r="B31" s="2"/>
      <c r="C31" s="5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</row>
    <row r="32" spans="1:14" ht="18.75">
      <c r="A32" s="217"/>
      <c r="B32" s="6"/>
      <c r="C32" s="5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</row>
    <row r="33" spans="1:14" ht="18.75">
      <c r="A33" s="218"/>
      <c r="B33" s="7"/>
      <c r="C33" s="8"/>
      <c r="D33" s="7"/>
      <c r="E33" s="2"/>
      <c r="F33" s="1"/>
      <c r="G33" s="1"/>
      <c r="H33" s="1"/>
      <c r="I33" s="1"/>
      <c r="J33" s="1"/>
      <c r="K33" s="1"/>
      <c r="L33" s="1"/>
      <c r="M33" s="1"/>
      <c r="N33" s="1"/>
    </row>
    <row r="34" spans="1:14" ht="18.75">
      <c r="A34" s="219"/>
      <c r="B34" s="3"/>
      <c r="C34" s="3"/>
      <c r="D34" s="3"/>
      <c r="E34" s="2"/>
      <c r="F34" s="1"/>
      <c r="G34" s="1"/>
      <c r="H34" s="1"/>
      <c r="I34" s="1"/>
      <c r="J34" s="1"/>
      <c r="K34" s="1"/>
      <c r="L34" s="1"/>
      <c r="M34" s="1"/>
      <c r="N34" s="1"/>
    </row>
    <row r="35" spans="1:14" ht="18.75">
      <c r="A35" s="217"/>
      <c r="B35" s="2"/>
      <c r="C35" s="5"/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</row>
    <row r="36" spans="1:14" ht="18.75">
      <c r="A36" s="217"/>
      <c r="B36" s="2"/>
      <c r="C36" s="5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</row>
    <row r="37" spans="1:14" ht="18.75">
      <c r="A37" s="217"/>
      <c r="B37" s="2"/>
      <c r="C37" s="5"/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</row>
    <row r="38" spans="1:14" ht="18.75">
      <c r="A38" s="217"/>
      <c r="B38" s="2"/>
      <c r="C38" s="5"/>
      <c r="D38" s="2"/>
      <c r="E38" s="2"/>
      <c r="F38" s="1"/>
      <c r="G38" s="1"/>
      <c r="H38" s="1"/>
      <c r="I38" s="1"/>
      <c r="J38" s="1"/>
      <c r="K38" s="1"/>
      <c r="L38" s="1"/>
      <c r="M38" s="1"/>
      <c r="N38" s="1"/>
    </row>
    <row r="39" spans="1:14" ht="18.75">
      <c r="A39" s="219"/>
      <c r="B39" s="3"/>
      <c r="C39" s="3"/>
      <c r="D39" s="2"/>
      <c r="E39" s="2"/>
      <c r="F39" s="1"/>
      <c r="G39" s="1"/>
      <c r="H39" s="1"/>
      <c r="I39" s="1"/>
      <c r="J39" s="1"/>
      <c r="K39" s="1"/>
      <c r="L39" s="1"/>
      <c r="M39" s="1"/>
      <c r="N39" s="1"/>
    </row>
    <row r="40" spans="1:14" ht="18.75">
      <c r="A40" s="217"/>
      <c r="B40" s="2"/>
      <c r="C40" s="5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</row>
    <row r="41" spans="1:14" ht="18.75">
      <c r="A41" s="217"/>
      <c r="B41" s="2"/>
      <c r="C41" s="5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</row>
    <row r="42" spans="1:14" ht="18.75">
      <c r="A42" s="217"/>
      <c r="B42" s="2"/>
      <c r="C42" s="5"/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</row>
    <row r="43" spans="1:14" ht="18.75">
      <c r="A43" s="219"/>
      <c r="B43" s="3"/>
      <c r="C43" s="3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</row>
    <row r="44" spans="1:14" ht="18.75">
      <c r="A44" s="217"/>
      <c r="B44" s="2"/>
      <c r="C44" s="5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</row>
    <row r="45" spans="1:14" ht="18.75">
      <c r="A45" s="217"/>
      <c r="B45" s="2"/>
      <c r="C45" s="5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</row>
    <row r="46" spans="1:14" ht="18.75">
      <c r="A46" s="219"/>
      <c r="B46" s="3"/>
      <c r="C46" s="3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</row>
    <row r="47" spans="1:14" ht="18.75">
      <c r="A47" s="217"/>
      <c r="B47" s="6"/>
      <c r="C47" s="5"/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</row>
    <row r="48" spans="1:14" ht="18.75">
      <c r="A48" s="217"/>
      <c r="B48" s="2"/>
      <c r="C48" s="5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</row>
    <row r="49" spans="1:14" ht="18.75">
      <c r="A49" s="217"/>
      <c r="B49" s="2"/>
      <c r="C49" s="5"/>
      <c r="D49" s="2"/>
      <c r="E49" s="2"/>
      <c r="F49" s="1"/>
      <c r="G49" s="1"/>
      <c r="H49" s="1"/>
      <c r="I49" s="1"/>
      <c r="J49" s="1"/>
      <c r="K49" s="1"/>
      <c r="L49" s="1"/>
      <c r="M49" s="1"/>
      <c r="N49" s="1"/>
    </row>
    <row r="50" spans="1:14" ht="18.75">
      <c r="A50" s="219"/>
      <c r="B50" s="3"/>
      <c r="C50" s="3"/>
      <c r="D50" s="2"/>
      <c r="E50" s="2"/>
      <c r="F50" s="1"/>
      <c r="G50" s="1"/>
      <c r="H50" s="1"/>
      <c r="I50" s="1"/>
      <c r="J50" s="1"/>
      <c r="K50" s="1"/>
      <c r="L50" s="1"/>
      <c r="M50" s="1"/>
      <c r="N50" s="1"/>
    </row>
    <row r="51" spans="1:14" ht="18.75">
      <c r="A51" s="217"/>
      <c r="B51" s="2"/>
      <c r="C51" s="5"/>
      <c r="D51" s="2"/>
      <c r="E51" s="2"/>
      <c r="F51" s="1"/>
      <c r="G51" s="1"/>
      <c r="H51" s="1"/>
      <c r="I51" s="1"/>
      <c r="J51" s="1"/>
      <c r="K51" s="1"/>
      <c r="L51" s="1"/>
      <c r="M51" s="1"/>
      <c r="N51" s="1"/>
    </row>
    <row r="52" spans="1:14" ht="18.75">
      <c r="A52" s="217"/>
      <c r="B52" s="2"/>
      <c r="C52" s="5"/>
      <c r="D52" s="2"/>
      <c r="E52" s="2"/>
      <c r="F52" s="1"/>
      <c r="G52" s="1"/>
      <c r="H52" s="1"/>
      <c r="I52" s="1"/>
      <c r="J52" s="1"/>
      <c r="K52" s="1"/>
      <c r="L52" s="1"/>
      <c r="M52" s="1"/>
      <c r="N52" s="1"/>
    </row>
    <row r="53" spans="1:14" ht="18.75">
      <c r="A53" s="219"/>
      <c r="B53" s="3"/>
      <c r="C53" s="3"/>
      <c r="D53" s="2"/>
      <c r="E53" s="2"/>
      <c r="F53" s="1"/>
      <c r="G53" s="1"/>
      <c r="H53" s="1"/>
      <c r="I53" s="1"/>
      <c r="J53" s="1"/>
      <c r="K53" s="1"/>
      <c r="L53" s="1"/>
      <c r="M53" s="1"/>
      <c r="N53" s="1"/>
    </row>
    <row r="54" spans="1:14" ht="18.75">
      <c r="A54" s="217"/>
      <c r="B54" s="2"/>
      <c r="C54" s="5"/>
      <c r="D54" s="2"/>
      <c r="E54" s="2"/>
      <c r="F54" s="1"/>
      <c r="G54" s="1"/>
      <c r="H54" s="1"/>
      <c r="I54" s="1"/>
      <c r="J54" s="1"/>
      <c r="K54" s="1"/>
      <c r="L54" s="1"/>
      <c r="M54" s="1"/>
      <c r="N54" s="1"/>
    </row>
    <row r="55" spans="1:14" ht="18.75">
      <c r="A55" s="219"/>
      <c r="B55" s="3"/>
      <c r="C55" s="3"/>
      <c r="D55" s="2"/>
      <c r="E55" s="2"/>
      <c r="F55" s="1"/>
      <c r="G55" s="1"/>
      <c r="H55" s="1"/>
      <c r="I55" s="1"/>
      <c r="J55" s="1"/>
      <c r="K55" s="1"/>
      <c r="L55" s="1"/>
      <c r="M55" s="1"/>
      <c r="N55" s="1"/>
    </row>
    <row r="56" spans="1:14" ht="19.5">
      <c r="A56" s="217"/>
      <c r="B56" s="4"/>
      <c r="C56" s="9"/>
      <c r="D56" s="2"/>
      <c r="E56" s="2"/>
      <c r="F56" s="1"/>
      <c r="G56" s="1"/>
      <c r="H56" s="1"/>
      <c r="I56" s="1"/>
      <c r="J56" s="1"/>
      <c r="K56" s="1"/>
      <c r="L56" s="1"/>
      <c r="M56" s="1"/>
      <c r="N56" s="1"/>
    </row>
    <row r="57" spans="1:14" ht="18.75">
      <c r="A57" s="217"/>
      <c r="B57" s="2"/>
      <c r="C57" s="2"/>
      <c r="D57" s="2"/>
      <c r="E57" s="2"/>
      <c r="F57" s="1"/>
      <c r="G57" s="1"/>
      <c r="H57" s="1"/>
      <c r="I57" s="1"/>
      <c r="J57" s="1"/>
      <c r="K57" s="1"/>
      <c r="L57" s="1"/>
      <c r="M57" s="1"/>
      <c r="N57" s="1"/>
    </row>
    <row r="58" spans="1:14" ht="18.75">
      <c r="A58" s="217"/>
      <c r="B58" s="2"/>
      <c r="C58" s="2"/>
      <c r="D58" s="2"/>
      <c r="E58" s="2"/>
      <c r="F58" s="1"/>
      <c r="G58" s="1"/>
      <c r="H58" s="1"/>
      <c r="I58" s="1"/>
      <c r="J58" s="1"/>
      <c r="K58" s="1"/>
      <c r="L58" s="1"/>
      <c r="M58" s="1"/>
      <c r="N58" s="1"/>
    </row>
    <row r="59" spans="1:14" ht="18.75">
      <c r="A59" s="210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.75">
      <c r="A60" s="210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.75">
      <c r="A61" s="210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.75">
      <c r="A62" s="210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.75">
      <c r="A63" s="210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.75">
      <c r="A64" s="210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.75">
      <c r="A65" s="21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.75">
      <c r="A66" s="210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.75">
      <c r="A67" s="210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.75">
      <c r="A68" s="21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.75">
      <c r="A69" s="210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.75">
      <c r="A70" s="21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.75">
      <c r="A71" s="21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.75">
      <c r="A72" s="210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</sheetData>
  <sheetProtection/>
  <mergeCells count="6">
    <mergeCell ref="D9:E9"/>
    <mergeCell ref="B9:C9"/>
    <mergeCell ref="D1:E1"/>
    <mergeCell ref="A4:E4"/>
    <mergeCell ref="A5:E5"/>
    <mergeCell ref="A6:E6"/>
  </mergeCells>
  <printOptions horizontalCentered="1"/>
  <pageMargins left="0.7874015748031497" right="0.7874015748031497" top="0.71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7">
      <selection activeCell="B23" sqref="B23"/>
    </sheetView>
  </sheetViews>
  <sheetFormatPr defaultColWidth="9.00390625" defaultRowHeight="12.75"/>
  <cols>
    <col min="1" max="1" width="32.125" style="158" customWidth="1"/>
    <col min="2" max="2" width="17.75390625" style="158" customWidth="1"/>
    <col min="3" max="3" width="17.75390625" style="202" customWidth="1"/>
    <col min="4" max="4" width="17.75390625" style="158" customWidth="1"/>
    <col min="5" max="16384" width="9.125" style="158" customWidth="1"/>
  </cols>
  <sheetData>
    <row r="1" spans="1:15" ht="18.75" customHeight="1">
      <c r="A1" s="273" t="s">
        <v>239</v>
      </c>
      <c r="B1" s="273"/>
      <c r="C1" s="273"/>
      <c r="D1" s="273"/>
      <c r="E1" s="73"/>
      <c r="G1" s="10"/>
      <c r="H1" s="10"/>
      <c r="I1" s="10"/>
      <c r="J1" s="10"/>
      <c r="K1" s="10"/>
      <c r="L1" s="10"/>
      <c r="M1" s="18"/>
      <c r="N1" s="18"/>
      <c r="O1" s="18"/>
    </row>
    <row r="2" spans="1:15" ht="15.75">
      <c r="A2" s="10"/>
      <c r="B2" s="10"/>
      <c r="C2" s="20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0"/>
      <c r="B3" s="10"/>
      <c r="C3" s="201"/>
      <c r="D3" s="10"/>
      <c r="E3" s="10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5.75">
      <c r="A4" s="10"/>
      <c r="B4" s="10"/>
      <c r="C4" s="201"/>
      <c r="D4" s="10"/>
      <c r="E4" s="10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5.75">
      <c r="A5" s="274" t="s">
        <v>184</v>
      </c>
      <c r="B5" s="274"/>
      <c r="C5" s="274"/>
      <c r="D5" s="274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5.75">
      <c r="A6" s="274" t="s">
        <v>116</v>
      </c>
      <c r="B6" s="274"/>
      <c r="C6" s="274"/>
      <c r="D6" s="274"/>
      <c r="E6" s="18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.75">
      <c r="A7" s="274" t="s">
        <v>185</v>
      </c>
      <c r="B7" s="274"/>
      <c r="C7" s="274"/>
      <c r="D7" s="274"/>
      <c r="E7" s="18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5:15" ht="18.75" customHeight="1"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5:15" ht="18.75" customHeight="1">
      <c r="E9" s="27"/>
      <c r="F9" s="13"/>
      <c r="G9" s="27"/>
      <c r="H9" s="13"/>
      <c r="I9" s="27"/>
      <c r="J9" s="13"/>
      <c r="K9" s="27"/>
      <c r="L9" s="13"/>
      <c r="M9" s="27"/>
      <c r="N9" s="13"/>
      <c r="O9" s="13"/>
    </row>
    <row r="10" spans="4:15" ht="18.75" customHeight="1">
      <c r="D10" s="11" t="s">
        <v>82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8"/>
    </row>
    <row r="11" spans="1:15" ht="15.75">
      <c r="A11" s="37" t="s">
        <v>5</v>
      </c>
      <c r="B11" s="34">
        <v>2015</v>
      </c>
      <c r="C11" s="33">
        <v>2016</v>
      </c>
      <c r="D11" s="33">
        <v>2017</v>
      </c>
      <c r="E11" s="13"/>
      <c r="F11" s="28"/>
      <c r="G11" s="13"/>
      <c r="H11" s="13"/>
      <c r="I11" s="13"/>
      <c r="J11" s="13"/>
      <c r="K11" s="13"/>
      <c r="L11" s="13"/>
      <c r="M11" s="13"/>
      <c r="N11" s="13"/>
      <c r="O11" s="28"/>
    </row>
    <row r="12" spans="1:15" s="203" customFormat="1" ht="15.75">
      <c r="A12" s="71" t="s">
        <v>169</v>
      </c>
      <c r="B12" s="31">
        <f>Bevételek!C10</f>
        <v>93632</v>
      </c>
      <c r="C12" s="41">
        <v>94000</v>
      </c>
      <c r="D12" s="31">
        <v>95000</v>
      </c>
      <c r="E12" s="35"/>
      <c r="F12" s="36"/>
      <c r="G12" s="35"/>
      <c r="H12" s="35"/>
      <c r="I12" s="35"/>
      <c r="J12" s="35"/>
      <c r="K12" s="35"/>
      <c r="L12" s="35"/>
      <c r="M12" s="35"/>
      <c r="N12" s="35"/>
      <c r="O12" s="36"/>
    </row>
    <row r="13" spans="1:15" ht="15.75">
      <c r="A13" s="71" t="s">
        <v>170</v>
      </c>
      <c r="B13" s="40">
        <f>Bevételek!C16</f>
        <v>10924</v>
      </c>
      <c r="C13" s="41">
        <v>11000</v>
      </c>
      <c r="D13" s="31">
        <v>12000</v>
      </c>
      <c r="E13" s="13"/>
      <c r="F13" s="28"/>
      <c r="G13" s="13"/>
      <c r="H13" s="28"/>
      <c r="I13" s="13"/>
      <c r="J13" s="28"/>
      <c r="K13" s="13"/>
      <c r="L13" s="28"/>
      <c r="M13" s="13"/>
      <c r="N13" s="28"/>
      <c r="O13" s="28"/>
    </row>
    <row r="14" spans="1:15" ht="15.75">
      <c r="A14" s="71" t="s">
        <v>167</v>
      </c>
      <c r="B14" s="31">
        <v>32650</v>
      </c>
      <c r="C14" s="41">
        <v>33000</v>
      </c>
      <c r="D14" s="31">
        <v>33500</v>
      </c>
      <c r="E14" s="13"/>
      <c r="F14" s="28"/>
      <c r="G14" s="47"/>
      <c r="H14" s="28"/>
      <c r="I14" s="13"/>
      <c r="J14" s="28"/>
      <c r="K14" s="13"/>
      <c r="L14" s="28"/>
      <c r="M14" s="13"/>
      <c r="N14" s="28"/>
      <c r="O14" s="28"/>
    </row>
    <row r="15" spans="1:15" ht="15.75">
      <c r="A15" s="71" t="s">
        <v>110</v>
      </c>
      <c r="B15" s="31">
        <f>Bevételek!C28</f>
        <v>7419</v>
      </c>
      <c r="C15" s="41">
        <v>7500</v>
      </c>
      <c r="D15" s="31">
        <v>8000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8"/>
    </row>
    <row r="16" spans="1:15" ht="15.75">
      <c r="A16" s="29" t="s">
        <v>49</v>
      </c>
      <c r="B16" s="42">
        <f>SUM(B12:B15)</f>
        <v>144625</v>
      </c>
      <c r="C16" s="42">
        <f>SUM(C12:C15)</f>
        <v>145500</v>
      </c>
      <c r="D16" s="42">
        <f>SUM(D12:D15)</f>
        <v>148500</v>
      </c>
      <c r="E16" s="13"/>
      <c r="F16" s="28"/>
      <c r="G16" s="13"/>
      <c r="H16" s="13"/>
      <c r="I16" s="13"/>
      <c r="J16" s="13"/>
      <c r="K16" s="13"/>
      <c r="L16" s="13"/>
      <c r="M16" s="13"/>
      <c r="N16" s="13"/>
      <c r="O16" s="13"/>
    </row>
    <row r="17" spans="2:15" ht="15.75">
      <c r="B17" s="204"/>
      <c r="C17" s="28"/>
      <c r="D17" s="28"/>
      <c r="E17" s="13"/>
      <c r="F17" s="28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5.75">
      <c r="A18" s="191"/>
      <c r="B18" s="205"/>
      <c r="C18" s="43"/>
      <c r="D18" s="43"/>
      <c r="E18" s="28"/>
      <c r="F18" s="28"/>
      <c r="G18" s="28"/>
      <c r="H18" s="28"/>
      <c r="I18" s="28"/>
      <c r="J18" s="13"/>
      <c r="K18" s="13"/>
      <c r="L18" s="13"/>
      <c r="M18" s="13"/>
      <c r="N18" s="13"/>
      <c r="O18" s="28"/>
    </row>
    <row r="19" spans="1:15" ht="15.75">
      <c r="A19" s="37" t="s">
        <v>11</v>
      </c>
      <c r="B19" s="34">
        <v>2015</v>
      </c>
      <c r="C19" s="33">
        <v>2016</v>
      </c>
      <c r="D19" s="33">
        <v>2017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s="203" customFormat="1" ht="15.75">
      <c r="A20" s="207" t="s">
        <v>43</v>
      </c>
      <c r="B20" s="31">
        <v>20890</v>
      </c>
      <c r="C20" s="31">
        <v>21000</v>
      </c>
      <c r="D20" s="31">
        <v>22000</v>
      </c>
      <c r="E20" s="36"/>
      <c r="F20" s="36"/>
      <c r="G20" s="35"/>
      <c r="H20" s="35"/>
      <c r="I20" s="35"/>
      <c r="J20" s="35"/>
      <c r="K20" s="35"/>
      <c r="L20" s="35"/>
      <c r="M20" s="35"/>
      <c r="N20" s="35"/>
      <c r="O20" s="36"/>
    </row>
    <row r="21" spans="1:15" ht="15.75">
      <c r="A21" s="71" t="s">
        <v>168</v>
      </c>
      <c r="B21" s="31">
        <v>4618</v>
      </c>
      <c r="C21" s="31">
        <v>4700</v>
      </c>
      <c r="D21" s="31">
        <v>5500</v>
      </c>
      <c r="E21" s="13"/>
      <c r="F21" s="28"/>
      <c r="G21" s="13"/>
      <c r="H21" s="13"/>
      <c r="I21" s="13"/>
      <c r="J21" s="13"/>
      <c r="K21" s="13"/>
      <c r="L21" s="13"/>
      <c r="M21" s="13"/>
      <c r="N21" s="13"/>
      <c r="O21" s="28"/>
    </row>
    <row r="22" spans="1:15" ht="15.75">
      <c r="A22" s="71" t="s">
        <v>4</v>
      </c>
      <c r="B22" s="40">
        <v>31746</v>
      </c>
      <c r="C22" s="31">
        <v>32000</v>
      </c>
      <c r="D22" s="31">
        <v>32500</v>
      </c>
      <c r="E22" s="13"/>
      <c r="F22" s="28"/>
      <c r="G22" s="13"/>
      <c r="H22" s="13"/>
      <c r="I22" s="13"/>
      <c r="J22" s="13"/>
      <c r="K22" s="13"/>
      <c r="L22" s="13"/>
      <c r="M22" s="13"/>
      <c r="N22" s="13"/>
      <c r="O22" s="28"/>
    </row>
    <row r="23" spans="1:15" ht="15.75">
      <c r="A23" s="71" t="s">
        <v>164</v>
      </c>
      <c r="B23" s="31">
        <f>Működési!D52</f>
        <v>2005</v>
      </c>
      <c r="C23" s="31">
        <v>0</v>
      </c>
      <c r="D23" s="31">
        <v>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8"/>
    </row>
    <row r="24" spans="1:15" ht="15.75">
      <c r="A24" s="71" t="s">
        <v>58</v>
      </c>
      <c r="B24" s="31">
        <f>Pénzellátások!C23</f>
        <v>11060</v>
      </c>
      <c r="C24" s="31">
        <v>11000</v>
      </c>
      <c r="D24" s="31">
        <v>11500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8"/>
    </row>
    <row r="25" spans="1:15" ht="15.75">
      <c r="A25" s="71" t="s">
        <v>23</v>
      </c>
      <c r="B25" s="40">
        <f>'Átadott pénzeszközök'!C25</f>
        <v>73806</v>
      </c>
      <c r="C25" s="31">
        <v>74000</v>
      </c>
      <c r="D25" s="31">
        <v>74500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8"/>
    </row>
    <row r="26" spans="1:15" ht="15.75">
      <c r="A26" s="71" t="s">
        <v>64</v>
      </c>
      <c r="B26" s="31">
        <f>Mérleg!E14</f>
        <v>500</v>
      </c>
      <c r="C26" s="31">
        <v>1925</v>
      </c>
      <c r="D26" s="31">
        <v>2500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8"/>
    </row>
    <row r="27" spans="1:15" ht="15.75">
      <c r="A27" s="29" t="s">
        <v>48</v>
      </c>
      <c r="B27" s="42">
        <f>SUM(B20:B26)</f>
        <v>144625</v>
      </c>
      <c r="C27" s="42">
        <f>SUM(C20:C26)</f>
        <v>144625</v>
      </c>
      <c r="D27" s="42">
        <f>SUM(D20:D26)</f>
        <v>148500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5.75">
      <c r="A28" s="10"/>
      <c r="B28" s="44"/>
      <c r="C28" s="28"/>
      <c r="D28" s="28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>
      <c r="A29" s="38" t="s">
        <v>50</v>
      </c>
      <c r="B29" s="34">
        <v>2015</v>
      </c>
      <c r="C29" s="33">
        <v>2016</v>
      </c>
      <c r="D29" s="33">
        <v>2017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5.75">
      <c r="A30" s="206" t="s">
        <v>174</v>
      </c>
      <c r="B30" s="208">
        <f>B37-B31</f>
        <v>14426</v>
      </c>
      <c r="C30" s="208">
        <v>17000</v>
      </c>
      <c r="D30" s="208">
        <v>18000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s="203" customFormat="1" ht="15.75">
      <c r="A31" s="26" t="s">
        <v>114</v>
      </c>
      <c r="B31" s="31">
        <f>Bevételek!C34</f>
        <v>5199</v>
      </c>
      <c r="C31" s="31">
        <v>3000</v>
      </c>
      <c r="D31" s="31">
        <v>4000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3" ht="15.75">
      <c r="A32" s="39" t="s">
        <v>52</v>
      </c>
      <c r="B32" s="42">
        <f>SUM(B30:B31)</f>
        <v>19625</v>
      </c>
      <c r="C32" s="42">
        <f>SUM(C30:C31)</f>
        <v>20000</v>
      </c>
      <c r="D32" s="42">
        <f>SUM(D30:D31)</f>
        <v>22000</v>
      </c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5.75">
      <c r="A33" s="32"/>
      <c r="B33" s="28"/>
      <c r="C33" s="28"/>
      <c r="D33" s="28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.75">
      <c r="A34" s="49" t="s">
        <v>51</v>
      </c>
      <c r="B34" s="34">
        <v>2015</v>
      </c>
      <c r="C34" s="33">
        <v>2016</v>
      </c>
      <c r="D34" s="33">
        <v>2017</v>
      </c>
      <c r="E34" s="10"/>
      <c r="F34" s="10"/>
      <c r="G34" s="10"/>
      <c r="H34" s="10"/>
      <c r="I34" s="10"/>
      <c r="J34" s="10"/>
      <c r="K34" s="10"/>
      <c r="L34" s="10"/>
      <c r="M34" s="10"/>
    </row>
    <row r="35" spans="1:4" ht="15.75">
      <c r="A35" s="26" t="s">
        <v>44</v>
      </c>
      <c r="B35" s="31">
        <f>'Felhalmozási mérleg'!E10</f>
        <v>3434</v>
      </c>
      <c r="C35" s="31">
        <v>16000</v>
      </c>
      <c r="D35" s="31">
        <v>18000</v>
      </c>
    </row>
    <row r="36" spans="1:4" ht="15.75">
      <c r="A36" s="26" t="s">
        <v>45</v>
      </c>
      <c r="B36" s="31">
        <f>'Felhalmozási mérleg'!E12</f>
        <v>16191</v>
      </c>
      <c r="C36" s="31">
        <v>4000</v>
      </c>
      <c r="D36" s="31">
        <v>4000</v>
      </c>
    </row>
    <row r="37" spans="1:4" ht="15.75">
      <c r="A37" s="39" t="s">
        <v>53</v>
      </c>
      <c r="B37" s="42">
        <f>SUM(B35:B36)</f>
        <v>19625</v>
      </c>
      <c r="C37" s="42">
        <f>SUM(C35:C36)</f>
        <v>20000</v>
      </c>
      <c r="D37" s="42">
        <f>SUM(D35:D36)</f>
        <v>22000</v>
      </c>
    </row>
    <row r="38" spans="2:4" ht="15">
      <c r="B38" s="204"/>
      <c r="C38" s="204"/>
      <c r="D38" s="204"/>
    </row>
    <row r="39" spans="1:4" ht="15.75">
      <c r="A39" s="21" t="s">
        <v>54</v>
      </c>
      <c r="B39" s="42">
        <f>B16+B32</f>
        <v>164250</v>
      </c>
      <c r="C39" s="42">
        <f>C16+C32</f>
        <v>165500</v>
      </c>
      <c r="D39" s="42">
        <f>D16+D32</f>
        <v>170500</v>
      </c>
    </row>
    <row r="40" spans="1:4" ht="15.75">
      <c r="A40" s="30"/>
      <c r="B40" s="43"/>
      <c r="C40" s="43"/>
      <c r="D40" s="43"/>
    </row>
    <row r="41" spans="1:4" ht="15.75">
      <c r="A41" s="21" t="s">
        <v>55</v>
      </c>
      <c r="B41" s="42">
        <f>B27+B37</f>
        <v>164250</v>
      </c>
      <c r="C41" s="42">
        <f>C27+C37</f>
        <v>164625</v>
      </c>
      <c r="D41" s="42">
        <f>D27+D37</f>
        <v>170500</v>
      </c>
    </row>
    <row r="42" spans="1:4" ht="15.75">
      <c r="A42" s="30"/>
      <c r="B42" s="43"/>
      <c r="C42" s="43"/>
      <c r="D42" s="43"/>
    </row>
    <row r="43" spans="1:4" ht="15.75">
      <c r="A43" s="30"/>
      <c r="B43" s="43"/>
      <c r="C43" s="43"/>
      <c r="D43" s="43"/>
    </row>
    <row r="44" spans="1:4" ht="15.75">
      <c r="A44" s="30"/>
      <c r="B44" s="43"/>
      <c r="C44" s="43"/>
      <c r="D44" s="43"/>
    </row>
    <row r="45" spans="1:4" ht="15.75">
      <c r="A45" s="30"/>
      <c r="B45" s="43"/>
      <c r="C45" s="43"/>
      <c r="D45" s="43"/>
    </row>
    <row r="47" spans="1:4" ht="15.75">
      <c r="A47" s="18"/>
      <c r="B47" s="18"/>
      <c r="C47" s="18"/>
      <c r="D47" s="18"/>
    </row>
  </sheetData>
  <sheetProtection/>
  <mergeCells count="4">
    <mergeCell ref="A1:D1"/>
    <mergeCell ref="A5:D5"/>
    <mergeCell ref="A6:D6"/>
    <mergeCell ref="A7:D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6.375" style="17" customWidth="1"/>
    <col min="2" max="15" width="8.125" style="0" customWidth="1"/>
  </cols>
  <sheetData>
    <row r="1" spans="1:24" ht="15.75">
      <c r="A1" s="15"/>
      <c r="B1" s="10"/>
      <c r="C1" s="10"/>
      <c r="D1" s="11"/>
      <c r="G1" s="10"/>
      <c r="H1" s="10"/>
      <c r="I1" s="273" t="s">
        <v>240</v>
      </c>
      <c r="J1" s="273"/>
      <c r="K1" s="273"/>
      <c r="L1" s="273"/>
      <c r="M1" s="273"/>
      <c r="N1" s="273"/>
      <c r="O1" s="273"/>
      <c r="P1" s="10"/>
      <c r="Q1" s="10"/>
      <c r="R1" s="10"/>
      <c r="S1" s="10"/>
      <c r="T1" s="10"/>
      <c r="U1" s="10"/>
      <c r="V1" s="10"/>
      <c r="W1" s="10"/>
      <c r="X1" s="10"/>
    </row>
    <row r="2" spans="1:24" ht="9.7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8.25" customHeight="1">
      <c r="A3" s="15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5.75">
      <c r="A4" s="274" t="s">
        <v>184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10"/>
      <c r="Q4" s="10"/>
      <c r="R4" s="10"/>
      <c r="S4" s="10"/>
      <c r="T4" s="10"/>
      <c r="U4" s="10"/>
      <c r="V4" s="10"/>
      <c r="W4" s="10"/>
      <c r="X4" s="10"/>
    </row>
    <row r="5" spans="1:24" ht="15.75">
      <c r="A5" s="274" t="s">
        <v>116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10"/>
      <c r="Q5" s="10"/>
      <c r="R5" s="10"/>
      <c r="S5" s="10"/>
      <c r="T5" s="10"/>
      <c r="U5" s="10"/>
      <c r="V5" s="10"/>
      <c r="W5" s="10"/>
      <c r="X5" s="10"/>
    </row>
    <row r="6" spans="1:24" ht="15.75">
      <c r="A6" s="274" t="s">
        <v>47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10"/>
      <c r="Q6" s="10"/>
      <c r="R6" s="10"/>
      <c r="S6" s="10"/>
      <c r="T6" s="10"/>
      <c r="U6" s="10"/>
      <c r="V6" s="10"/>
      <c r="W6" s="10"/>
      <c r="X6" s="10"/>
    </row>
    <row r="7" spans="1:24" ht="9" customHeight="1">
      <c r="A7" s="15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5.75">
      <c r="A8" s="19" t="s">
        <v>40</v>
      </c>
      <c r="B8" s="19" t="s">
        <v>41</v>
      </c>
      <c r="C8" s="19" t="s">
        <v>28</v>
      </c>
      <c r="D8" s="19" t="s">
        <v>29</v>
      </c>
      <c r="E8" s="19" t="s">
        <v>30</v>
      </c>
      <c r="F8" s="19" t="s">
        <v>31</v>
      </c>
      <c r="G8" s="19" t="s">
        <v>32</v>
      </c>
      <c r="H8" s="19" t="s">
        <v>33</v>
      </c>
      <c r="I8" s="19" t="s">
        <v>34</v>
      </c>
      <c r="J8" s="19" t="s">
        <v>35</v>
      </c>
      <c r="K8" s="19" t="s">
        <v>36</v>
      </c>
      <c r="L8" s="19" t="s">
        <v>37</v>
      </c>
      <c r="M8" s="19" t="s">
        <v>38</v>
      </c>
      <c r="N8" s="19" t="s">
        <v>39</v>
      </c>
      <c r="O8" s="19" t="s">
        <v>56</v>
      </c>
      <c r="P8" s="14"/>
      <c r="Q8" s="10"/>
      <c r="R8" s="10"/>
      <c r="S8" s="10"/>
      <c r="T8" s="10"/>
      <c r="U8" s="10"/>
      <c r="V8" s="10"/>
      <c r="W8" s="10"/>
      <c r="X8" s="10"/>
    </row>
    <row r="9" spans="1:24" ht="15.75">
      <c r="A9" s="20" t="s">
        <v>5</v>
      </c>
      <c r="B9" s="22"/>
      <c r="C9" s="22"/>
      <c r="D9" s="23"/>
      <c r="E9" s="22"/>
      <c r="F9" s="23"/>
      <c r="G9" s="22"/>
      <c r="H9" s="23"/>
      <c r="I9" s="22"/>
      <c r="J9" s="23"/>
      <c r="K9" s="22"/>
      <c r="L9" s="23"/>
      <c r="M9" s="22"/>
      <c r="N9" s="23"/>
      <c r="O9" s="23"/>
      <c r="P9" s="10"/>
      <c r="Q9" s="10"/>
      <c r="R9" s="10"/>
      <c r="S9" s="10"/>
      <c r="T9" s="10"/>
      <c r="U9" s="10"/>
      <c r="V9" s="10"/>
      <c r="W9" s="10"/>
      <c r="X9" s="10"/>
    </row>
    <row r="10" spans="1:24" ht="15.75">
      <c r="A10" s="19" t="s">
        <v>177</v>
      </c>
      <c r="B10" s="24">
        <f>Bevételek!C10</f>
        <v>93632</v>
      </c>
      <c r="C10" s="24">
        <v>7802</v>
      </c>
      <c r="D10" s="24">
        <v>7802</v>
      </c>
      <c r="E10" s="24">
        <v>7802</v>
      </c>
      <c r="F10" s="24">
        <v>7802</v>
      </c>
      <c r="G10" s="24">
        <v>7803</v>
      </c>
      <c r="H10" s="24">
        <v>7803</v>
      </c>
      <c r="I10" s="24">
        <v>7803</v>
      </c>
      <c r="J10" s="24">
        <v>7803</v>
      </c>
      <c r="K10" s="24">
        <v>7803</v>
      </c>
      <c r="L10" s="24">
        <v>7803</v>
      </c>
      <c r="M10" s="24">
        <v>7803</v>
      </c>
      <c r="N10" s="24">
        <v>7803</v>
      </c>
      <c r="O10" s="24">
        <f aca="true" t="shared" si="0" ref="O10:O15">SUM(C10:N10)</f>
        <v>93632</v>
      </c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.75">
      <c r="A11" s="19" t="s">
        <v>178</v>
      </c>
      <c r="B11" s="45">
        <f>Bevételek!C16</f>
        <v>10924</v>
      </c>
      <c r="C11" s="24">
        <v>910</v>
      </c>
      <c r="D11" s="24">
        <v>910</v>
      </c>
      <c r="E11" s="24">
        <v>910</v>
      </c>
      <c r="F11" s="24">
        <v>910</v>
      </c>
      <c r="G11" s="24">
        <v>910</v>
      </c>
      <c r="H11" s="24">
        <v>910</v>
      </c>
      <c r="I11" s="24">
        <v>910</v>
      </c>
      <c r="J11" s="24">
        <v>910</v>
      </c>
      <c r="K11" s="24">
        <v>911</v>
      </c>
      <c r="L11" s="24">
        <v>911</v>
      </c>
      <c r="M11" s="24">
        <v>911</v>
      </c>
      <c r="N11" s="24">
        <v>911</v>
      </c>
      <c r="O11" s="24">
        <f t="shared" si="0"/>
        <v>10924</v>
      </c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.75">
      <c r="A12" s="19" t="s">
        <v>181</v>
      </c>
      <c r="B12" s="24">
        <f>Bevételek!C19</f>
        <v>47076</v>
      </c>
      <c r="C12" s="24">
        <v>800</v>
      </c>
      <c r="D12" s="24">
        <v>300</v>
      </c>
      <c r="E12" s="24">
        <v>21000</v>
      </c>
      <c r="F12" s="24">
        <v>1200</v>
      </c>
      <c r="G12" s="24">
        <v>500</v>
      </c>
      <c r="H12" s="24">
        <v>150</v>
      </c>
      <c r="I12" s="24">
        <v>150</v>
      </c>
      <c r="J12" s="24">
        <v>126</v>
      </c>
      <c r="K12" s="24">
        <v>21000</v>
      </c>
      <c r="L12" s="24">
        <v>1200</v>
      </c>
      <c r="M12" s="24">
        <v>500</v>
      </c>
      <c r="N12" s="24">
        <v>150</v>
      </c>
      <c r="O12" s="24">
        <f t="shared" si="0"/>
        <v>47076</v>
      </c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5.75">
      <c r="A13" s="19" t="s">
        <v>179</v>
      </c>
      <c r="B13" s="24">
        <f>Bevételek!C28</f>
        <v>7419</v>
      </c>
      <c r="C13" s="24">
        <v>618</v>
      </c>
      <c r="D13" s="24">
        <v>618</v>
      </c>
      <c r="E13" s="24">
        <v>618</v>
      </c>
      <c r="F13" s="24">
        <v>618</v>
      </c>
      <c r="G13" s="24">
        <v>618</v>
      </c>
      <c r="H13" s="24">
        <v>618</v>
      </c>
      <c r="I13" s="24">
        <v>618</v>
      </c>
      <c r="J13" s="24">
        <v>618</v>
      </c>
      <c r="K13" s="24">
        <v>618</v>
      </c>
      <c r="L13" s="24">
        <v>619</v>
      </c>
      <c r="M13" s="24">
        <v>619</v>
      </c>
      <c r="N13" s="24">
        <v>619</v>
      </c>
      <c r="O13" s="24">
        <f t="shared" si="0"/>
        <v>7419</v>
      </c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5.75">
      <c r="A14" s="19" t="s">
        <v>180</v>
      </c>
      <c r="B14" s="24">
        <f>Bevételek!C34</f>
        <v>5199</v>
      </c>
      <c r="C14" s="24">
        <v>5199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>
        <f t="shared" si="0"/>
        <v>5199</v>
      </c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5.75">
      <c r="A15" s="25" t="s">
        <v>42</v>
      </c>
      <c r="B15" s="46">
        <f aca="true" t="shared" si="1" ref="B15:N15">SUM(B10:B14)</f>
        <v>164250</v>
      </c>
      <c r="C15" s="46">
        <f t="shared" si="1"/>
        <v>15329</v>
      </c>
      <c r="D15" s="46">
        <f t="shared" si="1"/>
        <v>9630</v>
      </c>
      <c r="E15" s="46">
        <f t="shared" si="1"/>
        <v>30330</v>
      </c>
      <c r="F15" s="46">
        <f t="shared" si="1"/>
        <v>10530</v>
      </c>
      <c r="G15" s="46">
        <f t="shared" si="1"/>
        <v>9831</v>
      </c>
      <c r="H15" s="46">
        <f t="shared" si="1"/>
        <v>9481</v>
      </c>
      <c r="I15" s="46">
        <f t="shared" si="1"/>
        <v>9481</v>
      </c>
      <c r="J15" s="46">
        <f t="shared" si="1"/>
        <v>9457</v>
      </c>
      <c r="K15" s="46">
        <f t="shared" si="1"/>
        <v>30332</v>
      </c>
      <c r="L15" s="46">
        <f t="shared" si="1"/>
        <v>10533</v>
      </c>
      <c r="M15" s="46">
        <f t="shared" si="1"/>
        <v>9833</v>
      </c>
      <c r="N15" s="46">
        <f t="shared" si="1"/>
        <v>9483</v>
      </c>
      <c r="O15" s="46">
        <f t="shared" si="0"/>
        <v>164250</v>
      </c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0.5" customHeight="1">
      <c r="A16" s="19"/>
      <c r="B16" s="23"/>
      <c r="C16" s="24"/>
      <c r="D16" s="23"/>
      <c r="E16" s="23"/>
      <c r="F16" s="24"/>
      <c r="G16" s="23"/>
      <c r="H16" s="23"/>
      <c r="I16" s="23"/>
      <c r="J16" s="23"/>
      <c r="K16" s="23"/>
      <c r="L16" s="23"/>
      <c r="M16" s="23"/>
      <c r="N16" s="23"/>
      <c r="O16" s="23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5.75">
      <c r="A17" s="20" t="s">
        <v>11</v>
      </c>
      <c r="B17" s="23"/>
      <c r="C17" s="24"/>
      <c r="D17" s="23"/>
      <c r="E17" s="23"/>
      <c r="F17" s="24"/>
      <c r="G17" s="23"/>
      <c r="H17" s="23"/>
      <c r="I17" s="23"/>
      <c r="J17" s="23"/>
      <c r="K17" s="23"/>
      <c r="L17" s="23"/>
      <c r="M17" s="23"/>
      <c r="N17" s="23"/>
      <c r="O17" s="23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5.75">
      <c r="A18" s="51" t="s">
        <v>43</v>
      </c>
      <c r="B18" s="24">
        <v>20890</v>
      </c>
      <c r="C18" s="24">
        <v>1740</v>
      </c>
      <c r="D18" s="24">
        <v>1740</v>
      </c>
      <c r="E18" s="24">
        <v>1741</v>
      </c>
      <c r="F18" s="24">
        <v>1741</v>
      </c>
      <c r="G18" s="24">
        <v>1741</v>
      </c>
      <c r="H18" s="24">
        <v>1741</v>
      </c>
      <c r="I18" s="24">
        <v>1741</v>
      </c>
      <c r="J18" s="24">
        <v>1741</v>
      </c>
      <c r="K18" s="24">
        <v>1741</v>
      </c>
      <c r="L18" s="24">
        <v>1741</v>
      </c>
      <c r="M18" s="24">
        <v>1741</v>
      </c>
      <c r="N18" s="24">
        <v>1741</v>
      </c>
      <c r="O18" s="24">
        <f aca="true" t="shared" si="2" ref="O18:O25">SUM(C18:N18)</f>
        <v>20890</v>
      </c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5.75">
      <c r="A19" s="51" t="s">
        <v>175</v>
      </c>
      <c r="B19" s="24">
        <v>4618</v>
      </c>
      <c r="C19" s="24">
        <v>384</v>
      </c>
      <c r="D19" s="24">
        <v>384</v>
      </c>
      <c r="E19" s="24">
        <v>385</v>
      </c>
      <c r="F19" s="24">
        <v>385</v>
      </c>
      <c r="G19" s="24">
        <v>385</v>
      </c>
      <c r="H19" s="24">
        <v>385</v>
      </c>
      <c r="I19" s="24">
        <v>385</v>
      </c>
      <c r="J19" s="24">
        <v>385</v>
      </c>
      <c r="K19" s="24">
        <v>385</v>
      </c>
      <c r="L19" s="24">
        <v>385</v>
      </c>
      <c r="M19" s="24">
        <v>385</v>
      </c>
      <c r="N19" s="24">
        <v>385</v>
      </c>
      <c r="O19" s="24">
        <f t="shared" si="2"/>
        <v>4618</v>
      </c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5.75">
      <c r="A20" s="51" t="s">
        <v>4</v>
      </c>
      <c r="B20" s="45">
        <v>31746</v>
      </c>
      <c r="C20" s="24">
        <v>2645</v>
      </c>
      <c r="D20" s="24">
        <v>2645</v>
      </c>
      <c r="E20" s="24">
        <v>2645</v>
      </c>
      <c r="F20" s="24">
        <v>2645</v>
      </c>
      <c r="G20" s="24">
        <v>2645</v>
      </c>
      <c r="H20" s="24">
        <v>2645</v>
      </c>
      <c r="I20" s="24">
        <v>2646</v>
      </c>
      <c r="J20" s="24">
        <v>2646</v>
      </c>
      <c r="K20" s="24">
        <v>2646</v>
      </c>
      <c r="L20" s="24">
        <v>2646</v>
      </c>
      <c r="M20" s="24">
        <v>2646</v>
      </c>
      <c r="N20" s="24">
        <v>2646</v>
      </c>
      <c r="O20" s="24">
        <f t="shared" si="2"/>
        <v>31746</v>
      </c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5.75">
      <c r="A21" s="51" t="s">
        <v>176</v>
      </c>
      <c r="B21" s="24">
        <f>Működési!D52</f>
        <v>2005</v>
      </c>
      <c r="C21" s="24"/>
      <c r="D21" s="24"/>
      <c r="E21" s="24">
        <v>2005</v>
      </c>
      <c r="F21" s="24"/>
      <c r="G21" s="23"/>
      <c r="H21" s="23"/>
      <c r="I21" s="23"/>
      <c r="J21" s="23"/>
      <c r="K21" s="23"/>
      <c r="L21" s="23"/>
      <c r="M21" s="23"/>
      <c r="N21" s="23"/>
      <c r="O21" s="24">
        <f t="shared" si="2"/>
        <v>2005</v>
      </c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5.75">
      <c r="A22" s="51" t="s">
        <v>58</v>
      </c>
      <c r="B22" s="45">
        <f>Pénzellátások!C23</f>
        <v>11060</v>
      </c>
      <c r="C22" s="24">
        <v>921</v>
      </c>
      <c r="D22" s="24">
        <v>921</v>
      </c>
      <c r="E22" s="24">
        <v>921</v>
      </c>
      <c r="F22" s="24">
        <v>921</v>
      </c>
      <c r="G22" s="24">
        <v>922</v>
      </c>
      <c r="H22" s="24">
        <v>922</v>
      </c>
      <c r="I22" s="24">
        <v>922</v>
      </c>
      <c r="J22" s="24">
        <v>922</v>
      </c>
      <c r="K22" s="24">
        <v>922</v>
      </c>
      <c r="L22" s="24">
        <v>922</v>
      </c>
      <c r="M22" s="24">
        <v>922</v>
      </c>
      <c r="N22" s="24">
        <v>922</v>
      </c>
      <c r="O22" s="24">
        <f t="shared" si="2"/>
        <v>11060</v>
      </c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5.75">
      <c r="A23" s="51" t="s">
        <v>23</v>
      </c>
      <c r="B23" s="24">
        <f>'Átadott pénzeszközök'!C25</f>
        <v>73806</v>
      </c>
      <c r="C23" s="23">
        <v>6150</v>
      </c>
      <c r="D23" s="23">
        <v>6150</v>
      </c>
      <c r="E23" s="23">
        <v>6151</v>
      </c>
      <c r="F23" s="23">
        <v>6151</v>
      </c>
      <c r="G23" s="23">
        <v>6151</v>
      </c>
      <c r="H23" s="23">
        <v>6151</v>
      </c>
      <c r="I23" s="23">
        <v>6150</v>
      </c>
      <c r="J23" s="23">
        <v>6150</v>
      </c>
      <c r="K23" s="23">
        <v>6151</v>
      </c>
      <c r="L23" s="23">
        <v>6151</v>
      </c>
      <c r="M23" s="23">
        <v>6150</v>
      </c>
      <c r="N23" s="23">
        <v>6150</v>
      </c>
      <c r="O23" s="24">
        <f t="shared" si="2"/>
        <v>73806</v>
      </c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15.75">
      <c r="A24" s="52" t="s">
        <v>2</v>
      </c>
      <c r="B24" s="48">
        <f>'Fejlesztési kiadások'!C21</f>
        <v>19625</v>
      </c>
      <c r="C24" s="48"/>
      <c r="D24" s="48"/>
      <c r="E24" s="48">
        <v>3000</v>
      </c>
      <c r="F24" s="48"/>
      <c r="G24" s="48">
        <v>1000</v>
      </c>
      <c r="H24" s="48">
        <v>2000</v>
      </c>
      <c r="I24" s="48"/>
      <c r="J24" s="48"/>
      <c r="K24" s="48">
        <v>10900</v>
      </c>
      <c r="L24" s="48">
        <v>2725</v>
      </c>
      <c r="M24" s="48"/>
      <c r="N24" s="48"/>
      <c r="O24" s="24">
        <f t="shared" si="2"/>
        <v>19625</v>
      </c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5.75">
      <c r="A25" s="52" t="s">
        <v>64</v>
      </c>
      <c r="B25" s="48">
        <f>Mérleg!E14</f>
        <v>500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>
        <v>500</v>
      </c>
      <c r="O25" s="24">
        <f t="shared" si="2"/>
        <v>500</v>
      </c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6.5" thickBot="1">
      <c r="A26" s="53" t="s">
        <v>1</v>
      </c>
      <c r="B26" s="50">
        <f aca="true" t="shared" si="3" ref="B26:N26">SUM(B18:B25)</f>
        <v>164250</v>
      </c>
      <c r="C26" s="50">
        <f t="shared" si="3"/>
        <v>11840</v>
      </c>
      <c r="D26" s="50">
        <f t="shared" si="3"/>
        <v>11840</v>
      </c>
      <c r="E26" s="50">
        <f t="shared" si="3"/>
        <v>16848</v>
      </c>
      <c r="F26" s="50">
        <f t="shared" si="3"/>
        <v>11843</v>
      </c>
      <c r="G26" s="50">
        <f t="shared" si="3"/>
        <v>12844</v>
      </c>
      <c r="H26" s="50">
        <f t="shared" si="3"/>
        <v>13844</v>
      </c>
      <c r="I26" s="50">
        <f t="shared" si="3"/>
        <v>11844</v>
      </c>
      <c r="J26" s="50">
        <f t="shared" si="3"/>
        <v>11844</v>
      </c>
      <c r="K26" s="50">
        <f t="shared" si="3"/>
        <v>22745</v>
      </c>
      <c r="L26" s="50">
        <f t="shared" si="3"/>
        <v>14570</v>
      </c>
      <c r="M26" s="50">
        <f t="shared" si="3"/>
        <v>11844</v>
      </c>
      <c r="N26" s="50">
        <f t="shared" si="3"/>
        <v>12344</v>
      </c>
      <c r="O26" s="50">
        <f>SUM(C26:N26)</f>
        <v>164250</v>
      </c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7.25" thickBot="1" thickTop="1">
      <c r="A27" s="54" t="s">
        <v>46</v>
      </c>
      <c r="B27" s="55">
        <f aca="true" t="shared" si="4" ref="B27:O27">B15-B26</f>
        <v>0</v>
      </c>
      <c r="C27" s="55">
        <f t="shared" si="4"/>
        <v>3489</v>
      </c>
      <c r="D27" s="55">
        <f t="shared" si="4"/>
        <v>-2210</v>
      </c>
      <c r="E27" s="55">
        <f t="shared" si="4"/>
        <v>13482</v>
      </c>
      <c r="F27" s="55">
        <f t="shared" si="4"/>
        <v>-1313</v>
      </c>
      <c r="G27" s="55">
        <f t="shared" si="4"/>
        <v>-3013</v>
      </c>
      <c r="H27" s="55">
        <f t="shared" si="4"/>
        <v>-4363</v>
      </c>
      <c r="I27" s="55">
        <f t="shared" si="4"/>
        <v>-2363</v>
      </c>
      <c r="J27" s="55">
        <f t="shared" si="4"/>
        <v>-2387</v>
      </c>
      <c r="K27" s="55">
        <f t="shared" si="4"/>
        <v>7587</v>
      </c>
      <c r="L27" s="55">
        <f t="shared" si="4"/>
        <v>-4037</v>
      </c>
      <c r="M27" s="55">
        <f t="shared" si="4"/>
        <v>-2011</v>
      </c>
      <c r="N27" s="55">
        <f t="shared" si="4"/>
        <v>-2861</v>
      </c>
      <c r="O27" s="56">
        <f t="shared" si="4"/>
        <v>0</v>
      </c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7.25" thickBot="1" thickTop="1">
      <c r="A28" s="54" t="s">
        <v>91</v>
      </c>
      <c r="B28" s="55"/>
      <c r="C28" s="55">
        <v>3569</v>
      </c>
      <c r="D28" s="55">
        <f>C28+D27</f>
        <v>1359</v>
      </c>
      <c r="E28" s="55">
        <f aca="true" t="shared" si="5" ref="E28:M28">D28+E27</f>
        <v>14841</v>
      </c>
      <c r="F28" s="55">
        <f t="shared" si="5"/>
        <v>13528</v>
      </c>
      <c r="G28" s="55">
        <f t="shared" si="5"/>
        <v>10515</v>
      </c>
      <c r="H28" s="55">
        <f t="shared" si="5"/>
        <v>6152</v>
      </c>
      <c r="I28" s="55">
        <f t="shared" si="5"/>
        <v>3789</v>
      </c>
      <c r="J28" s="55">
        <f t="shared" si="5"/>
        <v>1402</v>
      </c>
      <c r="K28" s="55">
        <f t="shared" si="5"/>
        <v>8989</v>
      </c>
      <c r="L28" s="55">
        <f t="shared" si="5"/>
        <v>4952</v>
      </c>
      <c r="M28" s="55">
        <f t="shared" si="5"/>
        <v>2941</v>
      </c>
      <c r="N28" s="55">
        <v>0</v>
      </c>
      <c r="O28" s="56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0.5" customHeight="1" thickTop="1">
      <c r="A29" s="16"/>
      <c r="B29" s="13"/>
      <c r="C29" s="13"/>
      <c r="D29" s="13"/>
      <c r="E29" s="13"/>
      <c r="F29" s="13"/>
      <c r="G29" s="13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5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5.75">
      <c r="A31" s="15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3" ht="11.25" customHeight="1"/>
  </sheetData>
  <sheetProtection/>
  <mergeCells count="4">
    <mergeCell ref="I1:O1"/>
    <mergeCell ref="A4:O4"/>
    <mergeCell ref="A5:O5"/>
    <mergeCell ref="A6:O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6">
      <selection activeCell="B1" sqref="B1:E1"/>
    </sheetView>
  </sheetViews>
  <sheetFormatPr defaultColWidth="9.00390625" defaultRowHeight="12.75"/>
  <cols>
    <col min="1" max="1" width="3.75390625" style="60" customWidth="1"/>
    <col min="2" max="2" width="54.75390625" style="60" customWidth="1"/>
    <col min="3" max="3" width="9.125" style="60" customWidth="1"/>
    <col min="4" max="4" width="10.00390625" style="60" customWidth="1"/>
    <col min="5" max="16384" width="9.125" style="60" customWidth="1"/>
  </cols>
  <sheetData>
    <row r="1" spans="1:6" ht="15.75" customHeight="1">
      <c r="A1" s="118"/>
      <c r="B1" s="273" t="s">
        <v>241</v>
      </c>
      <c r="C1" s="273"/>
      <c r="D1" s="273"/>
      <c r="E1" s="273"/>
      <c r="F1" s="73"/>
    </row>
    <row r="2" spans="1:5" ht="15.75" customHeight="1">
      <c r="A2" s="118"/>
      <c r="B2" s="118"/>
      <c r="C2" s="119"/>
      <c r="D2" s="119"/>
      <c r="E2" s="119"/>
    </row>
    <row r="3" spans="1:11" ht="15.75" customHeight="1">
      <c r="A3" s="278" t="s">
        <v>184</v>
      </c>
      <c r="B3" s="278"/>
      <c r="C3" s="278"/>
      <c r="D3" s="278"/>
      <c r="E3" s="278"/>
      <c r="F3" s="68"/>
      <c r="G3" s="68"/>
      <c r="H3" s="68"/>
      <c r="I3" s="68"/>
      <c r="J3" s="68"/>
      <c r="K3" s="61"/>
    </row>
    <row r="4" spans="1:11" ht="15.75" customHeight="1">
      <c r="A4" s="278" t="s">
        <v>116</v>
      </c>
      <c r="B4" s="278"/>
      <c r="C4" s="278"/>
      <c r="D4" s="278"/>
      <c r="E4" s="278"/>
      <c r="F4" s="68"/>
      <c r="G4" s="68"/>
      <c r="H4" s="68"/>
      <c r="I4" s="68"/>
      <c r="J4" s="68"/>
      <c r="K4" s="61"/>
    </row>
    <row r="5" spans="1:11" ht="15.75" customHeight="1">
      <c r="A5" s="282" t="s">
        <v>186</v>
      </c>
      <c r="B5" s="282"/>
      <c r="C5" s="282"/>
      <c r="D5" s="282"/>
      <c r="E5" s="282"/>
      <c r="F5" s="62"/>
      <c r="G5" s="62"/>
      <c r="H5" s="62"/>
      <c r="I5" s="62"/>
      <c r="J5" s="62"/>
      <c r="K5" s="61"/>
    </row>
    <row r="6" spans="1:11" ht="15.75" customHeight="1">
      <c r="A6" s="120"/>
      <c r="B6" s="120"/>
      <c r="C6" s="120"/>
      <c r="D6" s="120"/>
      <c r="E6" s="120"/>
      <c r="F6" s="62"/>
      <c r="G6" s="62"/>
      <c r="H6" s="62"/>
      <c r="I6" s="62"/>
      <c r="J6" s="62"/>
      <c r="K6" s="61"/>
    </row>
    <row r="7" spans="1:11" ht="15.75" customHeight="1">
      <c r="A7" s="112"/>
      <c r="B7" s="121" t="s">
        <v>0</v>
      </c>
      <c r="C7" s="279" t="s">
        <v>117</v>
      </c>
      <c r="D7" s="280"/>
      <c r="E7" s="281"/>
      <c r="F7" s="61"/>
      <c r="G7" s="62"/>
      <c r="H7" s="68"/>
      <c r="I7" s="68"/>
      <c r="J7" s="68"/>
      <c r="K7" s="61"/>
    </row>
    <row r="8" spans="1:11" ht="15.75" customHeight="1">
      <c r="A8" s="112">
        <v>1</v>
      </c>
      <c r="B8" s="122" t="s">
        <v>43</v>
      </c>
      <c r="C8" s="122"/>
      <c r="D8" s="123">
        <f>SUM(D9:D15)</f>
        <v>8442</v>
      </c>
      <c r="E8" s="124"/>
      <c r="F8" s="61"/>
      <c r="G8" s="63"/>
      <c r="H8" s="63"/>
      <c r="I8" s="64"/>
      <c r="J8" s="61"/>
      <c r="K8" s="61"/>
    </row>
    <row r="9" spans="1:11" ht="15.75" customHeight="1">
      <c r="A9" s="114"/>
      <c r="B9" s="125" t="s">
        <v>148</v>
      </c>
      <c r="C9" s="125"/>
      <c r="D9" s="126">
        <v>1582</v>
      </c>
      <c r="E9" s="127"/>
      <c r="F9" s="61"/>
      <c r="G9" s="61"/>
      <c r="H9" s="61"/>
      <c r="I9" s="65"/>
      <c r="J9" s="61"/>
      <c r="K9" s="61"/>
    </row>
    <row r="10" spans="1:11" ht="15.75" customHeight="1">
      <c r="A10" s="114"/>
      <c r="B10" s="125" t="s">
        <v>157</v>
      </c>
      <c r="C10" s="125"/>
      <c r="D10" s="126">
        <v>208</v>
      </c>
      <c r="E10" s="127"/>
      <c r="F10" s="61"/>
      <c r="G10" s="61"/>
      <c r="H10" s="61"/>
      <c r="I10" s="65"/>
      <c r="J10" s="61"/>
      <c r="K10" s="61"/>
    </row>
    <row r="11" spans="1:11" ht="15.75" customHeight="1">
      <c r="A11" s="114"/>
      <c r="B11" s="125" t="s">
        <v>150</v>
      </c>
      <c r="C11" s="125"/>
      <c r="D11" s="126">
        <v>10</v>
      </c>
      <c r="E11" s="127"/>
      <c r="F11" s="61"/>
      <c r="G11" s="61"/>
      <c r="H11" s="61"/>
      <c r="I11" s="65"/>
      <c r="J11" s="61"/>
      <c r="K11" s="61"/>
    </row>
    <row r="12" spans="1:11" ht="15.75" customHeight="1">
      <c r="A12" s="114"/>
      <c r="B12" s="125" t="s">
        <v>205</v>
      </c>
      <c r="C12" s="125"/>
      <c r="D12" s="126">
        <v>58</v>
      </c>
      <c r="E12" s="127"/>
      <c r="F12" s="61"/>
      <c r="G12" s="61"/>
      <c r="H12" s="61"/>
      <c r="I12" s="65"/>
      <c r="J12" s="61"/>
      <c r="K12" s="61"/>
    </row>
    <row r="13" spans="1:11" ht="15.75" customHeight="1">
      <c r="A13" s="114"/>
      <c r="B13" s="125" t="s">
        <v>158</v>
      </c>
      <c r="C13" s="125"/>
      <c r="D13" s="126">
        <v>6192</v>
      </c>
      <c r="E13" s="127"/>
      <c r="F13" s="61"/>
      <c r="G13" s="61"/>
      <c r="H13" s="61"/>
      <c r="I13" s="65"/>
      <c r="J13" s="61"/>
      <c r="K13" s="61"/>
    </row>
    <row r="14" spans="1:11" ht="15.75" customHeight="1">
      <c r="A14" s="114"/>
      <c r="B14" s="125" t="s">
        <v>206</v>
      </c>
      <c r="C14" s="125"/>
      <c r="D14" s="126">
        <v>72</v>
      </c>
      <c r="E14" s="127"/>
      <c r="F14" s="61"/>
      <c r="G14" s="61"/>
      <c r="H14" s="61"/>
      <c r="I14" s="65"/>
      <c r="J14" s="61"/>
      <c r="K14" s="61"/>
    </row>
    <row r="15" spans="1:11" ht="15.75" customHeight="1">
      <c r="A15" s="115"/>
      <c r="B15" s="128" t="s">
        <v>152</v>
      </c>
      <c r="C15" s="128"/>
      <c r="D15" s="129">
        <v>320</v>
      </c>
      <c r="E15" s="130"/>
      <c r="F15" s="61"/>
      <c r="G15" s="61"/>
      <c r="H15" s="61"/>
      <c r="I15" s="65"/>
      <c r="J15" s="61"/>
      <c r="K15" s="61"/>
    </row>
    <row r="16" spans="1:11" ht="15.75" customHeight="1">
      <c r="A16" s="113">
        <v>2</v>
      </c>
      <c r="B16" s="122" t="s">
        <v>74</v>
      </c>
      <c r="C16" s="122"/>
      <c r="D16" s="123">
        <f>D17+D18</f>
        <v>2331</v>
      </c>
      <c r="E16" s="124"/>
      <c r="F16" s="61"/>
      <c r="G16" s="61"/>
      <c r="H16" s="61"/>
      <c r="I16" s="65"/>
      <c r="J16" s="61"/>
      <c r="K16" s="61"/>
    </row>
    <row r="17" spans="1:11" ht="15.75" customHeight="1">
      <c r="A17" s="114"/>
      <c r="B17" s="125" t="s">
        <v>75</v>
      </c>
      <c r="C17" s="125"/>
      <c r="D17" s="126">
        <v>2095</v>
      </c>
      <c r="E17" s="127"/>
      <c r="F17" s="61"/>
      <c r="G17" s="61"/>
      <c r="H17" s="61"/>
      <c r="I17" s="65"/>
      <c r="J17" s="61"/>
      <c r="K17" s="61"/>
    </row>
    <row r="18" spans="1:11" ht="15.75" customHeight="1">
      <c r="A18" s="115"/>
      <c r="B18" s="128" t="s">
        <v>76</v>
      </c>
      <c r="C18" s="128"/>
      <c r="D18" s="129">
        <v>236</v>
      </c>
      <c r="E18" s="130"/>
      <c r="F18" s="61"/>
      <c r="G18" s="63"/>
      <c r="H18" s="63"/>
      <c r="I18" s="64"/>
      <c r="J18" s="61"/>
      <c r="K18" s="61"/>
    </row>
    <row r="19" spans="1:11" ht="15.75" customHeight="1">
      <c r="A19" s="113">
        <v>3</v>
      </c>
      <c r="B19" s="122" t="s">
        <v>4</v>
      </c>
      <c r="C19" s="122"/>
      <c r="D19" s="123">
        <f>SUM(D20:D49)</f>
        <v>23189</v>
      </c>
      <c r="E19" s="124"/>
      <c r="F19" s="61"/>
      <c r="G19" s="63"/>
      <c r="H19" s="63"/>
      <c r="I19" s="64"/>
      <c r="J19" s="61"/>
      <c r="K19" s="61"/>
    </row>
    <row r="20" spans="1:11" ht="15.75" customHeight="1">
      <c r="A20" s="116"/>
      <c r="B20" s="131" t="s">
        <v>121</v>
      </c>
      <c r="C20" s="125"/>
      <c r="D20" s="132">
        <v>130</v>
      </c>
      <c r="E20" s="127"/>
      <c r="F20" s="61"/>
      <c r="G20" s="61"/>
      <c r="H20" s="61"/>
      <c r="I20" s="65"/>
      <c r="J20" s="61"/>
      <c r="K20" s="61"/>
    </row>
    <row r="21" spans="1:11" ht="15.75" customHeight="1">
      <c r="A21" s="116"/>
      <c r="B21" s="131" t="s">
        <v>122</v>
      </c>
      <c r="C21" s="125"/>
      <c r="D21" s="126">
        <v>3</v>
      </c>
      <c r="E21" s="127"/>
      <c r="F21" s="61"/>
      <c r="G21" s="63"/>
      <c r="H21" s="63"/>
      <c r="I21" s="64"/>
      <c r="J21" s="61"/>
      <c r="K21" s="61"/>
    </row>
    <row r="22" spans="1:11" ht="15.75" customHeight="1">
      <c r="A22" s="116"/>
      <c r="B22" s="131" t="s">
        <v>123</v>
      </c>
      <c r="C22" s="125"/>
      <c r="D22" s="126">
        <v>65</v>
      </c>
      <c r="E22" s="127"/>
      <c r="F22" s="61"/>
      <c r="G22" s="63"/>
      <c r="H22" s="63"/>
      <c r="I22" s="64"/>
      <c r="J22" s="61"/>
      <c r="K22" s="61"/>
    </row>
    <row r="23" spans="1:11" ht="15.75" customHeight="1">
      <c r="A23" s="116"/>
      <c r="B23" s="131" t="s">
        <v>207</v>
      </c>
      <c r="C23" s="125"/>
      <c r="D23" s="132">
        <v>30</v>
      </c>
      <c r="E23" s="127"/>
      <c r="F23" s="61"/>
      <c r="G23" s="63"/>
      <c r="H23" s="63"/>
      <c r="I23" s="64"/>
      <c r="J23" s="61"/>
      <c r="K23" s="61"/>
    </row>
    <row r="24" spans="1:11" ht="15.75" customHeight="1">
      <c r="A24" s="116"/>
      <c r="B24" s="131" t="s">
        <v>124</v>
      </c>
      <c r="C24" s="125"/>
      <c r="D24" s="126">
        <v>345</v>
      </c>
      <c r="E24" s="127"/>
      <c r="F24" s="61"/>
      <c r="G24" s="63"/>
      <c r="H24" s="63"/>
      <c r="I24" s="64"/>
      <c r="J24" s="61"/>
      <c r="K24" s="61"/>
    </row>
    <row r="25" spans="1:11" ht="15.75" customHeight="1">
      <c r="A25" s="116"/>
      <c r="B25" s="131" t="s">
        <v>125</v>
      </c>
      <c r="C25" s="125"/>
      <c r="D25" s="126">
        <v>301</v>
      </c>
      <c r="E25" s="127"/>
      <c r="F25" s="61"/>
      <c r="G25" s="61"/>
      <c r="H25" s="61"/>
      <c r="I25" s="65"/>
      <c r="J25" s="61"/>
      <c r="K25" s="61"/>
    </row>
    <row r="26" spans="1:11" ht="15.75" customHeight="1">
      <c r="A26" s="116"/>
      <c r="B26" s="131" t="s">
        <v>197</v>
      </c>
      <c r="C26" s="125"/>
      <c r="D26" s="126">
        <v>2800</v>
      </c>
      <c r="E26" s="127"/>
      <c r="F26" s="61"/>
      <c r="G26" s="61"/>
      <c r="H26" s="61"/>
      <c r="I26" s="65"/>
      <c r="J26" s="61"/>
      <c r="K26" s="61"/>
    </row>
    <row r="27" spans="1:11" ht="15.75" customHeight="1">
      <c r="A27" s="116"/>
      <c r="B27" s="131" t="s">
        <v>127</v>
      </c>
      <c r="C27" s="133"/>
      <c r="D27" s="126">
        <v>94</v>
      </c>
      <c r="E27" s="127"/>
      <c r="F27" s="61"/>
      <c r="G27" s="61"/>
      <c r="H27" s="61"/>
      <c r="I27" s="65"/>
      <c r="J27" s="61"/>
      <c r="K27" s="61"/>
    </row>
    <row r="28" spans="1:11" ht="15.75" customHeight="1">
      <c r="A28" s="116"/>
      <c r="B28" s="131" t="s">
        <v>128</v>
      </c>
      <c r="C28" s="125"/>
      <c r="D28" s="126">
        <v>65</v>
      </c>
      <c r="E28" s="127"/>
      <c r="F28" s="61"/>
      <c r="G28" s="61"/>
      <c r="H28" s="61"/>
      <c r="I28" s="65"/>
      <c r="J28" s="61"/>
      <c r="K28" s="61"/>
    </row>
    <row r="29" spans="1:11" ht="15.75" customHeight="1">
      <c r="A29" s="116"/>
      <c r="B29" s="131" t="s">
        <v>129</v>
      </c>
      <c r="C29" s="125"/>
      <c r="D29" s="126">
        <v>254</v>
      </c>
      <c r="E29" s="127"/>
      <c r="F29" s="61"/>
      <c r="G29" s="61"/>
      <c r="H29" s="61"/>
      <c r="I29" s="65"/>
      <c r="J29" s="61"/>
      <c r="K29" s="61"/>
    </row>
    <row r="30" spans="1:11" ht="15.75" customHeight="1">
      <c r="A30" s="116"/>
      <c r="B30" s="131" t="s">
        <v>130</v>
      </c>
      <c r="C30" s="125"/>
      <c r="D30" s="126">
        <v>240</v>
      </c>
      <c r="E30" s="127"/>
      <c r="F30" s="61"/>
      <c r="G30" s="61"/>
      <c r="H30" s="61"/>
      <c r="I30" s="65"/>
      <c r="J30" s="61"/>
      <c r="K30" s="61"/>
    </row>
    <row r="31" spans="1:11" ht="15.75" customHeight="1">
      <c r="A31" s="116"/>
      <c r="B31" s="131" t="s">
        <v>131</v>
      </c>
      <c r="C31" s="133"/>
      <c r="D31" s="126">
        <v>150</v>
      </c>
      <c r="E31" s="127"/>
      <c r="F31" s="61"/>
      <c r="G31" s="61"/>
      <c r="H31" s="61"/>
      <c r="I31" s="65"/>
      <c r="J31" s="61"/>
      <c r="K31" s="61"/>
    </row>
    <row r="32" spans="1:5" ht="15.75" customHeight="1">
      <c r="A32" s="116"/>
      <c r="B32" s="131" t="s">
        <v>196</v>
      </c>
      <c r="C32" s="125"/>
      <c r="D32" s="126">
        <v>4000</v>
      </c>
      <c r="E32" s="127"/>
    </row>
    <row r="33" spans="1:5" ht="15.75" customHeight="1">
      <c r="A33" s="116"/>
      <c r="B33" s="131" t="s">
        <v>133</v>
      </c>
      <c r="C33" s="125"/>
      <c r="D33" s="126">
        <v>65</v>
      </c>
      <c r="E33" s="127"/>
    </row>
    <row r="34" spans="1:5" ht="15.75" customHeight="1">
      <c r="A34" s="116"/>
      <c r="B34" s="131" t="s">
        <v>182</v>
      </c>
      <c r="C34" s="125"/>
      <c r="D34" s="126">
        <v>2087</v>
      </c>
      <c r="E34" s="127"/>
    </row>
    <row r="35" spans="1:5" ht="15.75" customHeight="1">
      <c r="A35" s="116"/>
      <c r="B35" s="131" t="s">
        <v>154</v>
      </c>
      <c r="C35" s="125"/>
      <c r="D35" s="126">
        <v>615</v>
      </c>
      <c r="E35" s="127"/>
    </row>
    <row r="36" spans="1:5" ht="15.75" customHeight="1">
      <c r="A36" s="116"/>
      <c r="B36" s="131" t="s">
        <v>134</v>
      </c>
      <c r="C36" s="125"/>
      <c r="D36" s="126">
        <v>975</v>
      </c>
      <c r="E36" s="127"/>
    </row>
    <row r="37" spans="1:5" ht="15.75" customHeight="1">
      <c r="A37" s="116"/>
      <c r="B37" s="131" t="s">
        <v>135</v>
      </c>
      <c r="C37" s="125"/>
      <c r="D37" s="126">
        <v>730</v>
      </c>
      <c r="E37" s="127"/>
    </row>
    <row r="38" spans="1:5" ht="15.75" customHeight="1">
      <c r="A38" s="116"/>
      <c r="B38" s="131" t="s">
        <v>136</v>
      </c>
      <c r="C38" s="125"/>
      <c r="D38" s="126">
        <v>70</v>
      </c>
      <c r="E38" s="127"/>
    </row>
    <row r="39" spans="1:5" ht="15.75" customHeight="1">
      <c r="A39" s="116"/>
      <c r="B39" s="131" t="s">
        <v>189</v>
      </c>
      <c r="C39" s="125"/>
      <c r="D39" s="126">
        <v>1134</v>
      </c>
      <c r="E39" s="127"/>
    </row>
    <row r="40" spans="1:5" ht="15.75" customHeight="1">
      <c r="A40" s="116"/>
      <c r="B40" s="131" t="s">
        <v>156</v>
      </c>
      <c r="C40" s="125"/>
      <c r="D40" s="126">
        <v>240</v>
      </c>
      <c r="E40" s="127"/>
    </row>
    <row r="41" spans="1:5" ht="15.75" customHeight="1">
      <c r="A41" s="116"/>
      <c r="B41" s="131" t="s">
        <v>138</v>
      </c>
      <c r="C41" s="125"/>
      <c r="D41" s="126">
        <v>481</v>
      </c>
      <c r="E41" s="127"/>
    </row>
    <row r="42" spans="1:5" ht="15.75" customHeight="1">
      <c r="A42" s="116"/>
      <c r="B42" s="131" t="s">
        <v>208</v>
      </c>
      <c r="C42" s="125"/>
      <c r="D42" s="126">
        <v>43</v>
      </c>
      <c r="E42" s="127"/>
    </row>
    <row r="43" spans="1:5" ht="15.75" customHeight="1">
      <c r="A43" s="116"/>
      <c r="B43" s="131" t="s">
        <v>209</v>
      </c>
      <c r="C43" s="125"/>
      <c r="D43" s="126">
        <v>1798</v>
      </c>
      <c r="E43" s="127"/>
    </row>
    <row r="44" spans="1:5" ht="15.75" customHeight="1">
      <c r="A44" s="116"/>
      <c r="B44" s="131" t="s">
        <v>141</v>
      </c>
      <c r="C44" s="138"/>
      <c r="D44" s="171">
        <v>12</v>
      </c>
      <c r="E44" s="140"/>
    </row>
    <row r="45" spans="1:5" ht="15.75" customHeight="1">
      <c r="A45" s="116"/>
      <c r="B45" s="131" t="s">
        <v>142</v>
      </c>
      <c r="C45" s="125"/>
      <c r="D45" s="126">
        <v>396</v>
      </c>
      <c r="E45" s="127"/>
    </row>
    <row r="46" spans="1:5" ht="15.75" customHeight="1">
      <c r="A46" s="116"/>
      <c r="B46" s="131" t="s">
        <v>77</v>
      </c>
      <c r="C46" s="125"/>
      <c r="D46" s="126">
        <v>4491</v>
      </c>
      <c r="E46" s="127"/>
    </row>
    <row r="47" spans="1:5" ht="15.75" customHeight="1">
      <c r="A47" s="116"/>
      <c r="B47" s="131" t="s">
        <v>143</v>
      </c>
      <c r="C47" s="125"/>
      <c r="D47" s="126">
        <v>1375</v>
      </c>
      <c r="E47" s="127"/>
    </row>
    <row r="48" spans="1:5" ht="15.75" customHeight="1">
      <c r="A48" s="116"/>
      <c r="B48" s="131" t="s">
        <v>79</v>
      </c>
      <c r="C48" s="125"/>
      <c r="D48" s="126">
        <v>30</v>
      </c>
      <c r="E48" s="127"/>
    </row>
    <row r="49" spans="1:5" ht="15.75" customHeight="1">
      <c r="A49" s="116"/>
      <c r="B49" s="131" t="s">
        <v>195</v>
      </c>
      <c r="C49" s="125"/>
      <c r="D49" s="126">
        <v>170</v>
      </c>
      <c r="E49" s="127"/>
    </row>
    <row r="50" spans="1:5" ht="15.75" customHeight="1">
      <c r="A50" s="113">
        <v>4</v>
      </c>
      <c r="B50" s="170" t="s">
        <v>164</v>
      </c>
      <c r="C50" s="169"/>
      <c r="D50" s="123">
        <f>D51</f>
        <v>2005</v>
      </c>
      <c r="E50" s="124"/>
    </row>
    <row r="51" spans="1:5" ht="15.75" customHeight="1">
      <c r="A51" s="167"/>
      <c r="B51" s="168" t="s">
        <v>165</v>
      </c>
      <c r="C51" s="128"/>
      <c r="D51" s="129">
        <v>2005</v>
      </c>
      <c r="E51" s="130"/>
    </row>
    <row r="52" spans="1:5" ht="15.75" customHeight="1">
      <c r="A52" s="117"/>
      <c r="B52" s="135" t="s">
        <v>61</v>
      </c>
      <c r="C52" s="142"/>
      <c r="D52" s="165">
        <f>D8+D16+D19+D50</f>
        <v>35967</v>
      </c>
      <c r="E52" s="136"/>
    </row>
    <row r="53" spans="1:5" ht="18.75">
      <c r="A53" s="118"/>
      <c r="B53" s="118"/>
      <c r="C53" s="118"/>
      <c r="D53" s="118"/>
      <c r="E53" s="118"/>
    </row>
    <row r="54" spans="1:5" ht="18.75">
      <c r="A54" s="118"/>
      <c r="B54" s="118"/>
      <c r="C54" s="118"/>
      <c r="D54" s="118"/>
      <c r="E54" s="118"/>
    </row>
    <row r="55" spans="1:5" ht="18.75">
      <c r="A55" s="118"/>
      <c r="B55" s="118"/>
      <c r="C55" s="118"/>
      <c r="D55" s="118"/>
      <c r="E55" s="118"/>
    </row>
    <row r="56" spans="1:5" ht="18.75">
      <c r="A56" s="118"/>
      <c r="B56" s="118"/>
      <c r="C56" s="118"/>
      <c r="D56" s="118"/>
      <c r="E56" s="118"/>
    </row>
    <row r="57" spans="1:5" ht="18.75">
      <c r="A57" s="118"/>
      <c r="B57" s="118"/>
      <c r="C57" s="118"/>
      <c r="D57" s="118"/>
      <c r="E57" s="118"/>
    </row>
    <row r="58" spans="1:5" ht="18.75">
      <c r="A58" s="118"/>
      <c r="B58" s="118"/>
      <c r="C58" s="118"/>
      <c r="D58" s="118"/>
      <c r="E58" s="118"/>
    </row>
    <row r="59" spans="1:5" ht="18.75">
      <c r="A59" s="118"/>
      <c r="B59" s="118"/>
      <c r="C59" s="118"/>
      <c r="D59" s="118"/>
      <c r="E59" s="118"/>
    </row>
    <row r="60" spans="1:5" ht="18.75">
      <c r="A60" s="118"/>
      <c r="B60" s="118"/>
      <c r="C60" s="118"/>
      <c r="D60" s="118"/>
      <c r="E60" s="118"/>
    </row>
  </sheetData>
  <sheetProtection/>
  <mergeCells count="5">
    <mergeCell ref="B1:E1"/>
    <mergeCell ref="A3:E3"/>
    <mergeCell ref="A4:E4"/>
    <mergeCell ref="C7:E7"/>
    <mergeCell ref="A5:E5"/>
  </mergeCells>
  <printOptions horizontalCentered="1"/>
  <pageMargins left="0.7874015748031497" right="0.7874015748031497" top="0.64" bottom="0.58" header="0.5118110236220472" footer="0.5118110236220472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60" customWidth="1"/>
    <col min="2" max="2" width="54.75390625" style="60" customWidth="1"/>
    <col min="3" max="3" width="9.125" style="60" customWidth="1"/>
    <col min="4" max="4" width="10.00390625" style="60" customWidth="1"/>
    <col min="5" max="16384" width="9.125" style="60" customWidth="1"/>
  </cols>
  <sheetData>
    <row r="1" spans="1:6" ht="15.75" customHeight="1">
      <c r="A1" s="118"/>
      <c r="B1" s="273" t="s">
        <v>242</v>
      </c>
      <c r="C1" s="273"/>
      <c r="D1" s="273"/>
      <c r="E1" s="273"/>
      <c r="F1" s="73"/>
    </row>
    <row r="2" spans="1:5" ht="15.75" customHeight="1">
      <c r="A2" s="118"/>
      <c r="B2" s="118"/>
      <c r="C2" s="119"/>
      <c r="D2" s="119"/>
      <c r="E2" s="119"/>
    </row>
    <row r="3" spans="1:11" ht="15.75" customHeight="1">
      <c r="A3" s="278" t="s">
        <v>184</v>
      </c>
      <c r="B3" s="278"/>
      <c r="C3" s="278"/>
      <c r="D3" s="278"/>
      <c r="E3" s="278"/>
      <c r="F3" s="68"/>
      <c r="G3" s="68"/>
      <c r="H3" s="68"/>
      <c r="I3" s="68"/>
      <c r="J3" s="68"/>
      <c r="K3" s="61"/>
    </row>
    <row r="4" spans="1:11" ht="15.75" customHeight="1">
      <c r="A4" s="278" t="s">
        <v>116</v>
      </c>
      <c r="B4" s="278"/>
      <c r="C4" s="278"/>
      <c r="D4" s="278"/>
      <c r="E4" s="278"/>
      <c r="F4" s="68"/>
      <c r="G4" s="68"/>
      <c r="H4" s="68"/>
      <c r="I4" s="68"/>
      <c r="J4" s="68"/>
      <c r="K4" s="61"/>
    </row>
    <row r="5" spans="1:11" ht="15.75" customHeight="1">
      <c r="A5" s="282" t="s">
        <v>187</v>
      </c>
      <c r="B5" s="282"/>
      <c r="C5" s="282"/>
      <c r="D5" s="282"/>
      <c r="E5" s="282"/>
      <c r="F5" s="62"/>
      <c r="G5" s="62"/>
      <c r="H5" s="62"/>
      <c r="I5" s="62"/>
      <c r="J5" s="62"/>
      <c r="K5" s="61"/>
    </row>
    <row r="6" spans="1:11" ht="15.75" customHeight="1">
      <c r="A6" s="120"/>
      <c r="B6" s="120"/>
      <c r="C6" s="120"/>
      <c r="D6" s="120"/>
      <c r="E6" s="120"/>
      <c r="F6" s="62"/>
      <c r="G6" s="62"/>
      <c r="H6" s="62"/>
      <c r="I6" s="62"/>
      <c r="J6" s="62"/>
      <c r="K6" s="61"/>
    </row>
    <row r="7" spans="1:11" ht="9" customHeight="1">
      <c r="A7" s="118"/>
      <c r="B7" s="118"/>
      <c r="C7" s="118"/>
      <c r="D7" s="118"/>
      <c r="E7" s="118"/>
      <c r="F7" s="61"/>
      <c r="G7" s="61"/>
      <c r="H7" s="61"/>
      <c r="I7" s="61"/>
      <c r="J7" s="61"/>
      <c r="K7" s="61"/>
    </row>
    <row r="8" spans="1:11" ht="15.75" customHeight="1">
      <c r="A8" s="112"/>
      <c r="B8" s="121" t="s">
        <v>0</v>
      </c>
      <c r="C8" s="279" t="s">
        <v>117</v>
      </c>
      <c r="D8" s="280"/>
      <c r="E8" s="281"/>
      <c r="F8" s="61"/>
      <c r="G8" s="62"/>
      <c r="H8" s="68"/>
      <c r="I8" s="68"/>
      <c r="J8" s="68"/>
      <c r="K8" s="61"/>
    </row>
    <row r="9" spans="1:11" ht="15.75" customHeight="1">
      <c r="A9" s="112">
        <v>1</v>
      </c>
      <c r="B9" s="122" t="s">
        <v>43</v>
      </c>
      <c r="C9" s="122"/>
      <c r="D9" s="123">
        <f>SUM(D10:D15)</f>
        <v>2582</v>
      </c>
      <c r="E9" s="124"/>
      <c r="F9" s="61"/>
      <c r="G9" s="63"/>
      <c r="H9" s="63"/>
      <c r="I9" s="64"/>
      <c r="J9" s="61"/>
      <c r="K9" s="61"/>
    </row>
    <row r="10" spans="1:11" ht="15.75" customHeight="1">
      <c r="A10" s="114"/>
      <c r="B10" s="125" t="s">
        <v>148</v>
      </c>
      <c r="C10" s="125"/>
      <c r="D10" s="126">
        <v>1914</v>
      </c>
      <c r="E10" s="127"/>
      <c r="F10" s="61"/>
      <c r="G10" s="61"/>
      <c r="H10" s="61"/>
      <c r="I10" s="65"/>
      <c r="J10" s="61"/>
      <c r="K10" s="61"/>
    </row>
    <row r="11" spans="1:11" ht="15.75" customHeight="1">
      <c r="A11" s="114"/>
      <c r="B11" s="125" t="s">
        <v>153</v>
      </c>
      <c r="C11" s="125"/>
      <c r="D11" s="126">
        <v>60</v>
      </c>
      <c r="E11" s="127"/>
      <c r="F11" s="61"/>
      <c r="G11" s="61"/>
      <c r="H11" s="61"/>
      <c r="I11" s="65"/>
      <c r="J11" s="61"/>
      <c r="K11" s="61"/>
    </row>
    <row r="12" spans="1:11" ht="15.75" customHeight="1" hidden="1">
      <c r="A12" s="114"/>
      <c r="B12" s="125" t="s">
        <v>150</v>
      </c>
      <c r="C12" s="125"/>
      <c r="D12" s="126"/>
      <c r="E12" s="127"/>
      <c r="F12" s="61"/>
      <c r="G12" s="61"/>
      <c r="H12" s="61"/>
      <c r="I12" s="65"/>
      <c r="J12" s="61"/>
      <c r="K12" s="61"/>
    </row>
    <row r="13" spans="1:11" ht="15.75" customHeight="1">
      <c r="A13" s="114"/>
      <c r="B13" s="125" t="s">
        <v>151</v>
      </c>
      <c r="C13" s="125"/>
      <c r="D13" s="126">
        <v>443</v>
      </c>
      <c r="E13" s="127"/>
      <c r="F13" s="61"/>
      <c r="G13" s="61"/>
      <c r="H13" s="61"/>
      <c r="I13" s="65"/>
      <c r="J13" s="61"/>
      <c r="K13" s="61"/>
    </row>
    <row r="14" spans="1:11" ht="15.75" customHeight="1">
      <c r="A14" s="114"/>
      <c r="B14" s="125" t="s">
        <v>205</v>
      </c>
      <c r="C14" s="125"/>
      <c r="D14" s="126">
        <v>150</v>
      </c>
      <c r="E14" s="127"/>
      <c r="F14" s="61"/>
      <c r="G14" s="61"/>
      <c r="H14" s="61"/>
      <c r="I14" s="65"/>
      <c r="J14" s="61"/>
      <c r="K14" s="61"/>
    </row>
    <row r="15" spans="1:11" ht="15.75" customHeight="1">
      <c r="A15" s="115"/>
      <c r="B15" s="128" t="s">
        <v>152</v>
      </c>
      <c r="C15" s="128"/>
      <c r="D15" s="129">
        <v>15</v>
      </c>
      <c r="E15" s="130"/>
      <c r="F15" s="61"/>
      <c r="G15" s="61"/>
      <c r="H15" s="61"/>
      <c r="I15" s="65"/>
      <c r="J15" s="61"/>
      <c r="K15" s="61"/>
    </row>
    <row r="16" spans="1:11" ht="15.75" customHeight="1">
      <c r="A16" s="113">
        <v>2</v>
      </c>
      <c r="B16" s="122" t="s">
        <v>74</v>
      </c>
      <c r="C16" s="122"/>
      <c r="D16" s="123">
        <f>D17+D18</f>
        <v>547</v>
      </c>
      <c r="E16" s="124"/>
      <c r="F16" s="61"/>
      <c r="G16" s="61"/>
      <c r="H16" s="61"/>
      <c r="I16" s="65"/>
      <c r="J16" s="61"/>
      <c r="K16" s="61"/>
    </row>
    <row r="17" spans="1:11" ht="15.75" customHeight="1">
      <c r="A17" s="114"/>
      <c r="B17" s="125" t="s">
        <v>75</v>
      </c>
      <c r="C17" s="125"/>
      <c r="D17" s="126">
        <v>517</v>
      </c>
      <c r="E17" s="127"/>
      <c r="F17" s="61"/>
      <c r="G17" s="61"/>
      <c r="H17" s="61"/>
      <c r="I17" s="65"/>
      <c r="J17" s="61"/>
      <c r="K17" s="61"/>
    </row>
    <row r="18" spans="1:11" ht="15.75" customHeight="1">
      <c r="A18" s="115"/>
      <c r="B18" s="128" t="s">
        <v>76</v>
      </c>
      <c r="C18" s="128"/>
      <c r="D18" s="129">
        <v>30</v>
      </c>
      <c r="E18" s="130"/>
      <c r="F18" s="61"/>
      <c r="G18" s="63"/>
      <c r="H18" s="63"/>
      <c r="I18" s="64"/>
      <c r="J18" s="61"/>
      <c r="K18" s="61"/>
    </row>
    <row r="19" spans="1:11" ht="15.75" customHeight="1">
      <c r="A19" s="113">
        <v>3</v>
      </c>
      <c r="B19" s="122" t="s">
        <v>4</v>
      </c>
      <c r="C19" s="122"/>
      <c r="D19" s="123">
        <f>SUM(D20:D47)</f>
        <v>1486</v>
      </c>
      <c r="E19" s="124"/>
      <c r="F19" s="61"/>
      <c r="G19" s="63"/>
      <c r="H19" s="63"/>
      <c r="I19" s="64"/>
      <c r="J19" s="61"/>
      <c r="K19" s="61"/>
    </row>
    <row r="20" spans="1:11" ht="15.75" customHeight="1" hidden="1">
      <c r="A20" s="116"/>
      <c r="B20" s="131" t="s">
        <v>121</v>
      </c>
      <c r="C20" s="125"/>
      <c r="D20" s="132"/>
      <c r="E20" s="127"/>
      <c r="F20" s="61"/>
      <c r="G20" s="61"/>
      <c r="H20" s="61"/>
      <c r="I20" s="65"/>
      <c r="J20" s="61"/>
      <c r="K20" s="61"/>
    </row>
    <row r="21" spans="1:11" ht="15.75" customHeight="1" hidden="1">
      <c r="A21" s="116"/>
      <c r="B21" s="131" t="s">
        <v>122</v>
      </c>
      <c r="C21" s="125"/>
      <c r="D21" s="126"/>
      <c r="E21" s="127"/>
      <c r="F21" s="61"/>
      <c r="G21" s="63"/>
      <c r="H21" s="63"/>
      <c r="I21" s="64"/>
      <c r="J21" s="61"/>
      <c r="K21" s="61"/>
    </row>
    <row r="22" spans="1:11" ht="15.75" customHeight="1" hidden="1">
      <c r="A22" s="116"/>
      <c r="B22" s="131" t="s">
        <v>123</v>
      </c>
      <c r="C22" s="125"/>
      <c r="D22" s="126"/>
      <c r="E22" s="127"/>
      <c r="F22" s="61"/>
      <c r="G22" s="63"/>
      <c r="H22" s="63"/>
      <c r="I22" s="64"/>
      <c r="J22" s="61"/>
      <c r="K22" s="61"/>
    </row>
    <row r="23" spans="1:11" ht="15.75" customHeight="1">
      <c r="A23" s="116"/>
      <c r="B23" s="131" t="s">
        <v>124</v>
      </c>
      <c r="C23" s="125"/>
      <c r="D23" s="126">
        <v>5</v>
      </c>
      <c r="E23" s="127"/>
      <c r="F23" s="61"/>
      <c r="G23" s="63"/>
      <c r="H23" s="63"/>
      <c r="I23" s="64"/>
      <c r="J23" s="61"/>
      <c r="K23" s="61"/>
    </row>
    <row r="24" spans="1:11" ht="15.75" customHeight="1" hidden="1">
      <c r="A24" s="116"/>
      <c r="B24" s="131" t="s">
        <v>125</v>
      </c>
      <c r="C24" s="125"/>
      <c r="D24" s="126"/>
      <c r="E24" s="127"/>
      <c r="F24" s="61"/>
      <c r="G24" s="61"/>
      <c r="H24" s="61"/>
      <c r="I24" s="65"/>
      <c r="J24" s="61"/>
      <c r="K24" s="61"/>
    </row>
    <row r="25" spans="1:11" ht="15.75" customHeight="1">
      <c r="A25" s="116"/>
      <c r="B25" s="131" t="s">
        <v>126</v>
      </c>
      <c r="C25" s="125"/>
      <c r="D25" s="126">
        <v>50</v>
      </c>
      <c r="E25" s="127"/>
      <c r="F25" s="61"/>
      <c r="G25" s="61"/>
      <c r="H25" s="61"/>
      <c r="I25" s="65"/>
      <c r="J25" s="61"/>
      <c r="K25" s="61"/>
    </row>
    <row r="26" spans="1:11" ht="15.75" customHeight="1">
      <c r="A26" s="116"/>
      <c r="B26" s="131" t="s">
        <v>127</v>
      </c>
      <c r="C26" s="133"/>
      <c r="D26" s="126">
        <v>75</v>
      </c>
      <c r="E26" s="127"/>
      <c r="F26" s="61"/>
      <c r="G26" s="61"/>
      <c r="H26" s="61"/>
      <c r="I26" s="65"/>
      <c r="J26" s="61"/>
      <c r="K26" s="61"/>
    </row>
    <row r="27" spans="1:11" ht="15.75" customHeight="1">
      <c r="A27" s="116"/>
      <c r="B27" s="131" t="s">
        <v>128</v>
      </c>
      <c r="C27" s="125"/>
      <c r="D27" s="126">
        <v>24</v>
      </c>
      <c r="E27" s="127"/>
      <c r="F27" s="61"/>
      <c r="G27" s="61"/>
      <c r="H27" s="61"/>
      <c r="I27" s="65"/>
      <c r="J27" s="61"/>
      <c r="K27" s="61"/>
    </row>
    <row r="28" spans="1:11" ht="15.75" customHeight="1" hidden="1">
      <c r="A28" s="116"/>
      <c r="B28" s="131" t="s">
        <v>129</v>
      </c>
      <c r="C28" s="125"/>
      <c r="D28" s="126"/>
      <c r="E28" s="127"/>
      <c r="F28" s="61"/>
      <c r="G28" s="61"/>
      <c r="H28" s="61"/>
      <c r="I28" s="65"/>
      <c r="J28" s="61"/>
      <c r="K28" s="61"/>
    </row>
    <row r="29" spans="1:11" ht="15.75" customHeight="1">
      <c r="A29" s="116"/>
      <c r="B29" s="131" t="s">
        <v>130</v>
      </c>
      <c r="C29" s="125"/>
      <c r="D29" s="126">
        <v>20</v>
      </c>
      <c r="E29" s="127"/>
      <c r="F29" s="61"/>
      <c r="G29" s="61"/>
      <c r="H29" s="61"/>
      <c r="I29" s="65"/>
      <c r="J29" s="61"/>
      <c r="K29" s="61"/>
    </row>
    <row r="30" spans="1:11" ht="15.75" customHeight="1">
      <c r="A30" s="116"/>
      <c r="B30" s="131" t="s">
        <v>131</v>
      </c>
      <c r="C30" s="133"/>
      <c r="D30" s="126">
        <v>130</v>
      </c>
      <c r="E30" s="127"/>
      <c r="F30" s="61"/>
      <c r="G30" s="61"/>
      <c r="H30" s="61"/>
      <c r="I30" s="65"/>
      <c r="J30" s="61"/>
      <c r="K30" s="61"/>
    </row>
    <row r="31" spans="1:5" ht="15.75" customHeight="1">
      <c r="A31" s="116"/>
      <c r="B31" s="131" t="s">
        <v>132</v>
      </c>
      <c r="C31" s="125"/>
      <c r="D31" s="137">
        <v>510</v>
      </c>
      <c r="E31" s="127"/>
    </row>
    <row r="32" spans="1:5" ht="15.75" customHeight="1">
      <c r="A32" s="116"/>
      <c r="B32" s="131" t="s">
        <v>133</v>
      </c>
      <c r="C32" s="125"/>
      <c r="D32" s="137">
        <v>25</v>
      </c>
      <c r="E32" s="127"/>
    </row>
    <row r="33" spans="1:5" ht="15.75" customHeight="1" hidden="1">
      <c r="A33" s="116"/>
      <c r="B33" s="131" t="s">
        <v>154</v>
      </c>
      <c r="C33" s="125"/>
      <c r="D33" s="137"/>
      <c r="E33" s="127"/>
    </row>
    <row r="34" spans="1:5" ht="15.75" customHeight="1">
      <c r="A34" s="116"/>
      <c r="B34" s="131" t="s">
        <v>134</v>
      </c>
      <c r="C34" s="125"/>
      <c r="D34" s="137">
        <v>50</v>
      </c>
      <c r="E34" s="127"/>
    </row>
    <row r="35" spans="1:5" ht="15.75" customHeight="1">
      <c r="A35" s="116"/>
      <c r="B35" s="131" t="s">
        <v>135</v>
      </c>
      <c r="C35" s="125"/>
      <c r="D35" s="137">
        <v>50</v>
      </c>
      <c r="E35" s="127"/>
    </row>
    <row r="36" spans="1:5" ht="15.75" customHeight="1" hidden="1">
      <c r="A36" s="116"/>
      <c r="B36" s="131" t="s">
        <v>136</v>
      </c>
      <c r="C36" s="125"/>
      <c r="D36" s="137"/>
      <c r="E36" s="127"/>
    </row>
    <row r="37" spans="1:5" ht="15.75" customHeight="1">
      <c r="A37" s="116"/>
      <c r="B37" s="131" t="s">
        <v>198</v>
      </c>
      <c r="C37" s="125"/>
      <c r="D37" s="137">
        <v>200</v>
      </c>
      <c r="E37" s="127"/>
    </row>
    <row r="38" spans="1:5" ht="15.75" customHeight="1" hidden="1">
      <c r="A38" s="116"/>
      <c r="B38" s="131" t="s">
        <v>156</v>
      </c>
      <c r="C38" s="125"/>
      <c r="D38" s="137"/>
      <c r="E38" s="127"/>
    </row>
    <row r="39" spans="1:5" ht="15.75" customHeight="1" hidden="1">
      <c r="A39" s="116"/>
      <c r="B39" s="131" t="s">
        <v>138</v>
      </c>
      <c r="C39" s="125"/>
      <c r="D39" s="137"/>
      <c r="E39" s="127"/>
    </row>
    <row r="40" spans="1:5" ht="15.75" customHeight="1">
      <c r="A40" s="116"/>
      <c r="B40" s="131" t="s">
        <v>208</v>
      </c>
      <c r="C40" s="125"/>
      <c r="D40" s="137">
        <v>10</v>
      </c>
      <c r="E40" s="127"/>
    </row>
    <row r="41" spans="1:5" ht="15.75" customHeight="1" hidden="1">
      <c r="A41" s="116"/>
      <c r="B41" s="131" t="s">
        <v>140</v>
      </c>
      <c r="C41" s="125"/>
      <c r="D41" s="137"/>
      <c r="E41" s="127"/>
    </row>
    <row r="42" spans="1:5" ht="15.75" customHeight="1">
      <c r="A42" s="116"/>
      <c r="B42" s="131" t="s">
        <v>141</v>
      </c>
      <c r="C42" s="138"/>
      <c r="D42" s="139">
        <v>29</v>
      </c>
      <c r="E42" s="140"/>
    </row>
    <row r="43" spans="1:5" ht="15.75" customHeight="1" hidden="1">
      <c r="A43" s="116"/>
      <c r="B43" s="131" t="s">
        <v>142</v>
      </c>
      <c r="C43" s="125"/>
      <c r="D43" s="137"/>
      <c r="E43" s="127"/>
    </row>
    <row r="44" spans="1:5" ht="15.75" customHeight="1">
      <c r="A44" s="116"/>
      <c r="B44" s="131" t="s">
        <v>77</v>
      </c>
      <c r="C44" s="125"/>
      <c r="D44" s="137">
        <v>308</v>
      </c>
      <c r="E44" s="127"/>
    </row>
    <row r="45" spans="1:5" ht="15.75" customHeight="1" hidden="1">
      <c r="A45" s="116"/>
      <c r="B45" s="131" t="s">
        <v>143</v>
      </c>
      <c r="C45" s="125"/>
      <c r="D45" s="137"/>
      <c r="E45" s="127"/>
    </row>
    <row r="46" spans="1:5" ht="15.75" customHeight="1" hidden="1">
      <c r="A46" s="116"/>
      <c r="B46" s="131" t="s">
        <v>79</v>
      </c>
      <c r="C46" s="125"/>
      <c r="D46" s="137"/>
      <c r="E46" s="127"/>
    </row>
    <row r="47" spans="1:5" ht="15.75" customHeight="1" hidden="1">
      <c r="A47" s="116"/>
      <c r="B47" s="131" t="s">
        <v>78</v>
      </c>
      <c r="C47" s="128"/>
      <c r="D47" s="141"/>
      <c r="E47" s="130"/>
    </row>
    <row r="48" spans="1:5" ht="15.75" customHeight="1">
      <c r="A48" s="117"/>
      <c r="B48" s="135" t="s">
        <v>61</v>
      </c>
      <c r="C48" s="142"/>
      <c r="D48" s="165">
        <f>D9+D16+D19</f>
        <v>4615</v>
      </c>
      <c r="E48" s="136"/>
    </row>
    <row r="49" spans="1:5" ht="18.75">
      <c r="A49" s="118"/>
      <c r="B49" s="118"/>
      <c r="C49" s="118"/>
      <c r="D49" s="118"/>
      <c r="E49" s="118"/>
    </row>
    <row r="50" spans="1:5" ht="18.75">
      <c r="A50" s="118"/>
      <c r="B50" s="118"/>
      <c r="C50" s="118"/>
      <c r="D50" s="118"/>
      <c r="E50" s="118"/>
    </row>
    <row r="51" spans="1:5" ht="18.75">
      <c r="A51" s="118"/>
      <c r="B51" s="118"/>
      <c r="C51" s="118"/>
      <c r="D51" s="118"/>
      <c r="E51" s="118"/>
    </row>
    <row r="52" spans="1:5" ht="18.75">
      <c r="A52" s="118"/>
      <c r="B52" s="118"/>
      <c r="C52" s="118"/>
      <c r="D52" s="118"/>
      <c r="E52" s="118"/>
    </row>
    <row r="53" spans="1:5" ht="18.75">
      <c r="A53" s="118"/>
      <c r="B53" s="118"/>
      <c r="C53" s="118"/>
      <c r="D53" s="118"/>
      <c r="E53" s="118"/>
    </row>
    <row r="54" spans="1:5" ht="18.75">
      <c r="A54" s="118"/>
      <c r="B54" s="118"/>
      <c r="C54" s="118"/>
      <c r="D54" s="118"/>
      <c r="E54" s="118"/>
    </row>
    <row r="55" spans="1:5" ht="18.75">
      <c r="A55" s="118"/>
      <c r="B55" s="118"/>
      <c r="C55" s="118"/>
      <c r="D55" s="118"/>
      <c r="E55" s="118"/>
    </row>
    <row r="56" spans="1:5" ht="18.75">
      <c r="A56" s="118"/>
      <c r="B56" s="118"/>
      <c r="C56" s="118"/>
      <c r="D56" s="118"/>
      <c r="E56" s="118"/>
    </row>
  </sheetData>
  <sheetProtection/>
  <mergeCells count="5">
    <mergeCell ref="B1:E1"/>
    <mergeCell ref="A3:E3"/>
    <mergeCell ref="A4:E4"/>
    <mergeCell ref="C8:E8"/>
    <mergeCell ref="A5:E5"/>
  </mergeCells>
  <printOptions horizontalCentered="1"/>
  <pageMargins left="0.7874015748031497" right="0.7874015748031497" top="0.7480314960629921" bottom="0.708661417322834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60" customWidth="1"/>
    <col min="2" max="2" width="54.75390625" style="60" customWidth="1"/>
    <col min="3" max="3" width="9.125" style="60" customWidth="1"/>
    <col min="4" max="4" width="10.00390625" style="60" customWidth="1"/>
    <col min="5" max="16384" width="9.125" style="60" customWidth="1"/>
  </cols>
  <sheetData>
    <row r="1" spans="1:6" ht="15.75" customHeight="1">
      <c r="A1" s="118"/>
      <c r="B1" s="273" t="s">
        <v>243</v>
      </c>
      <c r="C1" s="273"/>
      <c r="D1" s="273"/>
      <c r="E1" s="273"/>
      <c r="F1" s="73"/>
    </row>
    <row r="2" spans="1:5" ht="15.75" customHeight="1">
      <c r="A2" s="118"/>
      <c r="B2" s="118"/>
      <c r="C2" s="119"/>
      <c r="D2" s="119"/>
      <c r="E2" s="119"/>
    </row>
    <row r="3" spans="1:11" ht="15.75" customHeight="1">
      <c r="A3" s="278" t="s">
        <v>184</v>
      </c>
      <c r="B3" s="278"/>
      <c r="C3" s="278"/>
      <c r="D3" s="278"/>
      <c r="E3" s="278"/>
      <c r="F3" s="68"/>
      <c r="G3" s="68"/>
      <c r="H3" s="68"/>
      <c r="I3" s="68"/>
      <c r="J3" s="68"/>
      <c r="K3" s="61"/>
    </row>
    <row r="4" spans="1:11" ht="15.75" customHeight="1">
      <c r="A4" s="278" t="s">
        <v>116</v>
      </c>
      <c r="B4" s="278"/>
      <c r="C4" s="278"/>
      <c r="D4" s="278"/>
      <c r="E4" s="278"/>
      <c r="F4" s="68"/>
      <c r="G4" s="68"/>
      <c r="H4" s="68"/>
      <c r="I4" s="68"/>
      <c r="J4" s="68"/>
      <c r="K4" s="61"/>
    </row>
    <row r="5" spans="1:11" ht="15.75" customHeight="1">
      <c r="A5" s="282" t="s">
        <v>188</v>
      </c>
      <c r="B5" s="282"/>
      <c r="C5" s="282"/>
      <c r="D5" s="282"/>
      <c r="E5" s="282"/>
      <c r="F5" s="62"/>
      <c r="G5" s="62"/>
      <c r="H5" s="62"/>
      <c r="I5" s="62"/>
      <c r="J5" s="62"/>
      <c r="K5" s="61"/>
    </row>
    <row r="6" spans="1:11" ht="15.75" customHeight="1">
      <c r="A6" s="120"/>
      <c r="B6" s="120"/>
      <c r="C6" s="120"/>
      <c r="D6" s="120"/>
      <c r="E6" s="120"/>
      <c r="F6" s="62"/>
      <c r="G6" s="62"/>
      <c r="H6" s="62"/>
      <c r="I6" s="62"/>
      <c r="J6" s="62"/>
      <c r="K6" s="61"/>
    </row>
    <row r="7" spans="1:11" ht="9" customHeight="1">
      <c r="A7" s="118"/>
      <c r="B7" s="118"/>
      <c r="C7" s="118"/>
      <c r="D7" s="118"/>
      <c r="E7" s="118"/>
      <c r="F7" s="61"/>
      <c r="G7" s="61"/>
      <c r="H7" s="61"/>
      <c r="I7" s="61"/>
      <c r="J7" s="61"/>
      <c r="K7" s="61"/>
    </row>
    <row r="8" spans="1:11" ht="15.75" customHeight="1">
      <c r="A8" s="112"/>
      <c r="B8" s="121" t="s">
        <v>0</v>
      </c>
      <c r="C8" s="279" t="s">
        <v>117</v>
      </c>
      <c r="D8" s="280"/>
      <c r="E8" s="281"/>
      <c r="F8" s="61"/>
      <c r="G8" s="62"/>
      <c r="H8" s="68"/>
      <c r="I8" s="68"/>
      <c r="J8" s="68"/>
      <c r="K8" s="61"/>
    </row>
    <row r="9" spans="1:11" ht="15.75" customHeight="1">
      <c r="A9" s="112">
        <v>1</v>
      </c>
      <c r="B9" s="122" t="s">
        <v>43</v>
      </c>
      <c r="C9" s="122"/>
      <c r="D9" s="123">
        <f>SUM(D10:D14)</f>
        <v>7637</v>
      </c>
      <c r="E9" s="124"/>
      <c r="F9" s="61"/>
      <c r="G9" s="63"/>
      <c r="H9" s="63"/>
      <c r="I9" s="64"/>
      <c r="J9" s="61"/>
      <c r="K9" s="61"/>
    </row>
    <row r="10" spans="1:11" ht="15.75" customHeight="1">
      <c r="A10" s="114"/>
      <c r="B10" s="125" t="s">
        <v>148</v>
      </c>
      <c r="C10" s="125"/>
      <c r="D10" s="126">
        <v>7637</v>
      </c>
      <c r="E10" s="127"/>
      <c r="F10" s="61"/>
      <c r="G10" s="61"/>
      <c r="H10" s="61"/>
      <c r="I10" s="65"/>
      <c r="J10" s="61"/>
      <c r="K10" s="61"/>
    </row>
    <row r="11" spans="1:11" ht="15.75" customHeight="1" hidden="1">
      <c r="A11" s="114"/>
      <c r="B11" s="125" t="s">
        <v>149</v>
      </c>
      <c r="C11" s="125"/>
      <c r="D11" s="126"/>
      <c r="E11" s="127"/>
      <c r="F11" s="61"/>
      <c r="G11" s="61"/>
      <c r="H11" s="61"/>
      <c r="I11" s="65"/>
      <c r="J11" s="61"/>
      <c r="K11" s="61"/>
    </row>
    <row r="12" spans="1:11" ht="15.75" customHeight="1" hidden="1">
      <c r="A12" s="114"/>
      <c r="B12" s="125" t="s">
        <v>150</v>
      </c>
      <c r="C12" s="125"/>
      <c r="D12" s="126"/>
      <c r="E12" s="127"/>
      <c r="F12" s="61"/>
      <c r="G12" s="61"/>
      <c r="H12" s="61"/>
      <c r="I12" s="65"/>
      <c r="J12" s="61"/>
      <c r="K12" s="61"/>
    </row>
    <row r="13" spans="1:11" ht="15.75" customHeight="1" hidden="1">
      <c r="A13" s="114"/>
      <c r="B13" s="125" t="s">
        <v>151</v>
      </c>
      <c r="C13" s="125"/>
      <c r="D13" s="126"/>
      <c r="E13" s="127"/>
      <c r="F13" s="61"/>
      <c r="G13" s="61"/>
      <c r="H13" s="61"/>
      <c r="I13" s="65"/>
      <c r="J13" s="61"/>
      <c r="K13" s="61"/>
    </row>
    <row r="14" spans="1:11" ht="15.75" customHeight="1" hidden="1">
      <c r="A14" s="115"/>
      <c r="B14" s="128" t="s">
        <v>152</v>
      </c>
      <c r="C14" s="128"/>
      <c r="D14" s="129"/>
      <c r="E14" s="130"/>
      <c r="F14" s="61"/>
      <c r="G14" s="61"/>
      <c r="H14" s="61"/>
      <c r="I14" s="65"/>
      <c r="J14" s="61"/>
      <c r="K14" s="61"/>
    </row>
    <row r="15" spans="1:11" ht="15.75" customHeight="1">
      <c r="A15" s="113">
        <v>2</v>
      </c>
      <c r="B15" s="122" t="s">
        <v>74</v>
      </c>
      <c r="C15" s="122"/>
      <c r="D15" s="123">
        <f>D16+D17</f>
        <v>1135</v>
      </c>
      <c r="E15" s="124"/>
      <c r="F15" s="61"/>
      <c r="G15" s="61"/>
      <c r="H15" s="61"/>
      <c r="I15" s="65"/>
      <c r="J15" s="61"/>
      <c r="K15" s="61"/>
    </row>
    <row r="16" spans="1:11" ht="15.75" customHeight="1">
      <c r="A16" s="114"/>
      <c r="B16" s="125" t="s">
        <v>75</v>
      </c>
      <c r="C16" s="125"/>
      <c r="D16" s="132">
        <v>1135</v>
      </c>
      <c r="E16" s="127"/>
      <c r="F16" s="61"/>
      <c r="G16" s="61"/>
      <c r="H16" s="61"/>
      <c r="I16" s="65"/>
      <c r="J16" s="61"/>
      <c r="K16" s="61"/>
    </row>
    <row r="17" spans="1:11" ht="15.75" customHeight="1" hidden="1">
      <c r="A17" s="115"/>
      <c r="B17" s="128" t="s">
        <v>76</v>
      </c>
      <c r="C17" s="128"/>
      <c r="D17" s="129"/>
      <c r="E17" s="130"/>
      <c r="F17" s="61"/>
      <c r="G17" s="63"/>
      <c r="H17" s="63"/>
      <c r="I17" s="64"/>
      <c r="J17" s="61"/>
      <c r="K17" s="61"/>
    </row>
    <row r="18" spans="1:11" ht="15.75" customHeight="1" hidden="1">
      <c r="A18" s="113">
        <v>3</v>
      </c>
      <c r="B18" s="122" t="s">
        <v>4</v>
      </c>
      <c r="C18" s="122"/>
      <c r="D18" s="123">
        <f>SUM(D19:D46)</f>
        <v>0</v>
      </c>
      <c r="E18" s="124"/>
      <c r="F18" s="61"/>
      <c r="G18" s="63"/>
      <c r="H18" s="63"/>
      <c r="I18" s="64"/>
      <c r="J18" s="61"/>
      <c r="K18" s="61"/>
    </row>
    <row r="19" spans="1:11" ht="15.75" customHeight="1" hidden="1">
      <c r="A19" s="116"/>
      <c r="B19" s="131" t="s">
        <v>121</v>
      </c>
      <c r="C19" s="125"/>
      <c r="D19" s="132"/>
      <c r="E19" s="127"/>
      <c r="F19" s="61"/>
      <c r="G19" s="61"/>
      <c r="H19" s="61"/>
      <c r="I19" s="65"/>
      <c r="J19" s="61"/>
      <c r="K19" s="61"/>
    </row>
    <row r="20" spans="1:11" ht="15.75" customHeight="1" hidden="1">
      <c r="A20" s="116"/>
      <c r="B20" s="131" t="s">
        <v>122</v>
      </c>
      <c r="C20" s="125"/>
      <c r="D20" s="126"/>
      <c r="E20" s="127"/>
      <c r="F20" s="61"/>
      <c r="G20" s="63"/>
      <c r="H20" s="63"/>
      <c r="I20" s="64"/>
      <c r="J20" s="61"/>
      <c r="K20" s="61"/>
    </row>
    <row r="21" spans="1:11" ht="15.75" customHeight="1" hidden="1">
      <c r="A21" s="116"/>
      <c r="B21" s="131" t="s">
        <v>123</v>
      </c>
      <c r="C21" s="125"/>
      <c r="D21" s="126"/>
      <c r="E21" s="127"/>
      <c r="F21" s="61"/>
      <c r="G21" s="63"/>
      <c r="H21" s="63"/>
      <c r="I21" s="64"/>
      <c r="J21" s="61"/>
      <c r="K21" s="61"/>
    </row>
    <row r="22" spans="1:11" ht="15.75" customHeight="1" hidden="1">
      <c r="A22" s="116"/>
      <c r="B22" s="131" t="s">
        <v>124</v>
      </c>
      <c r="C22" s="125"/>
      <c r="D22" s="126"/>
      <c r="E22" s="127"/>
      <c r="F22" s="61"/>
      <c r="G22" s="63"/>
      <c r="H22" s="63"/>
      <c r="I22" s="64"/>
      <c r="J22" s="61"/>
      <c r="K22" s="61"/>
    </row>
    <row r="23" spans="1:11" ht="15.75" customHeight="1" hidden="1">
      <c r="A23" s="116"/>
      <c r="B23" s="131" t="s">
        <v>125</v>
      </c>
      <c r="C23" s="125"/>
      <c r="D23" s="126"/>
      <c r="E23" s="127"/>
      <c r="F23" s="61"/>
      <c r="G23" s="61"/>
      <c r="H23" s="61"/>
      <c r="I23" s="65"/>
      <c r="J23" s="61"/>
      <c r="K23" s="61"/>
    </row>
    <row r="24" spans="1:11" ht="15.75" customHeight="1" hidden="1">
      <c r="A24" s="116"/>
      <c r="B24" s="131" t="s">
        <v>126</v>
      </c>
      <c r="C24" s="125"/>
      <c r="D24" s="126"/>
      <c r="E24" s="127"/>
      <c r="F24" s="61"/>
      <c r="G24" s="61"/>
      <c r="H24" s="61"/>
      <c r="I24" s="65"/>
      <c r="J24" s="61"/>
      <c r="K24" s="61"/>
    </row>
    <row r="25" spans="1:11" ht="15.75" customHeight="1" hidden="1">
      <c r="A25" s="116"/>
      <c r="B25" s="131" t="s">
        <v>127</v>
      </c>
      <c r="C25" s="133"/>
      <c r="D25" s="126"/>
      <c r="E25" s="127"/>
      <c r="F25" s="61"/>
      <c r="G25" s="61"/>
      <c r="H25" s="61"/>
      <c r="I25" s="65"/>
      <c r="J25" s="61"/>
      <c r="K25" s="61"/>
    </row>
    <row r="26" spans="1:11" ht="15.75" customHeight="1" hidden="1">
      <c r="A26" s="116"/>
      <c r="B26" s="131" t="s">
        <v>128</v>
      </c>
      <c r="C26" s="125"/>
      <c r="D26" s="126"/>
      <c r="E26" s="127"/>
      <c r="F26" s="61"/>
      <c r="G26" s="61"/>
      <c r="H26" s="61"/>
      <c r="I26" s="65"/>
      <c r="J26" s="61"/>
      <c r="K26" s="61"/>
    </row>
    <row r="27" spans="1:11" ht="15.75" customHeight="1" hidden="1">
      <c r="A27" s="116"/>
      <c r="B27" s="131" t="s">
        <v>129</v>
      </c>
      <c r="C27" s="125"/>
      <c r="D27" s="126"/>
      <c r="E27" s="127"/>
      <c r="F27" s="61"/>
      <c r="G27" s="61"/>
      <c r="H27" s="61"/>
      <c r="I27" s="65"/>
      <c r="J27" s="61"/>
      <c r="K27" s="61"/>
    </row>
    <row r="28" spans="1:11" ht="15.75" customHeight="1" hidden="1">
      <c r="A28" s="116"/>
      <c r="B28" s="131" t="s">
        <v>130</v>
      </c>
      <c r="C28" s="125"/>
      <c r="D28" s="126"/>
      <c r="E28" s="127"/>
      <c r="F28" s="61"/>
      <c r="G28" s="61"/>
      <c r="H28" s="61"/>
      <c r="I28" s="65"/>
      <c r="J28" s="61"/>
      <c r="K28" s="61"/>
    </row>
    <row r="29" spans="1:11" ht="15.75" customHeight="1" hidden="1">
      <c r="A29" s="116"/>
      <c r="B29" s="131" t="s">
        <v>131</v>
      </c>
      <c r="C29" s="133"/>
      <c r="D29" s="126"/>
      <c r="E29" s="127"/>
      <c r="F29" s="61"/>
      <c r="G29" s="61"/>
      <c r="H29" s="61"/>
      <c r="I29" s="65"/>
      <c r="J29" s="61"/>
      <c r="K29" s="61"/>
    </row>
    <row r="30" spans="1:5" ht="15.75" customHeight="1" hidden="1">
      <c r="A30" s="116"/>
      <c r="B30" s="131" t="s">
        <v>132</v>
      </c>
      <c r="C30" s="125"/>
      <c r="D30" s="137"/>
      <c r="E30" s="127"/>
    </row>
    <row r="31" spans="1:5" ht="15.75" customHeight="1" hidden="1">
      <c r="A31" s="116"/>
      <c r="B31" s="131" t="s">
        <v>133</v>
      </c>
      <c r="C31" s="125"/>
      <c r="D31" s="137"/>
      <c r="E31" s="127"/>
    </row>
    <row r="32" spans="1:5" ht="15.75" customHeight="1" hidden="1">
      <c r="A32" s="116"/>
      <c r="B32" s="131" t="s">
        <v>154</v>
      </c>
      <c r="C32" s="125"/>
      <c r="D32" s="137"/>
      <c r="E32" s="127"/>
    </row>
    <row r="33" spans="1:5" ht="15.75" customHeight="1" hidden="1">
      <c r="A33" s="116"/>
      <c r="B33" s="131" t="s">
        <v>134</v>
      </c>
      <c r="C33" s="125"/>
      <c r="D33" s="137"/>
      <c r="E33" s="127"/>
    </row>
    <row r="34" spans="1:5" ht="15.75" customHeight="1" hidden="1">
      <c r="A34" s="116"/>
      <c r="B34" s="131" t="s">
        <v>135</v>
      </c>
      <c r="C34" s="125"/>
      <c r="D34" s="137"/>
      <c r="E34" s="127"/>
    </row>
    <row r="35" spans="1:5" ht="15.75" customHeight="1" hidden="1">
      <c r="A35" s="116"/>
      <c r="B35" s="131" t="s">
        <v>136</v>
      </c>
      <c r="C35" s="125"/>
      <c r="D35" s="137"/>
      <c r="E35" s="127"/>
    </row>
    <row r="36" spans="1:5" ht="15.75" customHeight="1" hidden="1">
      <c r="A36" s="116"/>
      <c r="B36" s="131" t="s">
        <v>137</v>
      </c>
      <c r="C36" s="125"/>
      <c r="D36" s="137"/>
      <c r="E36" s="127"/>
    </row>
    <row r="37" spans="1:5" ht="15.75" customHeight="1" hidden="1">
      <c r="A37" s="116"/>
      <c r="B37" s="131" t="s">
        <v>156</v>
      </c>
      <c r="C37" s="125"/>
      <c r="D37" s="137"/>
      <c r="E37" s="127"/>
    </row>
    <row r="38" spans="1:5" ht="15.75" customHeight="1" hidden="1">
      <c r="A38" s="116"/>
      <c r="B38" s="131" t="s">
        <v>138</v>
      </c>
      <c r="C38" s="125"/>
      <c r="D38" s="137"/>
      <c r="E38" s="127"/>
    </row>
    <row r="39" spans="1:5" ht="15.75" customHeight="1" hidden="1">
      <c r="A39" s="116"/>
      <c r="B39" s="131" t="s">
        <v>139</v>
      </c>
      <c r="C39" s="125"/>
      <c r="D39" s="137"/>
      <c r="E39" s="127"/>
    </row>
    <row r="40" spans="1:5" ht="15.75" customHeight="1" hidden="1">
      <c r="A40" s="116"/>
      <c r="B40" s="131" t="s">
        <v>140</v>
      </c>
      <c r="C40" s="125"/>
      <c r="D40" s="137"/>
      <c r="E40" s="127"/>
    </row>
    <row r="41" spans="1:5" ht="15.75" customHeight="1" hidden="1">
      <c r="A41" s="116"/>
      <c r="B41" s="131" t="s">
        <v>141</v>
      </c>
      <c r="C41" s="138"/>
      <c r="D41" s="139"/>
      <c r="E41" s="140"/>
    </row>
    <row r="42" spans="1:5" ht="15.75" customHeight="1" hidden="1">
      <c r="A42" s="116"/>
      <c r="B42" s="131" t="s">
        <v>142</v>
      </c>
      <c r="C42" s="125"/>
      <c r="D42" s="137"/>
      <c r="E42" s="127"/>
    </row>
    <row r="43" spans="1:5" ht="15.75" customHeight="1" hidden="1">
      <c r="A43" s="116"/>
      <c r="B43" s="131" t="s">
        <v>77</v>
      </c>
      <c r="C43" s="125"/>
      <c r="D43" s="137"/>
      <c r="E43" s="127"/>
    </row>
    <row r="44" spans="1:5" ht="15.75" customHeight="1" hidden="1">
      <c r="A44" s="116"/>
      <c r="B44" s="131" t="s">
        <v>143</v>
      </c>
      <c r="C44" s="125"/>
      <c r="D44" s="137"/>
      <c r="E44" s="127"/>
    </row>
    <row r="45" spans="1:5" ht="15.75" customHeight="1" hidden="1">
      <c r="A45" s="116"/>
      <c r="B45" s="131" t="s">
        <v>79</v>
      </c>
      <c r="C45" s="125"/>
      <c r="D45" s="137"/>
      <c r="E45" s="127"/>
    </row>
    <row r="46" spans="1:5" ht="15.75" customHeight="1" hidden="1">
      <c r="A46" s="116"/>
      <c r="B46" s="131" t="s">
        <v>78</v>
      </c>
      <c r="C46" s="128"/>
      <c r="D46" s="141"/>
      <c r="E46" s="130"/>
    </row>
    <row r="47" spans="1:5" ht="15.75" customHeight="1">
      <c r="A47" s="117"/>
      <c r="B47" s="135" t="s">
        <v>61</v>
      </c>
      <c r="C47" s="142"/>
      <c r="D47" s="165">
        <f>D9+D15+D18</f>
        <v>8772</v>
      </c>
      <c r="E47" s="136"/>
    </row>
    <row r="48" spans="1:5" ht="18.75">
      <c r="A48" s="118"/>
      <c r="B48" s="118"/>
      <c r="C48" s="118"/>
      <c r="D48" s="118"/>
      <c r="E48" s="118"/>
    </row>
    <row r="49" spans="1:5" ht="18.75">
      <c r="A49" s="118"/>
      <c r="B49" s="118"/>
      <c r="C49" s="118"/>
      <c r="D49" s="118"/>
      <c r="E49" s="118"/>
    </row>
    <row r="50" spans="1:5" ht="18.75">
      <c r="A50" s="118"/>
      <c r="B50" s="118"/>
      <c r="C50" s="118"/>
      <c r="D50" s="118"/>
      <c r="E50" s="118"/>
    </row>
    <row r="51" spans="1:5" ht="18.75">
      <c r="A51" s="118"/>
      <c r="B51" s="118"/>
      <c r="C51" s="118"/>
      <c r="D51" s="118"/>
      <c r="E51" s="118"/>
    </row>
    <row r="52" spans="1:5" ht="18.75">
      <c r="A52" s="118"/>
      <c r="B52" s="118"/>
      <c r="C52" s="118"/>
      <c r="D52" s="118"/>
      <c r="E52" s="118"/>
    </row>
    <row r="53" spans="1:5" ht="18.75">
      <c r="A53" s="118"/>
      <c r="B53" s="118"/>
      <c r="C53" s="118"/>
      <c r="D53" s="118"/>
      <c r="E53" s="118"/>
    </row>
    <row r="54" spans="1:5" ht="18.75">
      <c r="A54" s="118"/>
      <c r="B54" s="118"/>
      <c r="C54" s="118"/>
      <c r="D54" s="118"/>
      <c r="E54" s="118"/>
    </row>
    <row r="55" spans="1:5" ht="18.75">
      <c r="A55" s="118"/>
      <c r="B55" s="118"/>
      <c r="C55" s="118"/>
      <c r="D55" s="118"/>
      <c r="E55" s="118"/>
    </row>
  </sheetData>
  <sheetProtection/>
  <mergeCells count="5">
    <mergeCell ref="B1:E1"/>
    <mergeCell ref="A3:E3"/>
    <mergeCell ref="A4:E4"/>
    <mergeCell ref="C8:E8"/>
    <mergeCell ref="A5:E5"/>
  </mergeCells>
  <printOptions horizontalCentered="1"/>
  <pageMargins left="0.7874015748031497" right="0.7874015748031497" top="0.7480314960629921" bottom="0.708661417322834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3.75390625" style="158" customWidth="1"/>
    <col min="2" max="2" width="46.125" style="158" customWidth="1"/>
    <col min="3" max="3" width="11.625" style="158" customWidth="1"/>
    <col min="4" max="4" width="8.00390625" style="158" customWidth="1"/>
    <col min="5" max="5" width="45.25390625" style="158" customWidth="1"/>
    <col min="6" max="6" width="11.375" style="158" customWidth="1"/>
    <col min="7" max="16384" width="9.125" style="158" customWidth="1"/>
  </cols>
  <sheetData>
    <row r="1" spans="1:15" ht="15.75">
      <c r="A1" s="10"/>
      <c r="B1" s="10"/>
      <c r="C1" s="273" t="s">
        <v>244</v>
      </c>
      <c r="D1" s="273"/>
      <c r="E1" s="273"/>
      <c r="F1" s="273"/>
      <c r="G1" s="10"/>
      <c r="H1" s="10"/>
      <c r="I1" s="10"/>
      <c r="J1" s="10"/>
      <c r="K1" s="10"/>
      <c r="L1" s="10"/>
      <c r="M1" s="10"/>
      <c r="N1" s="10"/>
      <c r="O1" s="10"/>
    </row>
    <row r="2" spans="1:15" ht="15.75">
      <c r="A2" s="10"/>
      <c r="B2" s="10"/>
      <c r="C2" s="10"/>
      <c r="D2" s="11"/>
      <c r="E2" s="74"/>
      <c r="F2" s="74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.75">
      <c r="A5" s="274" t="s">
        <v>212</v>
      </c>
      <c r="B5" s="274"/>
      <c r="C5" s="274"/>
      <c r="D5" s="274"/>
      <c r="E5" s="274"/>
      <c r="F5" s="274"/>
      <c r="G5" s="10"/>
      <c r="H5" s="10"/>
      <c r="I5" s="10"/>
      <c r="J5" s="10"/>
      <c r="K5" s="10"/>
      <c r="L5" s="10"/>
      <c r="M5" s="10"/>
      <c r="N5" s="10"/>
      <c r="O5" s="10"/>
    </row>
    <row r="6" spans="1:15" ht="15.75">
      <c r="A6" s="274" t="s">
        <v>116</v>
      </c>
      <c r="B6" s="274"/>
      <c r="C6" s="274"/>
      <c r="D6" s="274"/>
      <c r="E6" s="274"/>
      <c r="F6" s="274"/>
      <c r="G6" s="10"/>
      <c r="H6" s="10"/>
      <c r="I6" s="10"/>
      <c r="J6" s="10"/>
      <c r="K6" s="10"/>
      <c r="L6" s="10"/>
      <c r="M6" s="10"/>
      <c r="N6" s="10"/>
      <c r="O6" s="10"/>
    </row>
    <row r="7" spans="1:15" ht="15.75">
      <c r="A7" s="274" t="s">
        <v>10</v>
      </c>
      <c r="B7" s="274"/>
      <c r="C7" s="274"/>
      <c r="D7" s="274"/>
      <c r="E7" s="274"/>
      <c r="F7" s="274"/>
      <c r="G7" s="10"/>
      <c r="H7" s="10"/>
      <c r="I7" s="10"/>
      <c r="J7" s="10"/>
      <c r="K7" s="10"/>
      <c r="L7" s="10"/>
      <c r="M7" s="10"/>
      <c r="N7" s="10"/>
      <c r="O7" s="10"/>
    </row>
    <row r="8" spans="1:15" ht="15.75">
      <c r="A8" s="12"/>
      <c r="B8" s="12"/>
      <c r="C8" s="12"/>
      <c r="D8" s="12"/>
      <c r="E8" s="12"/>
      <c r="F8" s="12"/>
      <c r="G8" s="10"/>
      <c r="H8" s="10"/>
      <c r="I8" s="10"/>
      <c r="J8" s="10"/>
      <c r="K8" s="10"/>
      <c r="L8" s="10"/>
      <c r="M8" s="10"/>
      <c r="N8" s="10"/>
      <c r="O8" s="10"/>
    </row>
    <row r="9" spans="1:15" ht="15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5.75">
      <c r="A11" s="255"/>
      <c r="B11" s="270" t="s">
        <v>118</v>
      </c>
      <c r="C11" s="270"/>
      <c r="D11" s="71"/>
      <c r="E11" s="270" t="s">
        <v>119</v>
      </c>
      <c r="F11" s="27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5.75">
      <c r="A12" s="256">
        <v>1</v>
      </c>
      <c r="B12" s="69" t="s">
        <v>114</v>
      </c>
      <c r="C12" s="103">
        <v>39000</v>
      </c>
      <c r="D12" s="69"/>
      <c r="E12" s="257" t="s">
        <v>63</v>
      </c>
      <c r="F12" s="103">
        <f>'Műk.- összesen KH'!D41</f>
        <v>38881</v>
      </c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.75">
      <c r="A13" s="258">
        <v>2</v>
      </c>
      <c r="B13" s="259"/>
      <c r="C13" s="105"/>
      <c r="D13" s="106"/>
      <c r="E13" s="260" t="s">
        <v>2</v>
      </c>
      <c r="F13" s="105">
        <f>'Fejlesztési kiadások KH'!C13</f>
        <v>119</v>
      </c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5.75">
      <c r="A14" s="109"/>
      <c r="B14" s="110" t="s">
        <v>22</v>
      </c>
      <c r="C14" s="111">
        <f>SUM(C12:C13)</f>
        <v>39000</v>
      </c>
      <c r="D14" s="109"/>
      <c r="E14" s="109" t="s">
        <v>20</v>
      </c>
      <c r="F14" s="111">
        <f>SUM(F12:F13)</f>
        <v>39000</v>
      </c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5.75">
      <c r="A15" s="13"/>
      <c r="B15" s="13"/>
      <c r="C15" s="28"/>
      <c r="D15" s="13"/>
      <c r="E15" s="13"/>
      <c r="F15" s="13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5.75">
      <c r="A16" s="13"/>
      <c r="B16" s="261"/>
      <c r="C16" s="28"/>
      <c r="D16" s="13"/>
      <c r="E16" s="13"/>
      <c r="F16" s="13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5.75">
      <c r="A17" s="13"/>
      <c r="B17" s="13"/>
      <c r="C17" s="28"/>
      <c r="D17" s="13"/>
      <c r="E17" s="13"/>
      <c r="F17" s="13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5.75">
      <c r="A18" s="13"/>
      <c r="B18" s="13"/>
      <c r="C18" s="28"/>
      <c r="D18" s="13"/>
      <c r="E18" s="13"/>
      <c r="F18" s="13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5.75">
      <c r="A19" s="13"/>
      <c r="B19" s="261"/>
      <c r="C19" s="28"/>
      <c r="D19" s="13"/>
      <c r="E19" s="13"/>
      <c r="F19" s="13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5.75">
      <c r="A20" s="13"/>
      <c r="B20" s="13"/>
      <c r="C20" s="28"/>
      <c r="D20" s="13"/>
      <c r="E20" s="13"/>
      <c r="F20" s="13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5.75">
      <c r="A21" s="13"/>
      <c r="B21" s="13"/>
      <c r="C21" s="28"/>
      <c r="D21" s="13"/>
      <c r="E21" s="13"/>
      <c r="F21" s="13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5.75">
      <c r="A22" s="13"/>
      <c r="B22" s="261"/>
      <c r="C22" s="28"/>
      <c r="D22" s="13"/>
      <c r="E22" s="13"/>
      <c r="F22" s="13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5.75">
      <c r="A23" s="13"/>
      <c r="B23" s="13"/>
      <c r="C23" s="28"/>
      <c r="D23" s="13"/>
      <c r="E23" s="13"/>
      <c r="F23" s="13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5.75">
      <c r="A24" s="27"/>
      <c r="B24" s="27"/>
      <c r="C24" s="27"/>
      <c r="D24" s="27"/>
      <c r="E24" s="27"/>
      <c r="F24" s="27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5.75">
      <c r="A25" s="13"/>
      <c r="B25" s="261"/>
      <c r="C25" s="28"/>
      <c r="D25" s="13"/>
      <c r="E25" s="13"/>
      <c r="F25" s="13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5.75">
      <c r="A26" s="13"/>
      <c r="B26" s="13"/>
      <c r="C26" s="28"/>
      <c r="D26" s="13"/>
      <c r="E26" s="13"/>
      <c r="F26" s="13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5.75">
      <c r="A27" s="13"/>
      <c r="B27" s="13"/>
      <c r="C27" s="28"/>
      <c r="D27" s="13"/>
      <c r="E27" s="13"/>
      <c r="F27" s="13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5.75">
      <c r="A28" s="13"/>
      <c r="B28" s="261"/>
      <c r="C28" s="28"/>
      <c r="D28" s="13"/>
      <c r="E28" s="13"/>
      <c r="F28" s="13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5.75">
      <c r="A29" s="13"/>
      <c r="B29" s="13"/>
      <c r="C29" s="28"/>
      <c r="D29" s="13"/>
      <c r="E29" s="13"/>
      <c r="F29" s="13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5.75">
      <c r="A30" s="13"/>
      <c r="B30" s="13"/>
      <c r="C30" s="28"/>
      <c r="D30" s="13"/>
      <c r="E30" s="13"/>
      <c r="F30" s="13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5.75">
      <c r="A31" s="13"/>
      <c r="B31" s="261"/>
      <c r="C31" s="28"/>
      <c r="D31" s="13"/>
      <c r="E31" s="13"/>
      <c r="F31" s="13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5.75">
      <c r="A32" s="30"/>
      <c r="B32" s="30"/>
      <c r="C32" s="43"/>
      <c r="D32" s="30"/>
      <c r="E32" s="30"/>
      <c r="F32" s="13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5.75">
      <c r="A33" s="191"/>
      <c r="B33" s="191"/>
      <c r="C33" s="191"/>
      <c r="D33" s="191"/>
      <c r="E33" s="191"/>
      <c r="F33" s="13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5.75">
      <c r="A34" s="13"/>
      <c r="B34" s="13"/>
      <c r="C34" s="28"/>
      <c r="D34" s="13"/>
      <c r="E34" s="13"/>
      <c r="F34" s="13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5.75">
      <c r="A35" s="13"/>
      <c r="B35" s="13"/>
      <c r="C35" s="28"/>
      <c r="D35" s="13"/>
      <c r="E35" s="13"/>
      <c r="F35" s="13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5.75">
      <c r="A36" s="13"/>
      <c r="B36" s="13"/>
      <c r="C36" s="28"/>
      <c r="D36" s="13"/>
      <c r="E36" s="13"/>
      <c r="F36" s="13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5.75">
      <c r="A37" s="13"/>
      <c r="B37" s="13"/>
      <c r="C37" s="28"/>
      <c r="D37" s="13"/>
      <c r="E37" s="13"/>
      <c r="F37" s="13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5.75">
      <c r="A38" s="191"/>
      <c r="B38" s="191"/>
      <c r="C38" s="191"/>
      <c r="D38" s="13"/>
      <c r="E38" s="13"/>
      <c r="F38" s="13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5.75">
      <c r="A39" s="13"/>
      <c r="B39" s="13"/>
      <c r="C39" s="28"/>
      <c r="D39" s="13"/>
      <c r="E39" s="13"/>
      <c r="F39" s="13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5.75">
      <c r="A40" s="13"/>
      <c r="B40" s="13"/>
      <c r="C40" s="28"/>
      <c r="D40" s="13"/>
      <c r="E40" s="13"/>
      <c r="F40" s="13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5.75">
      <c r="A41" s="13"/>
      <c r="B41" s="13"/>
      <c r="C41" s="28"/>
      <c r="D41" s="13"/>
      <c r="E41" s="13"/>
      <c r="F41" s="13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5.75">
      <c r="A42" s="191"/>
      <c r="B42" s="191"/>
      <c r="C42" s="191"/>
      <c r="D42" s="13"/>
      <c r="E42" s="13"/>
      <c r="F42" s="13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5.75">
      <c r="A43" s="13"/>
      <c r="B43" s="13"/>
      <c r="C43" s="28"/>
      <c r="D43" s="13"/>
      <c r="E43" s="13"/>
      <c r="F43" s="13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5.75">
      <c r="A44" s="13"/>
      <c r="B44" s="13"/>
      <c r="C44" s="28"/>
      <c r="D44" s="13"/>
      <c r="E44" s="13"/>
      <c r="F44" s="13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5.75">
      <c r="A45" s="191"/>
      <c r="B45" s="191"/>
      <c r="C45" s="191"/>
      <c r="D45" s="13"/>
      <c r="E45" s="13"/>
      <c r="F45" s="13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5.75">
      <c r="A46" s="13"/>
      <c r="B46" s="261"/>
      <c r="C46" s="28"/>
      <c r="D46" s="13"/>
      <c r="E46" s="13"/>
      <c r="F46" s="13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5.75">
      <c r="A47" s="13"/>
      <c r="B47" s="13"/>
      <c r="C47" s="28"/>
      <c r="D47" s="13"/>
      <c r="E47" s="13"/>
      <c r="F47" s="13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5.75">
      <c r="A48" s="13"/>
      <c r="B48" s="13"/>
      <c r="C48" s="28"/>
      <c r="D48" s="13"/>
      <c r="E48" s="13"/>
      <c r="F48" s="13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5.75">
      <c r="A49" s="191"/>
      <c r="B49" s="191"/>
      <c r="C49" s="191"/>
      <c r="D49" s="13"/>
      <c r="E49" s="13"/>
      <c r="F49" s="13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5.75">
      <c r="A50" s="13"/>
      <c r="B50" s="13"/>
      <c r="C50" s="28"/>
      <c r="D50" s="13"/>
      <c r="E50" s="13"/>
      <c r="F50" s="13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5.75">
      <c r="A51" s="13"/>
      <c r="B51" s="13"/>
      <c r="C51" s="28"/>
      <c r="D51" s="13"/>
      <c r="E51" s="13"/>
      <c r="F51" s="13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5.75">
      <c r="A52" s="191"/>
      <c r="B52" s="191"/>
      <c r="C52" s="191"/>
      <c r="D52" s="13"/>
      <c r="E52" s="13"/>
      <c r="F52" s="13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5.75">
      <c r="A53" s="13"/>
      <c r="B53" s="13"/>
      <c r="C53" s="28"/>
      <c r="D53" s="13"/>
      <c r="E53" s="13"/>
      <c r="F53" s="13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5.75">
      <c r="A54" s="191"/>
      <c r="B54" s="191"/>
      <c r="C54" s="191"/>
      <c r="D54" s="13"/>
      <c r="E54" s="13"/>
      <c r="F54" s="13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5.75">
      <c r="A55" s="13"/>
      <c r="B55" s="192"/>
      <c r="C55" s="262"/>
      <c r="D55" s="13"/>
      <c r="E55" s="13"/>
      <c r="F55" s="13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5.75">
      <c r="A56" s="13"/>
      <c r="B56" s="13"/>
      <c r="C56" s="13"/>
      <c r="D56" s="13"/>
      <c r="E56" s="13"/>
      <c r="F56" s="13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5.75">
      <c r="A57" s="13"/>
      <c r="B57" s="13"/>
      <c r="C57" s="13"/>
      <c r="D57" s="13"/>
      <c r="E57" s="13"/>
      <c r="F57" s="13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</sheetData>
  <sheetProtection/>
  <mergeCells count="6">
    <mergeCell ref="C1:F1"/>
    <mergeCell ref="E11:F11"/>
    <mergeCell ref="B11:C11"/>
    <mergeCell ref="A5:F5"/>
    <mergeCell ref="A6:F6"/>
    <mergeCell ref="A7:F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0">
      <selection activeCell="B1" sqref="B1:E1"/>
    </sheetView>
  </sheetViews>
  <sheetFormatPr defaultColWidth="9.00390625" defaultRowHeight="12.75"/>
  <cols>
    <col min="1" max="1" width="3.75390625" style="118" customWidth="1"/>
    <col min="2" max="2" width="54.75390625" style="118" customWidth="1"/>
    <col min="3" max="3" width="9.125" style="118" customWidth="1"/>
    <col min="4" max="4" width="10.00390625" style="118" customWidth="1"/>
    <col min="5" max="16384" width="9.125" style="118" customWidth="1"/>
  </cols>
  <sheetData>
    <row r="1" spans="2:5" ht="15.75">
      <c r="B1" s="273" t="s">
        <v>245</v>
      </c>
      <c r="C1" s="273"/>
      <c r="D1" s="273"/>
      <c r="E1" s="273"/>
    </row>
    <row r="2" spans="3:5" ht="15.75">
      <c r="C2" s="119"/>
      <c r="D2" s="119"/>
      <c r="E2" s="119"/>
    </row>
    <row r="3" spans="6:11" ht="15.75">
      <c r="F3" s="137"/>
      <c r="G3" s="137"/>
      <c r="H3" s="137"/>
      <c r="I3" s="137"/>
      <c r="J3" s="137"/>
      <c r="K3" s="137"/>
    </row>
    <row r="4" spans="1:11" ht="15.75">
      <c r="A4" s="282" t="s">
        <v>212</v>
      </c>
      <c r="B4" s="282"/>
      <c r="C4" s="282"/>
      <c r="D4" s="282"/>
      <c r="E4" s="282"/>
      <c r="F4" s="139"/>
      <c r="G4" s="139"/>
      <c r="H4" s="139"/>
      <c r="I4" s="139"/>
      <c r="J4" s="139"/>
      <c r="K4" s="137"/>
    </row>
    <row r="5" spans="1:11" ht="15.75">
      <c r="A5" s="282" t="s">
        <v>116</v>
      </c>
      <c r="B5" s="282"/>
      <c r="C5" s="282"/>
      <c r="D5" s="282"/>
      <c r="E5" s="282"/>
      <c r="F5" s="139"/>
      <c r="G5" s="139"/>
      <c r="H5" s="139"/>
      <c r="I5" s="139"/>
      <c r="J5" s="139"/>
      <c r="K5" s="137"/>
    </row>
    <row r="6" spans="1:11" ht="15.75">
      <c r="A6" s="282" t="s">
        <v>73</v>
      </c>
      <c r="B6" s="282"/>
      <c r="C6" s="282"/>
      <c r="D6" s="282"/>
      <c r="E6" s="282"/>
      <c r="F6" s="264"/>
      <c r="G6" s="264"/>
      <c r="H6" s="264"/>
      <c r="I6" s="264"/>
      <c r="J6" s="264"/>
      <c r="K6" s="137"/>
    </row>
    <row r="7" spans="6:11" ht="15.75">
      <c r="F7" s="137"/>
      <c r="G7" s="137"/>
      <c r="H7" s="137"/>
      <c r="I7" s="137"/>
      <c r="J7" s="137"/>
      <c r="K7" s="137"/>
    </row>
    <row r="8" spans="6:11" ht="15.75">
      <c r="F8" s="137"/>
      <c r="G8" s="137"/>
      <c r="H8" s="137"/>
      <c r="I8" s="137"/>
      <c r="J8" s="137"/>
      <c r="K8" s="137"/>
    </row>
    <row r="9" spans="1:11" ht="15.75">
      <c r="A9" s="112"/>
      <c r="B9" s="121" t="s">
        <v>0</v>
      </c>
      <c r="C9" s="279" t="s">
        <v>117</v>
      </c>
      <c r="D9" s="280"/>
      <c r="E9" s="281"/>
      <c r="F9" s="137"/>
      <c r="G9" s="264"/>
      <c r="H9" s="139"/>
      <c r="I9" s="139"/>
      <c r="J9" s="139"/>
      <c r="K9" s="137"/>
    </row>
    <row r="10" spans="1:11" ht="15.75">
      <c r="A10" s="112">
        <v>1</v>
      </c>
      <c r="B10" s="265" t="s">
        <v>43</v>
      </c>
      <c r="C10" s="122"/>
      <c r="D10" s="123">
        <f>SUM(D11:D16)</f>
        <v>27892</v>
      </c>
      <c r="E10" s="124"/>
      <c r="F10" s="137"/>
      <c r="G10" s="266"/>
      <c r="H10" s="266"/>
      <c r="I10" s="134"/>
      <c r="J10" s="137"/>
      <c r="K10" s="137"/>
    </row>
    <row r="11" spans="1:11" ht="15.75">
      <c r="A11" s="114"/>
      <c r="B11" s="106" t="s">
        <v>213</v>
      </c>
      <c r="C11" s="125"/>
      <c r="D11" s="126">
        <f>'Műk.- Vgy KH'!D11+'Műk.- Visznek KH'!D11</f>
        <v>25438</v>
      </c>
      <c r="E11" s="127"/>
      <c r="F11" s="137"/>
      <c r="G11" s="137"/>
      <c r="H11" s="137"/>
      <c r="I11" s="126"/>
      <c r="J11" s="137"/>
      <c r="K11" s="137"/>
    </row>
    <row r="12" spans="1:11" ht="15.75">
      <c r="A12" s="114"/>
      <c r="B12" s="106" t="s">
        <v>214</v>
      </c>
      <c r="C12" s="125"/>
      <c r="D12" s="126">
        <f>'Műk.- Visznek KH'!D12</f>
        <v>417</v>
      </c>
      <c r="E12" s="127"/>
      <c r="F12" s="137"/>
      <c r="G12" s="137"/>
      <c r="H12" s="137"/>
      <c r="I12" s="126"/>
      <c r="J12" s="137"/>
      <c r="K12" s="137"/>
    </row>
    <row r="13" spans="1:11" ht="15.75">
      <c r="A13" s="114"/>
      <c r="B13" s="106" t="s">
        <v>215</v>
      </c>
      <c r="C13" s="125"/>
      <c r="D13" s="126">
        <f>'Műk.- Vgy KH'!D12+'Műk.- Visznek KH'!D13</f>
        <v>1327</v>
      </c>
      <c r="E13" s="127"/>
      <c r="F13" s="137"/>
      <c r="G13" s="137"/>
      <c r="H13" s="137"/>
      <c r="I13" s="126"/>
      <c r="J13" s="137"/>
      <c r="K13" s="137"/>
    </row>
    <row r="14" spans="1:11" ht="15.75">
      <c r="A14" s="114"/>
      <c r="B14" s="106" t="s">
        <v>150</v>
      </c>
      <c r="C14" s="125"/>
      <c r="D14" s="126">
        <f>'Műk.- Vgy KH'!D13+'Műk.- Visznek KH'!D14</f>
        <v>10</v>
      </c>
      <c r="E14" s="127"/>
      <c r="F14" s="137"/>
      <c r="G14" s="137"/>
      <c r="H14" s="137"/>
      <c r="I14" s="126"/>
      <c r="J14" s="137"/>
      <c r="K14" s="137"/>
    </row>
    <row r="15" spans="1:11" ht="15.75">
      <c r="A15" s="114"/>
      <c r="B15" s="106" t="s">
        <v>151</v>
      </c>
      <c r="C15" s="125"/>
      <c r="D15" s="126">
        <f>'Műk.- Vgy KH'!D14+'Műk.- Visznek KH'!D15</f>
        <v>160</v>
      </c>
      <c r="E15" s="127"/>
      <c r="F15" s="137"/>
      <c r="G15" s="137"/>
      <c r="H15" s="137"/>
      <c r="I15" s="126"/>
      <c r="J15" s="137"/>
      <c r="K15" s="137"/>
    </row>
    <row r="16" spans="1:11" ht="15.75">
      <c r="A16" s="115"/>
      <c r="B16" s="263" t="s">
        <v>205</v>
      </c>
      <c r="C16" s="128"/>
      <c r="D16" s="129">
        <f>'Műk.- Vgy KH'!D15+'Műk.- Visznek KH'!D16</f>
        <v>540</v>
      </c>
      <c r="E16" s="130"/>
      <c r="F16" s="137"/>
      <c r="G16" s="137"/>
      <c r="H16" s="137"/>
      <c r="I16" s="126"/>
      <c r="J16" s="137"/>
      <c r="K16" s="137"/>
    </row>
    <row r="17" spans="1:11" ht="15.75">
      <c r="A17" s="113">
        <v>2</v>
      </c>
      <c r="B17" s="265" t="s">
        <v>74</v>
      </c>
      <c r="C17" s="122"/>
      <c r="D17" s="123">
        <f>D18+D19</f>
        <v>7600</v>
      </c>
      <c r="E17" s="124"/>
      <c r="F17" s="137"/>
      <c r="G17" s="137"/>
      <c r="H17" s="137"/>
      <c r="I17" s="126"/>
      <c r="J17" s="137"/>
      <c r="K17" s="137"/>
    </row>
    <row r="18" spans="1:11" ht="15.75">
      <c r="A18" s="114"/>
      <c r="B18" s="259" t="s">
        <v>75</v>
      </c>
      <c r="C18" s="125"/>
      <c r="D18" s="126">
        <f>'Műk.- Vgy KH'!D17+'Műk.- Visznek KH'!D18</f>
        <v>7121</v>
      </c>
      <c r="E18" s="127"/>
      <c r="F18" s="137"/>
      <c r="G18" s="137"/>
      <c r="H18" s="137"/>
      <c r="I18" s="126"/>
      <c r="J18" s="137"/>
      <c r="K18" s="137"/>
    </row>
    <row r="19" spans="1:11" ht="15.75">
      <c r="A19" s="115"/>
      <c r="B19" s="263" t="s">
        <v>76</v>
      </c>
      <c r="C19" s="128"/>
      <c r="D19" s="126">
        <f>'Műk.- Vgy KH'!D18+'Műk.- Visznek KH'!D19</f>
        <v>479</v>
      </c>
      <c r="E19" s="130"/>
      <c r="F19" s="137"/>
      <c r="G19" s="266"/>
      <c r="H19" s="266"/>
      <c r="I19" s="134"/>
      <c r="J19" s="137"/>
      <c r="K19" s="137"/>
    </row>
    <row r="20" spans="1:11" ht="15.75">
      <c r="A20" s="113">
        <v>3</v>
      </c>
      <c r="B20" s="265" t="s">
        <v>4</v>
      </c>
      <c r="C20" s="122"/>
      <c r="D20" s="123">
        <f>SUM(D21:D40)</f>
        <v>3389</v>
      </c>
      <c r="E20" s="124"/>
      <c r="F20" s="137"/>
      <c r="G20" s="266"/>
      <c r="H20" s="266"/>
      <c r="I20" s="134"/>
      <c r="J20" s="137"/>
      <c r="K20" s="137"/>
    </row>
    <row r="21" spans="1:11" ht="15.75">
      <c r="A21" s="114"/>
      <c r="B21" s="77" t="s">
        <v>121</v>
      </c>
      <c r="C21" s="125"/>
      <c r="D21" s="132">
        <f>'Műk.- Vgy KH'!D20+'Műk.- Visznek KH'!D21</f>
        <v>45</v>
      </c>
      <c r="E21" s="127"/>
      <c r="F21" s="137"/>
      <c r="G21" s="137"/>
      <c r="H21" s="137"/>
      <c r="I21" s="126"/>
      <c r="J21" s="137"/>
      <c r="K21" s="137"/>
    </row>
    <row r="22" spans="1:11" ht="15.75">
      <c r="A22" s="114"/>
      <c r="B22" s="77" t="s">
        <v>124</v>
      </c>
      <c r="C22" s="125"/>
      <c r="D22" s="132">
        <f>'Műk.- Vgy KH'!D21+'Műk.- Visznek KH'!D22</f>
        <v>155</v>
      </c>
      <c r="E22" s="127"/>
      <c r="F22" s="137"/>
      <c r="G22" s="266"/>
      <c r="H22" s="266"/>
      <c r="I22" s="134"/>
      <c r="J22" s="137"/>
      <c r="K22" s="137"/>
    </row>
    <row r="23" spans="1:11" ht="15.75">
      <c r="A23" s="114"/>
      <c r="B23" s="77" t="s">
        <v>216</v>
      </c>
      <c r="C23" s="125"/>
      <c r="D23" s="132">
        <f>'Műk.- Vgy KH'!D22+'Műk.- Visznek KH'!D23</f>
        <v>180</v>
      </c>
      <c r="E23" s="127"/>
      <c r="F23" s="137"/>
      <c r="G23" s="266"/>
      <c r="H23" s="266"/>
      <c r="I23" s="134"/>
      <c r="J23" s="137"/>
      <c r="K23" s="137"/>
    </row>
    <row r="24" spans="1:11" ht="15.75">
      <c r="A24" s="114"/>
      <c r="B24" s="77" t="s">
        <v>127</v>
      </c>
      <c r="C24" s="125"/>
      <c r="D24" s="132">
        <f>'Műk.- Vgy KH'!D23+'Műk.- Visznek KH'!D24</f>
        <v>40</v>
      </c>
      <c r="E24" s="127"/>
      <c r="F24" s="137"/>
      <c r="G24" s="137"/>
      <c r="H24" s="137"/>
      <c r="I24" s="126"/>
      <c r="J24" s="137"/>
      <c r="K24" s="137"/>
    </row>
    <row r="25" spans="1:11" ht="15.75">
      <c r="A25" s="114"/>
      <c r="B25" s="77" t="s">
        <v>128</v>
      </c>
      <c r="C25" s="125"/>
      <c r="D25" s="132">
        <f>'Műk.- Vgy KH'!D24+'Műk.- Visznek KH'!D25</f>
        <v>210</v>
      </c>
      <c r="E25" s="127"/>
      <c r="F25" s="137"/>
      <c r="G25" s="137"/>
      <c r="H25" s="137"/>
      <c r="I25" s="126"/>
      <c r="J25" s="137"/>
      <c r="K25" s="137"/>
    </row>
    <row r="26" spans="1:11" ht="15.75">
      <c r="A26" s="116"/>
      <c r="B26" s="77" t="s">
        <v>129</v>
      </c>
      <c r="C26" s="133"/>
      <c r="D26" s="132">
        <f>'Műk.- Vgy KH'!D25+'Műk.- Visznek KH'!D26</f>
        <v>440</v>
      </c>
      <c r="E26" s="127"/>
      <c r="F26" s="137"/>
      <c r="G26" s="137"/>
      <c r="H26" s="137"/>
      <c r="I26" s="126"/>
      <c r="J26" s="137"/>
      <c r="K26" s="137"/>
    </row>
    <row r="27" spans="1:11" ht="15.75">
      <c r="A27" s="114"/>
      <c r="B27" s="77" t="s">
        <v>217</v>
      </c>
      <c r="C27" s="125"/>
      <c r="D27" s="132">
        <f>'Műk.- Vgy KH'!D26+'Műk.- Visznek KH'!D27</f>
        <v>15</v>
      </c>
      <c r="E27" s="127"/>
      <c r="F27" s="137"/>
      <c r="G27" s="137"/>
      <c r="H27" s="137"/>
      <c r="I27" s="126"/>
      <c r="J27" s="137"/>
      <c r="K27" s="137"/>
    </row>
    <row r="28" spans="1:11" ht="15.75">
      <c r="A28" s="114"/>
      <c r="B28" s="77" t="s">
        <v>130</v>
      </c>
      <c r="C28" s="133"/>
      <c r="D28" s="132">
        <f>'Műk.- Vgy KH'!D27+'Műk.- Visznek KH'!D28</f>
        <v>256</v>
      </c>
      <c r="E28" s="127"/>
      <c r="F28" s="137"/>
      <c r="G28" s="137"/>
      <c r="H28" s="137"/>
      <c r="I28" s="126"/>
      <c r="J28" s="137"/>
      <c r="K28" s="137"/>
    </row>
    <row r="29" spans="1:5" ht="15.75">
      <c r="A29" s="114"/>
      <c r="B29" s="77" t="s">
        <v>131</v>
      </c>
      <c r="C29" s="125"/>
      <c r="D29" s="132">
        <f>'Műk.- Vgy KH'!D28+'Műk.- Visznek KH'!D29</f>
        <v>50</v>
      </c>
      <c r="E29" s="127"/>
    </row>
    <row r="30" spans="1:5" ht="15.75">
      <c r="A30" s="114"/>
      <c r="B30" s="77" t="s">
        <v>133</v>
      </c>
      <c r="C30" s="125"/>
      <c r="D30" s="132">
        <f>'Műk.- Vgy KH'!D29+'Műk.- Visznek KH'!D30</f>
        <v>50</v>
      </c>
      <c r="E30" s="127"/>
    </row>
    <row r="31" spans="1:5" ht="15.75">
      <c r="A31" s="114"/>
      <c r="B31" s="77" t="s">
        <v>218</v>
      </c>
      <c r="C31" s="125"/>
      <c r="D31" s="132">
        <f>'Műk.- Vgy KH'!D30+'Műk.- Visznek KH'!D31</f>
        <v>280</v>
      </c>
      <c r="E31" s="127"/>
    </row>
    <row r="32" spans="1:5" ht="15.75">
      <c r="A32" s="114"/>
      <c r="B32" s="77" t="s">
        <v>136</v>
      </c>
      <c r="C32" s="125"/>
      <c r="D32" s="132">
        <f>'Műk.- Vgy KH'!D31+'Műk.- Visznek KH'!D32</f>
        <v>510</v>
      </c>
      <c r="E32" s="127"/>
    </row>
    <row r="33" spans="1:5" ht="15.75">
      <c r="A33" s="114"/>
      <c r="B33" s="77" t="s">
        <v>137</v>
      </c>
      <c r="C33" s="125"/>
      <c r="D33" s="132">
        <f>'Műk.- Vgy KH'!D32+'Műk.- Visznek KH'!D33</f>
        <v>220</v>
      </c>
      <c r="E33" s="127"/>
    </row>
    <row r="34" spans="1:5" ht="15.75">
      <c r="A34" s="114"/>
      <c r="B34" s="77" t="s">
        <v>138</v>
      </c>
      <c r="C34" s="125"/>
      <c r="D34" s="132">
        <f>'Műk.- Vgy KH'!D33+'Műk.- Visznek KH'!D34</f>
        <v>15</v>
      </c>
      <c r="E34" s="127"/>
    </row>
    <row r="35" spans="1:5" ht="15.75">
      <c r="A35" s="114"/>
      <c r="B35" s="77" t="s">
        <v>208</v>
      </c>
      <c r="C35" s="125"/>
      <c r="D35" s="132">
        <f>'Műk.- Vgy KH'!D34+'Műk.- Visznek KH'!D35</f>
        <v>5</v>
      </c>
      <c r="E35" s="127"/>
    </row>
    <row r="36" spans="1:5" ht="15.75">
      <c r="A36" s="114"/>
      <c r="B36" s="77" t="s">
        <v>140</v>
      </c>
      <c r="C36" s="125"/>
      <c r="D36" s="132">
        <f>'Műk.- Vgy KH'!D35+'Műk.- Visznek KH'!D36</f>
        <v>5</v>
      </c>
      <c r="E36" s="127"/>
    </row>
    <row r="37" spans="1:5" ht="15.75">
      <c r="A37" s="114"/>
      <c r="B37" s="77" t="s">
        <v>141</v>
      </c>
      <c r="C37" s="125"/>
      <c r="D37" s="132">
        <f>'Műk.- Vgy KH'!D36+'Műk.- Visznek KH'!D37</f>
        <v>480</v>
      </c>
      <c r="E37" s="127"/>
    </row>
    <row r="38" spans="1:5" ht="15.75">
      <c r="A38" s="114"/>
      <c r="B38" s="77" t="s">
        <v>77</v>
      </c>
      <c r="C38" s="125"/>
      <c r="D38" s="132">
        <f>'Műk.- Vgy KH'!D37+'Műk.- Visznek KH'!D38</f>
        <v>410</v>
      </c>
      <c r="E38" s="127"/>
    </row>
    <row r="39" spans="1:5" ht="15.75">
      <c r="A39" s="114"/>
      <c r="B39" s="77" t="s">
        <v>79</v>
      </c>
      <c r="C39" s="125"/>
      <c r="D39" s="132">
        <f>'Műk.- Vgy KH'!D38+'Műk.- Visznek KH'!D39</f>
        <v>3</v>
      </c>
      <c r="E39" s="127"/>
    </row>
    <row r="40" spans="1:5" ht="15.75">
      <c r="A40" s="114"/>
      <c r="B40" s="78" t="s">
        <v>78</v>
      </c>
      <c r="C40" s="125"/>
      <c r="D40" s="132">
        <f>'Műk.- Vgy KH'!D39+'Műk.- Visznek KH'!D40</f>
        <v>20</v>
      </c>
      <c r="E40" s="127"/>
    </row>
    <row r="41" spans="1:5" ht="15.75">
      <c r="A41" s="117"/>
      <c r="B41" s="21" t="s">
        <v>61</v>
      </c>
      <c r="C41" s="142"/>
      <c r="D41" s="165">
        <f>D10+D17+D20</f>
        <v>38881</v>
      </c>
      <c r="E41" s="136"/>
    </row>
    <row r="43" spans="1:5" ht="15.75">
      <c r="A43" s="267"/>
      <c r="B43" s="267"/>
      <c r="C43" s="267"/>
      <c r="D43" s="267"/>
      <c r="E43" s="267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0">
      <selection activeCell="B1" sqref="B1:E1"/>
    </sheetView>
  </sheetViews>
  <sheetFormatPr defaultColWidth="9.00390625" defaultRowHeight="12.75"/>
  <cols>
    <col min="1" max="1" width="3.75390625" style="118" customWidth="1"/>
    <col min="2" max="2" width="54.75390625" style="118" customWidth="1"/>
    <col min="3" max="3" width="9.125" style="118" customWidth="1"/>
    <col min="4" max="4" width="10.00390625" style="118" customWidth="1"/>
    <col min="5" max="16384" width="9.125" style="118" customWidth="1"/>
  </cols>
  <sheetData>
    <row r="1" spans="2:5" ht="15.75">
      <c r="B1" s="273" t="s">
        <v>246</v>
      </c>
      <c r="C1" s="273"/>
      <c r="D1" s="273"/>
      <c r="E1" s="273"/>
    </row>
    <row r="2" spans="3:5" ht="15.75">
      <c r="C2" s="119"/>
      <c r="D2" s="119"/>
      <c r="E2" s="119"/>
    </row>
    <row r="3" spans="6:11" ht="15.75">
      <c r="F3" s="137"/>
      <c r="G3" s="137"/>
      <c r="H3" s="137"/>
      <c r="I3" s="137"/>
      <c r="J3" s="137"/>
      <c r="K3" s="137"/>
    </row>
    <row r="4" spans="1:11" ht="15.75">
      <c r="A4" s="282" t="s">
        <v>212</v>
      </c>
      <c r="B4" s="282"/>
      <c r="C4" s="282"/>
      <c r="D4" s="282"/>
      <c r="E4" s="282"/>
      <c r="F4" s="139"/>
      <c r="G4" s="139"/>
      <c r="H4" s="139"/>
      <c r="I4" s="139"/>
      <c r="J4" s="139"/>
      <c r="K4" s="137"/>
    </row>
    <row r="5" spans="1:11" ht="15.75">
      <c r="A5" s="282" t="s">
        <v>116</v>
      </c>
      <c r="B5" s="282"/>
      <c r="C5" s="282"/>
      <c r="D5" s="282"/>
      <c r="E5" s="282"/>
      <c r="F5" s="139"/>
      <c r="G5" s="139"/>
      <c r="H5" s="139"/>
      <c r="I5" s="139"/>
      <c r="J5" s="139"/>
      <c r="K5" s="137"/>
    </row>
    <row r="6" spans="1:11" ht="15.75">
      <c r="A6" s="282" t="s">
        <v>219</v>
      </c>
      <c r="B6" s="282"/>
      <c r="C6" s="282"/>
      <c r="D6" s="282"/>
      <c r="E6" s="282"/>
      <c r="F6" s="264"/>
      <c r="G6" s="264"/>
      <c r="H6" s="264"/>
      <c r="I6" s="264"/>
      <c r="J6" s="264"/>
      <c r="K6" s="137"/>
    </row>
    <row r="7" spans="6:11" ht="15.75">
      <c r="F7" s="137"/>
      <c r="G7" s="137"/>
      <c r="H7" s="137"/>
      <c r="I7" s="137"/>
      <c r="J7" s="137"/>
      <c r="K7" s="137"/>
    </row>
    <row r="8" spans="6:11" ht="15.75">
      <c r="F8" s="137"/>
      <c r="G8" s="137"/>
      <c r="H8" s="137"/>
      <c r="I8" s="137"/>
      <c r="J8" s="137"/>
      <c r="K8" s="137"/>
    </row>
    <row r="9" spans="1:11" ht="15.75">
      <c r="A9" s="112"/>
      <c r="B9" s="121" t="s">
        <v>0</v>
      </c>
      <c r="C9" s="279" t="s">
        <v>117</v>
      </c>
      <c r="D9" s="280"/>
      <c r="E9" s="281"/>
      <c r="F9" s="137"/>
      <c r="G9" s="264"/>
      <c r="H9" s="139"/>
      <c r="I9" s="139"/>
      <c r="J9" s="139"/>
      <c r="K9" s="137"/>
    </row>
    <row r="10" spans="1:11" ht="15.75">
      <c r="A10" s="112">
        <v>1</v>
      </c>
      <c r="B10" s="265" t="s">
        <v>43</v>
      </c>
      <c r="C10" s="122"/>
      <c r="D10" s="123">
        <f>SUM(D11:D15)</f>
        <v>20133</v>
      </c>
      <c r="E10" s="124"/>
      <c r="F10" s="137"/>
      <c r="G10" s="266"/>
      <c r="H10" s="266"/>
      <c r="I10" s="134"/>
      <c r="J10" s="137"/>
      <c r="K10" s="137"/>
    </row>
    <row r="11" spans="1:11" ht="15.75">
      <c r="A11" s="114"/>
      <c r="B11" s="106" t="s">
        <v>213</v>
      </c>
      <c r="C11" s="125"/>
      <c r="D11" s="126">
        <v>18745</v>
      </c>
      <c r="E11" s="127"/>
      <c r="F11" s="137"/>
      <c r="G11" s="137"/>
      <c r="H11" s="137"/>
      <c r="I11" s="126"/>
      <c r="J11" s="137"/>
      <c r="K11" s="137"/>
    </row>
    <row r="12" spans="1:11" ht="15.75">
      <c r="A12" s="114"/>
      <c r="B12" s="106" t="s">
        <v>215</v>
      </c>
      <c r="C12" s="125"/>
      <c r="D12" s="126">
        <v>978</v>
      </c>
      <c r="E12" s="127"/>
      <c r="F12" s="137"/>
      <c r="G12" s="137"/>
      <c r="H12" s="137"/>
      <c r="I12" s="126"/>
      <c r="J12" s="137"/>
      <c r="K12" s="137"/>
    </row>
    <row r="13" spans="1:11" ht="15.75">
      <c r="A13" s="114"/>
      <c r="B13" s="106" t="s">
        <v>150</v>
      </c>
      <c r="C13" s="125"/>
      <c r="D13" s="126">
        <v>10</v>
      </c>
      <c r="E13" s="127"/>
      <c r="F13" s="137"/>
      <c r="G13" s="137"/>
      <c r="H13" s="137"/>
      <c r="I13" s="126"/>
      <c r="J13" s="137"/>
      <c r="K13" s="137"/>
    </row>
    <row r="14" spans="1:11" ht="15.75">
      <c r="A14" s="114"/>
      <c r="B14" s="106" t="s">
        <v>151</v>
      </c>
      <c r="C14" s="125"/>
      <c r="D14" s="126">
        <v>130</v>
      </c>
      <c r="E14" s="127"/>
      <c r="F14" s="137"/>
      <c r="G14" s="137"/>
      <c r="H14" s="137"/>
      <c r="I14" s="126"/>
      <c r="J14" s="137"/>
      <c r="K14" s="137"/>
    </row>
    <row r="15" spans="1:11" ht="15.75">
      <c r="A15" s="115"/>
      <c r="B15" s="263" t="s">
        <v>205</v>
      </c>
      <c r="C15" s="128"/>
      <c r="D15" s="129">
        <v>270</v>
      </c>
      <c r="E15" s="130"/>
      <c r="F15" s="137"/>
      <c r="G15" s="137"/>
      <c r="H15" s="137"/>
      <c r="I15" s="126"/>
      <c r="J15" s="137"/>
      <c r="K15" s="137"/>
    </row>
    <row r="16" spans="1:11" ht="15.75">
      <c r="A16" s="113">
        <v>2</v>
      </c>
      <c r="B16" s="265" t="s">
        <v>74</v>
      </c>
      <c r="C16" s="122"/>
      <c r="D16" s="123">
        <f>D17+D18</f>
        <v>5482</v>
      </c>
      <c r="E16" s="124"/>
      <c r="F16" s="137"/>
      <c r="G16" s="137"/>
      <c r="H16" s="137"/>
      <c r="I16" s="126"/>
      <c r="J16" s="137"/>
      <c r="K16" s="137"/>
    </row>
    <row r="17" spans="1:11" ht="15.75">
      <c r="A17" s="114"/>
      <c r="B17" s="259" t="s">
        <v>75</v>
      </c>
      <c r="C17" s="125"/>
      <c r="D17" s="126">
        <v>5128</v>
      </c>
      <c r="E17" s="127"/>
      <c r="F17" s="137"/>
      <c r="G17" s="266"/>
      <c r="H17" s="266"/>
      <c r="I17" s="134"/>
      <c r="J17" s="137"/>
      <c r="K17" s="137"/>
    </row>
    <row r="18" spans="1:11" ht="15.75">
      <c r="A18" s="115"/>
      <c r="B18" s="263" t="s">
        <v>76</v>
      </c>
      <c r="C18" s="128"/>
      <c r="D18" s="126">
        <v>354</v>
      </c>
      <c r="E18" s="130"/>
      <c r="F18" s="137"/>
      <c r="G18" s="266"/>
      <c r="H18" s="266"/>
      <c r="I18" s="134"/>
      <c r="J18" s="137"/>
      <c r="K18" s="137"/>
    </row>
    <row r="19" spans="1:11" ht="15.75">
      <c r="A19" s="113">
        <v>3</v>
      </c>
      <c r="B19" s="265" t="s">
        <v>4</v>
      </c>
      <c r="C19" s="122"/>
      <c r="D19" s="123">
        <f>SUM(D20:D39)</f>
        <v>3197</v>
      </c>
      <c r="E19" s="124"/>
      <c r="F19" s="137"/>
      <c r="G19" s="137"/>
      <c r="H19" s="137"/>
      <c r="I19" s="126"/>
      <c r="J19" s="137"/>
      <c r="K19" s="137"/>
    </row>
    <row r="20" spans="1:11" ht="15.75">
      <c r="A20" s="114"/>
      <c r="B20" s="77" t="s">
        <v>121</v>
      </c>
      <c r="C20" s="125"/>
      <c r="D20" s="132">
        <v>45</v>
      </c>
      <c r="E20" s="127"/>
      <c r="F20" s="137"/>
      <c r="G20" s="266"/>
      <c r="H20" s="266"/>
      <c r="I20" s="134"/>
      <c r="J20" s="137"/>
      <c r="K20" s="137"/>
    </row>
    <row r="21" spans="1:11" ht="15.75">
      <c r="A21" s="114"/>
      <c r="B21" s="77" t="s">
        <v>124</v>
      </c>
      <c r="C21" s="125"/>
      <c r="D21" s="132">
        <v>155</v>
      </c>
      <c r="E21" s="127"/>
      <c r="F21" s="137"/>
      <c r="G21" s="266"/>
      <c r="H21" s="266"/>
      <c r="I21" s="134"/>
      <c r="J21" s="137"/>
      <c r="K21" s="137"/>
    </row>
    <row r="22" spans="1:11" ht="15.75">
      <c r="A22" s="114"/>
      <c r="B22" s="77" t="s">
        <v>216</v>
      </c>
      <c r="C22" s="125"/>
      <c r="D22" s="132">
        <v>180</v>
      </c>
      <c r="E22" s="127"/>
      <c r="F22" s="137"/>
      <c r="G22" s="266"/>
      <c r="H22" s="266"/>
      <c r="I22" s="134"/>
      <c r="J22" s="137"/>
      <c r="K22" s="137"/>
    </row>
    <row r="23" spans="1:11" ht="15.75">
      <c r="A23" s="114"/>
      <c r="B23" s="77" t="s">
        <v>127</v>
      </c>
      <c r="C23" s="125"/>
      <c r="D23" s="132">
        <v>40</v>
      </c>
      <c r="E23" s="127"/>
      <c r="F23" s="137"/>
      <c r="G23" s="266"/>
      <c r="H23" s="266"/>
      <c r="I23" s="134"/>
      <c r="J23" s="137"/>
      <c r="K23" s="137"/>
    </row>
    <row r="24" spans="1:11" ht="15.75">
      <c r="A24" s="114"/>
      <c r="B24" s="77" t="s">
        <v>128</v>
      </c>
      <c r="C24" s="125"/>
      <c r="D24" s="132">
        <v>122</v>
      </c>
      <c r="E24" s="127"/>
      <c r="F24" s="137"/>
      <c r="G24" s="137"/>
      <c r="H24" s="137"/>
      <c r="I24" s="126"/>
      <c r="J24" s="137"/>
      <c r="K24" s="137"/>
    </row>
    <row r="25" spans="1:11" ht="15.75">
      <c r="A25" s="116"/>
      <c r="B25" s="77" t="s">
        <v>129</v>
      </c>
      <c r="C25" s="133"/>
      <c r="D25" s="126">
        <v>440</v>
      </c>
      <c r="E25" s="127"/>
      <c r="F25" s="137"/>
      <c r="G25" s="137"/>
      <c r="H25" s="137"/>
      <c r="I25" s="126"/>
      <c r="J25" s="137"/>
      <c r="K25" s="137"/>
    </row>
    <row r="26" spans="1:11" ht="15.75">
      <c r="A26" s="114"/>
      <c r="B26" s="77" t="s">
        <v>217</v>
      </c>
      <c r="C26" s="125"/>
      <c r="D26" s="126">
        <v>15</v>
      </c>
      <c r="E26" s="127"/>
      <c r="F26" s="137"/>
      <c r="G26" s="137"/>
      <c r="H26" s="137"/>
      <c r="I26" s="126"/>
      <c r="J26" s="137"/>
      <c r="K26" s="137"/>
    </row>
    <row r="27" spans="1:11" ht="15.75">
      <c r="A27" s="114"/>
      <c r="B27" s="77" t="s">
        <v>130</v>
      </c>
      <c r="C27" s="133"/>
      <c r="D27" s="126">
        <v>256</v>
      </c>
      <c r="E27" s="127"/>
      <c r="F27" s="137"/>
      <c r="G27" s="137"/>
      <c r="H27" s="137"/>
      <c r="I27" s="126"/>
      <c r="J27" s="137"/>
      <c r="K27" s="137"/>
    </row>
    <row r="28" spans="1:11" ht="15.75">
      <c r="A28" s="114"/>
      <c r="B28" s="77" t="s">
        <v>131</v>
      </c>
      <c r="C28" s="125"/>
      <c r="D28" s="137">
        <v>50</v>
      </c>
      <c r="E28" s="127"/>
      <c r="F28" s="137"/>
      <c r="G28" s="137"/>
      <c r="H28" s="137"/>
      <c r="I28" s="126"/>
      <c r="J28" s="137"/>
      <c r="K28" s="137"/>
    </row>
    <row r="29" spans="1:5" ht="15.75">
      <c r="A29" s="114"/>
      <c r="B29" s="77" t="s">
        <v>133</v>
      </c>
      <c r="C29" s="125"/>
      <c r="D29" s="137">
        <v>50</v>
      </c>
      <c r="E29" s="127"/>
    </row>
    <row r="30" spans="1:5" ht="15.75">
      <c r="A30" s="114"/>
      <c r="B30" s="77" t="s">
        <v>218</v>
      </c>
      <c r="C30" s="125"/>
      <c r="D30" s="137">
        <v>200</v>
      </c>
      <c r="E30" s="127"/>
    </row>
    <row r="31" spans="1:5" ht="15.75">
      <c r="A31" s="114"/>
      <c r="B31" s="77" t="s">
        <v>136</v>
      </c>
      <c r="C31" s="125"/>
      <c r="D31" s="137">
        <v>510</v>
      </c>
      <c r="E31" s="127"/>
    </row>
    <row r="32" spans="1:5" ht="15.75">
      <c r="A32" s="114"/>
      <c r="B32" s="77" t="s">
        <v>137</v>
      </c>
      <c r="C32" s="125"/>
      <c r="D32" s="137">
        <v>220</v>
      </c>
      <c r="E32" s="127"/>
    </row>
    <row r="33" spans="1:5" ht="15.75">
      <c r="A33" s="114"/>
      <c r="B33" s="77" t="s">
        <v>138</v>
      </c>
      <c r="C33" s="125"/>
      <c r="D33" s="137">
        <v>15</v>
      </c>
      <c r="E33" s="127"/>
    </row>
    <row r="34" spans="1:5" ht="15.75">
      <c r="A34" s="114"/>
      <c r="B34" s="77" t="s">
        <v>208</v>
      </c>
      <c r="C34" s="125"/>
      <c r="D34" s="137">
        <v>5</v>
      </c>
      <c r="E34" s="127"/>
    </row>
    <row r="35" spans="1:5" ht="15.75">
      <c r="A35" s="114"/>
      <c r="B35" s="77" t="s">
        <v>140</v>
      </c>
      <c r="C35" s="125"/>
      <c r="D35" s="137">
        <v>5</v>
      </c>
      <c r="E35" s="127"/>
    </row>
    <row r="36" spans="1:5" ht="15.75">
      <c r="A36" s="114"/>
      <c r="B36" s="77" t="s">
        <v>141</v>
      </c>
      <c r="C36" s="125"/>
      <c r="D36" s="137">
        <v>480</v>
      </c>
      <c r="E36" s="127"/>
    </row>
    <row r="37" spans="1:5" ht="15.75">
      <c r="A37" s="114"/>
      <c r="B37" s="77" t="s">
        <v>77</v>
      </c>
      <c r="C37" s="125"/>
      <c r="D37" s="137">
        <v>386</v>
      </c>
      <c r="E37" s="127"/>
    </row>
    <row r="38" spans="1:5" ht="15.75">
      <c r="A38" s="114"/>
      <c r="B38" s="77" t="s">
        <v>79</v>
      </c>
      <c r="C38" s="125"/>
      <c r="D38" s="137">
        <v>3</v>
      </c>
      <c r="E38" s="127"/>
    </row>
    <row r="39" spans="1:5" ht="15.75">
      <c r="A39" s="114"/>
      <c r="B39" s="78" t="s">
        <v>78</v>
      </c>
      <c r="C39" s="125"/>
      <c r="D39" s="137">
        <v>20</v>
      </c>
      <c r="E39" s="127"/>
    </row>
    <row r="40" spans="1:5" ht="15.75">
      <c r="A40" s="117"/>
      <c r="B40" s="21" t="s">
        <v>61</v>
      </c>
      <c r="C40" s="142"/>
      <c r="D40" s="165">
        <f>D10+D16+D19</f>
        <v>28812</v>
      </c>
      <c r="E40" s="136"/>
    </row>
    <row r="42" spans="1:5" ht="15.75">
      <c r="A42" s="267"/>
      <c r="B42" s="267"/>
      <c r="C42" s="267"/>
      <c r="D42" s="267"/>
      <c r="E42" s="267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18" customWidth="1"/>
    <col min="2" max="2" width="54.75390625" style="118" customWidth="1"/>
    <col min="3" max="3" width="9.125" style="118" customWidth="1"/>
    <col min="4" max="4" width="10.00390625" style="118" customWidth="1"/>
    <col min="5" max="16384" width="9.125" style="118" customWidth="1"/>
  </cols>
  <sheetData>
    <row r="1" spans="2:5" ht="15.75">
      <c r="B1" s="273" t="s">
        <v>247</v>
      </c>
      <c r="C1" s="273"/>
      <c r="D1" s="273"/>
      <c r="E1" s="273"/>
    </row>
    <row r="2" spans="3:5" ht="15.75">
      <c r="C2" s="119"/>
      <c r="D2" s="119"/>
      <c r="E2" s="119"/>
    </row>
    <row r="3" spans="6:11" ht="15.75">
      <c r="F3" s="137"/>
      <c r="G3" s="137"/>
      <c r="H3" s="137"/>
      <c r="I3" s="137"/>
      <c r="J3" s="137"/>
      <c r="K3" s="137"/>
    </row>
    <row r="4" spans="1:11" ht="15.75">
      <c r="A4" s="282" t="s">
        <v>212</v>
      </c>
      <c r="B4" s="282"/>
      <c r="C4" s="282"/>
      <c r="D4" s="282"/>
      <c r="E4" s="282"/>
      <c r="F4" s="139"/>
      <c r="G4" s="139"/>
      <c r="H4" s="139"/>
      <c r="I4" s="139"/>
      <c r="J4" s="139"/>
      <c r="K4" s="137"/>
    </row>
    <row r="5" spans="1:11" ht="15.75">
      <c r="A5" s="282" t="s">
        <v>116</v>
      </c>
      <c r="B5" s="282"/>
      <c r="C5" s="282"/>
      <c r="D5" s="282"/>
      <c r="E5" s="282"/>
      <c r="F5" s="139"/>
      <c r="G5" s="139"/>
      <c r="H5" s="139"/>
      <c r="I5" s="139"/>
      <c r="J5" s="139"/>
      <c r="K5" s="137"/>
    </row>
    <row r="6" spans="1:11" ht="15.75">
      <c r="A6" s="282" t="s">
        <v>220</v>
      </c>
      <c r="B6" s="282"/>
      <c r="C6" s="282"/>
      <c r="D6" s="282"/>
      <c r="E6" s="282"/>
      <c r="F6" s="264"/>
      <c r="G6" s="264"/>
      <c r="H6" s="264"/>
      <c r="I6" s="264"/>
      <c r="J6" s="264"/>
      <c r="K6" s="137"/>
    </row>
    <row r="7" spans="6:11" ht="15.75">
      <c r="F7" s="137"/>
      <c r="G7" s="137"/>
      <c r="H7" s="137"/>
      <c r="I7" s="137"/>
      <c r="J7" s="137"/>
      <c r="K7" s="137"/>
    </row>
    <row r="8" spans="6:11" ht="15.75">
      <c r="F8" s="137"/>
      <c r="G8" s="137"/>
      <c r="H8" s="137"/>
      <c r="I8" s="137"/>
      <c r="J8" s="137"/>
      <c r="K8" s="137"/>
    </row>
    <row r="9" spans="1:11" ht="15.75">
      <c r="A9" s="112"/>
      <c r="B9" s="121" t="s">
        <v>0</v>
      </c>
      <c r="C9" s="279" t="s">
        <v>117</v>
      </c>
      <c r="D9" s="280"/>
      <c r="E9" s="281"/>
      <c r="F9" s="137"/>
      <c r="G9" s="264"/>
      <c r="H9" s="139"/>
      <c r="I9" s="139"/>
      <c r="J9" s="139"/>
      <c r="K9" s="137"/>
    </row>
    <row r="10" spans="1:11" ht="15.75">
      <c r="A10" s="112">
        <v>1</v>
      </c>
      <c r="B10" s="265" t="s">
        <v>43</v>
      </c>
      <c r="C10" s="122"/>
      <c r="D10" s="123">
        <f>SUM(D11:D16)</f>
        <v>7759</v>
      </c>
      <c r="E10" s="124"/>
      <c r="F10" s="137"/>
      <c r="G10" s="266"/>
      <c r="H10" s="266"/>
      <c r="I10" s="134"/>
      <c r="J10" s="137"/>
      <c r="K10" s="137"/>
    </row>
    <row r="11" spans="1:11" ht="15.75">
      <c r="A11" s="114"/>
      <c r="B11" s="106" t="s">
        <v>213</v>
      </c>
      <c r="C11" s="125"/>
      <c r="D11" s="126">
        <v>6693</v>
      </c>
      <c r="E11" s="127"/>
      <c r="F11" s="137"/>
      <c r="G11" s="137"/>
      <c r="H11" s="137"/>
      <c r="I11" s="126"/>
      <c r="J11" s="137"/>
      <c r="K11" s="137"/>
    </row>
    <row r="12" spans="1:11" ht="15.75">
      <c r="A12" s="114"/>
      <c r="B12" s="106" t="s">
        <v>214</v>
      </c>
      <c r="C12" s="125"/>
      <c r="D12" s="126">
        <v>417</v>
      </c>
      <c r="E12" s="127"/>
      <c r="F12" s="137"/>
      <c r="G12" s="137"/>
      <c r="H12" s="137"/>
      <c r="I12" s="126"/>
      <c r="J12" s="137"/>
      <c r="K12" s="137"/>
    </row>
    <row r="13" spans="1:11" ht="15.75">
      <c r="A13" s="114"/>
      <c r="B13" s="106" t="s">
        <v>215</v>
      </c>
      <c r="C13" s="125"/>
      <c r="D13" s="126">
        <v>349</v>
      </c>
      <c r="E13" s="127"/>
      <c r="F13" s="137"/>
      <c r="G13" s="137"/>
      <c r="H13" s="137"/>
      <c r="I13" s="126"/>
      <c r="J13" s="137"/>
      <c r="K13" s="137"/>
    </row>
    <row r="14" spans="1:11" ht="15.75" hidden="1">
      <c r="A14" s="114"/>
      <c r="B14" s="106" t="s">
        <v>150</v>
      </c>
      <c r="C14" s="125"/>
      <c r="D14" s="126"/>
      <c r="E14" s="127"/>
      <c r="F14" s="137"/>
      <c r="G14" s="137"/>
      <c r="H14" s="137"/>
      <c r="I14" s="126"/>
      <c r="J14" s="137"/>
      <c r="K14" s="137"/>
    </row>
    <row r="15" spans="1:11" ht="15.75">
      <c r="A15" s="114"/>
      <c r="B15" s="106" t="s">
        <v>151</v>
      </c>
      <c r="C15" s="125"/>
      <c r="D15" s="126">
        <v>30</v>
      </c>
      <c r="E15" s="127"/>
      <c r="F15" s="137"/>
      <c r="G15" s="137"/>
      <c r="H15" s="137"/>
      <c r="I15" s="126"/>
      <c r="J15" s="137"/>
      <c r="K15" s="137"/>
    </row>
    <row r="16" spans="1:11" ht="15.75">
      <c r="A16" s="115"/>
      <c r="B16" s="263" t="s">
        <v>205</v>
      </c>
      <c r="C16" s="128"/>
      <c r="D16" s="129">
        <v>270</v>
      </c>
      <c r="E16" s="130"/>
      <c r="F16" s="137"/>
      <c r="G16" s="137"/>
      <c r="H16" s="137"/>
      <c r="I16" s="126"/>
      <c r="J16" s="137"/>
      <c r="K16" s="137"/>
    </row>
    <row r="17" spans="1:11" ht="15.75">
      <c r="A17" s="113">
        <v>2</v>
      </c>
      <c r="B17" s="265" t="s">
        <v>74</v>
      </c>
      <c r="C17" s="122"/>
      <c r="D17" s="123">
        <f>D18+D19</f>
        <v>2118</v>
      </c>
      <c r="E17" s="124"/>
      <c r="F17" s="137"/>
      <c r="G17" s="137"/>
      <c r="H17" s="137"/>
      <c r="I17" s="126"/>
      <c r="J17" s="137"/>
      <c r="K17" s="137"/>
    </row>
    <row r="18" spans="1:11" ht="15.75">
      <c r="A18" s="114"/>
      <c r="B18" s="259" t="s">
        <v>75</v>
      </c>
      <c r="C18" s="125"/>
      <c r="D18" s="126">
        <v>1993</v>
      </c>
      <c r="E18" s="127"/>
      <c r="F18" s="137"/>
      <c r="G18" s="266"/>
      <c r="H18" s="266"/>
      <c r="I18" s="134"/>
      <c r="J18" s="137"/>
      <c r="K18" s="137"/>
    </row>
    <row r="19" spans="1:11" ht="15.75">
      <c r="A19" s="115"/>
      <c r="B19" s="263" t="s">
        <v>76</v>
      </c>
      <c r="C19" s="128"/>
      <c r="D19" s="126">
        <v>125</v>
      </c>
      <c r="E19" s="130"/>
      <c r="F19" s="137"/>
      <c r="G19" s="266"/>
      <c r="H19" s="266"/>
      <c r="I19" s="134"/>
      <c r="J19" s="137"/>
      <c r="K19" s="137"/>
    </row>
    <row r="20" spans="1:11" ht="15.75">
      <c r="A20" s="113">
        <v>3</v>
      </c>
      <c r="B20" s="265" t="s">
        <v>4</v>
      </c>
      <c r="C20" s="122"/>
      <c r="D20" s="123">
        <f>SUM(D21:D40)</f>
        <v>192</v>
      </c>
      <c r="E20" s="124"/>
      <c r="F20" s="137"/>
      <c r="G20" s="137"/>
      <c r="H20" s="137"/>
      <c r="I20" s="126"/>
      <c r="J20" s="137"/>
      <c r="K20" s="137"/>
    </row>
    <row r="21" spans="1:11" ht="15.75" hidden="1">
      <c r="A21" s="114"/>
      <c r="B21" s="77" t="s">
        <v>121</v>
      </c>
      <c r="C21" s="125"/>
      <c r="D21" s="132"/>
      <c r="E21" s="127"/>
      <c r="F21" s="137"/>
      <c r="G21" s="266"/>
      <c r="H21" s="266"/>
      <c r="I21" s="134"/>
      <c r="J21" s="137"/>
      <c r="K21" s="137"/>
    </row>
    <row r="22" spans="1:11" ht="15.75" hidden="1">
      <c r="A22" s="114"/>
      <c r="B22" s="77" t="s">
        <v>124</v>
      </c>
      <c r="C22" s="125"/>
      <c r="D22" s="132"/>
      <c r="E22" s="127"/>
      <c r="F22" s="137"/>
      <c r="G22" s="266"/>
      <c r="H22" s="266"/>
      <c r="I22" s="134"/>
      <c r="J22" s="137"/>
      <c r="K22" s="137"/>
    </row>
    <row r="23" spans="1:11" ht="15.75" hidden="1">
      <c r="A23" s="114"/>
      <c r="B23" s="77" t="s">
        <v>216</v>
      </c>
      <c r="C23" s="125"/>
      <c r="D23" s="132"/>
      <c r="E23" s="127"/>
      <c r="F23" s="137"/>
      <c r="G23" s="266"/>
      <c r="H23" s="266"/>
      <c r="I23" s="134"/>
      <c r="J23" s="137"/>
      <c r="K23" s="137"/>
    </row>
    <row r="24" spans="1:11" ht="15.75" hidden="1">
      <c r="A24" s="114"/>
      <c r="B24" s="77" t="s">
        <v>127</v>
      </c>
      <c r="C24" s="125"/>
      <c r="D24" s="132"/>
      <c r="E24" s="127"/>
      <c r="F24" s="137"/>
      <c r="G24" s="266"/>
      <c r="H24" s="266"/>
      <c r="I24" s="134"/>
      <c r="J24" s="137"/>
      <c r="K24" s="137"/>
    </row>
    <row r="25" spans="1:11" ht="15.75">
      <c r="A25" s="114"/>
      <c r="B25" s="77" t="s">
        <v>128</v>
      </c>
      <c r="C25" s="125"/>
      <c r="D25" s="132">
        <v>88</v>
      </c>
      <c r="E25" s="127"/>
      <c r="F25" s="137"/>
      <c r="G25" s="137"/>
      <c r="H25" s="137"/>
      <c r="I25" s="126"/>
      <c r="J25" s="137"/>
      <c r="K25" s="137"/>
    </row>
    <row r="26" spans="1:11" ht="15.75" hidden="1">
      <c r="A26" s="116"/>
      <c r="B26" s="77" t="s">
        <v>129</v>
      </c>
      <c r="C26" s="133"/>
      <c r="D26" s="126"/>
      <c r="E26" s="127"/>
      <c r="F26" s="137"/>
      <c r="G26" s="137"/>
      <c r="H26" s="137"/>
      <c r="I26" s="126"/>
      <c r="J26" s="137"/>
      <c r="K26" s="137"/>
    </row>
    <row r="27" spans="1:11" ht="15.75" hidden="1">
      <c r="A27" s="114"/>
      <c r="B27" s="77" t="s">
        <v>217</v>
      </c>
      <c r="C27" s="125"/>
      <c r="D27" s="126"/>
      <c r="E27" s="127"/>
      <c r="F27" s="137"/>
      <c r="G27" s="137"/>
      <c r="H27" s="137"/>
      <c r="I27" s="126"/>
      <c r="J27" s="137"/>
      <c r="K27" s="137"/>
    </row>
    <row r="28" spans="1:11" ht="15.75" hidden="1">
      <c r="A28" s="114"/>
      <c r="B28" s="77" t="s">
        <v>130</v>
      </c>
      <c r="C28" s="133"/>
      <c r="D28" s="126"/>
      <c r="E28" s="127"/>
      <c r="F28" s="137"/>
      <c r="G28" s="137"/>
      <c r="H28" s="137"/>
      <c r="I28" s="126"/>
      <c r="J28" s="137"/>
      <c r="K28" s="137"/>
    </row>
    <row r="29" spans="1:11" ht="15.75" hidden="1">
      <c r="A29" s="114"/>
      <c r="B29" s="77" t="s">
        <v>131</v>
      </c>
      <c r="C29" s="125"/>
      <c r="D29" s="137"/>
      <c r="E29" s="127"/>
      <c r="F29" s="137"/>
      <c r="G29" s="137"/>
      <c r="H29" s="137"/>
      <c r="I29" s="126"/>
      <c r="J29" s="137"/>
      <c r="K29" s="137"/>
    </row>
    <row r="30" spans="1:5" ht="15.75" hidden="1">
      <c r="A30" s="114"/>
      <c r="B30" s="77" t="s">
        <v>133</v>
      </c>
      <c r="C30" s="125"/>
      <c r="D30" s="137"/>
      <c r="E30" s="127"/>
    </row>
    <row r="31" spans="1:5" ht="15.75">
      <c r="A31" s="114"/>
      <c r="B31" s="77" t="s">
        <v>218</v>
      </c>
      <c r="C31" s="125"/>
      <c r="D31" s="137">
        <v>80</v>
      </c>
      <c r="E31" s="127"/>
    </row>
    <row r="32" spans="1:5" ht="15.75" hidden="1">
      <c r="A32" s="114"/>
      <c r="B32" s="77" t="s">
        <v>136</v>
      </c>
      <c r="C32" s="125"/>
      <c r="D32" s="137"/>
      <c r="E32" s="127"/>
    </row>
    <row r="33" spans="1:5" ht="15.75" hidden="1">
      <c r="A33" s="114"/>
      <c r="B33" s="77" t="s">
        <v>137</v>
      </c>
      <c r="C33" s="125"/>
      <c r="D33" s="137"/>
      <c r="E33" s="127"/>
    </row>
    <row r="34" spans="1:5" ht="15.75" hidden="1">
      <c r="A34" s="114"/>
      <c r="B34" s="77" t="s">
        <v>138</v>
      </c>
      <c r="C34" s="125"/>
      <c r="D34" s="137"/>
      <c r="E34" s="127"/>
    </row>
    <row r="35" spans="1:5" ht="15.75" hidden="1">
      <c r="A35" s="114"/>
      <c r="B35" s="77" t="s">
        <v>208</v>
      </c>
      <c r="C35" s="125"/>
      <c r="D35" s="137"/>
      <c r="E35" s="127"/>
    </row>
    <row r="36" spans="1:5" ht="15.75" hidden="1">
      <c r="A36" s="114"/>
      <c r="B36" s="77" t="s">
        <v>140</v>
      </c>
      <c r="C36" s="125"/>
      <c r="D36" s="137"/>
      <c r="E36" s="127"/>
    </row>
    <row r="37" spans="1:5" ht="15.75" hidden="1">
      <c r="A37" s="114"/>
      <c r="B37" s="77" t="s">
        <v>141</v>
      </c>
      <c r="C37" s="125"/>
      <c r="D37" s="137"/>
      <c r="E37" s="127"/>
    </row>
    <row r="38" spans="1:5" ht="15.75">
      <c r="A38" s="114"/>
      <c r="B38" s="77" t="s">
        <v>77</v>
      </c>
      <c r="C38" s="125"/>
      <c r="D38" s="137">
        <v>24</v>
      </c>
      <c r="E38" s="127"/>
    </row>
    <row r="39" spans="1:5" ht="15.75" hidden="1">
      <c r="A39" s="114"/>
      <c r="B39" s="77" t="s">
        <v>79</v>
      </c>
      <c r="C39" s="125"/>
      <c r="D39" s="137"/>
      <c r="E39" s="127"/>
    </row>
    <row r="40" spans="1:5" ht="15.75" hidden="1">
      <c r="A40" s="114"/>
      <c r="B40" s="78" t="s">
        <v>78</v>
      </c>
      <c r="C40" s="125"/>
      <c r="D40" s="137"/>
      <c r="E40" s="127"/>
    </row>
    <row r="41" spans="1:5" ht="15.75">
      <c r="A41" s="117"/>
      <c r="B41" s="21" t="s">
        <v>61</v>
      </c>
      <c r="C41" s="142"/>
      <c r="D41" s="165">
        <f>D10+D17+D20</f>
        <v>10069</v>
      </c>
      <c r="E41" s="136"/>
    </row>
    <row r="43" spans="1:5" ht="15.75">
      <c r="A43" s="267"/>
      <c r="B43" s="267"/>
      <c r="C43" s="267"/>
      <c r="D43" s="267"/>
      <c r="E43" s="267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247" customWidth="1"/>
    <col min="2" max="2" width="44.625" style="158" customWidth="1"/>
    <col min="3" max="3" width="22.625" style="158" customWidth="1"/>
    <col min="4" max="4" width="9.125" style="158" customWidth="1"/>
    <col min="5" max="5" width="8.125" style="158" customWidth="1"/>
    <col min="6" max="16384" width="9.125" style="158" customWidth="1"/>
  </cols>
  <sheetData>
    <row r="1" spans="1:5" ht="15.75">
      <c r="A1" s="11"/>
      <c r="B1" s="273" t="s">
        <v>248</v>
      </c>
      <c r="C1" s="273"/>
      <c r="D1" s="273"/>
      <c r="E1" s="273"/>
    </row>
    <row r="2" spans="1:5" ht="15.75">
      <c r="A2" s="11"/>
      <c r="B2" s="10"/>
      <c r="C2" s="10"/>
      <c r="D2" s="10"/>
      <c r="E2" s="10"/>
    </row>
    <row r="3" spans="1:5" ht="15.75">
      <c r="A3" s="11"/>
      <c r="B3" s="10"/>
      <c r="C3" s="10"/>
      <c r="D3" s="10"/>
      <c r="E3" s="10"/>
    </row>
    <row r="4" spans="1:5" ht="15.75">
      <c r="A4" s="11"/>
      <c r="B4" s="10"/>
      <c r="C4" s="10"/>
      <c r="D4" s="10"/>
      <c r="E4" s="10"/>
    </row>
    <row r="5" spans="1:5" ht="15.75">
      <c r="A5" s="274" t="s">
        <v>212</v>
      </c>
      <c r="B5" s="274"/>
      <c r="C5" s="274"/>
      <c r="D5" s="274"/>
      <c r="E5" s="274"/>
    </row>
    <row r="6" spans="1:5" ht="15.75">
      <c r="A6" s="274" t="s">
        <v>116</v>
      </c>
      <c r="B6" s="274"/>
      <c r="C6" s="274"/>
      <c r="D6" s="274"/>
      <c r="E6" s="274"/>
    </row>
    <row r="7" spans="1:5" ht="15.75">
      <c r="A7" s="274" t="s">
        <v>2</v>
      </c>
      <c r="B7" s="274"/>
      <c r="C7" s="274"/>
      <c r="D7" s="274"/>
      <c r="E7" s="274"/>
    </row>
    <row r="8" spans="1:5" ht="15.75">
      <c r="A8" s="11"/>
      <c r="B8" s="10"/>
      <c r="C8" s="10"/>
      <c r="D8" s="10"/>
      <c r="E8" s="10"/>
    </row>
    <row r="9" spans="1:5" ht="15.75">
      <c r="A9" s="11"/>
      <c r="B9" s="10"/>
      <c r="C9" s="10"/>
      <c r="D9" s="10"/>
      <c r="E9" s="10"/>
    </row>
    <row r="10" spans="1:5" ht="15.75">
      <c r="A10" s="11"/>
      <c r="B10" s="10"/>
      <c r="C10" s="10"/>
      <c r="D10" s="10"/>
      <c r="E10" s="10"/>
    </row>
    <row r="11" spans="1:5" ht="15.75">
      <c r="A11" s="245"/>
      <c r="B11" s="71" t="s">
        <v>0</v>
      </c>
      <c r="C11" s="283" t="s">
        <v>117</v>
      </c>
      <c r="D11" s="283"/>
      <c r="E11" s="272"/>
    </row>
    <row r="12" spans="1:5" ht="15.75">
      <c r="A12" s="215">
        <v>1</v>
      </c>
      <c r="B12" s="106" t="s">
        <v>204</v>
      </c>
      <c r="C12" s="28">
        <v>119</v>
      </c>
      <c r="D12" s="13"/>
      <c r="E12" s="161"/>
    </row>
    <row r="13" spans="1:5" ht="15.75">
      <c r="A13" s="216"/>
      <c r="B13" s="21" t="s">
        <v>15</v>
      </c>
      <c r="C13" s="162">
        <f>SUM(C12:C12)</f>
        <v>119</v>
      </c>
      <c r="D13" s="163"/>
      <c r="E13" s="164"/>
    </row>
    <row r="18" spans="1:3" ht="15.75">
      <c r="A18" s="246"/>
      <c r="B18" s="13"/>
      <c r="C18" s="28"/>
    </row>
    <row r="19" spans="1:3" ht="15.75">
      <c r="A19" s="246"/>
      <c r="B19" s="13"/>
      <c r="C19" s="28"/>
    </row>
    <row r="36" spans="1:5" ht="15.75">
      <c r="A36" s="11"/>
      <c r="B36" s="18"/>
      <c r="C36" s="18"/>
      <c r="D36" s="18"/>
      <c r="E36" s="18"/>
    </row>
  </sheetData>
  <sheetProtection/>
  <mergeCells count="5">
    <mergeCell ref="B1:E1"/>
    <mergeCell ref="C11:E11"/>
    <mergeCell ref="A5:E5"/>
    <mergeCell ref="A6:E6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7">
      <selection activeCell="B1" sqref="B1:E1"/>
    </sheetView>
  </sheetViews>
  <sheetFormatPr defaultColWidth="9.00390625" defaultRowHeight="12.75"/>
  <cols>
    <col min="1" max="1" width="4.625" style="230" customWidth="1"/>
    <col min="2" max="2" width="47.375" style="59" customWidth="1"/>
    <col min="3" max="3" width="22.125" style="59" customWidth="1"/>
    <col min="4" max="4" width="4.25390625" style="59" customWidth="1"/>
    <col min="5" max="6" width="9.125" style="59" customWidth="1"/>
    <col min="7" max="7" width="11.625" style="59" bestFit="1" customWidth="1"/>
    <col min="8" max="16384" width="9.125" style="59" customWidth="1"/>
  </cols>
  <sheetData>
    <row r="1" spans="1:7" ht="18.75">
      <c r="A1" s="221"/>
      <c r="B1" s="273" t="s">
        <v>231</v>
      </c>
      <c r="C1" s="273"/>
      <c r="D1" s="273"/>
      <c r="E1" s="273"/>
      <c r="F1" s="58"/>
      <c r="G1" s="58"/>
    </row>
    <row r="2" spans="1:7" ht="18.75">
      <c r="A2" s="221"/>
      <c r="B2" s="82"/>
      <c r="C2" s="74"/>
      <c r="D2" s="74"/>
      <c r="E2" s="74"/>
      <c r="F2" s="58"/>
      <c r="G2" s="58"/>
    </row>
    <row r="3" spans="1:9" ht="20.25" customHeight="1">
      <c r="A3" s="221"/>
      <c r="B3" s="82"/>
      <c r="C3" s="82"/>
      <c r="D3" s="82"/>
      <c r="E3" s="82"/>
      <c r="F3" s="58"/>
      <c r="G3" s="58"/>
      <c r="H3" s="58"/>
      <c r="I3" s="58"/>
    </row>
    <row r="4" spans="1:9" ht="18.75">
      <c r="A4" s="278" t="s">
        <v>184</v>
      </c>
      <c r="B4" s="278"/>
      <c r="C4" s="278"/>
      <c r="D4" s="278"/>
      <c r="E4" s="278"/>
      <c r="F4" s="58"/>
      <c r="G4" s="58"/>
      <c r="H4" s="58"/>
      <c r="I4" s="58"/>
    </row>
    <row r="5" spans="1:9" ht="18.75">
      <c r="A5" s="278" t="s">
        <v>116</v>
      </c>
      <c r="B5" s="278"/>
      <c r="C5" s="278"/>
      <c r="D5" s="278"/>
      <c r="E5" s="278"/>
      <c r="F5" s="58"/>
      <c r="G5" s="58"/>
      <c r="H5" s="58"/>
      <c r="I5" s="58"/>
    </row>
    <row r="6" spans="1:9" ht="18.75">
      <c r="A6" s="278" t="s">
        <v>5</v>
      </c>
      <c r="B6" s="278"/>
      <c r="C6" s="278"/>
      <c r="D6" s="278"/>
      <c r="E6" s="278"/>
      <c r="F6" s="58"/>
      <c r="G6" s="58"/>
      <c r="H6" s="58"/>
      <c r="I6" s="58"/>
    </row>
    <row r="7" spans="1:9" ht="18.75">
      <c r="A7" s="222"/>
      <c r="B7" s="75"/>
      <c r="C7" s="75"/>
      <c r="D7" s="75"/>
      <c r="E7" s="75"/>
      <c r="F7" s="58"/>
      <c r="G7" s="58"/>
      <c r="H7" s="58"/>
      <c r="I7" s="58"/>
    </row>
    <row r="8" spans="1:9" ht="19.5" customHeight="1">
      <c r="A8" s="278"/>
      <c r="B8" s="278"/>
      <c r="C8" s="278"/>
      <c r="D8" s="278"/>
      <c r="E8" s="278"/>
      <c r="F8" s="58"/>
      <c r="G8" s="58"/>
      <c r="H8" s="58"/>
      <c r="I8" s="58"/>
    </row>
    <row r="9" spans="1:9" ht="18.75">
      <c r="A9" s="223"/>
      <c r="B9" s="83" t="s">
        <v>0</v>
      </c>
      <c r="C9" s="275" t="s">
        <v>117</v>
      </c>
      <c r="D9" s="276"/>
      <c r="E9" s="277"/>
      <c r="F9" s="58"/>
      <c r="G9" s="58"/>
      <c r="H9" s="58"/>
      <c r="I9" s="58"/>
    </row>
    <row r="10" spans="1:9" ht="18.75">
      <c r="A10" s="224">
        <v>1</v>
      </c>
      <c r="B10" s="76" t="s">
        <v>96</v>
      </c>
      <c r="C10" s="90">
        <f>SUM(C11:C15)</f>
        <v>93632</v>
      </c>
      <c r="D10" s="84"/>
      <c r="E10" s="85"/>
      <c r="F10" s="58"/>
      <c r="G10" s="58"/>
      <c r="H10" s="58"/>
      <c r="I10" s="58"/>
    </row>
    <row r="11" spans="1:9" ht="18.75">
      <c r="A11" s="225"/>
      <c r="B11" s="77" t="s">
        <v>97</v>
      </c>
      <c r="C11" s="91">
        <v>52005</v>
      </c>
      <c r="D11" s="86"/>
      <c r="E11" s="87"/>
      <c r="F11" s="58"/>
      <c r="G11" s="58"/>
      <c r="H11" s="58"/>
      <c r="I11" s="58"/>
    </row>
    <row r="12" spans="1:9" ht="18.75">
      <c r="A12" s="225"/>
      <c r="B12" s="77" t="s">
        <v>98</v>
      </c>
      <c r="C12" s="91">
        <v>27381</v>
      </c>
      <c r="D12" s="86"/>
      <c r="E12" s="87"/>
      <c r="F12" s="58"/>
      <c r="G12" s="58"/>
      <c r="H12" s="58"/>
      <c r="I12" s="58"/>
    </row>
    <row r="13" spans="1:9" ht="18.75">
      <c r="A13" s="225"/>
      <c r="B13" s="77" t="s">
        <v>99</v>
      </c>
      <c r="C13" s="91">
        <v>11224</v>
      </c>
      <c r="D13" s="86"/>
      <c r="E13" s="87"/>
      <c r="F13" s="58"/>
      <c r="G13" s="58"/>
      <c r="H13" s="58"/>
      <c r="I13" s="58"/>
    </row>
    <row r="14" spans="1:5" ht="15.75">
      <c r="A14" s="225"/>
      <c r="B14" s="77" t="s">
        <v>100</v>
      </c>
      <c r="C14" s="91">
        <v>2277</v>
      </c>
      <c r="D14" s="86"/>
      <c r="E14" s="87"/>
    </row>
    <row r="15" spans="1:5" ht="15.75">
      <c r="A15" s="225"/>
      <c r="B15" s="77" t="s">
        <v>200</v>
      </c>
      <c r="C15" s="91">
        <v>745</v>
      </c>
      <c r="D15" s="86"/>
      <c r="E15" s="87"/>
    </row>
    <row r="16" spans="1:5" ht="15.75">
      <c r="A16" s="224">
        <v>2</v>
      </c>
      <c r="B16" s="76" t="s">
        <v>101</v>
      </c>
      <c r="C16" s="90">
        <f>SUM(C17:C18)</f>
        <v>10924</v>
      </c>
      <c r="D16" s="84"/>
      <c r="E16" s="85"/>
    </row>
    <row r="17" spans="1:6" ht="15.75">
      <c r="A17" s="225"/>
      <c r="B17" s="77" t="s">
        <v>102</v>
      </c>
      <c r="C17" s="91">
        <v>2688</v>
      </c>
      <c r="D17" s="86"/>
      <c r="E17" s="87"/>
      <c r="F17" s="143"/>
    </row>
    <row r="18" spans="1:6" ht="15.75">
      <c r="A18" s="225"/>
      <c r="B18" s="77" t="s">
        <v>103</v>
      </c>
      <c r="C18" s="100">
        <v>8236</v>
      </c>
      <c r="D18" s="88"/>
      <c r="E18" s="89"/>
      <c r="F18" s="143"/>
    </row>
    <row r="19" spans="1:5" ht="15.75">
      <c r="A19" s="224">
        <v>3</v>
      </c>
      <c r="B19" s="76" t="s">
        <v>66</v>
      </c>
      <c r="C19" s="92">
        <f>SUM(C20:C27)</f>
        <v>47076</v>
      </c>
      <c r="D19" s="86"/>
      <c r="E19" s="87"/>
    </row>
    <row r="20" spans="1:5" ht="15.75">
      <c r="A20" s="225"/>
      <c r="B20" s="77" t="s">
        <v>104</v>
      </c>
      <c r="C20" s="91">
        <v>341</v>
      </c>
      <c r="D20" s="86"/>
      <c r="E20" s="87"/>
    </row>
    <row r="21" spans="1:5" ht="15.75">
      <c r="A21" s="225"/>
      <c r="B21" s="77" t="s">
        <v>105</v>
      </c>
      <c r="C21" s="93">
        <v>6300</v>
      </c>
      <c r="D21" s="86"/>
      <c r="E21" s="87"/>
    </row>
    <row r="22" spans="1:5" ht="15.75">
      <c r="A22" s="225"/>
      <c r="B22" s="77" t="s">
        <v>6</v>
      </c>
      <c r="C22" s="93">
        <v>36500</v>
      </c>
      <c r="D22" s="95"/>
      <c r="E22" s="87"/>
    </row>
    <row r="23" spans="1:5" ht="15.75">
      <c r="A23" s="225"/>
      <c r="B23" s="77" t="s">
        <v>106</v>
      </c>
      <c r="C23" s="93">
        <v>3350</v>
      </c>
      <c r="D23" s="86"/>
      <c r="E23" s="87"/>
    </row>
    <row r="24" spans="1:5" ht="15.75">
      <c r="A24" s="225"/>
      <c r="B24" s="77" t="s">
        <v>8</v>
      </c>
      <c r="C24" s="93">
        <v>130</v>
      </c>
      <c r="D24" s="86"/>
      <c r="E24" s="87"/>
    </row>
    <row r="25" spans="1:5" ht="15.75">
      <c r="A25" s="225"/>
      <c r="B25" s="77" t="s">
        <v>107</v>
      </c>
      <c r="C25" s="93">
        <v>350</v>
      </c>
      <c r="D25" s="86"/>
      <c r="E25" s="87"/>
    </row>
    <row r="26" spans="1:5" ht="15.75">
      <c r="A26" s="225"/>
      <c r="B26" s="77" t="s">
        <v>108</v>
      </c>
      <c r="C26" s="91">
        <v>5</v>
      </c>
      <c r="D26" s="86"/>
      <c r="E26" s="87"/>
    </row>
    <row r="27" spans="1:5" ht="15.75">
      <c r="A27" s="226"/>
      <c r="B27" s="78" t="s">
        <v>109</v>
      </c>
      <c r="C27" s="93">
        <v>100</v>
      </c>
      <c r="D27" s="86"/>
      <c r="E27" s="87"/>
    </row>
    <row r="28" spans="1:5" ht="15.75">
      <c r="A28" s="224">
        <v>4</v>
      </c>
      <c r="B28" s="79" t="s">
        <v>110</v>
      </c>
      <c r="C28" s="99">
        <f>SUM(C29:C33)</f>
        <v>7419</v>
      </c>
      <c r="D28" s="84"/>
      <c r="E28" s="85"/>
    </row>
    <row r="29" spans="1:5" ht="15.75">
      <c r="A29" s="225"/>
      <c r="B29" s="77" t="s">
        <v>111</v>
      </c>
      <c r="C29" s="93">
        <v>2450</v>
      </c>
      <c r="D29" s="86"/>
      <c r="E29" s="87"/>
    </row>
    <row r="30" spans="1:5" ht="15.75">
      <c r="A30" s="225"/>
      <c r="B30" s="77" t="s">
        <v>112</v>
      </c>
      <c r="C30" s="93">
        <v>928</v>
      </c>
      <c r="D30" s="86"/>
      <c r="E30" s="87"/>
    </row>
    <row r="31" spans="1:5" ht="15.75">
      <c r="A31" s="225"/>
      <c r="B31" s="77" t="s">
        <v>183</v>
      </c>
      <c r="C31" s="93">
        <v>2087</v>
      </c>
      <c r="D31" s="86"/>
      <c r="E31" s="87"/>
    </row>
    <row r="32" spans="1:5" ht="15.75">
      <c r="A32" s="225"/>
      <c r="B32" s="77" t="s">
        <v>210</v>
      </c>
      <c r="C32" s="93">
        <v>1944</v>
      </c>
      <c r="D32" s="86"/>
      <c r="E32" s="87"/>
    </row>
    <row r="33" spans="1:6" ht="15.75">
      <c r="A33" s="225"/>
      <c r="B33" s="77" t="s">
        <v>113</v>
      </c>
      <c r="C33" s="96">
        <v>10</v>
      </c>
      <c r="D33" s="88"/>
      <c r="E33" s="89"/>
      <c r="F33" s="143"/>
    </row>
    <row r="34" spans="1:5" ht="15.75">
      <c r="A34" s="224">
        <v>5</v>
      </c>
      <c r="B34" s="79" t="s">
        <v>114</v>
      </c>
      <c r="C34" s="94">
        <f>C35</f>
        <v>5199</v>
      </c>
      <c r="D34" s="86"/>
      <c r="E34" s="87"/>
    </row>
    <row r="35" spans="1:6" ht="15.75">
      <c r="A35" s="226"/>
      <c r="B35" s="80" t="s">
        <v>115</v>
      </c>
      <c r="C35" s="93">
        <v>5199</v>
      </c>
      <c r="D35" s="86"/>
      <c r="E35" s="87"/>
      <c r="F35" s="143"/>
    </row>
    <row r="36" spans="1:5" ht="15.75">
      <c r="A36" s="227"/>
      <c r="B36" s="81" t="s">
        <v>9</v>
      </c>
      <c r="C36" s="101">
        <f>C10+C16+C19+C28+C34</f>
        <v>164250</v>
      </c>
      <c r="D36" s="97"/>
      <c r="E36" s="98"/>
    </row>
    <row r="37" spans="1:5" ht="17.25">
      <c r="A37" s="228"/>
      <c r="D37" s="57"/>
      <c r="E37" s="57"/>
    </row>
    <row r="38" spans="1:5" ht="17.25">
      <c r="A38" s="228"/>
      <c r="D38" s="57"/>
      <c r="E38" s="57"/>
    </row>
    <row r="39" spans="1:5" ht="17.25">
      <c r="A39" s="228"/>
      <c r="B39" s="57"/>
      <c r="C39" s="57"/>
      <c r="D39" s="57"/>
      <c r="E39" s="57"/>
    </row>
    <row r="40" spans="1:5" ht="17.25">
      <c r="A40" s="228"/>
      <c r="C40" s="57"/>
      <c r="D40" s="57"/>
      <c r="E40" s="57"/>
    </row>
    <row r="41" spans="1:5" ht="17.25">
      <c r="A41" s="228"/>
      <c r="B41" s="57"/>
      <c r="C41" s="57"/>
      <c r="D41" s="57"/>
      <c r="E41" s="57"/>
    </row>
    <row r="42" spans="1:5" ht="20.25">
      <c r="A42" s="229"/>
      <c r="D42" s="57"/>
      <c r="E42" s="57"/>
    </row>
    <row r="43" spans="1:5" ht="17.25">
      <c r="A43" s="231"/>
      <c r="B43" s="231"/>
      <c r="C43" s="231"/>
      <c r="D43" s="231"/>
      <c r="E43" s="231"/>
    </row>
    <row r="44" spans="1:5" ht="17.25">
      <c r="A44" s="228"/>
      <c r="B44" s="57"/>
      <c r="C44" s="57"/>
      <c r="D44" s="57"/>
      <c r="E44" s="57"/>
    </row>
    <row r="45" spans="1:5" ht="17.25">
      <c r="A45" s="228"/>
      <c r="B45" s="57"/>
      <c r="C45" s="57"/>
      <c r="D45" s="57"/>
      <c r="E45" s="57"/>
    </row>
    <row r="46" spans="1:5" ht="17.25">
      <c r="A46" s="228"/>
      <c r="B46" s="57"/>
      <c r="C46" s="57"/>
      <c r="D46" s="57"/>
      <c r="E46" s="57"/>
    </row>
    <row r="47" spans="1:5" ht="17.25">
      <c r="A47" s="228"/>
      <c r="B47" s="57"/>
      <c r="C47" s="57"/>
      <c r="D47" s="57"/>
      <c r="E47" s="57"/>
    </row>
    <row r="48" spans="1:5" ht="17.25">
      <c r="A48" s="228"/>
      <c r="B48" s="57"/>
      <c r="C48" s="57"/>
      <c r="D48" s="57"/>
      <c r="E48" s="57"/>
    </row>
    <row r="49" spans="1:5" ht="17.25">
      <c r="A49" s="228"/>
      <c r="B49" s="57"/>
      <c r="C49" s="57"/>
      <c r="D49" s="57"/>
      <c r="E49" s="57"/>
    </row>
    <row r="50" spans="1:5" ht="17.25">
      <c r="A50" s="228"/>
      <c r="B50" s="57"/>
      <c r="C50" s="57"/>
      <c r="D50" s="57"/>
      <c r="E50" s="57"/>
    </row>
    <row r="51" spans="1:5" ht="17.25">
      <c r="A51" s="228"/>
      <c r="B51" s="57"/>
      <c r="C51" s="57"/>
      <c r="D51" s="57"/>
      <c r="E51" s="57"/>
    </row>
    <row r="52" spans="1:5" ht="17.25">
      <c r="A52" s="228"/>
      <c r="B52" s="57"/>
      <c r="C52" s="57"/>
      <c r="D52" s="57"/>
      <c r="E52" s="57"/>
    </row>
    <row r="53" spans="1:5" ht="17.25">
      <c r="A53" s="228"/>
      <c r="B53" s="57"/>
      <c r="C53" s="57"/>
      <c r="D53" s="57"/>
      <c r="E53" s="57"/>
    </row>
    <row r="54" spans="1:5" ht="17.25">
      <c r="A54" s="228"/>
      <c r="B54" s="57"/>
      <c r="C54" s="57"/>
      <c r="D54" s="57"/>
      <c r="E54" s="57"/>
    </row>
    <row r="55" spans="1:5" ht="17.25">
      <c r="A55" s="228"/>
      <c r="B55" s="57"/>
      <c r="C55" s="57"/>
      <c r="D55" s="57"/>
      <c r="E55" s="57"/>
    </row>
    <row r="56" spans="1:5" ht="17.25">
      <c r="A56" s="228"/>
      <c r="B56" s="57"/>
      <c r="C56" s="57"/>
      <c r="D56" s="57"/>
      <c r="E56" s="57"/>
    </row>
    <row r="57" spans="1:5" ht="17.25">
      <c r="A57" s="228"/>
      <c r="B57" s="57"/>
      <c r="C57" s="57"/>
      <c r="D57" s="57"/>
      <c r="E57" s="57"/>
    </row>
    <row r="58" spans="1:5" ht="17.25">
      <c r="A58" s="228"/>
      <c r="B58" s="57"/>
      <c r="C58" s="57"/>
      <c r="D58" s="57"/>
      <c r="E58" s="57"/>
    </row>
    <row r="59" spans="1:5" ht="17.25">
      <c r="A59" s="228"/>
      <c r="B59" s="57"/>
      <c r="C59" s="57"/>
      <c r="D59" s="57"/>
      <c r="E59" s="57"/>
    </row>
    <row r="60" spans="1:5" ht="17.25">
      <c r="A60" s="228"/>
      <c r="B60" s="57"/>
      <c r="C60" s="57"/>
      <c r="D60" s="57"/>
      <c r="E60" s="57"/>
    </row>
    <row r="61" spans="1:5" ht="17.25">
      <c r="A61" s="228"/>
      <c r="B61" s="57"/>
      <c r="C61" s="57"/>
      <c r="D61" s="57"/>
      <c r="E61" s="57"/>
    </row>
    <row r="62" spans="1:5" ht="17.25">
      <c r="A62" s="228"/>
      <c r="B62" s="57"/>
      <c r="C62" s="57"/>
      <c r="D62" s="57"/>
      <c r="E62" s="57"/>
    </row>
    <row r="63" spans="1:5" ht="17.25">
      <c r="A63" s="228"/>
      <c r="B63" s="57"/>
      <c r="C63" s="57"/>
      <c r="D63" s="57"/>
      <c r="E63" s="57"/>
    </row>
    <row r="64" spans="1:5" ht="17.25">
      <c r="A64" s="228"/>
      <c r="B64" s="57"/>
      <c r="C64" s="57"/>
      <c r="D64" s="57"/>
      <c r="E64" s="57"/>
    </row>
    <row r="65" spans="1:5" ht="17.25">
      <c r="A65" s="228"/>
      <c r="B65" s="57"/>
      <c r="C65" s="57"/>
      <c r="D65" s="57"/>
      <c r="E65" s="57"/>
    </row>
  </sheetData>
  <sheetProtection/>
  <mergeCells count="6">
    <mergeCell ref="B1:E1"/>
    <mergeCell ref="C9:E9"/>
    <mergeCell ref="A5:E5"/>
    <mergeCell ref="A6:E6"/>
    <mergeCell ref="A8:E8"/>
    <mergeCell ref="A4:E4"/>
  </mergeCells>
  <printOptions horizontalCentered="1"/>
  <pageMargins left="0.7480314960629921" right="0.7874015748031497" top="0.55" bottom="0.6692913385826772" header="0.35433070866141736" footer="0.3937007874015748"/>
  <pageSetup horizontalDpi="120" verticalDpi="12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selection activeCell="C1" sqref="C1:F1"/>
    </sheetView>
  </sheetViews>
  <sheetFormatPr defaultColWidth="9.00390625" defaultRowHeight="12.75"/>
  <cols>
    <col min="1" max="1" width="3.75390625" style="158" customWidth="1"/>
    <col min="2" max="2" width="46.125" style="158" customWidth="1"/>
    <col min="3" max="3" width="11.625" style="158" customWidth="1"/>
    <col min="4" max="4" width="8.00390625" style="158" customWidth="1"/>
    <col min="5" max="5" width="45.25390625" style="158" customWidth="1"/>
    <col min="6" max="6" width="11.375" style="158" customWidth="1"/>
    <col min="7" max="16384" width="9.125" style="158" customWidth="1"/>
  </cols>
  <sheetData>
    <row r="1" spans="1:15" ht="15.75">
      <c r="A1" s="10"/>
      <c r="B1" s="10"/>
      <c r="C1" s="273" t="s">
        <v>249</v>
      </c>
      <c r="D1" s="273"/>
      <c r="E1" s="273"/>
      <c r="F1" s="273"/>
      <c r="G1" s="73"/>
      <c r="H1" s="10"/>
      <c r="I1" s="10"/>
      <c r="J1" s="10"/>
      <c r="K1" s="10"/>
      <c r="L1" s="10"/>
      <c r="M1" s="10"/>
      <c r="N1" s="10"/>
      <c r="O1" s="10"/>
    </row>
    <row r="2" spans="1:15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5.75">
      <c r="A4" s="274" t="s">
        <v>81</v>
      </c>
      <c r="B4" s="274"/>
      <c r="C4" s="274"/>
      <c r="D4" s="274"/>
      <c r="E4" s="274"/>
      <c r="F4" s="274"/>
      <c r="G4" s="10"/>
      <c r="H4" s="10"/>
      <c r="I4" s="10"/>
      <c r="J4" s="10"/>
      <c r="K4" s="10"/>
      <c r="L4" s="10"/>
      <c r="M4" s="10"/>
      <c r="N4" s="10"/>
      <c r="O4" s="10"/>
    </row>
    <row r="5" spans="1:15" ht="15.75">
      <c r="A5" s="274" t="s">
        <v>116</v>
      </c>
      <c r="B5" s="274"/>
      <c r="C5" s="274"/>
      <c r="D5" s="274"/>
      <c r="E5" s="274"/>
      <c r="F5" s="274"/>
      <c r="G5" s="10"/>
      <c r="H5" s="10"/>
      <c r="I5" s="10"/>
      <c r="J5" s="10"/>
      <c r="K5" s="10"/>
      <c r="L5" s="10"/>
      <c r="M5" s="10"/>
      <c r="N5" s="10"/>
      <c r="O5" s="10"/>
    </row>
    <row r="6" spans="1:15" ht="15.75">
      <c r="A6" s="274" t="s">
        <v>10</v>
      </c>
      <c r="B6" s="274"/>
      <c r="C6" s="274"/>
      <c r="D6" s="274"/>
      <c r="E6" s="274"/>
      <c r="F6" s="274"/>
      <c r="G6" s="10"/>
      <c r="H6" s="10"/>
      <c r="I6" s="10"/>
      <c r="J6" s="10"/>
      <c r="K6" s="10"/>
      <c r="L6" s="10"/>
      <c r="M6" s="10"/>
      <c r="N6" s="10"/>
      <c r="O6" s="10"/>
    </row>
    <row r="7" spans="1:15" ht="15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5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5.75">
      <c r="A9" s="255"/>
      <c r="B9" s="270" t="s">
        <v>118</v>
      </c>
      <c r="C9" s="270"/>
      <c r="D9" s="71"/>
      <c r="E9" s="270" t="s">
        <v>119</v>
      </c>
      <c r="F9" s="270"/>
      <c r="G9" s="10"/>
      <c r="H9" s="10"/>
      <c r="I9" s="10"/>
      <c r="J9" s="10"/>
      <c r="K9" s="10"/>
      <c r="L9" s="10"/>
      <c r="M9" s="10"/>
      <c r="N9" s="10"/>
      <c r="O9" s="10"/>
    </row>
    <row r="10" spans="1:15" ht="15.75">
      <c r="A10" s="250">
        <v>1</v>
      </c>
      <c r="B10" s="71" t="s">
        <v>110</v>
      </c>
      <c r="C10" s="31">
        <f>'Bevételek -ovi'!D12</f>
        <v>2175</v>
      </c>
      <c r="D10" s="71"/>
      <c r="E10" s="71" t="s">
        <v>73</v>
      </c>
      <c r="F10" s="31">
        <f>'Működési - ovi'!D47</f>
        <v>30482</v>
      </c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5.75">
      <c r="A11" s="250">
        <v>2</v>
      </c>
      <c r="B11" s="71" t="s">
        <v>114</v>
      </c>
      <c r="C11" s="31">
        <f>'Bevételek -ovi'!D15</f>
        <v>28323</v>
      </c>
      <c r="D11" s="71"/>
      <c r="E11" s="71" t="s">
        <v>2</v>
      </c>
      <c r="F11" s="31">
        <f>'Fejlesztési kiadások - ovi'!C13</f>
        <v>16</v>
      </c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5.75">
      <c r="A12" s="21"/>
      <c r="B12" s="268" t="s">
        <v>22</v>
      </c>
      <c r="C12" s="42">
        <f>SUM(C10:C11)</f>
        <v>30498</v>
      </c>
      <c r="D12" s="21"/>
      <c r="E12" s="21" t="s">
        <v>20</v>
      </c>
      <c r="F12" s="42">
        <f>SUM(F10:F11)</f>
        <v>30498</v>
      </c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.75">
      <c r="A13" s="13"/>
      <c r="B13" s="13"/>
      <c r="C13" s="28"/>
      <c r="D13" s="13"/>
      <c r="E13" s="13"/>
      <c r="F13" s="13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5.75">
      <c r="A14" s="13"/>
      <c r="B14" s="261"/>
      <c r="C14" s="28"/>
      <c r="D14" s="13"/>
      <c r="E14" s="13"/>
      <c r="F14" s="13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5.75">
      <c r="A15" s="13"/>
      <c r="B15" s="13"/>
      <c r="C15" s="28"/>
      <c r="D15" s="13"/>
      <c r="E15" s="13"/>
      <c r="F15" s="13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5.75">
      <c r="A16" s="13"/>
      <c r="B16" s="13"/>
      <c r="C16" s="28"/>
      <c r="D16" s="13"/>
      <c r="E16" s="13"/>
      <c r="F16" s="13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5.75">
      <c r="A17" s="13"/>
      <c r="B17" s="261"/>
      <c r="C17" s="28"/>
      <c r="D17" s="13"/>
      <c r="E17" s="13"/>
      <c r="F17" s="13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5.75">
      <c r="A18" s="13"/>
      <c r="B18" s="13"/>
      <c r="C18" s="28"/>
      <c r="D18" s="13"/>
      <c r="E18" s="13"/>
      <c r="F18" s="13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5.75">
      <c r="A19" s="13"/>
      <c r="B19" s="13"/>
      <c r="C19" s="28"/>
      <c r="D19" s="13"/>
      <c r="E19" s="13"/>
      <c r="F19" s="13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5.75">
      <c r="A20" s="13"/>
      <c r="B20" s="261"/>
      <c r="C20" s="28"/>
      <c r="D20" s="13"/>
      <c r="E20" s="13"/>
      <c r="F20" s="13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5.75">
      <c r="A21" s="13"/>
      <c r="B21" s="13"/>
      <c r="C21" s="28"/>
      <c r="D21" s="13"/>
      <c r="E21" s="13"/>
      <c r="F21" s="13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5.75">
      <c r="A22" s="13"/>
      <c r="B22" s="13"/>
      <c r="C22" s="28"/>
      <c r="D22" s="13"/>
      <c r="E22" s="13"/>
      <c r="F22" s="13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5.75">
      <c r="A23" s="27"/>
      <c r="B23" s="27"/>
      <c r="C23" s="27"/>
      <c r="D23" s="27"/>
      <c r="E23" s="27"/>
      <c r="F23" s="27"/>
      <c r="G23" s="27"/>
      <c r="H23" s="27"/>
      <c r="I23" s="10"/>
      <c r="J23" s="10"/>
      <c r="K23" s="10"/>
      <c r="L23" s="10"/>
      <c r="M23" s="10"/>
      <c r="N23" s="10"/>
      <c r="O23" s="10"/>
    </row>
    <row r="24" spans="1:15" ht="15.75">
      <c r="A24" s="13"/>
      <c r="B24" s="13"/>
      <c r="C24" s="28"/>
      <c r="D24" s="13"/>
      <c r="E24" s="13"/>
      <c r="F24" s="13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5.75">
      <c r="A25" s="13"/>
      <c r="B25" s="13"/>
      <c r="C25" s="28"/>
      <c r="D25" s="13"/>
      <c r="E25" s="13"/>
      <c r="F25" s="13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5.75">
      <c r="A26" s="13"/>
      <c r="B26" s="261"/>
      <c r="C26" s="28"/>
      <c r="D26" s="13"/>
      <c r="E26" s="13"/>
      <c r="F26" s="13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5.75">
      <c r="A27" s="13"/>
      <c r="B27" s="13"/>
      <c r="C27" s="28"/>
      <c r="D27" s="13"/>
      <c r="E27" s="13"/>
      <c r="F27" s="13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5.75">
      <c r="A28" s="13"/>
      <c r="B28" s="13"/>
      <c r="C28" s="28"/>
      <c r="D28" s="13"/>
      <c r="E28" s="13"/>
      <c r="F28" s="13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5.75">
      <c r="A29" s="13"/>
      <c r="B29" s="261"/>
      <c r="C29" s="28"/>
      <c r="D29" s="13"/>
      <c r="E29" s="13"/>
      <c r="F29" s="13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5.75">
      <c r="A30" s="30"/>
      <c r="B30" s="30"/>
      <c r="C30" s="43"/>
      <c r="D30" s="30"/>
      <c r="E30" s="30"/>
      <c r="F30" s="13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5.75">
      <c r="A31" s="191"/>
      <c r="B31" s="191"/>
      <c r="C31" s="191"/>
      <c r="D31" s="191"/>
      <c r="E31" s="191"/>
      <c r="F31" s="13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5.75">
      <c r="A32" s="13"/>
      <c r="B32" s="13"/>
      <c r="C32" s="28"/>
      <c r="D32" s="13"/>
      <c r="E32" s="13"/>
      <c r="F32" s="13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5.75">
      <c r="A33" s="13"/>
      <c r="B33" s="13"/>
      <c r="C33" s="28"/>
      <c r="D33" s="13"/>
      <c r="E33" s="13"/>
      <c r="F33" s="13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5.75">
      <c r="A34" s="13"/>
      <c r="B34" s="13"/>
      <c r="C34" s="28"/>
      <c r="D34" s="13"/>
      <c r="E34" s="13"/>
      <c r="F34" s="13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5.75">
      <c r="A35" s="13"/>
      <c r="B35" s="13"/>
      <c r="C35" s="28"/>
      <c r="D35" s="13"/>
      <c r="E35" s="13"/>
      <c r="F35" s="13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5.75">
      <c r="A36" s="191"/>
      <c r="B36" s="191"/>
      <c r="C36" s="191"/>
      <c r="D36" s="13"/>
      <c r="E36" s="13"/>
      <c r="F36" s="13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5.75">
      <c r="A37" s="13"/>
      <c r="B37" s="13"/>
      <c r="C37" s="28"/>
      <c r="D37" s="13"/>
      <c r="E37" s="13"/>
      <c r="F37" s="13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5.75">
      <c r="A38" s="13"/>
      <c r="B38" s="13"/>
      <c r="C38" s="28"/>
      <c r="D38" s="13"/>
      <c r="E38" s="13"/>
      <c r="F38" s="13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5.75">
      <c r="A39" s="13"/>
      <c r="B39" s="13"/>
      <c r="C39" s="28"/>
      <c r="D39" s="13"/>
      <c r="E39" s="13"/>
      <c r="F39" s="13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5.75">
      <c r="A40" s="191"/>
      <c r="B40" s="191"/>
      <c r="C40" s="191"/>
      <c r="D40" s="13"/>
      <c r="E40" s="13"/>
      <c r="F40" s="13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5.75">
      <c r="A41" s="13"/>
      <c r="B41" s="13"/>
      <c r="C41" s="28"/>
      <c r="D41" s="13"/>
      <c r="E41" s="13"/>
      <c r="F41" s="13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5.75">
      <c r="A42" s="13"/>
      <c r="B42" s="13"/>
      <c r="C42" s="28"/>
      <c r="D42" s="13"/>
      <c r="E42" s="13"/>
      <c r="F42" s="13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5.75">
      <c r="A43" s="191"/>
      <c r="B43" s="191"/>
      <c r="C43" s="191"/>
      <c r="D43" s="13"/>
      <c r="E43" s="13"/>
      <c r="F43" s="13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5.75">
      <c r="A44" s="13"/>
      <c r="B44" s="261"/>
      <c r="C44" s="28"/>
      <c r="D44" s="13"/>
      <c r="E44" s="13"/>
      <c r="F44" s="13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5.75">
      <c r="A45" s="13"/>
      <c r="B45" s="13"/>
      <c r="C45" s="28"/>
      <c r="D45" s="13"/>
      <c r="E45" s="13"/>
      <c r="F45" s="13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5.75">
      <c r="A46" s="13"/>
      <c r="B46" s="13"/>
      <c r="C46" s="28"/>
      <c r="D46" s="13"/>
      <c r="E46" s="13"/>
      <c r="F46" s="13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5.75">
      <c r="A47" s="191"/>
      <c r="B47" s="191"/>
      <c r="C47" s="191"/>
      <c r="D47" s="13"/>
      <c r="E47" s="13"/>
      <c r="F47" s="13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5.75">
      <c r="A48" s="13"/>
      <c r="B48" s="13"/>
      <c r="C48" s="28"/>
      <c r="D48" s="13"/>
      <c r="E48" s="13"/>
      <c r="F48" s="13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5.75">
      <c r="A49" s="13"/>
      <c r="B49" s="13"/>
      <c r="C49" s="28"/>
      <c r="D49" s="13"/>
      <c r="E49" s="13"/>
      <c r="F49" s="13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5.75">
      <c r="A50" s="191"/>
      <c r="B50" s="191"/>
      <c r="C50" s="191"/>
      <c r="D50" s="13"/>
      <c r="E50" s="13"/>
      <c r="F50" s="13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5.75">
      <c r="A51" s="13"/>
      <c r="B51" s="13"/>
      <c r="C51" s="28"/>
      <c r="D51" s="13"/>
      <c r="E51" s="13"/>
      <c r="F51" s="13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5.75">
      <c r="A52" s="191"/>
      <c r="B52" s="191"/>
      <c r="C52" s="191"/>
      <c r="D52" s="13"/>
      <c r="E52" s="13"/>
      <c r="F52" s="13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5.75">
      <c r="A53" s="13"/>
      <c r="B53" s="192"/>
      <c r="C53" s="262"/>
      <c r="D53" s="13"/>
      <c r="E53" s="13"/>
      <c r="F53" s="13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5.75">
      <c r="A54" s="13"/>
      <c r="B54" s="13"/>
      <c r="C54" s="13"/>
      <c r="D54" s="13"/>
      <c r="E54" s="13"/>
      <c r="F54" s="13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5.75">
      <c r="A55" s="13"/>
      <c r="B55" s="13"/>
      <c r="C55" s="13"/>
      <c r="D55" s="13"/>
      <c r="E55" s="13"/>
      <c r="F55" s="13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</sheetData>
  <sheetProtection/>
  <mergeCells count="6">
    <mergeCell ref="C1:F1"/>
    <mergeCell ref="B9:C9"/>
    <mergeCell ref="E9:F9"/>
    <mergeCell ref="A4:F4"/>
    <mergeCell ref="A5:F5"/>
    <mergeCell ref="A6:F6"/>
  </mergeCells>
  <printOptions horizontalCentered="1"/>
  <pageMargins left="0.2755905511811024" right="0.2755905511811024" top="0.984251968503937" bottom="0.984251968503937" header="0.5118110236220472" footer="0.5118110236220472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18" customWidth="1"/>
    <col min="2" max="2" width="54.75390625" style="118" customWidth="1"/>
    <col min="3" max="3" width="9.125" style="118" customWidth="1"/>
    <col min="4" max="4" width="10.625" style="118" customWidth="1"/>
    <col min="5" max="16384" width="9.125" style="118" customWidth="1"/>
  </cols>
  <sheetData>
    <row r="1" spans="2:5" ht="15.75">
      <c r="B1" s="273" t="s">
        <v>250</v>
      </c>
      <c r="C1" s="273"/>
      <c r="D1" s="273"/>
      <c r="E1" s="273"/>
    </row>
    <row r="2" spans="3:5" ht="15.75">
      <c r="C2" s="119"/>
      <c r="D2" s="119"/>
      <c r="E2" s="119"/>
    </row>
    <row r="3" spans="3:5" ht="15.75">
      <c r="C3" s="119"/>
      <c r="D3" s="119"/>
      <c r="E3" s="119"/>
    </row>
    <row r="5" spans="1:5" ht="15.75">
      <c r="A5" s="282" t="s">
        <v>81</v>
      </c>
      <c r="B5" s="282"/>
      <c r="C5" s="282"/>
      <c r="D5" s="282"/>
      <c r="E5" s="282"/>
    </row>
    <row r="6" spans="1:5" ht="15.75">
      <c r="A6" s="282" t="s">
        <v>116</v>
      </c>
      <c r="B6" s="282"/>
      <c r="C6" s="282"/>
      <c r="D6" s="282"/>
      <c r="E6" s="282"/>
    </row>
    <row r="7" spans="1:5" ht="15.75">
      <c r="A7" s="282" t="s">
        <v>5</v>
      </c>
      <c r="B7" s="282"/>
      <c r="C7" s="282"/>
      <c r="D7" s="282"/>
      <c r="E7" s="282"/>
    </row>
    <row r="8" spans="1:5" ht="15.75">
      <c r="A8" s="120"/>
      <c r="B8" s="120"/>
      <c r="C8" s="120"/>
      <c r="D8" s="120"/>
      <c r="E8" s="120"/>
    </row>
    <row r="11" spans="1:5" ht="15.75">
      <c r="A11" s="142"/>
      <c r="B11" s="269" t="s">
        <v>0</v>
      </c>
      <c r="C11" s="295" t="s">
        <v>117</v>
      </c>
      <c r="D11" s="296"/>
      <c r="E11" s="297"/>
    </row>
    <row r="12" spans="1:5" ht="15.75">
      <c r="A12" s="251" t="s">
        <v>221</v>
      </c>
      <c r="B12" s="265" t="s">
        <v>110</v>
      </c>
      <c r="C12" s="122"/>
      <c r="D12" s="123">
        <f>SUM(D13:D14)</f>
        <v>2175</v>
      </c>
      <c r="E12" s="124"/>
    </row>
    <row r="13" spans="1:5" ht="15.75">
      <c r="A13" s="252"/>
      <c r="B13" s="106" t="s">
        <v>183</v>
      </c>
      <c r="C13" s="133"/>
      <c r="D13" s="126">
        <v>1665</v>
      </c>
      <c r="E13" s="127"/>
    </row>
    <row r="14" spans="1:5" ht="15.75">
      <c r="A14" s="253"/>
      <c r="B14" s="263" t="s">
        <v>222</v>
      </c>
      <c r="C14" s="128"/>
      <c r="D14" s="129">
        <v>510</v>
      </c>
      <c r="E14" s="130"/>
    </row>
    <row r="15" spans="1:5" ht="15.75">
      <c r="A15" s="252">
        <v>2</v>
      </c>
      <c r="B15" s="199" t="s">
        <v>114</v>
      </c>
      <c r="C15" s="169"/>
      <c r="D15" s="123">
        <f>D16</f>
        <v>28323</v>
      </c>
      <c r="E15" s="124"/>
    </row>
    <row r="16" spans="1:5" ht="15.75">
      <c r="A16" s="254"/>
      <c r="B16" s="263" t="s">
        <v>223</v>
      </c>
      <c r="C16" s="128"/>
      <c r="D16" s="129">
        <v>28323</v>
      </c>
      <c r="E16" s="130"/>
    </row>
    <row r="17" spans="1:5" ht="15.75">
      <c r="A17" s="159"/>
      <c r="B17" s="21" t="s">
        <v>9</v>
      </c>
      <c r="C17" s="142"/>
      <c r="D17" s="165">
        <f>D12+D15</f>
        <v>30498</v>
      </c>
      <c r="E17" s="136"/>
    </row>
    <row r="44" spans="1:5" ht="15.75">
      <c r="A44" s="267"/>
      <c r="B44" s="267"/>
      <c r="C44" s="267"/>
      <c r="D44" s="267"/>
      <c r="E44" s="267"/>
    </row>
  </sheetData>
  <sheetProtection/>
  <mergeCells count="5">
    <mergeCell ref="B1:E1"/>
    <mergeCell ref="C11:E11"/>
    <mergeCell ref="A5:E5"/>
    <mergeCell ref="A6:E6"/>
    <mergeCell ref="A7:E7"/>
  </mergeCells>
  <printOptions horizontalCentered="1"/>
  <pageMargins left="0.6299212598425197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6">
      <selection activeCell="B1" sqref="B1:E1"/>
    </sheetView>
  </sheetViews>
  <sheetFormatPr defaultColWidth="9.00390625" defaultRowHeight="12.75"/>
  <cols>
    <col min="1" max="1" width="3.75390625" style="118" customWidth="1"/>
    <col min="2" max="2" width="54.75390625" style="118" customWidth="1"/>
    <col min="3" max="3" width="9.125" style="118" customWidth="1"/>
    <col min="4" max="4" width="10.00390625" style="118" customWidth="1"/>
    <col min="5" max="16384" width="9.125" style="118" customWidth="1"/>
  </cols>
  <sheetData>
    <row r="1" spans="2:5" ht="15.75">
      <c r="B1" s="273" t="s">
        <v>251</v>
      </c>
      <c r="C1" s="273"/>
      <c r="D1" s="273"/>
      <c r="E1" s="273"/>
    </row>
    <row r="2" spans="3:5" ht="15.75">
      <c r="C2" s="119"/>
      <c r="D2" s="119"/>
      <c r="E2" s="119"/>
    </row>
    <row r="3" spans="6:11" ht="15.75">
      <c r="F3" s="137"/>
      <c r="G3" s="137"/>
      <c r="H3" s="137"/>
      <c r="I3" s="137"/>
      <c r="J3" s="137"/>
      <c r="K3" s="137"/>
    </row>
    <row r="4" spans="1:11" ht="15.75">
      <c r="A4" s="282" t="s">
        <v>224</v>
      </c>
      <c r="B4" s="282"/>
      <c r="C4" s="282"/>
      <c r="D4" s="282"/>
      <c r="E4" s="282"/>
      <c r="F4" s="139"/>
      <c r="G4" s="139"/>
      <c r="H4" s="139"/>
      <c r="I4" s="139"/>
      <c r="J4" s="139"/>
      <c r="K4" s="137"/>
    </row>
    <row r="5" spans="1:11" ht="15.75">
      <c r="A5" s="282" t="s">
        <v>116</v>
      </c>
      <c r="B5" s="282"/>
      <c r="C5" s="282"/>
      <c r="D5" s="282"/>
      <c r="E5" s="282"/>
      <c r="F5" s="139"/>
      <c r="G5" s="139"/>
      <c r="H5" s="139"/>
      <c r="I5" s="139"/>
      <c r="J5" s="139"/>
      <c r="K5" s="137"/>
    </row>
    <row r="6" spans="1:11" ht="15.75">
      <c r="A6" s="282" t="s">
        <v>73</v>
      </c>
      <c r="B6" s="282"/>
      <c r="C6" s="282"/>
      <c r="D6" s="282"/>
      <c r="E6" s="282"/>
      <c r="F6" s="264"/>
      <c r="G6" s="264"/>
      <c r="H6" s="264"/>
      <c r="I6" s="264"/>
      <c r="J6" s="264"/>
      <c r="K6" s="137"/>
    </row>
    <row r="7" spans="1:11" ht="15.75">
      <c r="A7" s="120"/>
      <c r="B7" s="120"/>
      <c r="C7" s="120"/>
      <c r="D7" s="120"/>
      <c r="E7" s="120"/>
      <c r="F7" s="264"/>
      <c r="G7" s="264"/>
      <c r="H7" s="264"/>
      <c r="I7" s="264"/>
      <c r="J7" s="264"/>
      <c r="K7" s="137"/>
    </row>
    <row r="8" spans="6:11" ht="15.75">
      <c r="F8" s="137"/>
      <c r="G8" s="137"/>
      <c r="H8" s="137"/>
      <c r="I8" s="137"/>
      <c r="J8" s="137"/>
      <c r="K8" s="137"/>
    </row>
    <row r="9" spans="1:11" ht="15.75">
      <c r="A9" s="112"/>
      <c r="B9" s="121" t="s">
        <v>0</v>
      </c>
      <c r="C9" s="279" t="s">
        <v>117</v>
      </c>
      <c r="D9" s="280"/>
      <c r="E9" s="281"/>
      <c r="F9" s="137"/>
      <c r="G9" s="264"/>
      <c r="H9" s="139"/>
      <c r="I9" s="139"/>
      <c r="J9" s="139"/>
      <c r="K9" s="137"/>
    </row>
    <row r="10" spans="1:11" ht="15.75">
      <c r="A10" s="112">
        <v>1</v>
      </c>
      <c r="B10" s="265" t="s">
        <v>43</v>
      </c>
      <c r="C10" s="122"/>
      <c r="D10" s="123">
        <f>SUM(D11:D17)</f>
        <v>19388</v>
      </c>
      <c r="E10" s="124"/>
      <c r="F10" s="137"/>
      <c r="G10" s="266"/>
      <c r="H10" s="266"/>
      <c r="I10" s="134"/>
      <c r="J10" s="137"/>
      <c r="K10" s="137"/>
    </row>
    <row r="11" spans="1:11" ht="15.75">
      <c r="A11" s="114"/>
      <c r="B11" s="106" t="s">
        <v>213</v>
      </c>
      <c r="C11" s="125"/>
      <c r="D11" s="126">
        <v>17962</v>
      </c>
      <c r="E11" s="127"/>
      <c r="F11" s="137"/>
      <c r="G11" s="137"/>
      <c r="H11" s="137"/>
      <c r="I11" s="126"/>
      <c r="J11" s="137"/>
      <c r="K11" s="137"/>
    </row>
    <row r="12" spans="1:11" ht="15.75">
      <c r="A12" s="114"/>
      <c r="B12" s="106" t="s">
        <v>225</v>
      </c>
      <c r="C12" s="125"/>
      <c r="D12" s="126">
        <v>531</v>
      </c>
      <c r="E12" s="127"/>
      <c r="F12" s="137"/>
      <c r="G12" s="137"/>
      <c r="H12" s="137"/>
      <c r="I12" s="126"/>
      <c r="J12" s="137"/>
      <c r="K12" s="137"/>
    </row>
    <row r="13" spans="1:11" ht="15.75">
      <c r="A13" s="114"/>
      <c r="B13" s="106" t="s">
        <v>153</v>
      </c>
      <c r="C13" s="125"/>
      <c r="D13" s="126">
        <v>445</v>
      </c>
      <c r="E13" s="127"/>
      <c r="F13" s="137"/>
      <c r="G13" s="137"/>
      <c r="H13" s="137"/>
      <c r="I13" s="126"/>
      <c r="J13" s="137"/>
      <c r="K13" s="137"/>
    </row>
    <row r="14" spans="1:11" ht="15.75">
      <c r="A14" s="114"/>
      <c r="B14" s="106" t="s">
        <v>150</v>
      </c>
      <c r="C14" s="125"/>
      <c r="D14" s="126">
        <v>70</v>
      </c>
      <c r="E14" s="127"/>
      <c r="F14" s="137"/>
      <c r="G14" s="137"/>
      <c r="H14" s="137"/>
      <c r="I14" s="126"/>
      <c r="J14" s="137"/>
      <c r="K14" s="137"/>
    </row>
    <row r="15" spans="1:11" ht="15.75">
      <c r="A15" s="114"/>
      <c r="B15" s="106" t="s">
        <v>151</v>
      </c>
      <c r="C15" s="125"/>
      <c r="D15" s="126">
        <v>150</v>
      </c>
      <c r="E15" s="127"/>
      <c r="F15" s="137"/>
      <c r="G15" s="137"/>
      <c r="H15" s="137"/>
      <c r="I15" s="126"/>
      <c r="J15" s="137"/>
      <c r="K15" s="137"/>
    </row>
    <row r="16" spans="1:11" ht="15.75">
      <c r="A16" s="114"/>
      <c r="B16" s="106" t="s">
        <v>226</v>
      </c>
      <c r="C16" s="125"/>
      <c r="D16" s="126">
        <v>180</v>
      </c>
      <c r="E16" s="127"/>
      <c r="F16" s="137"/>
      <c r="G16" s="137"/>
      <c r="H16" s="137"/>
      <c r="I16" s="126"/>
      <c r="J16" s="137"/>
      <c r="K16" s="137"/>
    </row>
    <row r="17" spans="1:11" ht="15.75">
      <c r="A17" s="114"/>
      <c r="B17" s="263" t="s">
        <v>152</v>
      </c>
      <c r="C17" s="125"/>
      <c r="D17" s="126">
        <v>50</v>
      </c>
      <c r="E17" s="127"/>
      <c r="F17" s="137"/>
      <c r="G17" s="137"/>
      <c r="H17" s="137"/>
      <c r="I17" s="126"/>
      <c r="J17" s="137"/>
      <c r="K17" s="137"/>
    </row>
    <row r="18" spans="1:11" ht="15.75">
      <c r="A18" s="113">
        <v>2</v>
      </c>
      <c r="B18" s="265" t="s">
        <v>74</v>
      </c>
      <c r="C18" s="122"/>
      <c r="D18" s="123">
        <f>D19+D20</f>
        <v>5207</v>
      </c>
      <c r="E18" s="124"/>
      <c r="F18" s="137"/>
      <c r="G18" s="137"/>
      <c r="H18" s="137"/>
      <c r="I18" s="126"/>
      <c r="J18" s="137"/>
      <c r="K18" s="137"/>
    </row>
    <row r="19" spans="1:11" ht="15.75">
      <c r="A19" s="114"/>
      <c r="B19" s="259" t="s">
        <v>75</v>
      </c>
      <c r="C19" s="125"/>
      <c r="D19" s="126">
        <v>4992</v>
      </c>
      <c r="E19" s="127"/>
      <c r="F19" s="137"/>
      <c r="G19" s="137"/>
      <c r="H19" s="137"/>
      <c r="I19" s="126"/>
      <c r="J19" s="137"/>
      <c r="K19" s="137"/>
    </row>
    <row r="20" spans="1:11" ht="15.75">
      <c r="A20" s="115"/>
      <c r="B20" s="263" t="s">
        <v>76</v>
      </c>
      <c r="C20" s="128"/>
      <c r="D20" s="129">
        <v>215</v>
      </c>
      <c r="E20" s="130"/>
      <c r="F20" s="137"/>
      <c r="G20" s="266"/>
      <c r="H20" s="266"/>
      <c r="I20" s="134"/>
      <c r="J20" s="137"/>
      <c r="K20" s="137"/>
    </row>
    <row r="21" spans="1:11" ht="15.75">
      <c r="A21" s="113">
        <v>3</v>
      </c>
      <c r="B21" s="265" t="s">
        <v>4</v>
      </c>
      <c r="C21" s="122"/>
      <c r="D21" s="123">
        <f>SUM(D22:D46)</f>
        <v>5887</v>
      </c>
      <c r="E21" s="124"/>
      <c r="F21" s="137"/>
      <c r="G21" s="266"/>
      <c r="H21" s="266"/>
      <c r="I21" s="134"/>
      <c r="J21" s="137"/>
      <c r="K21" s="137"/>
    </row>
    <row r="22" spans="1:11" ht="15.75">
      <c r="A22" s="114"/>
      <c r="B22" s="77" t="s">
        <v>121</v>
      </c>
      <c r="C22" s="125"/>
      <c r="D22" s="132">
        <v>20</v>
      </c>
      <c r="E22" s="127"/>
      <c r="F22" s="137"/>
      <c r="G22" s="137"/>
      <c r="H22" s="137"/>
      <c r="I22" s="126"/>
      <c r="J22" s="137"/>
      <c r="K22" s="137"/>
    </row>
    <row r="23" spans="1:11" ht="15.75">
      <c r="A23" s="114"/>
      <c r="B23" s="77" t="s">
        <v>122</v>
      </c>
      <c r="C23" s="125"/>
      <c r="D23" s="126">
        <v>5</v>
      </c>
      <c r="E23" s="127"/>
      <c r="F23" s="137"/>
      <c r="G23" s="266"/>
      <c r="H23" s="266"/>
      <c r="I23" s="134"/>
      <c r="J23" s="137"/>
      <c r="K23" s="137"/>
    </row>
    <row r="24" spans="1:11" ht="15.75">
      <c r="A24" s="114"/>
      <c r="B24" s="77" t="s">
        <v>123</v>
      </c>
      <c r="C24" s="125"/>
      <c r="D24" s="126">
        <v>25</v>
      </c>
      <c r="E24" s="127"/>
      <c r="F24" s="137"/>
      <c r="G24" s="266"/>
      <c r="H24" s="266"/>
      <c r="I24" s="134"/>
      <c r="J24" s="137"/>
      <c r="K24" s="137"/>
    </row>
    <row r="25" spans="1:11" ht="15.75">
      <c r="A25" s="114"/>
      <c r="B25" s="77" t="s">
        <v>124</v>
      </c>
      <c r="C25" s="125"/>
      <c r="D25" s="126">
        <v>100</v>
      </c>
      <c r="E25" s="127"/>
      <c r="F25" s="137"/>
      <c r="G25" s="266"/>
      <c r="H25" s="266"/>
      <c r="I25" s="134"/>
      <c r="J25" s="137"/>
      <c r="K25" s="137"/>
    </row>
    <row r="26" spans="1:11" ht="15.75">
      <c r="A26" s="114"/>
      <c r="B26" s="77" t="s">
        <v>126</v>
      </c>
      <c r="C26" s="125"/>
      <c r="D26" s="126">
        <v>329</v>
      </c>
      <c r="E26" s="127"/>
      <c r="F26" s="137"/>
      <c r="G26" s="137"/>
      <c r="H26" s="137"/>
      <c r="I26" s="126"/>
      <c r="J26" s="137"/>
      <c r="K26" s="137"/>
    </row>
    <row r="27" spans="1:11" ht="15.75">
      <c r="A27" s="114"/>
      <c r="B27" s="77" t="s">
        <v>127</v>
      </c>
      <c r="C27" s="125"/>
      <c r="D27" s="126">
        <v>70</v>
      </c>
      <c r="E27" s="127"/>
      <c r="F27" s="137"/>
      <c r="G27" s="137"/>
      <c r="H27" s="137"/>
      <c r="I27" s="126"/>
      <c r="J27" s="137"/>
      <c r="K27" s="137"/>
    </row>
    <row r="28" spans="1:11" ht="15.75">
      <c r="A28" s="116"/>
      <c r="B28" s="77" t="s">
        <v>227</v>
      </c>
      <c r="C28" s="133"/>
      <c r="D28" s="126">
        <v>30</v>
      </c>
      <c r="E28" s="127"/>
      <c r="F28" s="137"/>
      <c r="G28" s="137"/>
      <c r="H28" s="137"/>
      <c r="I28" s="126"/>
      <c r="J28" s="137"/>
      <c r="K28" s="137"/>
    </row>
    <row r="29" spans="1:11" ht="15.75">
      <c r="A29" s="114"/>
      <c r="B29" s="77" t="s">
        <v>228</v>
      </c>
      <c r="C29" s="125"/>
      <c r="D29" s="126">
        <v>20</v>
      </c>
      <c r="E29" s="127"/>
      <c r="F29" s="137"/>
      <c r="G29" s="137"/>
      <c r="H29" s="137"/>
      <c r="I29" s="126"/>
      <c r="J29" s="137"/>
      <c r="K29" s="137"/>
    </row>
    <row r="30" spans="1:11" ht="15.75">
      <c r="A30" s="114"/>
      <c r="B30" s="77" t="s">
        <v>130</v>
      </c>
      <c r="C30" s="133"/>
      <c r="D30" s="126">
        <v>50</v>
      </c>
      <c r="E30" s="127"/>
      <c r="F30" s="137"/>
      <c r="G30" s="137"/>
      <c r="H30" s="137"/>
      <c r="I30" s="126"/>
      <c r="J30" s="137"/>
      <c r="K30" s="137"/>
    </row>
    <row r="31" spans="1:5" ht="15.75">
      <c r="A31" s="114"/>
      <c r="B31" s="77" t="s">
        <v>229</v>
      </c>
      <c r="C31" s="125"/>
      <c r="D31" s="126">
        <v>20</v>
      </c>
      <c r="E31" s="127"/>
    </row>
    <row r="32" spans="1:5" ht="15.75">
      <c r="A32" s="114"/>
      <c r="B32" s="77" t="s">
        <v>131</v>
      </c>
      <c r="C32" s="125"/>
      <c r="D32" s="126">
        <v>160</v>
      </c>
      <c r="E32" s="127"/>
    </row>
    <row r="33" spans="1:5" ht="15.75">
      <c r="A33" s="114"/>
      <c r="B33" s="77" t="s">
        <v>132</v>
      </c>
      <c r="C33" s="125"/>
      <c r="D33" s="126">
        <v>340</v>
      </c>
      <c r="E33" s="127"/>
    </row>
    <row r="34" spans="1:5" ht="15.75">
      <c r="A34" s="114"/>
      <c r="B34" s="77" t="s">
        <v>133</v>
      </c>
      <c r="C34" s="125"/>
      <c r="D34" s="126">
        <v>140</v>
      </c>
      <c r="E34" s="127"/>
    </row>
    <row r="35" spans="1:5" ht="15.75">
      <c r="A35" s="114"/>
      <c r="B35" s="77" t="s">
        <v>182</v>
      </c>
      <c r="C35" s="125"/>
      <c r="D35" s="126">
        <v>2704</v>
      </c>
      <c r="E35" s="127"/>
    </row>
    <row r="36" spans="1:5" ht="15.75">
      <c r="A36" s="114"/>
      <c r="B36" s="77" t="s">
        <v>134</v>
      </c>
      <c r="C36" s="125"/>
      <c r="D36" s="126">
        <v>220</v>
      </c>
      <c r="E36" s="127"/>
    </row>
    <row r="37" spans="1:5" ht="15.75">
      <c r="A37" s="114"/>
      <c r="B37" s="77" t="s">
        <v>218</v>
      </c>
      <c r="C37" s="125"/>
      <c r="D37" s="126">
        <v>130</v>
      </c>
      <c r="E37" s="127"/>
    </row>
    <row r="38" spans="1:5" ht="15.75">
      <c r="A38" s="114"/>
      <c r="B38" s="77" t="s">
        <v>136</v>
      </c>
      <c r="C38" s="125"/>
      <c r="D38" s="126">
        <v>20</v>
      </c>
      <c r="E38" s="127"/>
    </row>
    <row r="39" spans="1:5" ht="15.75">
      <c r="A39" s="114"/>
      <c r="B39" s="77" t="s">
        <v>137</v>
      </c>
      <c r="C39" s="125"/>
      <c r="D39" s="126">
        <v>160</v>
      </c>
      <c r="E39" s="127"/>
    </row>
    <row r="40" spans="1:5" ht="15.75">
      <c r="A40" s="114"/>
      <c r="B40" s="77" t="s">
        <v>138</v>
      </c>
      <c r="C40" s="125"/>
      <c r="D40" s="126">
        <v>10</v>
      </c>
      <c r="E40" s="127"/>
    </row>
    <row r="41" spans="1:5" ht="15.75">
      <c r="A41" s="114"/>
      <c r="B41" s="77" t="s">
        <v>208</v>
      </c>
      <c r="C41" s="125"/>
      <c r="D41" s="126">
        <v>26</v>
      </c>
      <c r="E41" s="127"/>
    </row>
    <row r="42" spans="1:5" ht="15.75">
      <c r="A42" s="114"/>
      <c r="B42" s="77" t="s">
        <v>140</v>
      </c>
      <c r="C42" s="125"/>
      <c r="D42" s="126">
        <v>160</v>
      </c>
      <c r="E42" s="127"/>
    </row>
    <row r="43" spans="1:5" ht="15.75">
      <c r="A43" s="114"/>
      <c r="B43" s="77" t="s">
        <v>141</v>
      </c>
      <c r="C43" s="125"/>
      <c r="D43" s="126">
        <v>130</v>
      </c>
      <c r="E43" s="127"/>
    </row>
    <row r="44" spans="1:5" ht="15.75">
      <c r="A44" s="114"/>
      <c r="B44" s="77" t="s">
        <v>77</v>
      </c>
      <c r="C44" s="125"/>
      <c r="D44" s="126">
        <v>1010</v>
      </c>
      <c r="E44" s="127"/>
    </row>
    <row r="45" spans="1:5" ht="15.75">
      <c r="A45" s="114"/>
      <c r="B45" s="77" t="s">
        <v>79</v>
      </c>
      <c r="C45" s="125"/>
      <c r="D45" s="126">
        <v>3</v>
      </c>
      <c r="E45" s="127"/>
    </row>
    <row r="46" spans="1:5" ht="15.75">
      <c r="A46" s="115"/>
      <c r="B46" s="77" t="s">
        <v>78</v>
      </c>
      <c r="C46" s="128"/>
      <c r="D46" s="141">
        <v>5</v>
      </c>
      <c r="E46" s="130"/>
    </row>
    <row r="47" spans="1:5" ht="15.75">
      <c r="A47" s="117"/>
      <c r="B47" s="21" t="s">
        <v>61</v>
      </c>
      <c r="C47" s="142"/>
      <c r="D47" s="165">
        <f>D10+D18+D21</f>
        <v>30482</v>
      </c>
      <c r="E47" s="136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3.75390625" style="247" customWidth="1"/>
    <col min="2" max="2" width="44.625" style="158" customWidth="1"/>
    <col min="3" max="3" width="22.625" style="158" customWidth="1"/>
    <col min="4" max="4" width="9.125" style="158" customWidth="1"/>
    <col min="5" max="5" width="8.125" style="158" customWidth="1"/>
    <col min="6" max="16384" width="9.125" style="158" customWidth="1"/>
  </cols>
  <sheetData>
    <row r="1" spans="1:5" ht="15.75">
      <c r="A1" s="11"/>
      <c r="B1" s="273" t="s">
        <v>252</v>
      </c>
      <c r="C1" s="273"/>
      <c r="D1" s="273"/>
      <c r="E1" s="273"/>
    </row>
    <row r="2" spans="1:5" ht="15.75">
      <c r="A2" s="11"/>
      <c r="B2" s="10"/>
      <c r="C2" s="10"/>
      <c r="D2" s="10"/>
      <c r="E2" s="10"/>
    </row>
    <row r="3" spans="1:5" ht="15.75">
      <c r="A3" s="11"/>
      <c r="B3" s="10"/>
      <c r="C3" s="10"/>
      <c r="D3" s="10"/>
      <c r="E3" s="10"/>
    </row>
    <row r="4" spans="1:5" ht="15.75">
      <c r="A4" s="11"/>
      <c r="B4" s="10"/>
      <c r="C4" s="10"/>
      <c r="D4" s="10"/>
      <c r="E4" s="10"/>
    </row>
    <row r="5" spans="1:5" ht="15.75">
      <c r="A5" s="274" t="s">
        <v>81</v>
      </c>
      <c r="B5" s="274"/>
      <c r="C5" s="274"/>
      <c r="D5" s="274"/>
      <c r="E5" s="274"/>
    </row>
    <row r="6" spans="1:5" ht="15.75">
      <c r="A6" s="274" t="s">
        <v>116</v>
      </c>
      <c r="B6" s="274"/>
      <c r="C6" s="274"/>
      <c r="D6" s="274"/>
      <c r="E6" s="274"/>
    </row>
    <row r="7" spans="1:5" ht="15.75">
      <c r="A7" s="274" t="s">
        <v>2</v>
      </c>
      <c r="B7" s="274"/>
      <c r="C7" s="274"/>
      <c r="D7" s="274"/>
      <c r="E7" s="274"/>
    </row>
    <row r="8" spans="1:5" ht="15.75">
      <c r="A8" s="11"/>
      <c r="B8" s="10"/>
      <c r="C8" s="10"/>
      <c r="D8" s="10"/>
      <c r="E8" s="10"/>
    </row>
    <row r="9" spans="1:5" ht="15.75">
      <c r="A9" s="11"/>
      <c r="B9" s="10"/>
      <c r="C9" s="10"/>
      <c r="D9" s="10"/>
      <c r="E9" s="10"/>
    </row>
    <row r="10" spans="1:5" ht="15.75">
      <c r="A10" s="11"/>
      <c r="B10" s="10"/>
      <c r="C10" s="10"/>
      <c r="D10" s="10"/>
      <c r="E10" s="10"/>
    </row>
    <row r="11" spans="1:5" ht="15.75">
      <c r="A11" s="245"/>
      <c r="B11" s="71" t="s">
        <v>0</v>
      </c>
      <c r="C11" s="283" t="s">
        <v>117</v>
      </c>
      <c r="D11" s="283"/>
      <c r="E11" s="272"/>
    </row>
    <row r="12" spans="1:5" ht="15.75">
      <c r="A12" s="215">
        <v>1</v>
      </c>
      <c r="B12" s="106" t="s">
        <v>204</v>
      </c>
      <c r="C12" s="28">
        <v>16</v>
      </c>
      <c r="D12" s="13"/>
      <c r="E12" s="161"/>
    </row>
    <row r="13" spans="1:5" ht="15.75">
      <c r="A13" s="216"/>
      <c r="B13" s="21" t="s">
        <v>15</v>
      </c>
      <c r="C13" s="162">
        <f>SUM(C12:C12)</f>
        <v>16</v>
      </c>
      <c r="D13" s="163"/>
      <c r="E13" s="164"/>
    </row>
    <row r="18" spans="1:3" ht="15.75">
      <c r="A18" s="246"/>
      <c r="B18" s="13"/>
      <c r="C18" s="28"/>
    </row>
    <row r="19" spans="1:3" ht="15.75">
      <c r="A19" s="246"/>
      <c r="B19" s="13"/>
      <c r="C19" s="28"/>
    </row>
    <row r="36" spans="1:5" ht="15.75">
      <c r="A36" s="11"/>
      <c r="B36" s="18"/>
      <c r="C36" s="18"/>
      <c r="D36" s="18"/>
      <c r="E36" s="18"/>
    </row>
  </sheetData>
  <sheetProtection/>
  <mergeCells count="5">
    <mergeCell ref="B1:E1"/>
    <mergeCell ref="C11:E11"/>
    <mergeCell ref="A5:E5"/>
    <mergeCell ref="A6:E6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9">
      <selection activeCell="D53" sqref="D53"/>
    </sheetView>
  </sheetViews>
  <sheetFormatPr defaultColWidth="9.00390625" defaultRowHeight="12.75"/>
  <cols>
    <col min="1" max="1" width="3.75390625" style="211" customWidth="1"/>
    <col min="2" max="2" width="54.75390625" style="60" customWidth="1"/>
    <col min="3" max="3" width="9.125" style="60" customWidth="1"/>
    <col min="4" max="4" width="10.00390625" style="60" customWidth="1"/>
    <col min="5" max="16384" width="9.125" style="60" customWidth="1"/>
  </cols>
  <sheetData>
    <row r="1" spans="1:6" ht="15.75" customHeight="1">
      <c r="A1" s="119"/>
      <c r="B1" s="273" t="s">
        <v>232</v>
      </c>
      <c r="C1" s="273"/>
      <c r="D1" s="273"/>
      <c r="E1" s="273"/>
      <c r="F1" s="73"/>
    </row>
    <row r="2" spans="1:5" ht="15.75" customHeight="1">
      <c r="A2" s="119"/>
      <c r="B2" s="118"/>
      <c r="C2" s="119"/>
      <c r="D2" s="119"/>
      <c r="E2" s="119"/>
    </row>
    <row r="3" spans="1:11" ht="15.75" customHeight="1">
      <c r="A3" s="278" t="s">
        <v>184</v>
      </c>
      <c r="B3" s="278"/>
      <c r="C3" s="278"/>
      <c r="D3" s="278"/>
      <c r="E3" s="278"/>
      <c r="F3" s="68"/>
      <c r="G3" s="68"/>
      <c r="H3" s="68"/>
      <c r="I3" s="68"/>
      <c r="J3" s="68"/>
      <c r="K3" s="61"/>
    </row>
    <row r="4" spans="1:11" ht="15.75" customHeight="1">
      <c r="A4" s="278" t="s">
        <v>116</v>
      </c>
      <c r="B4" s="278"/>
      <c r="C4" s="278"/>
      <c r="D4" s="278"/>
      <c r="E4" s="278"/>
      <c r="F4" s="68"/>
      <c r="G4" s="68"/>
      <c r="H4" s="68"/>
      <c r="I4" s="68"/>
      <c r="J4" s="68"/>
      <c r="K4" s="61"/>
    </row>
    <row r="5" spans="1:11" ht="15.75" customHeight="1">
      <c r="A5" s="282" t="s">
        <v>73</v>
      </c>
      <c r="B5" s="282"/>
      <c r="C5" s="282"/>
      <c r="D5" s="282"/>
      <c r="E5" s="282"/>
      <c r="F5" s="62"/>
      <c r="G5" s="62"/>
      <c r="H5" s="62"/>
      <c r="I5" s="62"/>
      <c r="J5" s="62"/>
      <c r="K5" s="61"/>
    </row>
    <row r="6" spans="1:11" ht="15.75" customHeight="1">
      <c r="A6" s="119"/>
      <c r="B6" s="120"/>
      <c r="C6" s="120"/>
      <c r="D6" s="120"/>
      <c r="E6" s="120"/>
      <c r="F6" s="62"/>
      <c r="G6" s="62"/>
      <c r="H6" s="62"/>
      <c r="I6" s="62"/>
      <c r="J6" s="62"/>
      <c r="K6" s="61"/>
    </row>
    <row r="7" spans="1:11" ht="15.75" customHeight="1">
      <c r="A7" s="232"/>
      <c r="B7" s="121" t="s">
        <v>0</v>
      </c>
      <c r="C7" s="279" t="s">
        <v>117</v>
      </c>
      <c r="D7" s="280"/>
      <c r="E7" s="281"/>
      <c r="F7" s="61"/>
      <c r="G7" s="62"/>
      <c r="H7" s="68"/>
      <c r="I7" s="68"/>
      <c r="J7" s="68"/>
      <c r="K7" s="61"/>
    </row>
    <row r="8" spans="1:11" ht="15.75" customHeight="1">
      <c r="A8" s="232">
        <v>1</v>
      </c>
      <c r="B8" s="122" t="s">
        <v>43</v>
      </c>
      <c r="C8" s="122"/>
      <c r="D8" s="123">
        <f>SUM(D9:D17)</f>
        <v>20890</v>
      </c>
      <c r="E8" s="124"/>
      <c r="F8" s="61"/>
      <c r="G8" s="63"/>
      <c r="H8" s="63"/>
      <c r="I8" s="64"/>
      <c r="J8" s="61"/>
      <c r="K8" s="61"/>
    </row>
    <row r="9" spans="1:11" ht="15.75" customHeight="1">
      <c r="A9" s="233"/>
      <c r="B9" s="125" t="s">
        <v>148</v>
      </c>
      <c r="C9" s="125"/>
      <c r="D9" s="126">
        <v>12252</v>
      </c>
      <c r="E9" s="127"/>
      <c r="F9" s="61"/>
      <c r="G9" s="61"/>
      <c r="H9" s="61"/>
      <c r="I9" s="65"/>
      <c r="J9" s="61"/>
      <c r="K9" s="61"/>
    </row>
    <row r="10" spans="1:11" ht="15.75" customHeight="1">
      <c r="A10" s="233"/>
      <c r="B10" s="125" t="s">
        <v>149</v>
      </c>
      <c r="C10" s="125"/>
      <c r="D10" s="126">
        <v>298</v>
      </c>
      <c r="E10" s="127"/>
      <c r="F10" s="61"/>
      <c r="G10" s="61"/>
      <c r="H10" s="61"/>
      <c r="I10" s="65"/>
      <c r="J10" s="61"/>
      <c r="K10" s="61"/>
    </row>
    <row r="11" spans="1:11" ht="15.75" customHeight="1">
      <c r="A11" s="233"/>
      <c r="B11" s="125" t="s">
        <v>150</v>
      </c>
      <c r="C11" s="125"/>
      <c r="D11" s="126">
        <v>10</v>
      </c>
      <c r="E11" s="127"/>
      <c r="F11" s="61"/>
      <c r="G11" s="61"/>
      <c r="H11" s="61"/>
      <c r="I11" s="65"/>
      <c r="J11" s="61"/>
      <c r="K11" s="61"/>
    </row>
    <row r="12" spans="1:11" ht="15.75" customHeight="1">
      <c r="A12" s="233"/>
      <c r="B12" s="125" t="s">
        <v>151</v>
      </c>
      <c r="C12" s="125"/>
      <c r="D12" s="126">
        <v>443</v>
      </c>
      <c r="E12" s="127"/>
      <c r="F12" s="61"/>
      <c r="G12" s="61"/>
      <c r="H12" s="61"/>
      <c r="I12" s="65"/>
      <c r="J12" s="61"/>
      <c r="K12" s="61"/>
    </row>
    <row r="13" spans="1:11" ht="15.75" customHeight="1">
      <c r="A13" s="233"/>
      <c r="B13" s="125" t="s">
        <v>205</v>
      </c>
      <c r="C13" s="125"/>
      <c r="D13" s="126">
        <v>208</v>
      </c>
      <c r="E13" s="127"/>
      <c r="F13" s="61"/>
      <c r="G13" s="61"/>
      <c r="H13" s="61"/>
      <c r="I13" s="65"/>
      <c r="J13" s="61"/>
      <c r="K13" s="61"/>
    </row>
    <row r="14" spans="1:11" ht="15.75" customHeight="1">
      <c r="A14" s="233"/>
      <c r="B14" s="125" t="s">
        <v>158</v>
      </c>
      <c r="C14" s="125"/>
      <c r="D14" s="126">
        <v>6192</v>
      </c>
      <c r="E14" s="127"/>
      <c r="F14" s="61"/>
      <c r="G14" s="61"/>
      <c r="H14" s="61"/>
      <c r="I14" s="65"/>
      <c r="J14" s="61"/>
      <c r="K14" s="61"/>
    </row>
    <row r="15" spans="1:11" ht="15.75" customHeight="1">
      <c r="A15" s="233"/>
      <c r="B15" s="125" t="s">
        <v>206</v>
      </c>
      <c r="C15" s="125"/>
      <c r="D15" s="126">
        <v>72</v>
      </c>
      <c r="E15" s="127"/>
      <c r="F15" s="61"/>
      <c r="G15" s="61"/>
      <c r="H15" s="61"/>
      <c r="I15" s="65"/>
      <c r="J15" s="61"/>
      <c r="K15" s="61"/>
    </row>
    <row r="16" spans="1:11" ht="15.75" customHeight="1">
      <c r="A16" s="233"/>
      <c r="B16" s="125" t="s">
        <v>155</v>
      </c>
      <c r="C16" s="125"/>
      <c r="D16" s="126">
        <v>1080</v>
      </c>
      <c r="E16" s="127"/>
      <c r="F16" s="61"/>
      <c r="G16" s="61"/>
      <c r="H16" s="61"/>
      <c r="I16" s="65"/>
      <c r="J16" s="61"/>
      <c r="K16" s="61"/>
    </row>
    <row r="17" spans="1:11" ht="15.75" customHeight="1">
      <c r="A17" s="234"/>
      <c r="B17" s="128" t="s">
        <v>152</v>
      </c>
      <c r="C17" s="128"/>
      <c r="D17" s="126">
        <v>335</v>
      </c>
      <c r="E17" s="130"/>
      <c r="F17" s="61"/>
      <c r="G17" s="61"/>
      <c r="H17" s="61"/>
      <c r="I17" s="65"/>
      <c r="J17" s="61"/>
      <c r="K17" s="61"/>
    </row>
    <row r="18" spans="1:11" ht="15.75" customHeight="1">
      <c r="A18" s="235">
        <v>2</v>
      </c>
      <c r="B18" s="122" t="s">
        <v>74</v>
      </c>
      <c r="C18" s="122"/>
      <c r="D18" s="123">
        <f>D19+D20</f>
        <v>4618</v>
      </c>
      <c r="E18" s="124"/>
      <c r="F18" s="61"/>
      <c r="G18" s="61"/>
      <c r="H18" s="61"/>
      <c r="I18" s="65"/>
      <c r="J18" s="61"/>
      <c r="K18" s="61"/>
    </row>
    <row r="19" spans="1:11" ht="15.75" customHeight="1">
      <c r="A19" s="233"/>
      <c r="B19" s="125" t="s">
        <v>75</v>
      </c>
      <c r="C19" s="125"/>
      <c r="D19" s="126">
        <v>4341</v>
      </c>
      <c r="E19" s="127"/>
      <c r="F19" s="61"/>
      <c r="G19" s="61"/>
      <c r="H19" s="61"/>
      <c r="I19" s="65"/>
      <c r="J19" s="61"/>
      <c r="K19" s="61"/>
    </row>
    <row r="20" spans="1:11" ht="15.75" customHeight="1">
      <c r="A20" s="234"/>
      <c r="B20" s="128" t="s">
        <v>76</v>
      </c>
      <c r="C20" s="128"/>
      <c r="D20" s="129">
        <v>277</v>
      </c>
      <c r="E20" s="130"/>
      <c r="F20" s="61"/>
      <c r="G20" s="63"/>
      <c r="H20" s="63"/>
      <c r="I20" s="64"/>
      <c r="J20" s="61"/>
      <c r="K20" s="61"/>
    </row>
    <row r="21" spans="1:11" ht="15.75" customHeight="1">
      <c r="A21" s="235">
        <v>3</v>
      </c>
      <c r="B21" s="122" t="s">
        <v>4</v>
      </c>
      <c r="C21" s="122"/>
      <c r="D21" s="123">
        <f>SUM(D22:D51)</f>
        <v>31746</v>
      </c>
      <c r="E21" s="124"/>
      <c r="F21" s="61"/>
      <c r="G21" s="63"/>
      <c r="H21" s="63"/>
      <c r="I21" s="64"/>
      <c r="J21" s="61"/>
      <c r="K21" s="61"/>
    </row>
    <row r="22" spans="1:11" ht="15.75" customHeight="1">
      <c r="A22" s="236"/>
      <c r="B22" s="131" t="s">
        <v>121</v>
      </c>
      <c r="C22" s="125"/>
      <c r="D22" s="126">
        <v>150</v>
      </c>
      <c r="E22" s="127"/>
      <c r="F22" s="61"/>
      <c r="G22" s="61"/>
      <c r="H22" s="61"/>
      <c r="I22" s="65"/>
      <c r="J22" s="61"/>
      <c r="K22" s="61"/>
    </row>
    <row r="23" spans="1:11" ht="15.75" customHeight="1">
      <c r="A23" s="236"/>
      <c r="B23" s="131" t="s">
        <v>122</v>
      </c>
      <c r="C23" s="125"/>
      <c r="D23" s="126">
        <v>23</v>
      </c>
      <c r="E23" s="127"/>
      <c r="F23" s="61"/>
      <c r="G23" s="63"/>
      <c r="H23" s="63"/>
      <c r="I23" s="64"/>
      <c r="J23" s="61"/>
      <c r="K23" s="61"/>
    </row>
    <row r="24" spans="1:11" ht="15.75" customHeight="1">
      <c r="A24" s="236"/>
      <c r="B24" s="131" t="s">
        <v>123</v>
      </c>
      <c r="C24" s="125"/>
      <c r="D24" s="126">
        <v>65</v>
      </c>
      <c r="E24" s="127"/>
      <c r="F24" s="61"/>
      <c r="G24" s="63"/>
      <c r="H24" s="63"/>
      <c r="I24" s="64"/>
      <c r="J24" s="61"/>
      <c r="K24" s="61"/>
    </row>
    <row r="25" spans="1:11" ht="15.75" customHeight="1">
      <c r="A25" s="236"/>
      <c r="B25" s="131" t="s">
        <v>207</v>
      </c>
      <c r="C25" s="125"/>
      <c r="D25" s="126">
        <v>30</v>
      </c>
      <c r="E25" s="127"/>
      <c r="F25" s="61"/>
      <c r="G25" s="63"/>
      <c r="H25" s="63"/>
      <c r="I25" s="64"/>
      <c r="J25" s="61"/>
      <c r="K25" s="61"/>
    </row>
    <row r="26" spans="1:11" ht="15.75" customHeight="1">
      <c r="A26" s="236"/>
      <c r="B26" s="131" t="s">
        <v>124</v>
      </c>
      <c r="C26" s="125"/>
      <c r="D26" s="126">
        <v>360</v>
      </c>
      <c r="E26" s="127"/>
      <c r="F26" s="61"/>
      <c r="G26" s="63"/>
      <c r="H26" s="63"/>
      <c r="I26" s="64"/>
      <c r="J26" s="61"/>
      <c r="K26" s="61"/>
    </row>
    <row r="27" spans="1:11" ht="15.75" customHeight="1">
      <c r="A27" s="236"/>
      <c r="B27" s="131" t="s">
        <v>125</v>
      </c>
      <c r="C27" s="125"/>
      <c r="D27" s="126">
        <v>1031</v>
      </c>
      <c r="E27" s="127"/>
      <c r="F27" s="61"/>
      <c r="G27" s="61"/>
      <c r="H27" s="61"/>
      <c r="I27" s="65"/>
      <c r="J27" s="61"/>
      <c r="K27" s="61"/>
    </row>
    <row r="28" spans="1:11" ht="15.75" customHeight="1">
      <c r="A28" s="236"/>
      <c r="B28" s="131" t="s">
        <v>197</v>
      </c>
      <c r="C28" s="125"/>
      <c r="D28" s="126">
        <v>2870</v>
      </c>
      <c r="E28" s="127"/>
      <c r="F28" s="61"/>
      <c r="G28" s="61"/>
      <c r="H28" s="61"/>
      <c r="I28" s="65"/>
      <c r="J28" s="61"/>
      <c r="K28" s="61"/>
    </row>
    <row r="29" spans="1:11" ht="15.75" customHeight="1">
      <c r="A29" s="236"/>
      <c r="B29" s="131" t="s">
        <v>127</v>
      </c>
      <c r="C29" s="133"/>
      <c r="D29" s="126">
        <v>169</v>
      </c>
      <c r="E29" s="127"/>
      <c r="F29" s="61"/>
      <c r="G29" s="61"/>
      <c r="H29" s="61"/>
      <c r="I29" s="65"/>
      <c r="J29" s="61"/>
      <c r="K29" s="61"/>
    </row>
    <row r="30" spans="1:11" ht="15.75" customHeight="1">
      <c r="A30" s="236"/>
      <c r="B30" s="131" t="s">
        <v>128</v>
      </c>
      <c r="C30" s="125"/>
      <c r="D30" s="126">
        <v>89</v>
      </c>
      <c r="E30" s="127"/>
      <c r="F30" s="61"/>
      <c r="G30" s="61"/>
      <c r="H30" s="61"/>
      <c r="I30" s="65"/>
      <c r="J30" s="61"/>
      <c r="K30" s="61"/>
    </row>
    <row r="31" spans="1:11" ht="15.75" customHeight="1">
      <c r="A31" s="236"/>
      <c r="B31" s="131" t="s">
        <v>129</v>
      </c>
      <c r="C31" s="125"/>
      <c r="D31" s="126">
        <v>254</v>
      </c>
      <c r="E31" s="127"/>
      <c r="F31" s="61"/>
      <c r="G31" s="61"/>
      <c r="H31" s="61"/>
      <c r="I31" s="65"/>
      <c r="J31" s="61"/>
      <c r="K31" s="61"/>
    </row>
    <row r="32" spans="1:11" ht="15.75" customHeight="1">
      <c r="A32" s="236"/>
      <c r="B32" s="131" t="s">
        <v>130</v>
      </c>
      <c r="C32" s="125"/>
      <c r="D32" s="126">
        <v>300</v>
      </c>
      <c r="E32" s="127"/>
      <c r="F32" s="61"/>
      <c r="G32" s="61"/>
      <c r="H32" s="61"/>
      <c r="I32" s="65"/>
      <c r="J32" s="61"/>
      <c r="K32" s="61"/>
    </row>
    <row r="33" spans="1:11" ht="15.75" customHeight="1">
      <c r="A33" s="236"/>
      <c r="B33" s="131" t="s">
        <v>131</v>
      </c>
      <c r="C33" s="133"/>
      <c r="D33" s="126">
        <v>3370</v>
      </c>
      <c r="E33" s="127"/>
      <c r="F33" s="61"/>
      <c r="G33" s="61"/>
      <c r="H33" s="61"/>
      <c r="I33" s="65"/>
      <c r="J33" s="61"/>
      <c r="K33" s="61"/>
    </row>
    <row r="34" spans="1:5" ht="15.75" customHeight="1">
      <c r="A34" s="236"/>
      <c r="B34" s="131" t="s">
        <v>132</v>
      </c>
      <c r="C34" s="125"/>
      <c r="D34" s="126">
        <v>4595</v>
      </c>
      <c r="E34" s="127"/>
    </row>
    <row r="35" spans="1:5" ht="15.75" customHeight="1">
      <c r="A35" s="236"/>
      <c r="B35" s="131" t="s">
        <v>133</v>
      </c>
      <c r="C35" s="125"/>
      <c r="D35" s="126">
        <v>290</v>
      </c>
      <c r="E35" s="127"/>
    </row>
    <row r="36" spans="1:5" ht="15.75" customHeight="1">
      <c r="A36" s="236"/>
      <c r="B36" s="131" t="s">
        <v>182</v>
      </c>
      <c r="C36" s="125"/>
      <c r="D36" s="126">
        <v>2087</v>
      </c>
      <c r="E36" s="127"/>
    </row>
    <row r="37" spans="1:5" ht="15.75" customHeight="1">
      <c r="A37" s="236"/>
      <c r="B37" s="131" t="s">
        <v>154</v>
      </c>
      <c r="C37" s="125"/>
      <c r="D37" s="126">
        <v>615</v>
      </c>
      <c r="E37" s="127"/>
    </row>
    <row r="38" spans="1:5" ht="15.75" customHeight="1">
      <c r="A38" s="236"/>
      <c r="B38" s="131" t="s">
        <v>134</v>
      </c>
      <c r="C38" s="125"/>
      <c r="D38" s="126">
        <v>2360</v>
      </c>
      <c r="E38" s="127"/>
    </row>
    <row r="39" spans="1:5" ht="15.75" customHeight="1">
      <c r="A39" s="236"/>
      <c r="B39" s="131" t="s">
        <v>135</v>
      </c>
      <c r="C39" s="125"/>
      <c r="D39" s="126">
        <v>785</v>
      </c>
      <c r="E39" s="127"/>
    </row>
    <row r="40" spans="1:5" ht="15.75" customHeight="1">
      <c r="A40" s="236"/>
      <c r="B40" s="131" t="s">
        <v>136</v>
      </c>
      <c r="C40" s="125"/>
      <c r="D40" s="126">
        <v>70</v>
      </c>
      <c r="E40" s="127"/>
    </row>
    <row r="41" spans="1:5" ht="15.75" customHeight="1">
      <c r="A41" s="236"/>
      <c r="B41" s="131" t="s">
        <v>199</v>
      </c>
      <c r="C41" s="125"/>
      <c r="D41" s="126">
        <v>1334</v>
      </c>
      <c r="E41" s="127"/>
    </row>
    <row r="42" spans="1:5" ht="15.75" customHeight="1">
      <c r="A42" s="236"/>
      <c r="B42" s="131" t="s">
        <v>156</v>
      </c>
      <c r="C42" s="125"/>
      <c r="D42" s="126">
        <v>240</v>
      </c>
      <c r="E42" s="127"/>
    </row>
    <row r="43" spans="1:5" ht="15.75" customHeight="1">
      <c r="A43" s="236"/>
      <c r="B43" s="131" t="s">
        <v>138</v>
      </c>
      <c r="C43" s="125"/>
      <c r="D43" s="126">
        <v>481</v>
      </c>
      <c r="E43" s="127"/>
    </row>
    <row r="44" spans="1:5" ht="15.75" customHeight="1">
      <c r="A44" s="236"/>
      <c r="B44" s="131" t="s">
        <v>208</v>
      </c>
      <c r="C44" s="125"/>
      <c r="D44" s="126">
        <v>53</v>
      </c>
      <c r="E44" s="127"/>
    </row>
    <row r="45" spans="1:5" ht="15.75" customHeight="1">
      <c r="A45" s="236"/>
      <c r="B45" s="131" t="s">
        <v>194</v>
      </c>
      <c r="C45" s="125"/>
      <c r="D45" s="126">
        <v>1798</v>
      </c>
      <c r="E45" s="127"/>
    </row>
    <row r="46" spans="1:5" ht="15.75" customHeight="1">
      <c r="A46" s="236"/>
      <c r="B46" s="131" t="s">
        <v>141</v>
      </c>
      <c r="C46" s="138"/>
      <c r="D46" s="126">
        <v>56</v>
      </c>
      <c r="E46" s="140"/>
    </row>
    <row r="47" spans="1:5" ht="15.75" customHeight="1">
      <c r="A47" s="236"/>
      <c r="B47" s="131" t="s">
        <v>142</v>
      </c>
      <c r="C47" s="125"/>
      <c r="D47" s="126">
        <v>396</v>
      </c>
      <c r="E47" s="127"/>
    </row>
    <row r="48" spans="1:5" ht="15.75" customHeight="1">
      <c r="A48" s="236"/>
      <c r="B48" s="131" t="s">
        <v>77</v>
      </c>
      <c r="C48" s="125"/>
      <c r="D48" s="126">
        <v>6300</v>
      </c>
      <c r="E48" s="127"/>
    </row>
    <row r="49" spans="1:5" ht="15.75" customHeight="1">
      <c r="A49" s="236"/>
      <c r="B49" s="131" t="s">
        <v>143</v>
      </c>
      <c r="C49" s="125"/>
      <c r="D49" s="126">
        <v>1375</v>
      </c>
      <c r="E49" s="127"/>
    </row>
    <row r="50" spans="1:5" ht="15.75" customHeight="1">
      <c r="A50" s="236"/>
      <c r="B50" s="131" t="s">
        <v>79</v>
      </c>
      <c r="C50" s="125"/>
      <c r="D50" s="126">
        <v>30</v>
      </c>
      <c r="E50" s="127"/>
    </row>
    <row r="51" spans="1:5" ht="15.75" customHeight="1">
      <c r="A51" s="236"/>
      <c r="B51" s="131" t="s">
        <v>78</v>
      </c>
      <c r="C51" s="125"/>
      <c r="D51" s="126">
        <v>170</v>
      </c>
      <c r="E51" s="127"/>
    </row>
    <row r="52" spans="1:5" ht="15.75" customHeight="1">
      <c r="A52" s="237" t="s">
        <v>166</v>
      </c>
      <c r="B52" s="172" t="s">
        <v>164</v>
      </c>
      <c r="C52" s="169"/>
      <c r="D52" s="123">
        <f>D53</f>
        <v>2005</v>
      </c>
      <c r="E52" s="124"/>
    </row>
    <row r="53" spans="1:5" ht="15.75" customHeight="1">
      <c r="A53" s="238"/>
      <c r="B53" s="173" t="s">
        <v>165</v>
      </c>
      <c r="C53" s="128"/>
      <c r="D53" s="129">
        <f>Önkormányzat!D51</f>
        <v>2005</v>
      </c>
      <c r="E53" s="130"/>
    </row>
    <row r="54" spans="1:5" ht="15.75" customHeight="1">
      <c r="A54" s="239"/>
      <c r="B54" s="135" t="s">
        <v>61</v>
      </c>
      <c r="C54" s="142"/>
      <c r="D54" s="165">
        <f>D8+D18+D21+D52</f>
        <v>59259</v>
      </c>
      <c r="E54" s="136"/>
    </row>
    <row r="55" spans="1:5" ht="18.75">
      <c r="A55" s="119"/>
      <c r="B55" s="118"/>
      <c r="C55" s="118"/>
      <c r="D55" s="118"/>
      <c r="E55" s="118"/>
    </row>
    <row r="56" spans="1:5" ht="18.75">
      <c r="A56" s="119"/>
      <c r="B56" s="118"/>
      <c r="C56" s="118"/>
      <c r="D56" s="118"/>
      <c r="E56" s="118"/>
    </row>
    <row r="57" spans="1:5" ht="18.75">
      <c r="A57" s="119"/>
      <c r="B57" s="118"/>
      <c r="C57" s="118"/>
      <c r="D57" s="118"/>
      <c r="E57" s="118"/>
    </row>
    <row r="58" spans="1:5" ht="18.75">
      <c r="A58" s="119"/>
      <c r="B58" s="118"/>
      <c r="C58" s="118"/>
      <c r="D58" s="118"/>
      <c r="E58" s="118"/>
    </row>
    <row r="59" spans="1:5" ht="18.75">
      <c r="A59" s="119"/>
      <c r="B59" s="118"/>
      <c r="C59" s="118"/>
      <c r="D59" s="118"/>
      <c r="E59" s="118"/>
    </row>
    <row r="60" spans="1:5" ht="18.75">
      <c r="A60" s="119"/>
      <c r="B60" s="118"/>
      <c r="C60" s="118"/>
      <c r="D60" s="118"/>
      <c r="E60" s="118"/>
    </row>
    <row r="61" spans="1:5" ht="18.75">
      <c r="A61" s="119"/>
      <c r="B61" s="118"/>
      <c r="C61" s="118"/>
      <c r="D61" s="118"/>
      <c r="E61" s="118"/>
    </row>
    <row r="62" spans="1:5" ht="18.75">
      <c r="A62" s="119"/>
      <c r="B62" s="118"/>
      <c r="C62" s="118"/>
      <c r="D62" s="118"/>
      <c r="E62" s="118"/>
    </row>
  </sheetData>
  <sheetProtection/>
  <mergeCells count="5">
    <mergeCell ref="B1:E1"/>
    <mergeCell ref="A3:E3"/>
    <mergeCell ref="A4:E4"/>
    <mergeCell ref="C7:E7"/>
    <mergeCell ref="A5:E5"/>
  </mergeCells>
  <printOptions horizontalCentered="1"/>
  <pageMargins left="0.7874015748031497" right="0.7874015748031497" top="0.63" bottom="0.59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75" customWidth="1"/>
    <col min="2" max="2" width="37.25390625" style="82" customWidth="1"/>
    <col min="3" max="3" width="22.625" style="82" customWidth="1"/>
    <col min="4" max="16384" width="9.125" style="82" customWidth="1"/>
  </cols>
  <sheetData>
    <row r="1" spans="2:5" ht="15.75">
      <c r="B1" s="273" t="s">
        <v>233</v>
      </c>
      <c r="C1" s="273"/>
      <c r="D1" s="273"/>
      <c r="E1" s="273"/>
    </row>
    <row r="2" spans="3:5" ht="15.75">
      <c r="C2" s="74"/>
      <c r="D2" s="74"/>
      <c r="E2" s="74"/>
    </row>
    <row r="4" ht="21" customHeight="1"/>
    <row r="5" spans="1:5" ht="15.75">
      <c r="A5" s="278" t="s">
        <v>184</v>
      </c>
      <c r="B5" s="278"/>
      <c r="C5" s="278"/>
      <c r="D5" s="278"/>
      <c r="E5" s="278"/>
    </row>
    <row r="6" spans="1:5" ht="15.75">
      <c r="A6" s="278" t="s">
        <v>116</v>
      </c>
      <c r="B6" s="278"/>
      <c r="C6" s="278"/>
      <c r="D6" s="278"/>
      <c r="E6" s="278"/>
    </row>
    <row r="7" spans="1:6" ht="15.75">
      <c r="A7" s="274" t="s">
        <v>71</v>
      </c>
      <c r="B7" s="274"/>
      <c r="C7" s="274"/>
      <c r="D7" s="274"/>
      <c r="E7" s="274"/>
      <c r="F7" s="18"/>
    </row>
    <row r="8" spans="2:5" ht="15.75">
      <c r="B8" s="75"/>
      <c r="C8" s="75"/>
      <c r="D8" s="75"/>
      <c r="E8" s="75"/>
    </row>
    <row r="11" spans="1:5" ht="15.75">
      <c r="A11" s="174"/>
      <c r="B11" s="102" t="s">
        <v>0</v>
      </c>
      <c r="C11" s="275" t="s">
        <v>117</v>
      </c>
      <c r="D11" s="276"/>
      <c r="E11" s="277"/>
    </row>
    <row r="12" spans="1:5" ht="15.75">
      <c r="A12" s="175">
        <v>1</v>
      </c>
      <c r="B12" s="76" t="s">
        <v>68</v>
      </c>
      <c r="C12" s="145">
        <f>SUM(C13:C20)</f>
        <v>10860</v>
      </c>
      <c r="D12" s="84"/>
      <c r="E12" s="85"/>
    </row>
    <row r="13" spans="1:5" ht="15.75">
      <c r="A13" s="176"/>
      <c r="B13" s="107" t="s">
        <v>17</v>
      </c>
      <c r="C13" s="147">
        <v>103</v>
      </c>
      <c r="D13" s="148"/>
      <c r="E13" s="149"/>
    </row>
    <row r="14" spans="1:5" ht="15.75">
      <c r="A14" s="176"/>
      <c r="B14" s="107" t="s">
        <v>65</v>
      </c>
      <c r="C14" s="147">
        <v>365</v>
      </c>
      <c r="D14" s="148"/>
      <c r="E14" s="149"/>
    </row>
    <row r="15" spans="1:5" ht="15.75">
      <c r="A15" s="176"/>
      <c r="B15" s="104" t="s">
        <v>67</v>
      </c>
      <c r="C15" s="147">
        <v>1263</v>
      </c>
      <c r="D15" s="86"/>
      <c r="E15" s="87"/>
    </row>
    <row r="16" spans="1:5" ht="15.75">
      <c r="A16" s="176"/>
      <c r="B16" s="104" t="s">
        <v>89</v>
      </c>
      <c r="C16" s="209">
        <v>2350</v>
      </c>
      <c r="D16" s="86"/>
      <c r="E16" s="87"/>
    </row>
    <row r="17" spans="1:5" ht="15.75">
      <c r="A17" s="176"/>
      <c r="B17" s="104" t="s">
        <v>201</v>
      </c>
      <c r="C17" s="209">
        <v>40</v>
      </c>
      <c r="D17" s="86"/>
      <c r="E17" s="87"/>
    </row>
    <row r="18" spans="1:5" ht="15.75">
      <c r="A18" s="176"/>
      <c r="B18" s="104" t="s">
        <v>144</v>
      </c>
      <c r="C18" s="147">
        <v>400</v>
      </c>
      <c r="D18" s="86"/>
      <c r="E18" s="87"/>
    </row>
    <row r="19" spans="1:5" ht="15.75">
      <c r="A19" s="176"/>
      <c r="B19" s="104" t="s">
        <v>18</v>
      </c>
      <c r="C19" s="150">
        <v>200</v>
      </c>
      <c r="D19" s="147"/>
      <c r="E19" s="87"/>
    </row>
    <row r="20" spans="1:5" ht="15.75">
      <c r="A20" s="176"/>
      <c r="B20" s="104" t="s">
        <v>159</v>
      </c>
      <c r="C20" s="147">
        <v>6139</v>
      </c>
      <c r="D20" s="86"/>
      <c r="E20" s="87"/>
    </row>
    <row r="21" spans="1:5" ht="15.75">
      <c r="A21" s="175">
        <v>2</v>
      </c>
      <c r="B21" s="151" t="s">
        <v>70</v>
      </c>
      <c r="C21" s="90">
        <f>C22</f>
        <v>200</v>
      </c>
      <c r="D21" s="84"/>
      <c r="E21" s="85"/>
    </row>
    <row r="22" spans="1:5" ht="15.75">
      <c r="A22" s="177"/>
      <c r="B22" s="104" t="s">
        <v>19</v>
      </c>
      <c r="C22" s="91">
        <v>200</v>
      </c>
      <c r="D22" s="86"/>
      <c r="E22" s="87"/>
    </row>
    <row r="23" spans="1:5" ht="15.75">
      <c r="A23" s="178"/>
      <c r="B23" s="81" t="s">
        <v>69</v>
      </c>
      <c r="C23" s="166">
        <f>C12+C21</f>
        <v>11060</v>
      </c>
      <c r="D23" s="97"/>
      <c r="E23" s="98"/>
    </row>
    <row r="24" spans="1:5" ht="15.75">
      <c r="A24" s="179"/>
      <c r="B24" s="86"/>
      <c r="C24" s="86"/>
      <c r="D24" s="86"/>
      <c r="E24" s="86"/>
    </row>
    <row r="25" spans="1:5" ht="15.75">
      <c r="A25" s="179"/>
      <c r="B25" s="152"/>
      <c r="C25" s="86"/>
      <c r="D25" s="86"/>
      <c r="E25" s="86"/>
    </row>
    <row r="45" spans="1:5" ht="15.75">
      <c r="A45" s="240"/>
      <c r="B45" s="240"/>
      <c r="C45" s="240"/>
      <c r="D45" s="240"/>
      <c r="E45" s="240"/>
    </row>
  </sheetData>
  <sheetProtection/>
  <mergeCells count="5">
    <mergeCell ref="B1:E1"/>
    <mergeCell ref="C11:E11"/>
    <mergeCell ref="A6:E6"/>
    <mergeCell ref="A7:E7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222" customWidth="1"/>
    <col min="2" max="2" width="37.25390625" style="82" customWidth="1"/>
    <col min="3" max="3" width="22.625" style="82" customWidth="1"/>
    <col min="4" max="16384" width="9.125" style="82" customWidth="1"/>
  </cols>
  <sheetData>
    <row r="1" spans="2:5" ht="15.75">
      <c r="B1" s="273" t="s">
        <v>234</v>
      </c>
      <c r="C1" s="273"/>
      <c r="D1" s="273"/>
      <c r="E1" s="273"/>
    </row>
    <row r="2" spans="3:5" ht="15.75">
      <c r="C2" s="153"/>
      <c r="D2" s="153"/>
      <c r="E2" s="153"/>
    </row>
    <row r="4" ht="21.75" customHeight="1"/>
    <row r="5" spans="1:5" ht="15.75">
      <c r="A5" s="278" t="s">
        <v>184</v>
      </c>
      <c r="B5" s="278"/>
      <c r="C5" s="278"/>
      <c r="D5" s="278"/>
      <c r="E5" s="278"/>
    </row>
    <row r="6" spans="1:5" ht="15.75">
      <c r="A6" s="278" t="s">
        <v>116</v>
      </c>
      <c r="B6" s="278"/>
      <c r="C6" s="278"/>
      <c r="D6" s="278"/>
      <c r="E6" s="278"/>
    </row>
    <row r="7" spans="1:5" ht="15.75">
      <c r="A7" s="278" t="s">
        <v>23</v>
      </c>
      <c r="B7" s="278"/>
      <c r="C7" s="278"/>
      <c r="D7" s="278"/>
      <c r="E7" s="278"/>
    </row>
    <row r="8" spans="2:5" ht="15.75">
      <c r="B8" s="75"/>
      <c r="C8" s="75"/>
      <c r="D8" s="75"/>
      <c r="E8" s="75"/>
    </row>
    <row r="11" spans="1:5" ht="15.75">
      <c r="A11" s="241"/>
      <c r="B11" s="83" t="s">
        <v>0</v>
      </c>
      <c r="C11" s="275" t="s">
        <v>117</v>
      </c>
      <c r="D11" s="276"/>
      <c r="E11" s="277"/>
    </row>
    <row r="12" spans="1:5" ht="15.75">
      <c r="A12" s="242">
        <v>1</v>
      </c>
      <c r="B12" s="107" t="s">
        <v>72</v>
      </c>
      <c r="C12" s="155">
        <v>67323</v>
      </c>
      <c r="D12" s="156"/>
      <c r="E12" s="157"/>
    </row>
    <row r="13" spans="1:5" ht="15.75">
      <c r="A13" s="242">
        <v>2</v>
      </c>
      <c r="B13" s="107" t="s">
        <v>24</v>
      </c>
      <c r="C13" s="91">
        <v>40</v>
      </c>
      <c r="D13" s="86"/>
      <c r="E13" s="87"/>
    </row>
    <row r="14" spans="1:5" ht="15.75">
      <c r="A14" s="242">
        <v>3</v>
      </c>
      <c r="B14" s="107" t="s">
        <v>25</v>
      </c>
      <c r="C14" s="91">
        <v>20</v>
      </c>
      <c r="D14" s="86"/>
      <c r="E14" s="87"/>
    </row>
    <row r="15" spans="1:5" ht="15.75">
      <c r="A15" s="242">
        <v>4</v>
      </c>
      <c r="B15" s="107" t="s">
        <v>26</v>
      </c>
      <c r="C15" s="91">
        <v>10</v>
      </c>
      <c r="D15" s="86"/>
      <c r="E15" s="87"/>
    </row>
    <row r="16" spans="1:5" ht="15.75">
      <c r="A16" s="242">
        <v>5</v>
      </c>
      <c r="B16" s="107" t="s">
        <v>27</v>
      </c>
      <c r="C16" s="91">
        <v>8</v>
      </c>
      <c r="D16" s="86"/>
      <c r="E16" s="87"/>
    </row>
    <row r="17" spans="1:5" ht="15.75">
      <c r="A17" s="242">
        <v>7</v>
      </c>
      <c r="B17" s="107" t="s">
        <v>16</v>
      </c>
      <c r="C17" s="91">
        <v>540</v>
      </c>
      <c r="D17" s="86"/>
      <c r="E17" s="87"/>
    </row>
    <row r="18" spans="1:5" ht="15.75">
      <c r="A18" s="242">
        <v>8</v>
      </c>
      <c r="B18" s="107" t="s">
        <v>21</v>
      </c>
      <c r="C18" s="91">
        <v>75</v>
      </c>
      <c r="D18" s="86"/>
      <c r="E18" s="87"/>
    </row>
    <row r="19" spans="1:5" ht="15.75">
      <c r="A19" s="242">
        <v>9</v>
      </c>
      <c r="B19" s="107" t="s">
        <v>145</v>
      </c>
      <c r="C19" s="91">
        <v>640</v>
      </c>
      <c r="D19" s="148"/>
      <c r="E19" s="149"/>
    </row>
    <row r="20" spans="1:5" ht="15.75">
      <c r="A20" s="242">
        <v>10</v>
      </c>
      <c r="B20" s="107" t="s">
        <v>146</v>
      </c>
      <c r="C20" s="91">
        <v>30</v>
      </c>
      <c r="D20" s="86"/>
      <c r="E20" s="87"/>
    </row>
    <row r="21" spans="1:5" ht="15.75">
      <c r="A21" s="242">
        <v>11</v>
      </c>
      <c r="B21" s="107" t="s">
        <v>147</v>
      </c>
      <c r="C21" s="146">
        <v>30</v>
      </c>
      <c r="D21" s="86"/>
      <c r="E21" s="87"/>
    </row>
    <row r="22" spans="1:5" ht="15.75">
      <c r="A22" s="242">
        <v>12</v>
      </c>
      <c r="B22" s="107" t="s">
        <v>202</v>
      </c>
      <c r="C22" s="146">
        <v>40</v>
      </c>
      <c r="D22" s="86"/>
      <c r="E22" s="87"/>
    </row>
    <row r="23" spans="1:5" ht="15.75">
      <c r="A23" s="242">
        <v>13</v>
      </c>
      <c r="B23" s="107" t="s">
        <v>193</v>
      </c>
      <c r="C23" s="146">
        <v>1870</v>
      </c>
      <c r="D23" s="86"/>
      <c r="E23" s="87"/>
    </row>
    <row r="24" spans="1:5" ht="15.75">
      <c r="A24" s="242">
        <v>14</v>
      </c>
      <c r="B24" s="107" t="s">
        <v>211</v>
      </c>
      <c r="C24" s="146">
        <v>3180</v>
      </c>
      <c r="D24" s="86"/>
      <c r="E24" s="87"/>
    </row>
    <row r="25" spans="1:5" ht="15.75">
      <c r="A25" s="243"/>
      <c r="B25" s="21" t="s">
        <v>62</v>
      </c>
      <c r="C25" s="166">
        <f>SUM(C12:C24)</f>
        <v>73806</v>
      </c>
      <c r="D25" s="97"/>
      <c r="E25" s="98"/>
    </row>
    <row r="26" spans="1:5" ht="15.75">
      <c r="A26" s="244"/>
      <c r="B26" s="86"/>
      <c r="C26" s="86"/>
      <c r="D26" s="86"/>
      <c r="E26" s="86"/>
    </row>
    <row r="27" spans="1:5" ht="15.75">
      <c r="A27" s="244"/>
      <c r="B27" s="86"/>
      <c r="C27" s="86"/>
      <c r="D27" s="86"/>
      <c r="E27" s="86"/>
    </row>
    <row r="28" spans="1:5" ht="15.75">
      <c r="A28" s="244"/>
      <c r="B28" s="86"/>
      <c r="C28" s="86"/>
      <c r="D28" s="86"/>
      <c r="E28" s="86"/>
    </row>
    <row r="43" spans="2:5" ht="15.75">
      <c r="B43" s="240"/>
      <c r="C43" s="240"/>
      <c r="D43" s="240"/>
      <c r="E43" s="240"/>
    </row>
  </sheetData>
  <sheetProtection/>
  <mergeCells count="5">
    <mergeCell ref="B1:E1"/>
    <mergeCell ref="C11:E11"/>
    <mergeCell ref="A6:E6"/>
    <mergeCell ref="A7:E7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247" customWidth="1"/>
    <col min="2" max="2" width="44.625" style="158" customWidth="1"/>
    <col min="3" max="3" width="22.625" style="158" customWidth="1"/>
    <col min="4" max="4" width="9.125" style="158" customWidth="1"/>
    <col min="5" max="5" width="8.125" style="158" customWidth="1"/>
    <col min="6" max="16384" width="9.125" style="158" customWidth="1"/>
  </cols>
  <sheetData>
    <row r="1" spans="1:5" ht="15.75">
      <c r="A1" s="11"/>
      <c r="B1" s="273" t="s">
        <v>235</v>
      </c>
      <c r="C1" s="273"/>
      <c r="D1" s="273"/>
      <c r="E1" s="273"/>
    </row>
    <row r="2" spans="1:5" ht="15.75">
      <c r="A2" s="11"/>
      <c r="B2" s="10"/>
      <c r="C2" s="10"/>
      <c r="D2" s="10"/>
      <c r="E2" s="10"/>
    </row>
    <row r="3" spans="1:5" ht="15.75">
      <c r="A3" s="11"/>
      <c r="B3" s="10"/>
      <c r="C3" s="10"/>
      <c r="D3" s="10"/>
      <c r="E3" s="10"/>
    </row>
    <row r="4" spans="1:5" ht="15.75">
      <c r="A4" s="11"/>
      <c r="B4" s="10"/>
      <c r="C4" s="10"/>
      <c r="D4" s="10"/>
      <c r="E4" s="10"/>
    </row>
    <row r="5" spans="1:5" ht="15.75">
      <c r="A5" s="274" t="s">
        <v>184</v>
      </c>
      <c r="B5" s="274"/>
      <c r="C5" s="274"/>
      <c r="D5" s="274"/>
      <c r="E5" s="274"/>
    </row>
    <row r="6" spans="1:5" ht="15.75">
      <c r="A6" s="274" t="s">
        <v>116</v>
      </c>
      <c r="B6" s="274"/>
      <c r="C6" s="274"/>
      <c r="D6" s="274"/>
      <c r="E6" s="274"/>
    </row>
    <row r="7" spans="1:5" ht="15.75">
      <c r="A7" s="274" t="s">
        <v>2</v>
      </c>
      <c r="B7" s="274"/>
      <c r="C7" s="274"/>
      <c r="D7" s="274"/>
      <c r="E7" s="274"/>
    </row>
    <row r="8" spans="1:5" ht="15.75">
      <c r="A8" s="11"/>
      <c r="B8" s="10"/>
      <c r="C8" s="10"/>
      <c r="D8" s="10"/>
      <c r="E8" s="10"/>
    </row>
    <row r="9" spans="1:5" ht="15.75">
      <c r="A9" s="11"/>
      <c r="B9" s="10"/>
      <c r="C9" s="10"/>
      <c r="D9" s="10"/>
      <c r="E9" s="10"/>
    </row>
    <row r="10" spans="1:5" ht="15.75">
      <c r="A10" s="11"/>
      <c r="B10" s="10"/>
      <c r="C10" s="10"/>
      <c r="D10" s="10"/>
      <c r="E10" s="10"/>
    </row>
    <row r="11" spans="1:5" ht="15.75">
      <c r="A11" s="245"/>
      <c r="B11" s="71" t="s">
        <v>0</v>
      </c>
      <c r="C11" s="283" t="s">
        <v>117</v>
      </c>
      <c r="D11" s="283"/>
      <c r="E11" s="272"/>
    </row>
    <row r="12" spans="1:5" ht="15.75">
      <c r="A12" s="215">
        <v>1</v>
      </c>
      <c r="B12" s="106" t="s">
        <v>160</v>
      </c>
      <c r="C12" s="28">
        <v>3434</v>
      </c>
      <c r="D12" s="13"/>
      <c r="E12" s="161"/>
    </row>
    <row r="13" spans="1:5" ht="15.75">
      <c r="A13" s="215">
        <v>2</v>
      </c>
      <c r="B13" s="106" t="s">
        <v>163</v>
      </c>
      <c r="C13" s="28">
        <v>4000</v>
      </c>
      <c r="D13" s="13"/>
      <c r="E13" s="161"/>
    </row>
    <row r="14" spans="1:5" ht="15.75">
      <c r="A14" s="215">
        <v>3</v>
      </c>
      <c r="B14" s="106" t="s">
        <v>171</v>
      </c>
      <c r="C14" s="28">
        <v>5000</v>
      </c>
      <c r="D14" s="13"/>
      <c r="E14" s="161"/>
    </row>
    <row r="15" spans="1:5" ht="15.75">
      <c r="A15" s="215">
        <v>4</v>
      </c>
      <c r="B15" s="106" t="s">
        <v>161</v>
      </c>
      <c r="C15" s="28">
        <v>1000</v>
      </c>
      <c r="D15" s="13"/>
      <c r="E15" s="161"/>
    </row>
    <row r="16" spans="1:5" ht="15.75">
      <c r="A16" s="215">
        <v>5</v>
      </c>
      <c r="B16" s="106" t="s">
        <v>162</v>
      </c>
      <c r="C16" s="28">
        <v>1000</v>
      </c>
      <c r="D16" s="13"/>
      <c r="E16" s="161"/>
    </row>
    <row r="17" spans="1:5" ht="15.75">
      <c r="A17" s="215">
        <v>6</v>
      </c>
      <c r="B17" s="106" t="s">
        <v>190</v>
      </c>
      <c r="C17" s="28">
        <f>C18+C19</f>
        <v>4984</v>
      </c>
      <c r="D17" s="13"/>
      <c r="E17" s="161"/>
    </row>
    <row r="18" spans="1:5" ht="15.75">
      <c r="A18" s="215"/>
      <c r="B18" s="249" t="s">
        <v>192</v>
      </c>
      <c r="C18" s="36">
        <v>1984</v>
      </c>
      <c r="D18" s="13"/>
      <c r="E18" s="161"/>
    </row>
    <row r="19" spans="1:5" ht="15.75">
      <c r="A19" s="215"/>
      <c r="B19" s="249" t="s">
        <v>191</v>
      </c>
      <c r="C19" s="36">
        <v>3000</v>
      </c>
      <c r="D19" s="13"/>
      <c r="E19" s="161"/>
    </row>
    <row r="20" spans="1:5" ht="15.75">
      <c r="A20" s="215">
        <v>7</v>
      </c>
      <c r="B20" s="106" t="s">
        <v>203</v>
      </c>
      <c r="C20" s="28">
        <v>207</v>
      </c>
      <c r="D20" s="13"/>
      <c r="E20" s="161"/>
    </row>
    <row r="21" spans="1:5" ht="15.75">
      <c r="A21" s="216"/>
      <c r="B21" s="21" t="s">
        <v>15</v>
      </c>
      <c r="C21" s="162">
        <f>SUM(C12:C17)+C20</f>
        <v>19625</v>
      </c>
      <c r="D21" s="163"/>
      <c r="E21" s="164"/>
    </row>
    <row r="26" spans="1:3" ht="15.75">
      <c r="A26" s="246"/>
      <c r="B26" s="13"/>
      <c r="C26" s="28"/>
    </row>
    <row r="27" spans="1:3" ht="15.75">
      <c r="A27" s="246"/>
      <c r="B27" s="13"/>
      <c r="C27" s="28"/>
    </row>
    <row r="44" spans="1:5" ht="15.75">
      <c r="A44" s="11"/>
      <c r="B44" s="18"/>
      <c r="C44" s="18"/>
      <c r="D44" s="18"/>
      <c r="E44" s="18"/>
    </row>
  </sheetData>
  <sheetProtection/>
  <mergeCells count="5">
    <mergeCell ref="B1:E1"/>
    <mergeCell ref="C11:E11"/>
    <mergeCell ref="A5:E5"/>
    <mergeCell ref="A6:E6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2.875" style="66" customWidth="1"/>
    <col min="2" max="2" width="55.75390625" style="66" customWidth="1"/>
    <col min="3" max="8" width="11.25390625" style="66" customWidth="1"/>
    <col min="9" max="9" width="10.75390625" style="66" customWidth="1"/>
    <col min="10" max="16384" width="9.125" style="66" customWidth="1"/>
  </cols>
  <sheetData>
    <row r="1" spans="1:9" ht="15.75">
      <c r="A1" s="10"/>
      <c r="B1" s="10"/>
      <c r="C1" s="10"/>
      <c r="D1" s="10"/>
      <c r="E1" s="273" t="s">
        <v>236</v>
      </c>
      <c r="F1" s="273"/>
      <c r="G1" s="273"/>
      <c r="H1" s="273"/>
      <c r="I1" s="273"/>
    </row>
    <row r="2" spans="1:9" ht="15.75">
      <c r="A2" s="10"/>
      <c r="B2" s="10"/>
      <c r="C2" s="10"/>
      <c r="D2" s="10"/>
      <c r="E2" s="10"/>
      <c r="F2" s="10"/>
      <c r="G2" s="10"/>
      <c r="H2" s="10"/>
      <c r="I2" s="10"/>
    </row>
    <row r="3" spans="1:13" ht="15.75">
      <c r="A3" s="274" t="s">
        <v>184</v>
      </c>
      <c r="B3" s="274"/>
      <c r="C3" s="274"/>
      <c r="D3" s="274"/>
      <c r="E3" s="274"/>
      <c r="F3" s="274"/>
      <c r="G3" s="274"/>
      <c r="H3" s="274"/>
      <c r="I3" s="274"/>
      <c r="J3" s="67"/>
      <c r="K3" s="67"/>
      <c r="L3" s="67"/>
      <c r="M3" s="67"/>
    </row>
    <row r="4" spans="1:13" ht="15.75">
      <c r="A4" s="274" t="s">
        <v>116</v>
      </c>
      <c r="B4" s="274"/>
      <c r="C4" s="274"/>
      <c r="D4" s="274"/>
      <c r="E4" s="274"/>
      <c r="F4" s="274"/>
      <c r="G4" s="274"/>
      <c r="H4" s="274"/>
      <c r="I4" s="274"/>
      <c r="J4" s="67"/>
      <c r="K4" s="67"/>
      <c r="L4" s="67"/>
      <c r="M4" s="67"/>
    </row>
    <row r="5" spans="1:13" ht="15.75">
      <c r="A5" s="274" t="s">
        <v>90</v>
      </c>
      <c r="B5" s="274"/>
      <c r="C5" s="274"/>
      <c r="D5" s="274"/>
      <c r="E5" s="274"/>
      <c r="F5" s="274"/>
      <c r="G5" s="274"/>
      <c r="H5" s="274"/>
      <c r="I5" s="274"/>
      <c r="J5" s="67"/>
      <c r="K5" s="67"/>
      <c r="L5" s="67"/>
      <c r="M5" s="67"/>
    </row>
    <row r="6" spans="1:9" ht="15.75">
      <c r="A6" s="10"/>
      <c r="B6" s="10"/>
      <c r="C6" s="10"/>
      <c r="D6" s="10"/>
      <c r="E6" s="10"/>
      <c r="F6" s="10"/>
      <c r="G6" s="293" t="s">
        <v>82</v>
      </c>
      <c r="H6" s="293"/>
      <c r="I6" s="293"/>
    </row>
    <row r="7" spans="1:9" ht="15" customHeight="1">
      <c r="A7" s="69"/>
      <c r="B7" s="285" t="s">
        <v>93</v>
      </c>
      <c r="C7" s="285" t="s">
        <v>83</v>
      </c>
      <c r="D7" s="285" t="s">
        <v>84</v>
      </c>
      <c r="E7" s="287" t="s">
        <v>4</v>
      </c>
      <c r="F7" s="289" t="s">
        <v>85</v>
      </c>
      <c r="G7" s="287" t="s">
        <v>23</v>
      </c>
      <c r="H7" s="287" t="s">
        <v>2</v>
      </c>
      <c r="I7" s="291" t="s">
        <v>1</v>
      </c>
    </row>
    <row r="8" spans="1:9" ht="15" customHeight="1">
      <c r="A8" s="70"/>
      <c r="B8" s="286"/>
      <c r="C8" s="286"/>
      <c r="D8" s="286"/>
      <c r="E8" s="288"/>
      <c r="F8" s="290"/>
      <c r="G8" s="288"/>
      <c r="H8" s="288"/>
      <c r="I8" s="292"/>
    </row>
    <row r="9" spans="1:9" ht="15" customHeight="1">
      <c r="A9" s="284"/>
      <c r="B9" s="71" t="s">
        <v>80</v>
      </c>
      <c r="C9" s="72">
        <f>Önkormányzat!D8</f>
        <v>8442</v>
      </c>
      <c r="D9" s="31">
        <f>Önkormányzat!D16</f>
        <v>2331</v>
      </c>
      <c r="E9" s="31">
        <f>Önkormányzat!D19+Önkormányzat!D50</f>
        <v>25194</v>
      </c>
      <c r="F9" s="31">
        <f>Pénzellátások!C23</f>
        <v>11060</v>
      </c>
      <c r="G9" s="31">
        <f>'Átadott pénzeszközök'!C25-'Átadott pénzeszközök'!C12</f>
        <v>6483</v>
      </c>
      <c r="H9" s="31">
        <f>'Fejlesztési kiadások'!C21</f>
        <v>19625</v>
      </c>
      <c r="I9" s="31">
        <f aca="true" t="shared" si="0" ref="I9:I16">SUM(C9:H9)</f>
        <v>73135</v>
      </c>
    </row>
    <row r="10" spans="1:9" ht="15" customHeight="1">
      <c r="A10" s="284"/>
      <c r="B10" s="71" t="s">
        <v>3</v>
      </c>
      <c r="C10" s="31">
        <f>'Közösségi ház'!D9</f>
        <v>2582</v>
      </c>
      <c r="D10" s="31">
        <f>'Közösségi ház'!D16</f>
        <v>547</v>
      </c>
      <c r="E10" s="31">
        <f>'Közösségi ház'!D19</f>
        <v>1486</v>
      </c>
      <c r="F10" s="31">
        <v>0</v>
      </c>
      <c r="G10" s="31">
        <v>0</v>
      </c>
      <c r="H10" s="31">
        <v>0</v>
      </c>
      <c r="I10" s="31">
        <f t="shared" si="0"/>
        <v>4615</v>
      </c>
    </row>
    <row r="11" spans="1:9" ht="15" customHeight="1">
      <c r="A11" s="284"/>
      <c r="B11" s="71" t="s">
        <v>92</v>
      </c>
      <c r="C11" s="31">
        <v>2229</v>
      </c>
      <c r="D11" s="31">
        <v>605</v>
      </c>
      <c r="E11" s="31">
        <v>345</v>
      </c>
      <c r="F11" s="31">
        <v>0</v>
      </c>
      <c r="G11" s="31">
        <v>0</v>
      </c>
      <c r="H11" s="31">
        <v>0</v>
      </c>
      <c r="I11" s="31">
        <f t="shared" si="0"/>
        <v>3179</v>
      </c>
    </row>
    <row r="12" spans="1:9" ht="15" customHeight="1">
      <c r="A12" s="284"/>
      <c r="B12" s="71" t="s">
        <v>94</v>
      </c>
      <c r="C12" s="31">
        <v>0</v>
      </c>
      <c r="D12" s="31">
        <v>0</v>
      </c>
      <c r="E12" s="31">
        <v>1156</v>
      </c>
      <c r="F12" s="31">
        <v>0</v>
      </c>
      <c r="G12" s="31">
        <v>0</v>
      </c>
      <c r="H12" s="31">
        <v>0</v>
      </c>
      <c r="I12" s="31">
        <f t="shared" si="0"/>
        <v>1156</v>
      </c>
    </row>
    <row r="13" spans="1:9" ht="15" customHeight="1">
      <c r="A13" s="284"/>
      <c r="B13" s="71" t="s">
        <v>86</v>
      </c>
      <c r="C13" s="31">
        <v>0</v>
      </c>
      <c r="D13" s="31">
        <v>0</v>
      </c>
      <c r="E13" s="31">
        <v>4935</v>
      </c>
      <c r="F13" s="31">
        <v>0</v>
      </c>
      <c r="G13" s="31">
        <v>0</v>
      </c>
      <c r="H13" s="31">
        <v>0</v>
      </c>
      <c r="I13" s="31">
        <f t="shared" si="0"/>
        <v>4935</v>
      </c>
    </row>
    <row r="14" spans="1:9" ht="15" customHeight="1">
      <c r="A14" s="284"/>
      <c r="B14" s="71" t="s">
        <v>87</v>
      </c>
      <c r="C14" s="31">
        <v>0</v>
      </c>
      <c r="D14" s="31">
        <v>0</v>
      </c>
      <c r="E14" s="31">
        <v>635</v>
      </c>
      <c r="F14" s="31">
        <v>0</v>
      </c>
      <c r="G14" s="31">
        <v>0</v>
      </c>
      <c r="H14" s="31">
        <v>0</v>
      </c>
      <c r="I14" s="31">
        <f t="shared" si="0"/>
        <v>635</v>
      </c>
    </row>
    <row r="15" spans="1:9" ht="15" customHeight="1">
      <c r="A15" s="284"/>
      <c r="B15" s="71" t="s">
        <v>95</v>
      </c>
      <c r="C15" s="31">
        <f>Közfoglalkoztatás!D9</f>
        <v>7637</v>
      </c>
      <c r="D15" s="31">
        <f>Közfoglalkoztatás!D15</f>
        <v>1135</v>
      </c>
      <c r="E15" s="31">
        <v>0</v>
      </c>
      <c r="F15" s="31">
        <v>0</v>
      </c>
      <c r="G15" s="31">
        <v>0</v>
      </c>
      <c r="H15" s="31">
        <v>0</v>
      </c>
      <c r="I15" s="31">
        <f t="shared" si="0"/>
        <v>8772</v>
      </c>
    </row>
    <row r="16" spans="1:9" ht="15" customHeight="1">
      <c r="A16" s="71"/>
      <c r="B16" s="71" t="s">
        <v>1</v>
      </c>
      <c r="C16" s="31">
        <f aca="true" t="shared" si="1" ref="C16:H16">SUM(C9:C15)</f>
        <v>20890</v>
      </c>
      <c r="D16" s="31">
        <f t="shared" si="1"/>
        <v>4618</v>
      </c>
      <c r="E16" s="31">
        <f t="shared" si="1"/>
        <v>33751</v>
      </c>
      <c r="F16" s="31">
        <f t="shared" si="1"/>
        <v>11060</v>
      </c>
      <c r="G16" s="31">
        <f t="shared" si="1"/>
        <v>6483</v>
      </c>
      <c r="H16" s="31">
        <f t="shared" si="1"/>
        <v>19625</v>
      </c>
      <c r="I16" s="31">
        <f t="shared" si="0"/>
        <v>96427</v>
      </c>
    </row>
    <row r="17" spans="1:9" ht="15.75">
      <c r="A17" s="10"/>
      <c r="B17" s="10"/>
      <c r="C17" s="10"/>
      <c r="D17" s="10"/>
      <c r="E17" s="10"/>
      <c r="F17" s="10"/>
      <c r="G17" s="10"/>
      <c r="H17" s="10"/>
      <c r="I17" s="44"/>
    </row>
    <row r="18" spans="1:9" ht="15.75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15.75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15.75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15.75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15.7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5.75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15.7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5.75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5.75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18.75">
      <c r="A27" s="248"/>
      <c r="B27" s="248"/>
      <c r="C27" s="248"/>
      <c r="D27" s="248"/>
      <c r="E27" s="248"/>
      <c r="F27" s="248"/>
      <c r="G27" s="248"/>
      <c r="H27" s="248"/>
      <c r="I27" s="248"/>
    </row>
  </sheetData>
  <sheetProtection/>
  <mergeCells count="14">
    <mergeCell ref="A3:I3"/>
    <mergeCell ref="A4:I4"/>
    <mergeCell ref="A5:I5"/>
    <mergeCell ref="G6:I6"/>
    <mergeCell ref="A9:A15"/>
    <mergeCell ref="E1:I1"/>
    <mergeCell ref="B7:B8"/>
    <mergeCell ref="C7:C8"/>
    <mergeCell ref="D7:D8"/>
    <mergeCell ref="E7:E8"/>
    <mergeCell ref="F7:F8"/>
    <mergeCell ref="G7:G8"/>
    <mergeCell ref="H7:H8"/>
    <mergeCell ref="I7:I8"/>
  </mergeCells>
  <printOptions horizontalCentered="1"/>
  <pageMargins left="0.35433070866141736" right="0.4724409448818898" top="0.984251968503937" bottom="0.984251968503937" header="0.5118110236220472" footer="0.5118110236220472"/>
  <pageSetup horizontalDpi="120" verticalDpi="12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33.75390625" style="158" customWidth="1"/>
    <col min="2" max="2" width="23.25390625" style="158" customWidth="1"/>
    <col min="3" max="3" width="8.25390625" style="158" customWidth="1"/>
    <col min="4" max="4" width="33.75390625" style="158" customWidth="1"/>
    <col min="5" max="5" width="23.25390625" style="158" customWidth="1"/>
    <col min="6" max="6" width="8.25390625" style="158" customWidth="1"/>
    <col min="7" max="16384" width="9.125" style="158" customWidth="1"/>
  </cols>
  <sheetData>
    <row r="1" spans="1:7" ht="15.75">
      <c r="A1" s="10"/>
      <c r="B1" s="10"/>
      <c r="D1" s="273" t="s">
        <v>237</v>
      </c>
      <c r="E1" s="273"/>
      <c r="F1" s="273"/>
      <c r="G1" s="73"/>
    </row>
    <row r="2" spans="1:6" ht="15.75">
      <c r="A2" s="10"/>
      <c r="B2" s="10"/>
      <c r="C2" s="10"/>
      <c r="D2" s="10"/>
      <c r="E2" s="10"/>
      <c r="F2" s="10"/>
    </row>
    <row r="3" spans="1:6" ht="15.75">
      <c r="A3" s="10"/>
      <c r="B3" s="10"/>
      <c r="C3" s="10"/>
      <c r="D3" s="10"/>
      <c r="E3" s="10"/>
      <c r="F3" s="10"/>
    </row>
    <row r="4" spans="1:6" ht="15.75">
      <c r="A4" s="274" t="s">
        <v>184</v>
      </c>
      <c r="B4" s="274"/>
      <c r="C4" s="274"/>
      <c r="D4" s="274"/>
      <c r="E4" s="274"/>
      <c r="F4" s="274"/>
    </row>
    <row r="5" spans="1:6" ht="15.75">
      <c r="A5" s="274" t="s">
        <v>116</v>
      </c>
      <c r="B5" s="274"/>
      <c r="C5" s="274"/>
      <c r="D5" s="274"/>
      <c r="E5" s="274"/>
      <c r="F5" s="274"/>
    </row>
    <row r="6" spans="1:6" ht="15.75">
      <c r="A6" s="294" t="s">
        <v>59</v>
      </c>
      <c r="B6" s="294"/>
      <c r="C6" s="294"/>
      <c r="D6" s="294"/>
      <c r="E6" s="294"/>
      <c r="F6" s="294"/>
    </row>
    <row r="7" spans="1:6" ht="15.75">
      <c r="A7" s="10"/>
      <c r="B7" s="10"/>
      <c r="C7" s="10"/>
      <c r="D7" s="10"/>
      <c r="E7" s="10"/>
      <c r="F7" s="18"/>
    </row>
    <row r="8" spans="1:6" ht="15.75">
      <c r="A8" s="13"/>
      <c r="B8" s="13"/>
      <c r="C8" s="13"/>
      <c r="D8" s="13"/>
      <c r="E8" s="13"/>
      <c r="F8" s="27"/>
    </row>
    <row r="9" spans="1:6" ht="15.75">
      <c r="A9" s="144" t="s">
        <v>5</v>
      </c>
      <c r="B9" s="271" t="s">
        <v>117</v>
      </c>
      <c r="C9" s="272"/>
      <c r="D9" s="160" t="s">
        <v>11</v>
      </c>
      <c r="E9" s="271" t="s">
        <v>117</v>
      </c>
      <c r="F9" s="272"/>
    </row>
    <row r="10" spans="1:6" ht="15.75">
      <c r="A10" s="154" t="s">
        <v>169</v>
      </c>
      <c r="B10" s="181">
        <f>Bevételek!C10</f>
        <v>93632</v>
      </c>
      <c r="C10" s="182"/>
      <c r="D10" s="183" t="s">
        <v>43</v>
      </c>
      <c r="E10" s="184">
        <v>20890</v>
      </c>
      <c r="F10" s="182"/>
    </row>
    <row r="11" spans="1:6" ht="15.75">
      <c r="A11" s="154" t="s">
        <v>170</v>
      </c>
      <c r="B11" s="185">
        <f>Bevételek!C16</f>
        <v>10924</v>
      </c>
      <c r="C11" s="186"/>
      <c r="D11" s="13" t="s">
        <v>168</v>
      </c>
      <c r="E11" s="185">
        <v>4618</v>
      </c>
      <c r="F11" s="186"/>
    </row>
    <row r="12" spans="1:6" ht="15.75">
      <c r="A12" s="154" t="s">
        <v>167</v>
      </c>
      <c r="B12" s="185">
        <v>32650</v>
      </c>
      <c r="C12" s="186"/>
      <c r="D12" s="13" t="s">
        <v>4</v>
      </c>
      <c r="E12" s="185">
        <v>31746</v>
      </c>
      <c r="F12" s="186"/>
    </row>
    <row r="13" spans="1:6" ht="15.75">
      <c r="A13" s="154" t="s">
        <v>110</v>
      </c>
      <c r="B13" s="185">
        <f>Bevételek!C28</f>
        <v>7419</v>
      </c>
      <c r="C13" s="186"/>
      <c r="D13" s="13" t="s">
        <v>164</v>
      </c>
      <c r="E13" s="185">
        <f>Működési!D52</f>
        <v>2005</v>
      </c>
      <c r="F13" s="186"/>
    </row>
    <row r="14" spans="1:6" ht="15.75">
      <c r="A14" s="154"/>
      <c r="B14" s="185"/>
      <c r="C14" s="186"/>
      <c r="D14" s="13" t="s">
        <v>58</v>
      </c>
      <c r="E14" s="185">
        <f>Pénzellátások!C23</f>
        <v>11060</v>
      </c>
      <c r="F14" s="186"/>
    </row>
    <row r="15" spans="1:6" ht="15.75">
      <c r="A15" s="154"/>
      <c r="B15" s="185"/>
      <c r="C15" s="186"/>
      <c r="D15" s="13" t="s">
        <v>23</v>
      </c>
      <c r="E15" s="185">
        <f>'Átadott pénzeszközök'!C25</f>
        <v>73806</v>
      </c>
      <c r="F15" s="186"/>
    </row>
    <row r="16" spans="1:6" ht="15.75">
      <c r="A16" s="154"/>
      <c r="B16" s="185"/>
      <c r="C16" s="186"/>
      <c r="D16" s="13" t="s">
        <v>64</v>
      </c>
      <c r="E16" s="185">
        <v>500</v>
      </c>
      <c r="F16" s="186"/>
    </row>
    <row r="17" spans="1:7" ht="15.75">
      <c r="A17" s="187" t="s">
        <v>60</v>
      </c>
      <c r="B17" s="188">
        <f>SUM(B10:B16)</f>
        <v>144625</v>
      </c>
      <c r="C17" s="189"/>
      <c r="D17" s="190" t="s">
        <v>61</v>
      </c>
      <c r="E17" s="188">
        <f>SUM(E10:E16)</f>
        <v>144625</v>
      </c>
      <c r="F17" s="189"/>
      <c r="G17" s="191"/>
    </row>
    <row r="18" spans="1:7" ht="15.75">
      <c r="A18" s="13"/>
      <c r="B18" s="13"/>
      <c r="C18" s="13"/>
      <c r="D18" s="13"/>
      <c r="E18" s="13"/>
      <c r="F18" s="13"/>
      <c r="G18" s="191"/>
    </row>
    <row r="19" spans="1:7" ht="15.75">
      <c r="A19" s="13"/>
      <c r="B19" s="13"/>
      <c r="C19" s="13"/>
      <c r="D19" s="13"/>
      <c r="E19" s="13"/>
      <c r="F19" s="13"/>
      <c r="G19" s="191"/>
    </row>
    <row r="20" spans="1:7" ht="15.75">
      <c r="A20" s="13"/>
      <c r="B20" s="13"/>
      <c r="C20" s="13"/>
      <c r="D20" s="13"/>
      <c r="E20" s="13"/>
      <c r="F20" s="13"/>
      <c r="G20" s="191"/>
    </row>
    <row r="21" spans="1:7" ht="15.75">
      <c r="A21" s="13"/>
      <c r="B21" s="13"/>
      <c r="C21" s="13"/>
      <c r="D21" s="13"/>
      <c r="E21" s="13"/>
      <c r="F21" s="13"/>
      <c r="G21" s="191"/>
    </row>
    <row r="22" spans="1:7" ht="15.75">
      <c r="A22" s="13"/>
      <c r="B22" s="13"/>
      <c r="C22" s="47"/>
      <c r="D22" s="13"/>
      <c r="E22" s="13"/>
      <c r="F22" s="13"/>
      <c r="G22" s="191"/>
    </row>
    <row r="23" spans="1:7" ht="15.75">
      <c r="A23" s="27"/>
      <c r="B23" s="27"/>
      <c r="C23" s="27"/>
      <c r="D23" s="27"/>
      <c r="E23" s="27"/>
      <c r="F23" s="27"/>
      <c r="G23" s="191"/>
    </row>
    <row r="24" spans="1:7" ht="15.75">
      <c r="A24" s="192"/>
      <c r="B24" s="192"/>
      <c r="C24" s="192"/>
      <c r="D24" s="192"/>
      <c r="E24" s="192"/>
      <c r="F24" s="192"/>
      <c r="G24" s="191"/>
    </row>
    <row r="25" spans="1:7" ht="15.75">
      <c r="A25" s="13"/>
      <c r="B25" s="13"/>
      <c r="C25" s="13"/>
      <c r="D25" s="13"/>
      <c r="E25" s="13"/>
      <c r="F25" s="13"/>
      <c r="G25" s="191"/>
    </row>
    <row r="26" spans="1:6" ht="15.75">
      <c r="A26" s="10"/>
      <c r="B26" s="10"/>
      <c r="C26" s="10"/>
      <c r="D26" s="10"/>
      <c r="E26" s="10"/>
      <c r="F26" s="10"/>
    </row>
    <row r="27" spans="1:6" ht="15.75">
      <c r="A27" s="10"/>
      <c r="B27" s="10"/>
      <c r="C27" s="10"/>
      <c r="D27" s="10"/>
      <c r="E27" s="10"/>
      <c r="F27" s="10"/>
    </row>
  </sheetData>
  <sheetProtection/>
  <mergeCells count="6">
    <mergeCell ref="B9:C9"/>
    <mergeCell ref="E9:F9"/>
    <mergeCell ref="D1:F1"/>
    <mergeCell ref="A4:F4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D1" sqref="D1:F1"/>
    </sheetView>
  </sheetViews>
  <sheetFormatPr defaultColWidth="9.00390625" defaultRowHeight="12.75"/>
  <cols>
    <col min="1" max="1" width="33.75390625" style="158" customWidth="1"/>
    <col min="2" max="2" width="23.25390625" style="158" customWidth="1"/>
    <col min="3" max="3" width="8.25390625" style="158" customWidth="1"/>
    <col min="4" max="4" width="33.75390625" style="158" customWidth="1"/>
    <col min="5" max="5" width="23.25390625" style="158" customWidth="1"/>
    <col min="6" max="6" width="8.25390625" style="158" customWidth="1"/>
    <col min="7" max="16384" width="9.125" style="158" customWidth="1"/>
  </cols>
  <sheetData>
    <row r="1" spans="1:7" ht="15.75">
      <c r="A1" s="10"/>
      <c r="B1" s="10"/>
      <c r="D1" s="273" t="s">
        <v>238</v>
      </c>
      <c r="E1" s="273"/>
      <c r="F1" s="273"/>
      <c r="G1" s="11"/>
    </row>
    <row r="2" spans="1:6" ht="15.75">
      <c r="A2" s="10"/>
      <c r="B2" s="10"/>
      <c r="C2" s="10"/>
      <c r="D2" s="10"/>
      <c r="E2" s="10"/>
      <c r="F2" s="10"/>
    </row>
    <row r="3" spans="1:6" ht="15.75">
      <c r="A3" s="10"/>
      <c r="B3" s="10"/>
      <c r="C3" s="10"/>
      <c r="D3" s="10"/>
      <c r="E3" s="10"/>
      <c r="F3" s="10"/>
    </row>
    <row r="4" spans="1:6" ht="15.75">
      <c r="A4" s="274" t="s">
        <v>184</v>
      </c>
      <c r="B4" s="274"/>
      <c r="C4" s="274"/>
      <c r="D4" s="274"/>
      <c r="E4" s="274"/>
      <c r="F4" s="274"/>
    </row>
    <row r="5" spans="1:6" ht="15.75">
      <c r="A5" s="274" t="s">
        <v>116</v>
      </c>
      <c r="B5" s="274"/>
      <c r="C5" s="274"/>
      <c r="D5" s="274"/>
      <c r="E5" s="274"/>
      <c r="F5" s="274"/>
    </row>
    <row r="6" spans="1:6" ht="15.75">
      <c r="A6" s="294" t="s">
        <v>57</v>
      </c>
      <c r="B6" s="294"/>
      <c r="C6" s="294"/>
      <c r="D6" s="294"/>
      <c r="E6" s="294"/>
      <c r="F6" s="294"/>
    </row>
    <row r="7" spans="1:6" ht="15.75">
      <c r="A7" s="180"/>
      <c r="B7" s="180"/>
      <c r="C7" s="180"/>
      <c r="D7" s="180"/>
      <c r="E7" s="180"/>
      <c r="F7" s="180"/>
    </row>
    <row r="8" spans="1:6" ht="15.75">
      <c r="A8" s="13"/>
      <c r="B8" s="13"/>
      <c r="C8" s="13"/>
      <c r="D8" s="13"/>
      <c r="E8" s="13"/>
      <c r="F8" s="27"/>
    </row>
    <row r="9" spans="1:6" ht="15.75">
      <c r="A9" s="193" t="s">
        <v>5</v>
      </c>
      <c r="B9" s="271" t="s">
        <v>117</v>
      </c>
      <c r="C9" s="272"/>
      <c r="D9" s="194" t="s">
        <v>11</v>
      </c>
      <c r="E9" s="271" t="s">
        <v>117</v>
      </c>
      <c r="F9" s="272"/>
    </row>
    <row r="10" spans="1:6" ht="15.75">
      <c r="A10" s="200" t="s">
        <v>173</v>
      </c>
      <c r="B10" s="197">
        <f>B11+B12</f>
        <v>14426</v>
      </c>
      <c r="C10" s="186"/>
      <c r="D10" s="30" t="s">
        <v>12</v>
      </c>
      <c r="E10" s="196">
        <f>SUM(E11:E11)</f>
        <v>3434</v>
      </c>
      <c r="F10" s="182"/>
    </row>
    <row r="11" spans="1:6" ht="15.75">
      <c r="A11" s="154" t="s">
        <v>7</v>
      </c>
      <c r="B11" s="195">
        <f>Bevételek!C21</f>
        <v>6300</v>
      </c>
      <c r="C11" s="186"/>
      <c r="D11" s="106" t="s">
        <v>160</v>
      </c>
      <c r="E11" s="195">
        <f>'Fejlesztési kiadások'!C12</f>
        <v>3434</v>
      </c>
      <c r="F11" s="186"/>
    </row>
    <row r="12" spans="1:6" ht="15.75">
      <c r="A12" s="154" t="s">
        <v>88</v>
      </c>
      <c r="B12" s="195">
        <f>E10+E12-B11-B13</f>
        <v>8126</v>
      </c>
      <c r="C12" s="186"/>
      <c r="D12" s="199" t="s">
        <v>13</v>
      </c>
      <c r="E12" s="197">
        <f>SUM(E13:E18)</f>
        <v>16191</v>
      </c>
      <c r="F12" s="186"/>
    </row>
    <row r="13" spans="1:6" ht="15.75">
      <c r="A13" s="200" t="s">
        <v>114</v>
      </c>
      <c r="B13" s="197">
        <f>Bevételek!C34</f>
        <v>5199</v>
      </c>
      <c r="C13" s="186"/>
      <c r="D13" s="106" t="s">
        <v>172</v>
      </c>
      <c r="E13" s="195">
        <f>'Fejlesztési kiadások'!C13</f>
        <v>4000</v>
      </c>
      <c r="F13" s="186"/>
    </row>
    <row r="14" spans="1:6" ht="15.75">
      <c r="A14" s="154"/>
      <c r="B14" s="195"/>
      <c r="C14" s="186"/>
      <c r="D14" s="106" t="s">
        <v>171</v>
      </c>
      <c r="E14" s="195">
        <f>'Fejlesztési kiadások'!C14</f>
        <v>5000</v>
      </c>
      <c r="F14" s="186"/>
    </row>
    <row r="15" spans="1:6" ht="15.75">
      <c r="A15" s="154"/>
      <c r="B15" s="195"/>
      <c r="C15" s="186"/>
      <c r="D15" s="106" t="s">
        <v>161</v>
      </c>
      <c r="E15" s="195">
        <f>'Fejlesztési kiadások'!C15</f>
        <v>1000</v>
      </c>
      <c r="F15" s="186"/>
    </row>
    <row r="16" spans="1:6" ht="15.75">
      <c r="A16" s="154"/>
      <c r="B16" s="195"/>
      <c r="C16" s="186"/>
      <c r="D16" s="106" t="s">
        <v>162</v>
      </c>
      <c r="E16" s="195">
        <f>'Fejlesztési kiadások'!C16</f>
        <v>1000</v>
      </c>
      <c r="F16" s="186"/>
    </row>
    <row r="17" spans="1:6" ht="15.75">
      <c r="A17" s="154"/>
      <c r="B17" s="195"/>
      <c r="C17" s="186"/>
      <c r="D17" s="106" t="s">
        <v>190</v>
      </c>
      <c r="E17" s="195">
        <f>'Fejlesztési kiadások'!C17</f>
        <v>4984</v>
      </c>
      <c r="F17" s="186"/>
    </row>
    <row r="18" spans="1:6" ht="15.75">
      <c r="A18" s="154"/>
      <c r="B18" s="195"/>
      <c r="C18" s="186"/>
      <c r="D18" s="106" t="s">
        <v>204</v>
      </c>
      <c r="E18" s="195">
        <f>'Fejlesztési kiadások'!C20</f>
        <v>207</v>
      </c>
      <c r="F18" s="186"/>
    </row>
    <row r="19" spans="1:7" ht="15.75">
      <c r="A19" s="187" t="s">
        <v>14</v>
      </c>
      <c r="B19" s="198">
        <f>B10+B13</f>
        <v>19625</v>
      </c>
      <c r="C19" s="189"/>
      <c r="D19" s="190" t="s">
        <v>15</v>
      </c>
      <c r="E19" s="198">
        <f>E10+E12</f>
        <v>19625</v>
      </c>
      <c r="F19" s="189"/>
      <c r="G19" s="191"/>
    </row>
    <row r="20" spans="1:7" ht="15.75">
      <c r="A20" s="13"/>
      <c r="B20" s="13"/>
      <c r="C20" s="13"/>
      <c r="D20" s="13"/>
      <c r="E20" s="13"/>
      <c r="F20" s="13"/>
      <c r="G20" s="191"/>
    </row>
    <row r="21" spans="1:7" ht="15.75">
      <c r="A21" s="13"/>
      <c r="B21" s="13"/>
      <c r="C21" s="13"/>
      <c r="D21" s="13"/>
      <c r="E21" s="13"/>
      <c r="F21" s="13"/>
      <c r="G21" s="191"/>
    </row>
    <row r="22" spans="1:7" ht="15.75">
      <c r="A22" s="13"/>
      <c r="B22" s="13"/>
      <c r="C22" s="13"/>
      <c r="D22" s="13"/>
      <c r="E22" s="13"/>
      <c r="F22" s="13"/>
      <c r="G22" s="191"/>
    </row>
    <row r="23" spans="1:7" ht="15.75">
      <c r="A23" s="13"/>
      <c r="B23" s="13"/>
      <c r="C23" s="47"/>
      <c r="D23" s="13"/>
      <c r="E23" s="13"/>
      <c r="F23" s="13"/>
      <c r="G23" s="191"/>
    </row>
    <row r="24" spans="1:7" ht="15.75">
      <c r="A24" s="13"/>
      <c r="B24" s="13"/>
      <c r="C24" s="47"/>
      <c r="D24" s="13"/>
      <c r="E24" s="13"/>
      <c r="F24" s="13"/>
      <c r="G24" s="191"/>
    </row>
    <row r="25" spans="1:7" ht="15.75">
      <c r="A25" s="13"/>
      <c r="B25" s="13"/>
      <c r="C25" s="13"/>
      <c r="D25" s="13"/>
      <c r="E25" s="13"/>
      <c r="F25" s="13"/>
      <c r="G25" s="191"/>
    </row>
    <row r="26" spans="1:6" ht="15.75">
      <c r="A26" s="10"/>
      <c r="B26" s="10"/>
      <c r="C26" s="10"/>
      <c r="D26" s="10"/>
      <c r="E26" s="10"/>
      <c r="F26" s="10"/>
    </row>
    <row r="27" spans="1:6" ht="15.75">
      <c r="A27" s="18"/>
      <c r="B27" s="18"/>
      <c r="C27" s="18"/>
      <c r="D27" s="18"/>
      <c r="E27" s="18"/>
      <c r="F27" s="18"/>
    </row>
    <row r="29" spans="1:3" ht="15.75">
      <c r="A29" s="13"/>
      <c r="B29" s="28"/>
      <c r="C29" s="191"/>
    </row>
    <row r="30" spans="1:3" ht="15.75">
      <c r="A30" s="13"/>
      <c r="B30" s="28"/>
      <c r="C30" s="191"/>
    </row>
    <row r="31" spans="1:3" ht="15.75">
      <c r="A31" s="13"/>
      <c r="B31" s="28"/>
      <c r="C31" s="191"/>
    </row>
    <row r="32" spans="1:3" ht="15.75">
      <c r="A32" s="13"/>
      <c r="B32" s="28"/>
      <c r="C32" s="191"/>
    </row>
    <row r="33" spans="1:3" ht="15.75">
      <c r="A33" s="13"/>
      <c r="B33" s="28"/>
      <c r="C33" s="191"/>
    </row>
    <row r="34" spans="1:3" ht="15.75">
      <c r="A34" s="13"/>
      <c r="B34" s="28"/>
      <c r="C34" s="191"/>
    </row>
    <row r="35" spans="1:3" ht="15.75">
      <c r="A35" s="13"/>
      <c r="B35" s="28"/>
      <c r="C35" s="191"/>
    </row>
    <row r="36" spans="1:3" ht="15.75">
      <c r="A36" s="13"/>
      <c r="B36" s="28"/>
      <c r="C36" s="191"/>
    </row>
    <row r="37" spans="1:3" ht="15.75">
      <c r="A37" s="13"/>
      <c r="B37" s="28"/>
      <c r="C37" s="191"/>
    </row>
    <row r="38" spans="1:3" ht="15.75">
      <c r="A38" s="13"/>
      <c r="B38" s="28"/>
      <c r="C38" s="191"/>
    </row>
    <row r="39" spans="1:3" ht="15">
      <c r="A39" s="191"/>
      <c r="B39" s="191"/>
      <c r="C39" s="191"/>
    </row>
    <row r="40" spans="1:3" ht="15">
      <c r="A40" s="191"/>
      <c r="B40" s="191"/>
      <c r="C40" s="191"/>
    </row>
  </sheetData>
  <sheetProtection/>
  <mergeCells count="6">
    <mergeCell ref="B9:C9"/>
    <mergeCell ref="E9:F9"/>
    <mergeCell ref="D1:F1"/>
    <mergeCell ref="A4:F4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2015-09-24T07:28:04Z</cp:lastPrinted>
  <dcterms:created xsi:type="dcterms:W3CDTF">1997-01-17T14:02:09Z</dcterms:created>
  <dcterms:modified xsi:type="dcterms:W3CDTF">2015-10-09T06:13:56Z</dcterms:modified>
  <cp:category/>
  <cp:version/>
  <cp:contentType/>
  <cp:contentStatus/>
</cp:coreProperties>
</file>