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agyonkimutatás" sheetId="1" r:id="rId1"/>
  </sheets>
  <definedNames>
    <definedName name="__xlnm.Print_Area_1">'vagyonkimutatás'!$A$2:$D$175</definedName>
    <definedName name="_4._sz._sor_részletezése">"#REF!"</definedName>
    <definedName name="_4._sz._sor_részletezése_1">"#REF!"</definedName>
    <definedName name="_xlnm.Print_Area" localSheetId="0">'vagyonkimutatás'!$A$1:$D$175</definedName>
  </definedNames>
  <calcPr fullCalcOnLoad="1"/>
</workbook>
</file>

<file path=xl/sharedStrings.xml><?xml version="1.0" encoding="utf-8"?>
<sst xmlns="http://schemas.openxmlformats.org/spreadsheetml/2006/main" count="175" uniqueCount="121">
  <si>
    <t>Ezer forintban</t>
  </si>
  <si>
    <t>ESZKÖZÖK</t>
  </si>
  <si>
    <t>sor-
szám</t>
  </si>
  <si>
    <t>Bruttó érték</t>
  </si>
  <si>
    <t>Nettó érték</t>
  </si>
  <si>
    <t>I. Immateriális javak (2+5)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</si>
  <si>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</si>
  <si>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</si>
  <si>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</si>
  <si>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</si>
  <si>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</si>
  <si>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</si>
  <si>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>Korlátozottan forgalomképes</t>
  </si>
  <si>
    <t xml:space="preserve">Üzleti vagyon 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</si>
  <si>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</si>
  <si>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</si>
  <si>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</si>
  <si>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</si>
  <si>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>9.1.</t>
  </si>
  <si>
    <t xml:space="preserve">        Helyi közutak és műtárgyaik</t>
  </si>
  <si>
    <t>9.1.1.</t>
  </si>
  <si>
    <t xml:space="preserve">        Terek, parkok</t>
  </si>
  <si>
    <t>9.1.2.</t>
  </si>
  <si>
    <t xml:space="preserve">        Helyi önkormányzat tulajdonában álló nemzetközi kereskedelmi repülőtér</t>
  </si>
  <si>
    <t>9.1.3.</t>
  </si>
  <si>
    <t xml:space="preserve">        Helyi önkormányzat tulajdonában álló vizek, közcélú vízi létesítmények (ide nem értve a vízi közműveket)</t>
  </si>
  <si>
    <t>9.1.4.</t>
  </si>
  <si>
    <t>9.2.</t>
  </si>
  <si>
    <t xml:space="preserve">        Nemzeti vagyonról szóló tv. 2. számú melléklete szerinti</t>
  </si>
  <si>
    <t>9.2.1.</t>
  </si>
  <si>
    <t xml:space="preserve">        Törvényben, helyi rendeletben ekként meghatározott vagyonelem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</si>
  <si>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</si>
  <si>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</si>
  <si>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</si>
  <si>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</si>
  <si>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</si>
  <si>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</si>
  <si>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</si>
  <si>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</si>
  <si>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</si>
  <si>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</si>
  <si>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 xml:space="preserve">4. Tenyészállatok </t>
  </si>
  <si>
    <t>5. Beruházások, felújítások (22+25)</t>
  </si>
  <si>
    <t>Törzsvagyon (23+24)</t>
  </si>
  <si>
    <t>Forgalomképtelen (23.1.+23.2.)</t>
  </si>
  <si>
    <t>23.1.</t>
  </si>
  <si>
    <t>23.2.</t>
  </si>
  <si>
    <t>6. Beruházásra adott előlegek (27+30)</t>
  </si>
  <si>
    <t>Törzsvagyon (28+29)</t>
  </si>
  <si>
    <t>Forgalomképtelen  (28.1+28.2)</t>
  </si>
  <si>
    <t>28.1.</t>
  </si>
  <si>
    <t>28.2.</t>
  </si>
  <si>
    <t>7. Tárgyi eszközök értékhelyesbítése</t>
  </si>
  <si>
    <t>III. Befektetett pénzügyi eszközök (33+37+38+39+40+41+42)</t>
  </si>
  <si>
    <t>1. Tartós részesedés (34+37)</t>
  </si>
  <si>
    <t>Törzsvagyon (35+36)</t>
  </si>
  <si>
    <t>Forgalomképtelen (35.1.+35.1.2.)</t>
  </si>
  <si>
    <t>35.1.</t>
  </si>
  <si>
    <t>35.2.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</si>
  <si>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</si>
  <si>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</si>
  <si>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</si>
  <si>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</si>
  <si>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7. Befektetett pénzügyi eszközök értékhelyesbítése</t>
  </si>
  <si>
    <t>IV. Üzemeltetésre, kezelésre átadott, koncesszióba, vagyonkezelésbe adott, illetve vagyonkezelésbe vett eszközök (44+47)</t>
  </si>
  <si>
    <t>Törzsvagyon (45+46)</t>
  </si>
  <si>
    <t>Forgalomképtelen  (45.1+45.2)</t>
  </si>
  <si>
    <t>45.1.</t>
  </si>
  <si>
    <t>45.2.</t>
  </si>
  <si>
    <t>A) BEFEKTETETT ESZKÖZÖK ÖSSZESEN (1+6+32+43)</t>
  </si>
  <si>
    <t>I. Készletek</t>
  </si>
  <si>
    <t>II. Követelések</t>
  </si>
  <si>
    <t>III. Értékpapírok</t>
  </si>
  <si>
    <t>IV. Pénzeszközök</t>
  </si>
  <si>
    <t>V. Egyéb aktív pénzügyi elszámolások</t>
  </si>
  <si>
    <t>B) FORGÓESZKÖZÖK ÖSSZESEN (49+50+51+52+53)</t>
  </si>
  <si>
    <t>ESZKÖZÖK ÖSSZESEN (48+54)</t>
  </si>
  <si>
    <t>FORRÁSOK</t>
  </si>
  <si>
    <t>I. Tartós tőke</t>
  </si>
  <si>
    <t>II. Tőkeváltozások</t>
  </si>
  <si>
    <t>III. Értékelési tartalék</t>
  </si>
  <si>
    <t>D) SAJÁT TŐKE (1+2+3)</t>
  </si>
  <si>
    <t>I. Költségvetési tartalékok</t>
  </si>
  <si>
    <t>II. Vállalkozási tartalékok</t>
  </si>
  <si>
    <t>E) TARTALÉKOK (5+6)</t>
  </si>
  <si>
    <t xml:space="preserve">I. Hosszú lejáratú kötelezettségek </t>
  </si>
  <si>
    <t xml:space="preserve">II. Rövid lejáratú kötelezettségek </t>
  </si>
  <si>
    <t>III. Egyéb passzív pénzügyi elszámolások</t>
  </si>
  <si>
    <t xml:space="preserve"> KÖTELEZETTSÉGEK (1+2+3)</t>
  </si>
  <si>
    <t>FORRÁSOK ÖSSZESEN (4+7+11)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</si>
  <si>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</si>
  <si>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</si>
  <si>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</si>
  <si>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</si>
  <si>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</si>
  <si>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</si>
  <si>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</si>
  <si>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</si>
  <si>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IV. Üzemeltetésre, kezelésre átadott, koncesszióba, vagyonkezelésbe adott, illetve vagyonkezelésbe vett szközök (18+19)</t>
  </si>
  <si>
    <t>ÖSSZESEN (1+4+17)</t>
  </si>
  <si>
    <t>Megnevezés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</si>
  <si>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</si>
  <si>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</si>
  <si>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</si>
  <si>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</si>
  <si>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</si>
  <si>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</si>
  <si>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</si>
  <si>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</si>
  <si>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</si>
  <si>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Kezességvállalással kapcsolatos függő kötelezettség </t>
  </si>
  <si>
    <t>Garanciavállalással kapcsolatos függő kötelezettség</t>
  </si>
  <si>
    <t>Összesen (1+2)</t>
  </si>
  <si>
    <t>Budapest, 2013.</t>
  </si>
  <si>
    <t>16.sz.melléklet</t>
  </si>
  <si>
    <r>
      <t xml:space="preserve">
</t>
    </r>
    <r>
      <rPr>
        <b/>
        <sz val="12"/>
        <rFont val="Times New Roman"/>
        <family val="1"/>
      </rPr>
      <t>VAGYONKIMUTATÁS
a könyvviteli mérlegben értékkel szereplő eszközökről 2013. év</t>
    </r>
  </si>
  <si>
    <r>
      <t xml:space="preserve">
</t>
    </r>
    <r>
      <rPr>
        <b/>
        <sz val="12"/>
        <rFont val="Times New Roman"/>
        <family val="1"/>
      </rPr>
      <t>VAGYONKIMUTATÁS
a könyvviteli mérlegben értékkel szereplő kötelezettségekről 2013. év</t>
    </r>
  </si>
  <si>
    <r>
      <t xml:space="preserve">
</t>
    </r>
    <r>
      <rPr>
        <b/>
        <sz val="12"/>
        <rFont val="Times New Roman"/>
        <family val="1"/>
      </rPr>
      <t>VAGYONKIMUTATÁS
a "0"-ra leírt eszközökről 2013. év</t>
    </r>
  </si>
  <si>
    <r>
      <t xml:space="preserve">
</t>
    </r>
    <r>
      <rPr>
        <b/>
        <sz val="12"/>
        <rFont val="Times New Roman"/>
        <family val="1"/>
      </rPr>
      <t>VAGYONKIMUTATÁS
az érték nélkül nyilvántartott eszközökről 2013. év</t>
    </r>
  </si>
  <si>
    <r>
      <t xml:space="preserve">
</t>
    </r>
    <r>
      <rPr>
        <b/>
        <sz val="12"/>
        <rFont val="Times New Roman"/>
        <family val="1"/>
      </rPr>
      <t>VAGYONKIMUTATÁS
a mérlegben értékkel nem szereplő kötelezettségekről 2013. év</t>
    </r>
  </si>
  <si>
    <t xml:space="preserve">        Utcák, terek zöldterület, növénytelepítés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</si>
</sst>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_-* #,##0.00\ _F_t_-;\-* #,##0.00\ _F_t_-;_-* \-??\ _F_t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sz val="10"/>
      <name val="Arial CE"/>
      <family val="2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</cellStyleXfs>
  <cellXfs count="125">
    <xf numFmtId="0" fontId="0" fillId="0" borderId="0" xfId="0" applyAlignment="1">
      <alignment/>
    </xf>
    <xf numFmtId="0" fontId="8" fillId="0" borderId="0" xfId="66" applyFont="1" applyAlignment="1">
      <alignment vertical="center"/>
      <protection/>
    </xf>
    <xf numFmtId="3" fontId="8" fillId="0" borderId="0" xfId="66" applyNumberFormat="1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3" fontId="9" fillId="0" borderId="0" xfId="66" applyNumberFormat="1" applyFont="1" applyAlignment="1">
      <alignment horizontal="right" vertical="center"/>
      <protection/>
    </xf>
    <xf numFmtId="0" fontId="9" fillId="0" borderId="10" xfId="74" applyNumberFormat="1" applyFont="1" applyFill="1" applyBorder="1" applyAlignment="1">
      <alignment horizontal="center" vertical="center"/>
      <protection/>
    </xf>
    <xf numFmtId="0" fontId="9" fillId="33" borderId="11" xfId="66" applyFont="1" applyFill="1" applyBorder="1" applyAlignment="1">
      <alignment vertical="center"/>
      <protection/>
    </xf>
    <xf numFmtId="0" fontId="9" fillId="33" borderId="12" xfId="74" applyNumberFormat="1" applyFont="1" applyFill="1" applyBorder="1" applyAlignment="1">
      <alignment horizontal="center" vertical="center"/>
      <protection/>
    </xf>
    <xf numFmtId="3" fontId="9" fillId="33" borderId="12" xfId="66" applyNumberFormat="1" applyFont="1" applyFill="1" applyBorder="1" applyAlignment="1">
      <alignment vertical="center"/>
      <protection/>
    </xf>
    <xf numFmtId="0" fontId="8" fillId="33" borderId="11" xfId="66" applyFont="1" applyFill="1" applyBorder="1" applyAlignment="1">
      <alignment vertical="center"/>
      <protection/>
    </xf>
    <xf numFmtId="3" fontId="8" fillId="33" borderId="12" xfId="66" applyNumberFormat="1" applyFont="1" applyFill="1" applyBorder="1" applyAlignment="1">
      <alignment vertical="center"/>
      <protection/>
    </xf>
    <xf numFmtId="49" fontId="8" fillId="33" borderId="11" xfId="66" applyNumberFormat="1" applyFont="1" applyFill="1" applyBorder="1" applyAlignment="1">
      <alignment vertical="center"/>
      <protection/>
    </xf>
    <xf numFmtId="0" fontId="9" fillId="0" borderId="13" xfId="66" applyFont="1" applyFill="1" applyBorder="1" applyAlignment="1">
      <alignment vertical="center"/>
      <protection/>
    </xf>
    <xf numFmtId="0" fontId="9" fillId="0" borderId="14" xfId="74" applyNumberFormat="1" applyFont="1" applyFill="1" applyBorder="1" applyAlignment="1">
      <alignment horizontal="center" vertical="center"/>
      <protection/>
    </xf>
    <xf numFmtId="3" fontId="8" fillId="0" borderId="14" xfId="66" applyNumberFormat="1" applyFont="1" applyFill="1" applyBorder="1" applyAlignment="1">
      <alignment vertical="center"/>
      <protection/>
    </xf>
    <xf numFmtId="0" fontId="9" fillId="0" borderId="15" xfId="66" applyFont="1" applyFill="1" applyBorder="1" applyAlignment="1">
      <alignment vertical="center"/>
      <protection/>
    </xf>
    <xf numFmtId="0" fontId="9" fillId="0" borderId="16" xfId="74" applyNumberFormat="1" applyFont="1" applyFill="1" applyBorder="1" applyAlignment="1">
      <alignment horizontal="center" vertical="center"/>
      <protection/>
    </xf>
    <xf numFmtId="3" fontId="9" fillId="0" borderId="16" xfId="66" applyNumberFormat="1" applyFont="1" applyFill="1" applyBorder="1" applyAlignment="1">
      <alignment vertical="center"/>
      <protection/>
    </xf>
    <xf numFmtId="3" fontId="8" fillId="0" borderId="12" xfId="66" applyNumberFormat="1" applyFont="1" applyFill="1" applyBorder="1" applyAlignment="1">
      <alignment vertical="center"/>
      <protection/>
    </xf>
    <xf numFmtId="49" fontId="9" fillId="0" borderId="17" xfId="72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72" applyNumberFormat="1" applyFont="1" applyFill="1" applyBorder="1" applyAlignment="1" applyProtection="1">
      <alignment horizontal="left" vertical="center" wrapText="1" indent="1"/>
      <protection/>
    </xf>
    <xf numFmtId="0" fontId="9" fillId="0" borderId="16" xfId="66" applyFont="1" applyBorder="1" applyAlignment="1" applyProtection="1">
      <alignment horizontal="left" vertical="center" wrapText="1"/>
      <protection/>
    </xf>
    <xf numFmtId="49" fontId="8" fillId="0" borderId="17" xfId="72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72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66" applyFont="1" applyBorder="1" applyAlignment="1" applyProtection="1">
      <alignment horizontal="left" vertical="center" wrapText="1"/>
      <protection/>
    </xf>
    <xf numFmtId="3" fontId="9" fillId="0" borderId="10" xfId="66" applyNumberFormat="1" applyFont="1" applyFill="1" applyBorder="1" applyAlignment="1">
      <alignment vertical="center"/>
      <protection/>
    </xf>
    <xf numFmtId="0" fontId="9" fillId="0" borderId="19" xfId="74" applyNumberFormat="1" applyFont="1" applyFill="1" applyBorder="1" applyAlignment="1">
      <alignment horizontal="center" vertical="center"/>
      <protection/>
    </xf>
    <xf numFmtId="3" fontId="9" fillId="0" borderId="19" xfId="66" applyNumberFormat="1" applyFont="1" applyFill="1" applyBorder="1" applyAlignment="1">
      <alignment vertical="center"/>
      <protection/>
    </xf>
    <xf numFmtId="0" fontId="9" fillId="0" borderId="12" xfId="74" applyNumberFormat="1" applyFont="1" applyFill="1" applyBorder="1" applyAlignment="1">
      <alignment horizontal="center" vertical="center"/>
      <protection/>
    </xf>
    <xf numFmtId="3" fontId="9" fillId="0" borderId="12" xfId="66" applyNumberFormat="1" applyFont="1" applyFill="1" applyBorder="1" applyAlignment="1">
      <alignment vertical="center"/>
      <protection/>
    </xf>
    <xf numFmtId="49" fontId="9" fillId="0" borderId="19" xfId="74" applyNumberFormat="1" applyFont="1" applyFill="1" applyBorder="1" applyAlignment="1">
      <alignment horizontal="center" vertical="center"/>
      <protection/>
    </xf>
    <xf numFmtId="0" fontId="8" fillId="0" borderId="12" xfId="66" applyFont="1" applyBorder="1" applyAlignment="1" applyProtection="1">
      <alignment horizontal="left" vertical="center" wrapText="1"/>
      <protection/>
    </xf>
    <xf numFmtId="0" fontId="8" fillId="0" borderId="14" xfId="66" applyFont="1" applyBorder="1" applyAlignment="1" applyProtection="1">
      <alignment horizontal="left" vertical="center" wrapText="1"/>
      <protection/>
    </xf>
    <xf numFmtId="3" fontId="9" fillId="0" borderId="14" xfId="66" applyNumberFormat="1" applyFont="1" applyFill="1" applyBorder="1" applyAlignment="1">
      <alignment vertical="center"/>
      <protection/>
    </xf>
    <xf numFmtId="49" fontId="9" fillId="0" borderId="12" xfId="74" applyNumberFormat="1" applyFont="1" applyFill="1" applyBorder="1" applyAlignment="1">
      <alignment horizontal="center" vertical="center"/>
      <protection/>
    </xf>
    <xf numFmtId="0" fontId="9" fillId="34" borderId="16" xfId="66" applyFont="1" applyFill="1" applyBorder="1" applyAlignment="1">
      <alignment vertical="center"/>
      <protection/>
    </xf>
    <xf numFmtId="0" fontId="9" fillId="34" borderId="16" xfId="74" applyFont="1" applyFill="1" applyBorder="1" applyAlignment="1">
      <alignment horizontal="center" vertical="center"/>
      <protection/>
    </xf>
    <xf numFmtId="3" fontId="8" fillId="34" borderId="16" xfId="66" applyNumberFormat="1" applyFont="1" applyFill="1" applyBorder="1" applyAlignment="1">
      <alignment vertical="center"/>
      <protection/>
    </xf>
    <xf numFmtId="3" fontId="8" fillId="34" borderId="2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 applyProtection="1">
      <alignment horizontal="left" vertical="center" wrapText="1"/>
      <protection/>
    </xf>
    <xf numFmtId="0" fontId="9" fillId="0" borderId="0" xfId="74" applyFont="1" applyFill="1" applyBorder="1" applyAlignment="1">
      <alignment horizontal="center" vertical="center"/>
      <protection/>
    </xf>
    <xf numFmtId="3" fontId="9" fillId="0" borderId="0" xfId="66" applyNumberFormat="1" applyFont="1" applyFill="1" applyAlignment="1">
      <alignment vertical="center"/>
      <protection/>
    </xf>
    <xf numFmtId="0" fontId="11" fillId="0" borderId="0" xfId="66" applyFont="1" applyAlignment="1">
      <alignment horizontal="center" vertical="center" wrapText="1"/>
      <protection/>
    </xf>
    <xf numFmtId="0" fontId="9" fillId="0" borderId="0" xfId="66" applyFont="1" applyAlignment="1">
      <alignment horizontal="center" vertical="center"/>
      <protection/>
    </xf>
    <xf numFmtId="0" fontId="9" fillId="0" borderId="16" xfId="74" applyFont="1" applyFill="1" applyBorder="1" applyAlignment="1">
      <alignment horizontal="center" vertical="center"/>
      <protection/>
    </xf>
    <xf numFmtId="0" fontId="9" fillId="0" borderId="19" xfId="74" applyFont="1" applyFill="1" applyBorder="1" applyAlignment="1">
      <alignment vertical="center"/>
      <protection/>
    </xf>
    <xf numFmtId="0" fontId="9" fillId="0" borderId="19" xfId="74" applyFont="1" applyFill="1" applyBorder="1" applyAlignment="1">
      <alignment horizontal="center" vertical="center"/>
      <protection/>
    </xf>
    <xf numFmtId="0" fontId="9" fillId="0" borderId="12" xfId="74" applyFont="1" applyFill="1" applyBorder="1" applyAlignment="1">
      <alignment vertical="center"/>
      <protection/>
    </xf>
    <xf numFmtId="0" fontId="9" fillId="0" borderId="12" xfId="74" applyFont="1" applyFill="1" applyBorder="1" applyAlignment="1">
      <alignment horizontal="center" vertical="center"/>
      <protection/>
    </xf>
    <xf numFmtId="0" fontId="9" fillId="0" borderId="21" xfId="74" applyFont="1" applyFill="1" applyBorder="1" applyAlignment="1">
      <alignment vertical="center"/>
      <protection/>
    </xf>
    <xf numFmtId="0" fontId="9" fillId="0" borderId="21" xfId="74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vertical="center"/>
      <protection/>
    </xf>
    <xf numFmtId="0" fontId="9" fillId="0" borderId="12" xfId="66" applyFont="1" applyFill="1" applyBorder="1" applyAlignment="1">
      <alignment vertical="center"/>
      <protection/>
    </xf>
    <xf numFmtId="0" fontId="9" fillId="0" borderId="21" xfId="66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9" fillId="0" borderId="15" xfId="66" applyFont="1" applyBorder="1" applyAlignment="1">
      <alignment vertical="center"/>
      <protection/>
    </xf>
    <xf numFmtId="3" fontId="9" fillId="0" borderId="16" xfId="66" applyNumberFormat="1" applyFont="1" applyBorder="1" applyAlignment="1">
      <alignment vertical="center"/>
      <protection/>
    </xf>
    <xf numFmtId="0" fontId="8" fillId="0" borderId="22" xfId="66" applyFont="1" applyBorder="1" applyAlignment="1">
      <alignment vertical="center"/>
      <protection/>
    </xf>
    <xf numFmtId="0" fontId="8" fillId="0" borderId="19" xfId="74" applyFont="1" applyFill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0" fontId="8" fillId="0" borderId="23" xfId="66" applyFont="1" applyBorder="1" applyAlignment="1">
      <alignment vertical="center"/>
      <protection/>
    </xf>
    <xf numFmtId="0" fontId="8" fillId="0" borderId="21" xfId="74" applyFont="1" applyFill="1" applyBorder="1" applyAlignment="1">
      <alignment horizontal="center" vertical="center"/>
      <protection/>
    </xf>
    <xf numFmtId="3" fontId="8" fillId="0" borderId="21" xfId="66" applyNumberFormat="1" applyFont="1" applyBorder="1" applyAlignment="1">
      <alignment vertical="center"/>
      <protection/>
    </xf>
    <xf numFmtId="0" fontId="8" fillId="0" borderId="24" xfId="66" applyFont="1" applyBorder="1" applyAlignment="1">
      <alignment vertical="center"/>
      <protection/>
    </xf>
    <xf numFmtId="0" fontId="8" fillId="0" borderId="10" xfId="74" applyFont="1" applyFill="1" applyBorder="1" applyAlignment="1">
      <alignment horizontal="center" vertical="center"/>
      <protection/>
    </xf>
    <xf numFmtId="3" fontId="8" fillId="0" borderId="10" xfId="66" applyNumberFormat="1" applyFont="1" applyBorder="1" applyAlignment="1">
      <alignment vertical="center"/>
      <protection/>
    </xf>
    <xf numFmtId="0" fontId="8" fillId="0" borderId="11" xfId="66" applyFont="1" applyBorder="1" applyAlignment="1">
      <alignment vertical="center"/>
      <protection/>
    </xf>
    <xf numFmtId="0" fontId="8" fillId="0" borderId="12" xfId="74" applyFont="1" applyFill="1" applyBorder="1" applyAlignment="1">
      <alignment horizontal="center" vertical="center"/>
      <protection/>
    </xf>
    <xf numFmtId="3" fontId="8" fillId="0" borderId="12" xfId="66" applyNumberFormat="1" applyFont="1" applyBorder="1" applyAlignment="1">
      <alignment vertical="center"/>
      <protection/>
    </xf>
    <xf numFmtId="0" fontId="9" fillId="0" borderId="15" xfId="66" applyFont="1" applyBorder="1" applyAlignment="1">
      <alignment vertical="center" wrapText="1"/>
      <protection/>
    </xf>
    <xf numFmtId="0" fontId="8" fillId="0" borderId="13" xfId="66" applyFont="1" applyBorder="1" applyAlignment="1">
      <alignment vertical="center"/>
      <protection/>
    </xf>
    <xf numFmtId="0" fontId="8" fillId="0" borderId="14" xfId="74" applyFont="1" applyFill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0" fontId="8" fillId="0" borderId="0" xfId="73" applyFont="1" applyFill="1" applyBorder="1" applyAlignment="1">
      <alignment horizontal="left" vertical="center"/>
      <protection/>
    </xf>
    <xf numFmtId="0" fontId="8" fillId="0" borderId="19" xfId="66" applyFont="1" applyBorder="1" applyAlignment="1">
      <alignment vertical="center"/>
      <protection/>
    </xf>
    <xf numFmtId="0" fontId="9" fillId="0" borderId="19" xfId="66" applyFont="1" applyBorder="1" applyAlignment="1">
      <alignment horizontal="center" vertical="center"/>
      <protection/>
    </xf>
    <xf numFmtId="3" fontId="8" fillId="0" borderId="25" xfId="66" applyNumberFormat="1" applyFont="1" applyFill="1" applyBorder="1" applyAlignment="1">
      <alignment vertical="center"/>
      <protection/>
    </xf>
    <xf numFmtId="0" fontId="8" fillId="0" borderId="12" xfId="66" applyFont="1" applyBorder="1" applyAlignment="1">
      <alignment vertical="center"/>
      <protection/>
    </xf>
    <xf numFmtId="0" fontId="9" fillId="0" borderId="12" xfId="66" applyFont="1" applyBorder="1" applyAlignment="1">
      <alignment horizontal="center" vertical="center"/>
      <protection/>
    </xf>
    <xf numFmtId="3" fontId="8" fillId="0" borderId="26" xfId="66" applyNumberFormat="1" applyFont="1" applyFill="1" applyBorder="1" applyAlignment="1">
      <alignment vertical="center"/>
      <protection/>
    </xf>
    <xf numFmtId="11" fontId="8" fillId="0" borderId="12" xfId="66" applyNumberFormat="1" applyFont="1" applyBorder="1" applyAlignment="1">
      <alignment vertical="center"/>
      <protection/>
    </xf>
    <xf numFmtId="0" fontId="8" fillId="0" borderId="0" xfId="66" applyFont="1" applyFill="1" applyAlignment="1">
      <alignment vertical="center"/>
      <protection/>
    </xf>
    <xf numFmtId="3" fontId="8" fillId="0" borderId="0" xfId="66" applyNumberFormat="1" applyFont="1" applyFill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3" fontId="9" fillId="0" borderId="27" xfId="66" applyNumberFormat="1" applyFont="1" applyFill="1" applyBorder="1" applyAlignment="1">
      <alignment vertical="center"/>
      <protection/>
    </xf>
    <xf numFmtId="3" fontId="8" fillId="0" borderId="0" xfId="66" applyNumberFormat="1" applyFont="1" applyAlignment="1">
      <alignment horizontal="right" vertical="center"/>
      <protection/>
    </xf>
    <xf numFmtId="0" fontId="9" fillId="0" borderId="23" xfId="66" applyFont="1" applyFill="1" applyBorder="1" applyAlignment="1">
      <alignment vertical="center"/>
      <protection/>
    </xf>
    <xf numFmtId="0" fontId="9" fillId="0" borderId="21" xfId="74" applyNumberFormat="1" applyFont="1" applyFill="1" applyBorder="1" applyAlignment="1">
      <alignment horizontal="center" vertical="center"/>
      <protection/>
    </xf>
    <xf numFmtId="3" fontId="8" fillId="0" borderId="21" xfId="66" applyNumberFormat="1" applyFont="1" applyFill="1" applyBorder="1" applyAlignment="1">
      <alignment vertical="center"/>
      <protection/>
    </xf>
    <xf numFmtId="0" fontId="9" fillId="0" borderId="28" xfId="66" applyFont="1" applyFill="1" applyBorder="1" applyAlignment="1">
      <alignment vertical="center"/>
      <protection/>
    </xf>
    <xf numFmtId="0" fontId="9" fillId="0" borderId="29" xfId="74" applyNumberFormat="1" applyFont="1" applyFill="1" applyBorder="1" applyAlignment="1">
      <alignment horizontal="center" vertical="center"/>
      <protection/>
    </xf>
    <xf numFmtId="3" fontId="8" fillId="0" borderId="29" xfId="66" applyNumberFormat="1" applyFont="1" applyFill="1" applyBorder="1" applyAlignment="1">
      <alignment vertical="center"/>
      <protection/>
    </xf>
    <xf numFmtId="0" fontId="9" fillId="0" borderId="30" xfId="66" applyFont="1" applyBorder="1" applyAlignment="1" applyProtection="1">
      <alignment horizontal="left" vertical="center" wrapText="1"/>
      <protection/>
    </xf>
    <xf numFmtId="0" fontId="9" fillId="0" borderId="31" xfId="74" applyNumberFormat="1" applyFont="1" applyFill="1" applyBorder="1" applyAlignment="1">
      <alignment horizontal="center" vertical="center"/>
      <protection/>
    </xf>
    <xf numFmtId="3" fontId="9" fillId="0" borderId="32" xfId="66" applyNumberFormat="1" applyFont="1" applyFill="1" applyBorder="1" applyAlignment="1">
      <alignment vertical="center"/>
      <protection/>
    </xf>
    <xf numFmtId="3" fontId="9" fillId="0" borderId="21" xfId="66" applyNumberFormat="1" applyFont="1" applyFill="1" applyBorder="1" applyAlignment="1">
      <alignment vertical="center"/>
      <protection/>
    </xf>
    <xf numFmtId="0" fontId="9" fillId="0" borderId="15" xfId="74" applyNumberFormat="1" applyFont="1" applyFill="1" applyBorder="1" applyAlignment="1">
      <alignment horizontal="center" vertical="center"/>
      <protection/>
    </xf>
    <xf numFmtId="3" fontId="9" fillId="0" borderId="20" xfId="66" applyNumberFormat="1" applyFont="1" applyFill="1" applyBorder="1" applyAlignment="1">
      <alignment vertical="center"/>
      <protection/>
    </xf>
    <xf numFmtId="3" fontId="9" fillId="33" borderId="19" xfId="66" applyNumberFormat="1" applyFont="1" applyFill="1" applyBorder="1" applyAlignment="1">
      <alignment vertical="center"/>
      <protection/>
    </xf>
    <xf numFmtId="3" fontId="9" fillId="0" borderId="33" xfId="66" applyNumberFormat="1" applyFont="1" applyFill="1" applyBorder="1" applyAlignment="1">
      <alignment vertical="center"/>
      <protection/>
    </xf>
    <xf numFmtId="3" fontId="9" fillId="0" borderId="27" xfId="74" applyNumberFormat="1" applyFont="1" applyFill="1" applyBorder="1" applyAlignment="1">
      <alignment vertical="center"/>
      <protection/>
    </xf>
    <xf numFmtId="0" fontId="9" fillId="33" borderId="22" xfId="66" applyFont="1" applyFill="1" applyBorder="1" applyAlignment="1">
      <alignment vertical="center"/>
      <protection/>
    </xf>
    <xf numFmtId="0" fontId="9" fillId="33" borderId="19" xfId="74" applyNumberFormat="1" applyFont="1" applyFill="1" applyBorder="1" applyAlignment="1">
      <alignment horizontal="center" vertical="center"/>
      <protection/>
    </xf>
    <xf numFmtId="0" fontId="9" fillId="0" borderId="34" xfId="74" applyFont="1" applyFill="1" applyBorder="1" applyAlignment="1">
      <alignment vertical="center"/>
      <protection/>
    </xf>
    <xf numFmtId="0" fontId="9" fillId="0" borderId="35" xfId="74" applyNumberFormat="1" applyFont="1" applyFill="1" applyBorder="1" applyAlignment="1">
      <alignment horizontal="center" vertical="center"/>
      <protection/>
    </xf>
    <xf numFmtId="3" fontId="9" fillId="0" borderId="36" xfId="74" applyNumberFormat="1" applyFont="1" applyFill="1" applyBorder="1" applyAlignment="1">
      <alignment vertical="center"/>
      <protection/>
    </xf>
    <xf numFmtId="49" fontId="9" fillId="33" borderId="12" xfId="74" applyNumberFormat="1" applyFont="1" applyFill="1" applyBorder="1" applyAlignment="1">
      <alignment horizontal="center" vertical="center"/>
      <protection/>
    </xf>
    <xf numFmtId="3" fontId="10" fillId="0" borderId="16" xfId="66" applyNumberFormat="1" applyFont="1" applyFill="1" applyBorder="1" applyAlignment="1">
      <alignment vertical="center"/>
      <protection/>
    </xf>
    <xf numFmtId="0" fontId="9" fillId="0" borderId="0" xfId="66" applyFont="1" applyBorder="1" applyAlignment="1">
      <alignment horizontal="center" vertical="center" wrapText="1"/>
      <protection/>
    </xf>
    <xf numFmtId="0" fontId="9" fillId="0" borderId="16" xfId="74" applyFont="1" applyFill="1" applyBorder="1" applyAlignment="1">
      <alignment horizontal="center" vertical="center"/>
      <protection/>
    </xf>
    <xf numFmtId="0" fontId="9" fillId="0" borderId="16" xfId="74" applyFont="1" applyFill="1" applyBorder="1" applyAlignment="1">
      <alignment horizontal="center" vertical="center" wrapText="1"/>
      <protection/>
    </xf>
    <xf numFmtId="3" fontId="9" fillId="0" borderId="16" xfId="74" applyNumberFormat="1" applyFont="1" applyFill="1" applyBorder="1" applyAlignment="1">
      <alignment horizontal="center" vertical="center" wrapText="1"/>
      <protection/>
    </xf>
    <xf numFmtId="3" fontId="9" fillId="0" borderId="20" xfId="74" applyNumberFormat="1" applyFont="1" applyFill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left"/>
      <protection/>
    </xf>
    <xf numFmtId="3" fontId="8" fillId="0" borderId="21" xfId="74" applyNumberFormat="1" applyFont="1" applyFill="1" applyBorder="1" applyAlignment="1">
      <alignment horizontal="right" vertical="center"/>
      <protection/>
    </xf>
    <xf numFmtId="3" fontId="8" fillId="34" borderId="16" xfId="66" applyNumberFormat="1" applyFont="1" applyFill="1" applyBorder="1" applyAlignment="1">
      <alignment horizontal="right" vertical="center"/>
      <protection/>
    </xf>
    <xf numFmtId="0" fontId="9" fillId="0" borderId="15" xfId="74" applyFont="1" applyFill="1" applyBorder="1" applyAlignment="1">
      <alignment horizontal="center" vertical="center"/>
      <protection/>
    </xf>
    <xf numFmtId="3" fontId="9" fillId="0" borderId="16" xfId="74" applyNumberFormat="1" applyFont="1" applyFill="1" applyBorder="1" applyAlignment="1">
      <alignment horizontal="center" vertical="center"/>
      <protection/>
    </xf>
    <xf numFmtId="3" fontId="8" fillId="0" borderId="12" xfId="74" applyNumberFormat="1" applyFont="1" applyFill="1" applyBorder="1" applyAlignment="1">
      <alignment horizontal="right" vertical="center"/>
      <protection/>
    </xf>
    <xf numFmtId="3" fontId="8" fillId="0" borderId="10" xfId="74" applyNumberFormat="1" applyFont="1" applyFill="1" applyBorder="1" applyAlignment="1">
      <alignment horizontal="right" vertical="center"/>
      <protection/>
    </xf>
    <xf numFmtId="3" fontId="8" fillId="0" borderId="14" xfId="74" applyNumberFormat="1" applyFont="1" applyFill="1" applyBorder="1" applyAlignment="1">
      <alignment horizontal="right" vertical="center"/>
      <protection/>
    </xf>
    <xf numFmtId="0" fontId="9" fillId="0" borderId="37" xfId="74" applyFont="1" applyFill="1" applyBorder="1" applyAlignment="1">
      <alignment horizontal="center" vertical="center"/>
      <protection/>
    </xf>
    <xf numFmtId="0" fontId="9" fillId="0" borderId="33" xfId="74" applyFont="1" applyFill="1" applyBorder="1" applyAlignment="1">
      <alignment horizontal="center" vertical="center" wrapText="1"/>
      <protection/>
    </xf>
    <xf numFmtId="3" fontId="9" fillId="0" borderId="33" xfId="74" applyNumberFormat="1" applyFont="1" applyFill="1" applyBorder="1" applyAlignment="1">
      <alignment horizontal="center" vertical="center"/>
      <protection/>
    </xf>
    <xf numFmtId="3" fontId="9" fillId="0" borderId="33" xfId="74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2_16.számú melléklet" xfId="45"/>
    <cellStyle name="Ezres 3" xfId="46"/>
    <cellStyle name="Ezres 3 2" xfId="47"/>
    <cellStyle name="Ezres 3_16.számú melléklet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2 2" xfId="64"/>
    <cellStyle name="Normál 3" xfId="65"/>
    <cellStyle name="Normál 3 2" xfId="66"/>
    <cellStyle name="Normál 4" xfId="67"/>
    <cellStyle name="Normál 4 2" xfId="68"/>
    <cellStyle name="Normál 5" xfId="69"/>
    <cellStyle name="Normál 6" xfId="70"/>
    <cellStyle name="Normál 7" xfId="71"/>
    <cellStyle name="Normál_KVRENMUNKA" xfId="72"/>
    <cellStyle name="Normál_minta" xfId="73"/>
    <cellStyle name="Normál_vagyonkimutatás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="80" zoomScaleNormal="80" zoomScaleSheetLayoutView="85" zoomScalePageLayoutView="0" workbookViewId="0" topLeftCell="A148">
      <selection activeCell="O154" sqref="O154"/>
    </sheetView>
  </sheetViews>
  <sheetFormatPr defaultColWidth="9.140625" defaultRowHeight="12.75"/>
  <cols>
    <col min="1" max="1" width="65.140625" style="1" customWidth="1"/>
    <col min="2" max="2" width="8.7109375" style="1" customWidth="1"/>
    <col min="3" max="3" width="15.140625" style="2" customWidth="1"/>
    <col min="4" max="4" width="15.7109375" style="2" customWidth="1"/>
    <col min="5" max="16384" width="9.140625" style="3" customWidth="1"/>
  </cols>
  <sheetData>
    <row r="1" ht="15.75">
      <c r="D1" s="85" t="s">
        <v>114</v>
      </c>
    </row>
    <row r="2" spans="1:4" ht="45" customHeight="1">
      <c r="A2" s="108" t="s">
        <v>115</v>
      </c>
      <c r="B2" s="108"/>
      <c r="C2" s="108"/>
      <c r="D2" s="108"/>
    </row>
    <row r="3" ht="16.5" thickBot="1">
      <c r="D3" s="4" t="s">
        <v>0</v>
      </c>
    </row>
    <row r="4" spans="1:4" ht="15.75" customHeight="1" thickBot="1">
      <c r="A4" s="116" t="s">
        <v>1</v>
      </c>
      <c r="B4" s="110" t="s">
        <v>2</v>
      </c>
      <c r="C4" s="117" t="s">
        <v>3</v>
      </c>
      <c r="D4" s="111" t="s">
        <v>4</v>
      </c>
    </row>
    <row r="5" spans="1:4" ht="16.5" thickBot="1">
      <c r="A5" s="121"/>
      <c r="B5" s="122"/>
      <c r="C5" s="123"/>
      <c r="D5" s="124"/>
    </row>
    <row r="6" spans="1:4" ht="16.5" thickBot="1">
      <c r="A6" s="103" t="s">
        <v>5</v>
      </c>
      <c r="B6" s="104">
        <v>1</v>
      </c>
      <c r="C6" s="100">
        <f>C7+C12</f>
        <v>914653</v>
      </c>
      <c r="D6" s="105">
        <f>D7+D12</f>
        <v>30210</v>
      </c>
    </row>
    <row r="7" spans="1:4" ht="15.75">
      <c r="A7" s="101" t="s">
        <v>6</v>
      </c>
      <c r="B7" s="102">
        <v>2</v>
      </c>
      <c r="C7" s="27">
        <f>C8+C11</f>
        <v>0</v>
      </c>
      <c r="D7" s="98">
        <f>D8+D11</f>
        <v>0</v>
      </c>
    </row>
    <row r="8" spans="1:4" ht="15.75">
      <c r="A8" s="9" t="s">
        <v>7</v>
      </c>
      <c r="B8" s="7">
        <v>3</v>
      </c>
      <c r="C8" s="18">
        <f>C9+C10</f>
        <v>0</v>
      </c>
      <c r="D8" s="10">
        <f>D9+D10</f>
        <v>0</v>
      </c>
    </row>
    <row r="9" spans="1:4" ht="15.75">
      <c r="A9" s="11" t="s">
        <v>8</v>
      </c>
      <c r="B9" s="7" t="s">
        <v>9</v>
      </c>
      <c r="C9" s="18">
        <v>0</v>
      </c>
      <c r="D9" s="10">
        <v>0</v>
      </c>
    </row>
    <row r="10" spans="1:4" ht="15.75">
      <c r="A10" s="11" t="s">
        <v>10</v>
      </c>
      <c r="B10" s="7" t="s">
        <v>11</v>
      </c>
      <c r="C10" s="18">
        <v>0</v>
      </c>
      <c r="D10" s="10">
        <v>0</v>
      </c>
    </row>
    <row r="11" spans="1:4" ht="15.75">
      <c r="A11" s="9" t="s">
        <v>12</v>
      </c>
      <c r="B11" s="7">
        <v>4</v>
      </c>
      <c r="C11" s="18"/>
      <c r="D11" s="10"/>
    </row>
    <row r="12" spans="1:4" ht="16.5" thickBot="1">
      <c r="A12" s="12" t="s">
        <v>13</v>
      </c>
      <c r="B12" s="13">
        <v>5</v>
      </c>
      <c r="C12" s="14">
        <v>914653</v>
      </c>
      <c r="D12" s="14">
        <v>30210</v>
      </c>
    </row>
    <row r="13" spans="1:4" ht="16.5" thickBot="1">
      <c r="A13" s="15" t="s">
        <v>14</v>
      </c>
      <c r="B13" s="16">
        <v>6</v>
      </c>
      <c r="C13" s="99">
        <f>C14+C28+C39+C41+C48+C55</f>
        <v>75304612</v>
      </c>
      <c r="D13" s="17">
        <f>D14+D28+D37+D39+D41+D48+D55</f>
        <v>61598075</v>
      </c>
    </row>
    <row r="14" spans="1:4" ht="16.5" thickBot="1">
      <c r="A14" s="15" t="s">
        <v>15</v>
      </c>
      <c r="B14" s="96">
        <v>7</v>
      </c>
      <c r="C14" s="84">
        <f>C15+C27</f>
        <v>65238380</v>
      </c>
      <c r="D14" s="97">
        <f>D15+D27</f>
        <v>53307043</v>
      </c>
    </row>
    <row r="15" spans="1:4" ht="15.75">
      <c r="A15" s="6" t="s">
        <v>16</v>
      </c>
      <c r="B15" s="7">
        <v>8</v>
      </c>
      <c r="C15" s="27">
        <f>C16+C26</f>
        <v>50908374</v>
      </c>
      <c r="D15" s="29">
        <f>D16+D26</f>
        <v>43133901</v>
      </c>
    </row>
    <row r="16" spans="1:4" ht="15.75">
      <c r="A16" s="9" t="s">
        <v>17</v>
      </c>
      <c r="B16" s="7">
        <v>9</v>
      </c>
      <c r="C16" s="18">
        <f>C17+C23</f>
        <v>17954262</v>
      </c>
      <c r="D16" s="18">
        <f>D17+D23</f>
        <v>14679489</v>
      </c>
    </row>
    <row r="17" spans="1:4" ht="15.75">
      <c r="A17" s="11" t="s">
        <v>8</v>
      </c>
      <c r="B17" s="106" t="s">
        <v>18</v>
      </c>
      <c r="C17" s="18">
        <f>C18+C19+C20</f>
        <v>17954262</v>
      </c>
      <c r="D17" s="18">
        <f>D18+D19+D20</f>
        <v>14679489</v>
      </c>
    </row>
    <row r="18" spans="1:4" ht="15.75">
      <c r="A18" s="11" t="s">
        <v>19</v>
      </c>
      <c r="B18" s="19" t="s">
        <v>20</v>
      </c>
      <c r="C18" s="18">
        <v>13152109</v>
      </c>
      <c r="D18" s="18">
        <v>11166329</v>
      </c>
    </row>
    <row r="19" spans="1:4" ht="15.75">
      <c r="A19" s="11" t="s">
        <v>21</v>
      </c>
      <c r="B19" s="20" t="s">
        <v>22</v>
      </c>
      <c r="C19" s="18">
        <v>4197650</v>
      </c>
      <c r="D19" s="18">
        <v>3513160</v>
      </c>
    </row>
    <row r="20" spans="1:4" ht="15.75">
      <c r="A20" s="11" t="s">
        <v>120</v>
      </c>
      <c r="B20" s="20" t="s">
        <v>24</v>
      </c>
      <c r="C20" s="18">
        <v>604503</v>
      </c>
      <c r="D20" s="18"/>
    </row>
    <row r="21" spans="1:4" ht="15.75">
      <c r="A21" s="11" t="s">
        <v>23</v>
      </c>
      <c r="B21" s="20" t="s">
        <v>24</v>
      </c>
      <c r="C21" s="18">
        <v>0</v>
      </c>
      <c r="D21" s="18">
        <v>0</v>
      </c>
    </row>
    <row r="22" spans="1:4" ht="15.75">
      <c r="A22" s="11" t="s">
        <v>25</v>
      </c>
      <c r="B22" s="20" t="s">
        <v>26</v>
      </c>
      <c r="C22" s="18">
        <v>0</v>
      </c>
      <c r="D22" s="18">
        <v>0</v>
      </c>
    </row>
    <row r="23" spans="1:4" ht="15.75">
      <c r="A23" s="11" t="s">
        <v>10</v>
      </c>
      <c r="B23" s="7" t="s">
        <v>27</v>
      </c>
      <c r="C23" s="18">
        <f>C24+C25</f>
        <v>0</v>
      </c>
      <c r="D23" s="18">
        <f>D24+D25</f>
        <v>0</v>
      </c>
    </row>
    <row r="24" spans="1:4" ht="15.75">
      <c r="A24" s="11" t="s">
        <v>28</v>
      </c>
      <c r="B24" s="19" t="s">
        <v>29</v>
      </c>
      <c r="C24" s="18">
        <v>0</v>
      </c>
      <c r="D24" s="18">
        <v>0</v>
      </c>
    </row>
    <row r="25" spans="1:4" ht="15.75">
      <c r="A25" s="11" t="s">
        <v>30</v>
      </c>
      <c r="B25" s="20" t="s">
        <v>31</v>
      </c>
      <c r="C25" s="18">
        <v>0</v>
      </c>
      <c r="D25" s="18">
        <v>0</v>
      </c>
    </row>
    <row r="26" spans="1:4" ht="15.75">
      <c r="A26" s="9" t="s">
        <v>32</v>
      </c>
      <c r="B26" s="7">
        <v>10</v>
      </c>
      <c r="C26" s="18">
        <f>33501138-547026</f>
        <v>32954112</v>
      </c>
      <c r="D26" s="18">
        <v>28454412</v>
      </c>
    </row>
    <row r="27" spans="1:4" ht="16.5" thickBot="1">
      <c r="A27" s="12" t="s">
        <v>13</v>
      </c>
      <c r="B27" s="13">
        <v>11</v>
      </c>
      <c r="C27" s="88">
        <v>14330006</v>
      </c>
      <c r="D27" s="14">
        <v>10173142</v>
      </c>
    </row>
    <row r="28" spans="1:4" ht="16.5" thickBot="1">
      <c r="A28" s="21" t="s">
        <v>33</v>
      </c>
      <c r="B28" s="96">
        <v>12</v>
      </c>
      <c r="C28" s="84">
        <f>C29+C36</f>
        <v>2144158</v>
      </c>
      <c r="D28" s="97">
        <f>D29+D36</f>
        <v>367106</v>
      </c>
    </row>
    <row r="29" spans="1:4" ht="15.75">
      <c r="A29" s="6" t="s">
        <v>34</v>
      </c>
      <c r="B29" s="7">
        <v>13</v>
      </c>
      <c r="C29" s="27">
        <f>C30+C35</f>
        <v>0</v>
      </c>
      <c r="D29" s="29">
        <f>D30+D35</f>
        <v>0</v>
      </c>
    </row>
    <row r="30" spans="1:4" ht="15.75">
      <c r="A30" s="9" t="s">
        <v>35</v>
      </c>
      <c r="B30" s="7">
        <v>14</v>
      </c>
      <c r="C30" s="18"/>
      <c r="D30" s="18"/>
    </row>
    <row r="31" spans="1:4" ht="15.75">
      <c r="A31" s="11" t="s">
        <v>8</v>
      </c>
      <c r="B31" s="7" t="s">
        <v>36</v>
      </c>
      <c r="C31" s="18"/>
      <c r="D31" s="18"/>
    </row>
    <row r="32" spans="1:4" ht="15.75">
      <c r="A32" s="11" t="s">
        <v>10</v>
      </c>
      <c r="B32" s="7" t="s">
        <v>37</v>
      </c>
      <c r="C32" s="18"/>
      <c r="D32" s="18"/>
    </row>
    <row r="33" spans="1:4" ht="15.75">
      <c r="A33" s="11" t="s">
        <v>28</v>
      </c>
      <c r="B33" s="22" t="s">
        <v>38</v>
      </c>
      <c r="C33" s="18"/>
      <c r="D33" s="18"/>
    </row>
    <row r="34" spans="1:4" ht="15.75">
      <c r="A34" s="11" t="s">
        <v>30</v>
      </c>
      <c r="B34" s="23" t="s">
        <v>39</v>
      </c>
      <c r="C34" s="18"/>
      <c r="D34" s="18"/>
    </row>
    <row r="35" spans="1:4" ht="15.75">
      <c r="A35" s="9" t="s">
        <v>12</v>
      </c>
      <c r="B35" s="7">
        <v>15</v>
      </c>
      <c r="C35" s="18"/>
      <c r="D35" s="18"/>
    </row>
    <row r="36" spans="1:4" ht="16.5" thickBot="1">
      <c r="A36" s="86" t="s">
        <v>13</v>
      </c>
      <c r="B36" s="87">
        <v>16</v>
      </c>
      <c r="C36" s="95">
        <v>2144158</v>
      </c>
      <c r="D36" s="95">
        <v>367106</v>
      </c>
    </row>
    <row r="37" spans="1:4" ht="16.5" thickBot="1">
      <c r="A37" s="92" t="s">
        <v>40</v>
      </c>
      <c r="B37" s="93">
        <v>17</v>
      </c>
      <c r="C37" s="94">
        <f>C38</f>
        <v>98639</v>
      </c>
      <c r="D37" s="94">
        <f>D38</f>
        <v>1852</v>
      </c>
    </row>
    <row r="38" spans="1:4" ht="16.5" thickBot="1">
      <c r="A38" s="89" t="s">
        <v>13</v>
      </c>
      <c r="B38" s="90">
        <v>18</v>
      </c>
      <c r="C38" s="91">
        <v>98639</v>
      </c>
      <c r="D38" s="91">
        <v>1852</v>
      </c>
    </row>
    <row r="39" spans="1:4" ht="16.5" thickBot="1">
      <c r="A39" s="21" t="s">
        <v>41</v>
      </c>
      <c r="B39" s="16">
        <v>19</v>
      </c>
      <c r="C39" s="17">
        <f>C40</f>
        <v>0</v>
      </c>
      <c r="D39" s="17">
        <f>D40</f>
        <v>0</v>
      </c>
    </row>
    <row r="40" spans="1:4" ht="16.5" thickBot="1">
      <c r="A40" s="12" t="s">
        <v>13</v>
      </c>
      <c r="B40" s="13">
        <v>20</v>
      </c>
      <c r="C40" s="88">
        <v>0</v>
      </c>
      <c r="D40" s="14">
        <v>0</v>
      </c>
    </row>
    <row r="41" spans="1:4" ht="16.5" thickBot="1">
      <c r="A41" s="21" t="s">
        <v>42</v>
      </c>
      <c r="B41" s="96">
        <v>21</v>
      </c>
      <c r="C41" s="84">
        <f>C42+C47</f>
        <v>7798616</v>
      </c>
      <c r="D41" s="97">
        <f>D42+D47</f>
        <v>7798616</v>
      </c>
    </row>
    <row r="42" spans="1:4" ht="15.75">
      <c r="A42" s="6" t="s">
        <v>43</v>
      </c>
      <c r="B42" s="7">
        <v>22</v>
      </c>
      <c r="C42" s="27">
        <v>6397279</v>
      </c>
      <c r="D42" s="29">
        <f>D43+D46</f>
        <v>6397279</v>
      </c>
    </row>
    <row r="43" spans="1:4" ht="15.75">
      <c r="A43" s="9" t="s">
        <v>44</v>
      </c>
      <c r="B43" s="7">
        <v>23</v>
      </c>
      <c r="C43" s="18">
        <f>C44+C45</f>
        <v>5885039</v>
      </c>
      <c r="D43" s="18">
        <f>D44+D45</f>
        <v>5885039</v>
      </c>
    </row>
    <row r="44" spans="1:4" ht="15.75">
      <c r="A44" s="11" t="s">
        <v>8</v>
      </c>
      <c r="B44" s="7" t="s">
        <v>45</v>
      </c>
      <c r="C44" s="18">
        <v>5885039</v>
      </c>
      <c r="D44" s="10">
        <v>5885039</v>
      </c>
    </row>
    <row r="45" spans="1:4" ht="15.75">
      <c r="A45" s="11" t="s">
        <v>10</v>
      </c>
      <c r="B45" s="7" t="s">
        <v>46</v>
      </c>
      <c r="C45" s="18">
        <v>0</v>
      </c>
      <c r="D45" s="10">
        <v>0</v>
      </c>
    </row>
    <row r="46" spans="1:4" ht="15.75">
      <c r="A46" s="9" t="s">
        <v>12</v>
      </c>
      <c r="B46" s="7">
        <v>24</v>
      </c>
      <c r="C46" s="18">
        <v>512240</v>
      </c>
      <c r="D46" s="10">
        <v>512240</v>
      </c>
    </row>
    <row r="47" spans="1:4" ht="16.5" thickBot="1">
      <c r="A47" s="12" t="s">
        <v>13</v>
      </c>
      <c r="B47" s="13">
        <v>25</v>
      </c>
      <c r="C47" s="14">
        <f>1399748+1589</f>
        <v>1401337</v>
      </c>
      <c r="D47" s="14">
        <f>1399748+1589</f>
        <v>1401337</v>
      </c>
    </row>
    <row r="48" spans="1:4" ht="16.5" thickBot="1">
      <c r="A48" s="21" t="s">
        <v>47</v>
      </c>
      <c r="B48" s="16">
        <v>26</v>
      </c>
      <c r="C48" s="17">
        <f>C49+C54</f>
        <v>123458</v>
      </c>
      <c r="D48" s="17">
        <f>D49+D54</f>
        <v>123458</v>
      </c>
    </row>
    <row r="49" spans="1:4" ht="15.75">
      <c r="A49" s="6" t="s">
        <v>48</v>
      </c>
      <c r="B49" s="7">
        <v>27</v>
      </c>
      <c r="C49" s="29">
        <f>C50+C53</f>
        <v>123458</v>
      </c>
      <c r="D49" s="8">
        <f>D50+D53</f>
        <v>123458</v>
      </c>
    </row>
    <row r="50" spans="1:4" ht="15.75">
      <c r="A50" s="9" t="s">
        <v>49</v>
      </c>
      <c r="B50" s="7">
        <v>28</v>
      </c>
      <c r="C50" s="18">
        <f>C51+C52</f>
        <v>123458</v>
      </c>
      <c r="D50" s="10">
        <f>D51+D52</f>
        <v>123458</v>
      </c>
    </row>
    <row r="51" spans="1:4" ht="15.75">
      <c r="A51" s="11" t="s">
        <v>8</v>
      </c>
      <c r="B51" s="7" t="s">
        <v>50</v>
      </c>
      <c r="C51" s="18">
        <v>123458</v>
      </c>
      <c r="D51" s="10">
        <v>123458</v>
      </c>
    </row>
    <row r="52" spans="1:4" ht="15.75">
      <c r="A52" s="11" t="s">
        <v>10</v>
      </c>
      <c r="B52" s="7" t="s">
        <v>51</v>
      </c>
      <c r="C52" s="18">
        <v>0</v>
      </c>
      <c r="D52" s="10">
        <v>0</v>
      </c>
    </row>
    <row r="53" spans="1:4" ht="15.75">
      <c r="A53" s="9" t="s">
        <v>12</v>
      </c>
      <c r="B53" s="7">
        <v>29</v>
      </c>
      <c r="C53" s="18">
        <v>0</v>
      </c>
      <c r="D53" s="10">
        <v>0</v>
      </c>
    </row>
    <row r="54" spans="1:4" ht="16.5" thickBot="1">
      <c r="A54" s="12" t="s">
        <v>13</v>
      </c>
      <c r="B54" s="13">
        <v>30</v>
      </c>
      <c r="C54" s="14">
        <v>0</v>
      </c>
      <c r="D54" s="14">
        <v>0</v>
      </c>
    </row>
    <row r="55" spans="1:4" ht="16.5" thickBot="1">
      <c r="A55" s="21" t="s">
        <v>52</v>
      </c>
      <c r="B55" s="16">
        <v>31</v>
      </c>
      <c r="C55" s="99"/>
      <c r="D55" s="17"/>
    </row>
    <row r="56" spans="1:4" ht="16.5" thickBot="1">
      <c r="A56" s="21" t="s">
        <v>53</v>
      </c>
      <c r="B56" s="96">
        <v>32</v>
      </c>
      <c r="C56" s="84">
        <f>C57+C64+C65+C66+C67+C68</f>
        <v>6600506</v>
      </c>
      <c r="D56" s="97">
        <f>D57+D64+D65+D66+D67+D68</f>
        <v>6600506</v>
      </c>
    </row>
    <row r="57" spans="1:4" ht="15.75">
      <c r="A57" s="24" t="s">
        <v>54</v>
      </c>
      <c r="B57" s="5">
        <v>33</v>
      </c>
      <c r="C57" s="27">
        <f>C58+C63</f>
        <v>2862752</v>
      </c>
      <c r="D57" s="25">
        <f>D58+D63</f>
        <v>2862752</v>
      </c>
    </row>
    <row r="58" spans="1:4" ht="15.75">
      <c r="A58" s="6" t="s">
        <v>55</v>
      </c>
      <c r="B58" s="26">
        <v>34</v>
      </c>
      <c r="C58" s="27">
        <f>C59</f>
        <v>0</v>
      </c>
      <c r="D58" s="27">
        <f>D59</f>
        <v>0</v>
      </c>
    </row>
    <row r="59" spans="1:4" ht="15.75">
      <c r="A59" s="9" t="s">
        <v>56</v>
      </c>
      <c r="B59" s="28">
        <v>35</v>
      </c>
      <c r="C59" s="29">
        <f>C60</f>
        <v>0</v>
      </c>
      <c r="D59" s="29">
        <f>D60</f>
        <v>0</v>
      </c>
    </row>
    <row r="60" spans="1:4" ht="15.75">
      <c r="A60" s="11" t="s">
        <v>8</v>
      </c>
      <c r="B60" s="28" t="s">
        <v>57</v>
      </c>
      <c r="C60" s="29"/>
      <c r="D60" s="29"/>
    </row>
    <row r="61" spans="1:4" ht="15.75">
      <c r="A61" s="11" t="s">
        <v>10</v>
      </c>
      <c r="B61" s="30" t="s">
        <v>58</v>
      </c>
      <c r="C61" s="29"/>
      <c r="D61" s="29"/>
    </row>
    <row r="62" spans="1:4" ht="15.75">
      <c r="A62" s="9" t="s">
        <v>12</v>
      </c>
      <c r="B62" s="26">
        <v>36</v>
      </c>
      <c r="C62" s="29"/>
      <c r="D62" s="29"/>
    </row>
    <row r="63" spans="1:4" ht="16.5" thickBot="1">
      <c r="A63" s="12" t="s">
        <v>13</v>
      </c>
      <c r="B63" s="13">
        <v>37</v>
      </c>
      <c r="C63" s="14">
        <v>2862752</v>
      </c>
      <c r="D63" s="14">
        <v>2862752</v>
      </c>
    </row>
    <row r="64" spans="1:4" ht="15.75">
      <c r="A64" s="24" t="s">
        <v>59</v>
      </c>
      <c r="B64" s="5">
        <v>38</v>
      </c>
      <c r="C64" s="25">
        <v>962</v>
      </c>
      <c r="D64" s="25">
        <v>962</v>
      </c>
    </row>
    <row r="65" spans="1:4" ht="15.75">
      <c r="A65" s="31" t="s">
        <v>60</v>
      </c>
      <c r="B65" s="28">
        <v>39</v>
      </c>
      <c r="C65" s="29">
        <v>123834</v>
      </c>
      <c r="D65" s="29">
        <v>123834</v>
      </c>
    </row>
    <row r="66" spans="1:4" ht="15.75">
      <c r="A66" s="31" t="s">
        <v>61</v>
      </c>
      <c r="B66" s="28">
        <v>40</v>
      </c>
      <c r="C66" s="29">
        <v>0</v>
      </c>
      <c r="D66" s="29">
        <v>0</v>
      </c>
    </row>
    <row r="67" spans="1:4" ht="15.75">
      <c r="A67" s="31" t="s">
        <v>62</v>
      </c>
      <c r="B67" s="28">
        <v>41</v>
      </c>
      <c r="C67" s="29">
        <v>3612958</v>
      </c>
      <c r="D67" s="29">
        <v>3612958</v>
      </c>
    </row>
    <row r="68" spans="1:4" ht="16.5" thickBot="1">
      <c r="A68" s="32" t="s">
        <v>63</v>
      </c>
      <c r="B68" s="13">
        <v>42</v>
      </c>
      <c r="C68" s="33">
        <v>0</v>
      </c>
      <c r="D68" s="33">
        <v>0</v>
      </c>
    </row>
    <row r="69" spans="1:4" ht="36.75" customHeight="1" thickBot="1">
      <c r="A69" s="21" t="s">
        <v>64</v>
      </c>
      <c r="B69" s="16">
        <v>43</v>
      </c>
      <c r="C69" s="107">
        <f>C70+C75</f>
        <v>1253335</v>
      </c>
      <c r="D69" s="107">
        <f>D70+D75</f>
        <v>946955</v>
      </c>
    </row>
    <row r="70" spans="1:4" ht="15.75">
      <c r="A70" s="6" t="s">
        <v>65</v>
      </c>
      <c r="B70" s="28">
        <v>44</v>
      </c>
      <c r="C70" s="29">
        <v>547026</v>
      </c>
      <c r="D70" s="8">
        <v>420065</v>
      </c>
    </row>
    <row r="71" spans="1:4" ht="15.75">
      <c r="A71" s="9" t="s">
        <v>66</v>
      </c>
      <c r="B71" s="28">
        <v>45</v>
      </c>
      <c r="C71" s="18">
        <f>C72+C73</f>
        <v>0</v>
      </c>
      <c r="D71" s="10">
        <f>D72+D73</f>
        <v>0</v>
      </c>
    </row>
    <row r="72" spans="1:4" ht="15.75">
      <c r="A72" s="11" t="s">
        <v>8</v>
      </c>
      <c r="B72" s="30" t="s">
        <v>67</v>
      </c>
      <c r="C72" s="10">
        <v>0</v>
      </c>
      <c r="D72" s="10">
        <v>0</v>
      </c>
    </row>
    <row r="73" spans="1:4" ht="15.75">
      <c r="A73" s="11" t="s">
        <v>10</v>
      </c>
      <c r="B73" s="34" t="s">
        <v>68</v>
      </c>
      <c r="C73" s="10">
        <v>0</v>
      </c>
      <c r="D73" s="10">
        <v>0</v>
      </c>
    </row>
    <row r="74" spans="1:4" ht="15.75">
      <c r="A74" s="9" t="s">
        <v>12</v>
      </c>
      <c r="B74" s="28">
        <v>46</v>
      </c>
      <c r="C74" s="10">
        <v>547026</v>
      </c>
      <c r="D74" s="10">
        <v>420065</v>
      </c>
    </row>
    <row r="75" spans="1:4" ht="16.5" thickBot="1">
      <c r="A75" s="12" t="s">
        <v>13</v>
      </c>
      <c r="B75" s="13">
        <v>47</v>
      </c>
      <c r="C75" s="14">
        <v>706309</v>
      </c>
      <c r="D75" s="14">
        <v>526890</v>
      </c>
    </row>
    <row r="76" spans="1:4" ht="16.5" thickBot="1">
      <c r="A76" s="35" t="s">
        <v>69</v>
      </c>
      <c r="B76" s="36">
        <v>48</v>
      </c>
      <c r="C76" s="38">
        <f>C6+C13+C56+C69</f>
        <v>84073106</v>
      </c>
      <c r="D76" s="38">
        <f>D6+D13+D56+D69</f>
        <v>69175746</v>
      </c>
    </row>
    <row r="77" spans="1:4" ht="15.75">
      <c r="A77" s="24" t="s">
        <v>70</v>
      </c>
      <c r="B77" s="5">
        <v>49</v>
      </c>
      <c r="C77" s="25">
        <v>17696</v>
      </c>
      <c r="D77" s="25">
        <v>17696</v>
      </c>
    </row>
    <row r="78" spans="1:4" ht="15.75">
      <c r="A78" s="31" t="s">
        <v>71</v>
      </c>
      <c r="B78" s="28">
        <v>50</v>
      </c>
      <c r="C78" s="29">
        <v>1569960</v>
      </c>
      <c r="D78" s="29">
        <v>1569960</v>
      </c>
    </row>
    <row r="79" spans="1:4" ht="15.75">
      <c r="A79" s="31" t="s">
        <v>72</v>
      </c>
      <c r="B79" s="28">
        <v>51</v>
      </c>
      <c r="C79" s="29"/>
      <c r="D79" s="29">
        <v>0</v>
      </c>
    </row>
    <row r="80" spans="1:4" ht="15.75">
      <c r="A80" s="31" t="s">
        <v>73</v>
      </c>
      <c r="B80" s="28">
        <v>52</v>
      </c>
      <c r="C80" s="29">
        <v>2519497</v>
      </c>
      <c r="D80" s="29">
        <v>2519497</v>
      </c>
    </row>
    <row r="81" spans="1:4" ht="16.5" thickBot="1">
      <c r="A81" s="32" t="s">
        <v>74</v>
      </c>
      <c r="B81" s="13">
        <v>53</v>
      </c>
      <c r="C81" s="33">
        <v>252955</v>
      </c>
      <c r="D81" s="33">
        <v>252955</v>
      </c>
    </row>
    <row r="82" spans="1:4" ht="16.5" thickBot="1">
      <c r="A82" s="35" t="s">
        <v>75</v>
      </c>
      <c r="B82" s="36">
        <v>54</v>
      </c>
      <c r="C82" s="38">
        <f>C77+C78+C79+C80+C81</f>
        <v>4360108</v>
      </c>
      <c r="D82" s="38">
        <f>D77+D78+D79+D80+D81</f>
        <v>4360108</v>
      </c>
    </row>
    <row r="83" spans="1:4" ht="16.5" thickBot="1">
      <c r="A83" s="35" t="s">
        <v>76</v>
      </c>
      <c r="B83" s="36">
        <v>55</v>
      </c>
      <c r="C83" s="38">
        <f>C76+C82</f>
        <v>88433214</v>
      </c>
      <c r="D83" s="38">
        <f>D76+D82</f>
        <v>73535854</v>
      </c>
    </row>
    <row r="84" spans="1:4" ht="15.75">
      <c r="A84" s="39"/>
      <c r="B84" s="40"/>
      <c r="C84" s="41"/>
      <c r="D84" s="41"/>
    </row>
    <row r="85" spans="1:4" ht="15.75">
      <c r="A85" s="39"/>
      <c r="B85" s="40"/>
      <c r="C85" s="41"/>
      <c r="D85" s="41"/>
    </row>
    <row r="86" spans="1:4" ht="15.75">
      <c r="A86" s="39"/>
      <c r="B86" s="40"/>
      <c r="C86" s="41"/>
      <c r="D86" s="41"/>
    </row>
    <row r="87" spans="1:4" ht="15.75">
      <c r="A87" s="39"/>
      <c r="B87" s="40"/>
      <c r="C87" s="41"/>
      <c r="D87" s="41"/>
    </row>
    <row r="88" spans="1:4" ht="15.75">
      <c r="A88" s="39"/>
      <c r="B88" s="40"/>
      <c r="C88" s="41"/>
      <c r="D88" s="41"/>
    </row>
    <row r="89" spans="1:4" ht="15.75">
      <c r="A89" s="39"/>
      <c r="B89" s="40"/>
      <c r="C89" s="41"/>
      <c r="D89" s="41"/>
    </row>
    <row r="90" spans="1:4" ht="15.75">
      <c r="A90" s="39"/>
      <c r="B90" s="40"/>
      <c r="C90" s="41"/>
      <c r="D90" s="41"/>
    </row>
    <row r="91" spans="1:4" ht="15.75">
      <c r="A91" s="39"/>
      <c r="B91" s="40"/>
      <c r="C91" s="41"/>
      <c r="D91" s="41"/>
    </row>
    <row r="92" spans="1:4" ht="15.75">
      <c r="A92" s="39"/>
      <c r="B92" s="40"/>
      <c r="C92" s="41"/>
      <c r="D92" s="41"/>
    </row>
    <row r="93" spans="1:4" ht="15.75">
      <c r="A93" s="39"/>
      <c r="B93" s="40"/>
      <c r="C93" s="41"/>
      <c r="D93" s="41"/>
    </row>
    <row r="94" spans="1:4" ht="15.75">
      <c r="A94" s="39"/>
      <c r="B94" s="40"/>
      <c r="C94" s="41"/>
      <c r="D94" s="41"/>
    </row>
    <row r="95" spans="1:4" ht="15.75">
      <c r="A95" s="39"/>
      <c r="B95" s="40"/>
      <c r="C95" s="41"/>
      <c r="D95" s="41"/>
    </row>
    <row r="96" spans="1:4" ht="15.75">
      <c r="A96" s="39"/>
      <c r="B96" s="40"/>
      <c r="C96" s="41"/>
      <c r="D96" s="41"/>
    </row>
    <row r="97" spans="1:4" ht="15.75">
      <c r="A97" s="39"/>
      <c r="B97" s="40"/>
      <c r="C97" s="41"/>
      <c r="D97" s="41"/>
    </row>
    <row r="98" spans="1:4" ht="15.75">
      <c r="A98" s="39"/>
      <c r="B98" s="40"/>
      <c r="C98" s="41"/>
      <c r="D98" s="41"/>
    </row>
    <row r="99" spans="1:4" ht="15.75">
      <c r="A99" s="39"/>
      <c r="B99" s="40"/>
      <c r="C99" s="41"/>
      <c r="D99" s="41"/>
    </row>
    <row r="100" spans="1:4" ht="15.75">
      <c r="A100" s="39"/>
      <c r="B100" s="40"/>
      <c r="C100" s="41"/>
      <c r="D100" s="41"/>
    </row>
    <row r="101" spans="1:4" ht="15.75">
      <c r="A101" s="39"/>
      <c r="B101" s="40"/>
      <c r="C101" s="41"/>
      <c r="D101" s="41"/>
    </row>
    <row r="102" spans="1:4" ht="15.75">
      <c r="A102" s="39"/>
      <c r="B102" s="40"/>
      <c r="C102" s="41"/>
      <c r="D102" s="41"/>
    </row>
    <row r="103" spans="1:4" ht="15.75">
      <c r="A103" s="39"/>
      <c r="B103" s="40"/>
      <c r="C103" s="41"/>
      <c r="D103" s="41"/>
    </row>
    <row r="104" spans="1:4" ht="15.75">
      <c r="A104" s="39"/>
      <c r="B104" s="40"/>
      <c r="C104" s="41"/>
      <c r="D104" s="41"/>
    </row>
    <row r="105" spans="1:4" ht="15.75">
      <c r="A105" s="39"/>
      <c r="B105" s="40"/>
      <c r="C105" s="41"/>
      <c r="D105" s="41"/>
    </row>
    <row r="106" spans="1:4" ht="15.75">
      <c r="A106" s="39"/>
      <c r="B106" s="40"/>
      <c r="C106" s="41"/>
      <c r="D106" s="41"/>
    </row>
    <row r="107" spans="1:4" ht="15.75">
      <c r="A107" s="39"/>
      <c r="B107" s="40"/>
      <c r="C107" s="41"/>
      <c r="D107" s="41"/>
    </row>
    <row r="108" spans="1:4" ht="15.75">
      <c r="A108" s="39"/>
      <c r="B108" s="40"/>
      <c r="C108" s="41"/>
      <c r="D108" s="41"/>
    </row>
    <row r="109" spans="1:4" ht="15.75" customHeight="1">
      <c r="A109" s="42"/>
      <c r="B109" s="43"/>
      <c r="C109" s="43"/>
      <c r="D109" s="43"/>
    </row>
    <row r="110" spans="1:4" ht="57.75" customHeight="1">
      <c r="A110" s="108" t="s">
        <v>116</v>
      </c>
      <c r="B110" s="108"/>
      <c r="C110" s="108"/>
      <c r="D110" s="108"/>
    </row>
    <row r="111" ht="16.5" thickBot="1">
      <c r="D111" s="4" t="s">
        <v>0</v>
      </c>
    </row>
    <row r="112" spans="1:4" ht="15.75" customHeight="1" thickBot="1">
      <c r="A112" s="109" t="s">
        <v>77</v>
      </c>
      <c r="B112" s="110" t="s">
        <v>2</v>
      </c>
      <c r="C112" s="111" t="s">
        <v>4</v>
      </c>
      <c r="D112" s="111"/>
    </row>
    <row r="113" spans="1:4" ht="24.75" customHeight="1" thickBot="1">
      <c r="A113" s="109"/>
      <c r="B113" s="109"/>
      <c r="C113" s="111"/>
      <c r="D113" s="111"/>
    </row>
    <row r="114" spans="1:4" ht="15.75" hidden="1">
      <c r="A114" s="45" t="s">
        <v>78</v>
      </c>
      <c r="B114" s="46">
        <v>1</v>
      </c>
      <c r="C114" s="119"/>
      <c r="D114" s="119"/>
    </row>
    <row r="115" spans="1:4" ht="15.75" hidden="1">
      <c r="A115" s="47" t="s">
        <v>79</v>
      </c>
      <c r="B115" s="48">
        <f>+B114+1</f>
        <v>2</v>
      </c>
      <c r="C115" s="118"/>
      <c r="D115" s="118"/>
    </row>
    <row r="116" spans="1:4" ht="15.75" hidden="1">
      <c r="A116" s="49" t="s">
        <v>80</v>
      </c>
      <c r="B116" s="50">
        <f>+B115+1</f>
        <v>3</v>
      </c>
      <c r="C116" s="114"/>
      <c r="D116" s="114"/>
    </row>
    <row r="117" spans="1:4" ht="16.5" hidden="1" thickBot="1">
      <c r="A117" s="35" t="s">
        <v>81</v>
      </c>
      <c r="B117" s="36">
        <f>+B116+1</f>
        <v>4</v>
      </c>
      <c r="C117" s="115">
        <f>+C114+C115+C116</f>
        <v>0</v>
      </c>
      <c r="D117" s="115"/>
    </row>
    <row r="118" spans="1:4" ht="15.75" hidden="1">
      <c r="A118" s="51" t="s">
        <v>82</v>
      </c>
      <c r="B118" s="46">
        <f>+B117+1</f>
        <v>5</v>
      </c>
      <c r="C118" s="114"/>
      <c r="D118" s="114"/>
    </row>
    <row r="119" spans="1:4" ht="16.5" hidden="1" thickBot="1">
      <c r="A119" s="52" t="s">
        <v>83</v>
      </c>
      <c r="B119" s="48">
        <v>6</v>
      </c>
      <c r="C119" s="120"/>
      <c r="D119" s="120"/>
    </row>
    <row r="120" spans="1:4" ht="16.5" hidden="1" thickBot="1">
      <c r="A120" s="35" t="s">
        <v>84</v>
      </c>
      <c r="B120" s="36">
        <v>7</v>
      </c>
      <c r="C120" s="115">
        <f>+C118+C119</f>
        <v>0</v>
      </c>
      <c r="D120" s="115"/>
    </row>
    <row r="121" spans="1:4" ht="15.75">
      <c r="A121" s="51" t="s">
        <v>85</v>
      </c>
      <c r="B121" s="46">
        <v>1</v>
      </c>
      <c r="C121" s="118">
        <v>6297174</v>
      </c>
      <c r="D121" s="118"/>
    </row>
    <row r="122" spans="1:4" ht="15.75">
      <c r="A122" s="52" t="s">
        <v>86</v>
      </c>
      <c r="B122" s="48">
        <v>2</v>
      </c>
      <c r="C122" s="118">
        <v>3244841</v>
      </c>
      <c r="D122" s="118"/>
    </row>
    <row r="123" spans="1:4" ht="15.75" customHeight="1" thickBot="1">
      <c r="A123" s="53" t="s">
        <v>87</v>
      </c>
      <c r="B123" s="48">
        <v>3</v>
      </c>
      <c r="C123" s="114">
        <v>564383</v>
      </c>
      <c r="D123" s="114"/>
    </row>
    <row r="124" spans="1:4" ht="16.5" thickBot="1">
      <c r="A124" s="35" t="s">
        <v>88</v>
      </c>
      <c r="B124" s="36">
        <v>4</v>
      </c>
      <c r="C124" s="115">
        <f>+C121+C122+C123</f>
        <v>10106398</v>
      </c>
      <c r="D124" s="115"/>
    </row>
    <row r="125" spans="1:4" ht="16.5" hidden="1" thickBot="1">
      <c r="A125" s="35" t="s">
        <v>89</v>
      </c>
      <c r="B125" s="36">
        <v>12</v>
      </c>
      <c r="C125" s="115">
        <f>+C117+C120+C124</f>
        <v>10106398</v>
      </c>
      <c r="D125" s="115"/>
    </row>
    <row r="126" ht="15.75">
      <c r="B126" s="54"/>
    </row>
    <row r="127" ht="15.75">
      <c r="B127" s="54"/>
    </row>
    <row r="128" spans="1:4" ht="54.75" customHeight="1">
      <c r="A128" s="108" t="s">
        <v>117</v>
      </c>
      <c r="B128" s="108"/>
      <c r="C128" s="108"/>
      <c r="D128" s="108"/>
    </row>
    <row r="129" ht="16.5" thickBot="1">
      <c r="D129" s="4" t="s">
        <v>0</v>
      </c>
    </row>
    <row r="130" spans="1:4" ht="15.75" customHeight="1" thickBot="1">
      <c r="A130" s="116" t="s">
        <v>1</v>
      </c>
      <c r="B130" s="110" t="s">
        <v>2</v>
      </c>
      <c r="C130" s="117" t="s">
        <v>3</v>
      </c>
      <c r="D130" s="111" t="s">
        <v>4</v>
      </c>
    </row>
    <row r="131" spans="1:4" ht="16.5" thickBot="1">
      <c r="A131" s="116"/>
      <c r="B131" s="110"/>
      <c r="C131" s="117"/>
      <c r="D131" s="111"/>
    </row>
    <row r="132" spans="1:4" ht="16.5" thickBot="1">
      <c r="A132" s="55" t="s">
        <v>90</v>
      </c>
      <c r="B132" s="44">
        <v>1</v>
      </c>
      <c r="C132" s="56">
        <f>C133+C134</f>
        <v>863622</v>
      </c>
      <c r="D132" s="56">
        <f>D133+D134</f>
        <v>0</v>
      </c>
    </row>
    <row r="133" spans="1:4" ht="15.75">
      <c r="A133" s="57" t="s">
        <v>91</v>
      </c>
      <c r="B133" s="58">
        <v>2</v>
      </c>
      <c r="C133" s="59">
        <v>863622</v>
      </c>
      <c r="D133" s="59">
        <v>0</v>
      </c>
    </row>
    <row r="134" spans="1:4" ht="16.5" thickBot="1">
      <c r="A134" s="60" t="s">
        <v>92</v>
      </c>
      <c r="B134" s="61">
        <v>3</v>
      </c>
      <c r="C134" s="62"/>
      <c r="D134" s="62">
        <v>0</v>
      </c>
    </row>
    <row r="135" spans="1:4" ht="16.5" thickBot="1">
      <c r="A135" s="55" t="s">
        <v>93</v>
      </c>
      <c r="B135" s="44">
        <v>4</v>
      </c>
      <c r="C135" s="56">
        <f>C136+C139+C142+C145</f>
        <v>2452105</v>
      </c>
      <c r="D135" s="56">
        <f>D136+D139+D142+D145</f>
        <v>0</v>
      </c>
    </row>
    <row r="136" spans="1:4" ht="15.75">
      <c r="A136" s="63" t="s">
        <v>94</v>
      </c>
      <c r="B136" s="64">
        <v>5</v>
      </c>
      <c r="C136" s="65">
        <f>C137+C138</f>
        <v>590048</v>
      </c>
      <c r="D136" s="65">
        <f>D137+D138</f>
        <v>0</v>
      </c>
    </row>
    <row r="137" spans="1:4" ht="15.75">
      <c r="A137" s="57" t="s">
        <v>91</v>
      </c>
      <c r="B137" s="58">
        <v>6</v>
      </c>
      <c r="C137" s="59">
        <v>590048</v>
      </c>
      <c r="D137" s="59">
        <v>0</v>
      </c>
    </row>
    <row r="138" spans="1:4" ht="15.75">
      <c r="A138" s="66" t="s">
        <v>92</v>
      </c>
      <c r="B138" s="67">
        <v>7</v>
      </c>
      <c r="C138" s="68"/>
      <c r="D138" s="68">
        <v>0</v>
      </c>
    </row>
    <row r="139" spans="1:4" ht="15.75">
      <c r="A139" s="66" t="s">
        <v>95</v>
      </c>
      <c r="B139" s="67">
        <v>8</v>
      </c>
      <c r="C139" s="68">
        <f>C140+C141</f>
        <v>1767241</v>
      </c>
      <c r="D139" s="68">
        <f>D140+D141</f>
        <v>0</v>
      </c>
    </row>
    <row r="140" spans="1:4" ht="15.75">
      <c r="A140" s="66" t="s">
        <v>91</v>
      </c>
      <c r="B140" s="67">
        <v>9</v>
      </c>
      <c r="C140" s="68">
        <v>1767241</v>
      </c>
      <c r="D140" s="68">
        <v>0</v>
      </c>
    </row>
    <row r="141" spans="1:4" ht="15.75">
      <c r="A141" s="66" t="s">
        <v>92</v>
      </c>
      <c r="B141" s="67">
        <v>10</v>
      </c>
      <c r="C141" s="68"/>
      <c r="D141" s="68">
        <v>0</v>
      </c>
    </row>
    <row r="142" spans="1:4" ht="15.75">
      <c r="A142" s="66" t="s">
        <v>96</v>
      </c>
      <c r="B142" s="67">
        <v>11</v>
      </c>
      <c r="C142" s="68">
        <f>C143+C144</f>
        <v>94816</v>
      </c>
      <c r="D142" s="68">
        <f>D143+D144</f>
        <v>0</v>
      </c>
    </row>
    <row r="143" spans="1:4" ht="15.75">
      <c r="A143" s="66" t="s">
        <v>91</v>
      </c>
      <c r="B143" s="67">
        <v>12</v>
      </c>
      <c r="C143" s="68">
        <v>94816</v>
      </c>
      <c r="D143" s="68">
        <v>0</v>
      </c>
    </row>
    <row r="144" spans="1:4" ht="15.75">
      <c r="A144" s="66" t="s">
        <v>92</v>
      </c>
      <c r="B144" s="67">
        <v>13</v>
      </c>
      <c r="C144" s="68"/>
      <c r="D144" s="68">
        <v>0</v>
      </c>
    </row>
    <row r="145" spans="1:4" ht="15.75">
      <c r="A145" s="66" t="s">
        <v>97</v>
      </c>
      <c r="B145" s="67">
        <v>14</v>
      </c>
      <c r="C145" s="68">
        <f>C146+C147</f>
        <v>0</v>
      </c>
      <c r="D145" s="68">
        <f>D146+D147</f>
        <v>0</v>
      </c>
    </row>
    <row r="146" spans="1:4" ht="15.75">
      <c r="A146" s="66" t="s">
        <v>91</v>
      </c>
      <c r="B146" s="67">
        <v>15</v>
      </c>
      <c r="C146" s="68"/>
      <c r="D146" s="68">
        <v>0</v>
      </c>
    </row>
    <row r="147" spans="1:4" ht="16.5" thickBot="1">
      <c r="A147" s="60" t="s">
        <v>92</v>
      </c>
      <c r="B147" s="61">
        <v>16</v>
      </c>
      <c r="C147" s="62"/>
      <c r="D147" s="62">
        <v>0</v>
      </c>
    </row>
    <row r="148" spans="1:4" ht="36" customHeight="1" thickBot="1">
      <c r="A148" s="69" t="s">
        <v>98</v>
      </c>
      <c r="B148" s="44">
        <v>17</v>
      </c>
      <c r="C148" s="56">
        <f>C149+C150</f>
        <v>788</v>
      </c>
      <c r="D148" s="56">
        <f>D149+D150</f>
        <v>0</v>
      </c>
    </row>
    <row r="149" spans="1:4" ht="15.75">
      <c r="A149" s="57" t="s">
        <v>91</v>
      </c>
      <c r="B149" s="58">
        <v>18</v>
      </c>
      <c r="C149" s="59">
        <v>788</v>
      </c>
      <c r="D149" s="59">
        <v>0</v>
      </c>
    </row>
    <row r="150" spans="1:4" ht="16.5" thickBot="1">
      <c r="A150" s="70" t="s">
        <v>92</v>
      </c>
      <c r="B150" s="71">
        <v>19</v>
      </c>
      <c r="C150" s="72">
        <v>0</v>
      </c>
      <c r="D150" s="72">
        <v>0</v>
      </c>
    </row>
    <row r="151" spans="1:4" ht="16.5" thickBot="1">
      <c r="A151" s="35" t="s">
        <v>99</v>
      </c>
      <c r="B151" s="36">
        <v>20</v>
      </c>
      <c r="C151" s="37">
        <f>C132+C135+C148</f>
        <v>3316515</v>
      </c>
      <c r="D151" s="37">
        <f>D132+D135+D148</f>
        <v>0</v>
      </c>
    </row>
    <row r="152" ht="15.75">
      <c r="B152" s="54"/>
    </row>
    <row r="153" ht="15.75">
      <c r="B153" s="54"/>
    </row>
    <row r="154" spans="1:4" ht="56.25" customHeight="1">
      <c r="A154" s="108" t="s">
        <v>118</v>
      </c>
      <c r="B154" s="108"/>
      <c r="C154" s="108"/>
      <c r="D154" s="108"/>
    </row>
    <row r="155" spans="2:4" ht="16.5" thickBot="1">
      <c r="B155" s="54"/>
      <c r="D155" s="4" t="s">
        <v>0</v>
      </c>
    </row>
    <row r="156" spans="1:4" ht="15.75" customHeight="1" thickBot="1">
      <c r="A156" s="109" t="s">
        <v>100</v>
      </c>
      <c r="B156" s="110" t="s">
        <v>2</v>
      </c>
      <c r="C156" s="111" t="s">
        <v>101</v>
      </c>
      <c r="D156" s="112" t="s">
        <v>102</v>
      </c>
    </row>
    <row r="157" spans="1:4" ht="24.75" customHeight="1" thickBot="1">
      <c r="A157" s="109" t="s">
        <v>103</v>
      </c>
      <c r="B157" s="110"/>
      <c r="C157" s="111"/>
      <c r="D157" s="112"/>
    </row>
    <row r="158" spans="1:4" ht="15.75">
      <c r="A158" s="74" t="s">
        <v>104</v>
      </c>
      <c r="B158" s="75">
        <v>1</v>
      </c>
      <c r="C158" s="59"/>
      <c r="D158" s="76">
        <v>110440</v>
      </c>
    </row>
    <row r="159" spans="1:4" ht="15.75">
      <c r="A159" s="77" t="s">
        <v>105</v>
      </c>
      <c r="B159" s="78">
        <v>2</v>
      </c>
      <c r="C159" s="68"/>
      <c r="D159" s="79">
        <v>0</v>
      </c>
    </row>
    <row r="160" spans="1:4" ht="15.75">
      <c r="A160" s="77" t="s">
        <v>106</v>
      </c>
      <c r="B160" s="78">
        <v>3</v>
      </c>
      <c r="C160" s="68"/>
      <c r="D160" s="79">
        <v>0</v>
      </c>
    </row>
    <row r="161" spans="1:4" ht="15.75">
      <c r="A161" s="80" t="s">
        <v>107</v>
      </c>
      <c r="B161" s="78">
        <v>4</v>
      </c>
      <c r="C161" s="68"/>
      <c r="D161" s="79">
        <v>0</v>
      </c>
    </row>
    <row r="162" spans="1:4" ht="16.5" thickBot="1">
      <c r="A162" s="77" t="s">
        <v>108</v>
      </c>
      <c r="B162" s="78">
        <v>5</v>
      </c>
      <c r="C162" s="68"/>
      <c r="D162" s="79">
        <v>0</v>
      </c>
    </row>
    <row r="163" spans="1:4" ht="16.5" thickBot="1">
      <c r="A163" s="35" t="s">
        <v>109</v>
      </c>
      <c r="B163" s="36">
        <v>6</v>
      </c>
      <c r="C163" s="37">
        <v>0</v>
      </c>
      <c r="D163" s="38">
        <f>SUM(D158:D162)</f>
        <v>110440</v>
      </c>
    </row>
    <row r="164" spans="1:4" ht="15.75">
      <c r="A164" s="81"/>
      <c r="B164" s="54"/>
      <c r="C164" s="82"/>
      <c r="D164" s="82"/>
    </row>
    <row r="166" spans="1:4" ht="52.5" customHeight="1">
      <c r="A166" s="108" t="s">
        <v>119</v>
      </c>
      <c r="B166" s="108"/>
      <c r="C166" s="108"/>
      <c r="D166" s="108"/>
    </row>
    <row r="167" spans="1:4" ht="16.5" thickBot="1">
      <c r="A167" s="73"/>
      <c r="D167" s="4" t="s">
        <v>0</v>
      </c>
    </row>
    <row r="168" spans="1:4" ht="15.75" customHeight="1" thickBot="1">
      <c r="A168" s="109" t="s">
        <v>100</v>
      </c>
      <c r="B168" s="110" t="s">
        <v>2</v>
      </c>
      <c r="C168" s="111" t="s">
        <v>101</v>
      </c>
      <c r="D168" s="112" t="s">
        <v>102</v>
      </c>
    </row>
    <row r="169" spans="1:4" ht="33.75" customHeight="1" thickBot="1">
      <c r="A169" s="109" t="s">
        <v>103</v>
      </c>
      <c r="B169" s="110"/>
      <c r="C169" s="111"/>
      <c r="D169" s="112"/>
    </row>
    <row r="170" spans="1:4" ht="15.75">
      <c r="A170" s="74" t="s">
        <v>110</v>
      </c>
      <c r="B170" s="75">
        <v>1</v>
      </c>
      <c r="C170" s="59"/>
      <c r="D170" s="76">
        <v>0</v>
      </c>
    </row>
    <row r="171" spans="1:4" ht="16.5" thickBot="1">
      <c r="A171" s="77" t="s">
        <v>111</v>
      </c>
      <c r="B171" s="78">
        <v>2</v>
      </c>
      <c r="C171" s="68"/>
      <c r="D171" s="79">
        <v>0</v>
      </c>
    </row>
    <row r="172" spans="1:4" ht="16.5" thickBot="1">
      <c r="A172" s="35" t="s">
        <v>112</v>
      </c>
      <c r="B172" s="36">
        <v>3</v>
      </c>
      <c r="C172" s="37">
        <v>0</v>
      </c>
      <c r="D172" s="38">
        <f>SUM(D170:D171)</f>
        <v>0</v>
      </c>
    </row>
    <row r="174" ht="15.75">
      <c r="A174" s="83"/>
    </row>
    <row r="175" spans="1:2" ht="15.75">
      <c r="A175" s="113" t="s">
        <v>113</v>
      </c>
      <c r="B175" s="113"/>
    </row>
  </sheetData>
  <sheetProtection selectLockedCells="1" selectUnlockedCells="1"/>
  <mergeCells count="37">
    <mergeCell ref="C120:D120"/>
    <mergeCell ref="C121:D121"/>
    <mergeCell ref="A110:D110"/>
    <mergeCell ref="A2:D2"/>
    <mergeCell ref="A4:A5"/>
    <mergeCell ref="B4:B5"/>
    <mergeCell ref="C4:C5"/>
    <mergeCell ref="D4:D5"/>
    <mergeCell ref="C122:D122"/>
    <mergeCell ref="A112:A113"/>
    <mergeCell ref="B112:B113"/>
    <mergeCell ref="C112:D113"/>
    <mergeCell ref="C114:D114"/>
    <mergeCell ref="C115:D115"/>
    <mergeCell ref="C116:D116"/>
    <mergeCell ref="C117:D117"/>
    <mergeCell ref="C118:D118"/>
    <mergeCell ref="C119:D119"/>
    <mergeCell ref="D168:D169"/>
    <mergeCell ref="C123:D123"/>
    <mergeCell ref="C124:D124"/>
    <mergeCell ref="C125:D125"/>
    <mergeCell ref="A128:D128"/>
    <mergeCell ref="A130:A131"/>
    <mergeCell ref="B130:B131"/>
    <mergeCell ref="C130:C131"/>
    <mergeCell ref="D130:D131"/>
    <mergeCell ref="A154:D154"/>
    <mergeCell ref="A156:A157"/>
    <mergeCell ref="B156:B157"/>
    <mergeCell ref="C156:C157"/>
    <mergeCell ref="D156:D157"/>
    <mergeCell ref="A175:B175"/>
    <mergeCell ref="A166:D166"/>
    <mergeCell ref="A168:A169"/>
    <mergeCell ref="B168:B169"/>
    <mergeCell ref="C168:C169"/>
  </mergeCells>
  <printOptions horizontalCentered="1"/>
  <pageMargins left="0.36" right="0.21" top="0.24" bottom="0.36" header="0.17" footer="0.2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Garancsi Éva</dc:creator>
  <cp:keywords/>
  <dc:description/>
  <cp:lastModifiedBy>garancsi.eva</cp:lastModifiedBy>
  <cp:lastPrinted>2014-06-05T12:17:01Z</cp:lastPrinted>
  <dcterms:created xsi:type="dcterms:W3CDTF">2013-04-04T13:10:26Z</dcterms:created>
  <dcterms:modified xsi:type="dcterms:W3CDTF">2014-06-24T07:29:09Z</dcterms:modified>
  <cp:category/>
  <cp:version/>
  <cp:contentType/>
  <cp:contentStatus/>
</cp:coreProperties>
</file>