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öltségvetés 2019\Zemplénagárd\"/>
    </mc:Choice>
  </mc:AlternateContent>
  <bookViews>
    <workbookView xWindow="0" yWindow="0" windowWidth="21600" windowHeight="9135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 Finanszír. bevét. mindössz  " sheetId="84" r:id="rId7"/>
    <sheet name="5. Önkorm. műk. bev." sheetId="54" r:id="rId8"/>
    <sheet name="6. Önk.felh.bev." sheetId="59" r:id="rId9"/>
    <sheet name="7. PH. műk. bev." sheetId="60" r:id="rId10"/>
    <sheet name="8. PH. felhalm. bev." sheetId="61" r:id="rId11"/>
    <sheet name="9. Kv.-i szerv műk. bev. " sheetId="66" r:id="rId12"/>
    <sheet name="10. Kiad. mindössz." sheetId="8" r:id="rId13"/>
    <sheet name="10.2.-10.7. mell." sheetId="80" r:id="rId14"/>
    <sheet name="11. Kiad. mindössz. köt.-önként" sheetId="70" r:id="rId15"/>
    <sheet name="12. PH. kiad. össz. " sheetId="75" r:id="rId16"/>
    <sheet name="13. Kv.-i szerv kiad. összes." sheetId="77" r:id="rId17"/>
    <sheet name="14.-16. mell." sheetId="12" r:id="rId18"/>
    <sheet name="17. melléklet" sheetId="13" r:id="rId19"/>
    <sheet name="18. mell" sheetId="89" r:id="rId20"/>
    <sheet name="19-20. melléklet" sheetId="93" r:id="rId21"/>
    <sheet name="Munka1" sheetId="94" r:id="rId22"/>
  </sheets>
  <calcPr calcId="152511"/>
</workbook>
</file>

<file path=xl/calcChain.xml><?xml version="1.0" encoding="utf-8"?>
<calcChain xmlns="http://schemas.openxmlformats.org/spreadsheetml/2006/main">
  <c r="E7" i="12" l="1"/>
  <c r="E8" i="12"/>
  <c r="E9" i="12"/>
  <c r="E10" i="12"/>
  <c r="E11" i="12"/>
  <c r="E24" i="12"/>
  <c r="E25" i="12"/>
  <c r="E26" i="12"/>
  <c r="E27" i="12"/>
  <c r="E28" i="12"/>
  <c r="E29" i="12"/>
  <c r="E30" i="12"/>
  <c r="E31" i="12"/>
  <c r="E32" i="12"/>
  <c r="D14" i="8"/>
  <c r="D21" i="8" s="1"/>
  <c r="D33" i="8" s="1"/>
  <c r="E6" i="8"/>
  <c r="E7" i="8"/>
  <c r="E8" i="8"/>
  <c r="E9" i="8"/>
  <c r="E10" i="8"/>
  <c r="E11" i="8"/>
  <c r="E12" i="8"/>
  <c r="E13" i="8"/>
  <c r="B14" i="8"/>
  <c r="C14" i="8"/>
  <c r="C21" i="8" s="1"/>
  <c r="C33" i="8" s="1"/>
  <c r="E15" i="8"/>
  <c r="E16" i="8"/>
  <c r="E17" i="8"/>
  <c r="E18" i="8"/>
  <c r="B19" i="8"/>
  <c r="E19" i="8" s="1"/>
  <c r="E20" i="8"/>
  <c r="E23" i="8"/>
  <c r="E26" i="8"/>
  <c r="E27" i="8"/>
  <c r="B31" i="8"/>
  <c r="E31" i="8" s="1"/>
  <c r="D36" i="66"/>
  <c r="D29" i="66"/>
  <c r="D23" i="66"/>
  <c r="B29" i="59"/>
  <c r="B13" i="20"/>
  <c r="B29" i="20" s="1"/>
  <c r="B37" i="81"/>
  <c r="C42" i="4"/>
  <c r="D42" i="4"/>
  <c r="B42" i="4"/>
  <c r="E18" i="52"/>
  <c r="E31" i="4"/>
  <c r="E32" i="4"/>
  <c r="E33" i="4"/>
  <c r="E34" i="4"/>
  <c r="E35" i="4"/>
  <c r="E36" i="4"/>
  <c r="E37" i="4"/>
  <c r="E38" i="4"/>
  <c r="E39" i="4"/>
  <c r="E40" i="4"/>
  <c r="E41" i="4"/>
  <c r="E30" i="4"/>
  <c r="E42" i="4"/>
  <c r="B19" i="52"/>
  <c r="C19" i="52"/>
  <c r="B34" i="52"/>
  <c r="C34" i="52"/>
  <c r="D34" i="52"/>
  <c r="B39" i="52"/>
  <c r="D39" i="52"/>
  <c r="C41" i="52"/>
  <c r="C14" i="70"/>
  <c r="C21" i="70" s="1"/>
  <c r="E28" i="80"/>
  <c r="E29" i="80"/>
  <c r="E30" i="80"/>
  <c r="E31" i="80"/>
  <c r="B32" i="80"/>
  <c r="B33" i="12"/>
  <c r="E33" i="12" s="1"/>
  <c r="B14" i="12"/>
  <c r="B7" i="93"/>
  <c r="B18" i="93"/>
  <c r="B14" i="70"/>
  <c r="B19" i="70"/>
  <c r="E19" i="70" s="1"/>
  <c r="B12" i="93"/>
  <c r="B30" i="93"/>
  <c r="B35" i="89"/>
  <c r="D14" i="12"/>
  <c r="D12" i="77"/>
  <c r="D13" i="77"/>
  <c r="D14" i="77"/>
  <c r="B17" i="77"/>
  <c r="D17" i="77" s="1"/>
  <c r="D18" i="77"/>
  <c r="B21" i="77"/>
  <c r="D21" i="77"/>
  <c r="E11" i="75"/>
  <c r="E12" i="75"/>
  <c r="E13" i="75"/>
  <c r="D19" i="75"/>
  <c r="E19" i="75" s="1"/>
  <c r="E7" i="70"/>
  <c r="E8" i="70"/>
  <c r="E9" i="70"/>
  <c r="E10" i="70"/>
  <c r="E11" i="70"/>
  <c r="E12" i="70"/>
  <c r="E13" i="70"/>
  <c r="E15" i="70"/>
  <c r="E16" i="70"/>
  <c r="E17" i="70"/>
  <c r="E5" i="80"/>
  <c r="B7" i="80"/>
  <c r="E7" i="80" s="1"/>
  <c r="E27" i="80"/>
  <c r="E47" i="80"/>
  <c r="E48" i="80"/>
  <c r="B49" i="80"/>
  <c r="E49" i="80" s="1"/>
  <c r="D19" i="66"/>
  <c r="D20" i="66"/>
  <c r="B29" i="66"/>
  <c r="E12" i="60"/>
  <c r="D13" i="60"/>
  <c r="E13" i="60"/>
  <c r="E17" i="60"/>
  <c r="E21" i="60"/>
  <c r="D25" i="60"/>
  <c r="E25" i="60"/>
  <c r="D32" i="60"/>
  <c r="E32" i="60"/>
  <c r="D10" i="59"/>
  <c r="D14" i="59"/>
  <c r="D9" i="54"/>
  <c r="D10" i="54"/>
  <c r="D11" i="54"/>
  <c r="D12" i="54"/>
  <c r="D13" i="54"/>
  <c r="D18" i="54"/>
  <c r="B19" i="54"/>
  <c r="D19" i="54" s="1"/>
  <c r="D20" i="54"/>
  <c r="D21" i="54"/>
  <c r="D23" i="54"/>
  <c r="D24" i="54"/>
  <c r="D25" i="54"/>
  <c r="D26" i="54"/>
  <c r="D27" i="54"/>
  <c r="D28" i="54"/>
  <c r="D30" i="54"/>
  <c r="D33" i="54"/>
  <c r="B34" i="54"/>
  <c r="C34" i="54"/>
  <c r="D38" i="54"/>
  <c r="D39" i="54"/>
  <c r="C41" i="54"/>
  <c r="E10" i="84"/>
  <c r="E11" i="84"/>
  <c r="E13" i="84"/>
  <c r="B16" i="84"/>
  <c r="C16" i="84"/>
  <c r="D16" i="84"/>
  <c r="B35" i="84"/>
  <c r="B8" i="69"/>
  <c r="E32" i="69"/>
  <c r="B37" i="69"/>
  <c r="B57" i="69"/>
  <c r="E57" i="69"/>
  <c r="E8" i="20"/>
  <c r="E12" i="20"/>
  <c r="E29" i="20"/>
  <c r="B8" i="4"/>
  <c r="E8" i="52"/>
  <c r="E9" i="52"/>
  <c r="E10" i="52"/>
  <c r="E11" i="52"/>
  <c r="E12" i="52"/>
  <c r="E21" i="52"/>
  <c r="E23" i="52"/>
  <c r="E24" i="52"/>
  <c r="E25" i="52"/>
  <c r="E27" i="52"/>
  <c r="E28" i="52"/>
  <c r="E29" i="52"/>
  <c r="E30" i="52"/>
  <c r="E33" i="52"/>
  <c r="E38" i="52"/>
  <c r="B19" i="53"/>
  <c r="D19" i="53"/>
  <c r="B24" i="53"/>
  <c r="B26" i="53" s="1"/>
  <c r="D24" i="53"/>
  <c r="B28" i="53"/>
  <c r="D28" i="53"/>
  <c r="E14" i="70"/>
  <c r="E21" i="70" s="1"/>
  <c r="E14" i="12" l="1"/>
  <c r="B21" i="70"/>
  <c r="E32" i="80"/>
  <c r="E14" i="8"/>
  <c r="B21" i="8"/>
  <c r="B36" i="66"/>
  <c r="D15" i="59"/>
  <c r="D29" i="59" s="1"/>
  <c r="D34" i="54"/>
  <c r="D41" i="54" s="1"/>
  <c r="E16" i="84"/>
  <c r="D41" i="52"/>
  <c r="B41" i="52"/>
  <c r="E39" i="52"/>
  <c r="E19" i="52"/>
  <c r="E34" i="52"/>
  <c r="B41" i="54"/>
  <c r="B32" i="53"/>
  <c r="D26" i="53"/>
  <c r="D32" i="53"/>
  <c r="E21" i="8" l="1"/>
  <c r="B33" i="8"/>
  <c r="E33" i="8" s="1"/>
  <c r="E41" i="52"/>
</calcChain>
</file>

<file path=xl/sharedStrings.xml><?xml version="1.0" encoding="utf-8"?>
<sst xmlns="http://schemas.openxmlformats.org/spreadsheetml/2006/main" count="718" uniqueCount="349">
  <si>
    <t>Ezer Ft-ban</t>
  </si>
  <si>
    <t xml:space="preserve">  BEVÉTELEK JOGCÍMEI</t>
  </si>
  <si>
    <t>Önkormányzat</t>
  </si>
  <si>
    <t xml:space="preserve"> </t>
  </si>
  <si>
    <t xml:space="preserve">Önkormányzat </t>
  </si>
  <si>
    <t>Összesen</t>
  </si>
  <si>
    <t>Beruházási feladat</t>
  </si>
  <si>
    <t xml:space="preserve">KIADÁSOK JOGCÍMEI </t>
  </si>
  <si>
    <t xml:space="preserve">Összesen </t>
  </si>
  <si>
    <t>Céltartalék  összesen</t>
  </si>
  <si>
    <t>Megnevezés</t>
  </si>
  <si>
    <t xml:space="preserve">Mindösszesen </t>
  </si>
  <si>
    <t>KÖLTSÉGVETÉS MÉRLEGE</t>
  </si>
  <si>
    <t xml:space="preserve">Megnevezés </t>
  </si>
  <si>
    <t xml:space="preserve">Kv.-i szervek összesen </t>
  </si>
  <si>
    <t>Mindösszesen</t>
  </si>
  <si>
    <t>Előirányzat</t>
  </si>
  <si>
    <t xml:space="preserve">Bevétel </t>
  </si>
  <si>
    <t>Kiadás</t>
  </si>
  <si>
    <t xml:space="preserve">Kötelező feladatok </t>
  </si>
  <si>
    <t xml:space="preserve">Önként vállalt feladatok </t>
  </si>
  <si>
    <t xml:space="preserve">MINDÖSSZESEN </t>
  </si>
  <si>
    <t xml:space="preserve">ÖNKORMÁNYZAT </t>
  </si>
  <si>
    <t>Önk.-i Hivatal</t>
  </si>
  <si>
    <t>Kötelező feladatok</t>
  </si>
  <si>
    <t>Önkorm.hiv.</t>
  </si>
  <si>
    <t>Kv.-i szervek</t>
  </si>
  <si>
    <t>Felújítási feladat</t>
  </si>
  <si>
    <t xml:space="preserve">Céltartalék célonkénti részletezése </t>
  </si>
  <si>
    <t>Önkorm.-i Hivatal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</si>
  <si>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</si>
  <si>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</si>
  <si>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</si>
  <si>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</si>
  <si>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</si>
  <si>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 xml:space="preserve">B816. Központi, irányító szervi támogatás 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</si>
  <si>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</si>
  <si>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</si>
  <si>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</si>
  <si>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</si>
  <si>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</si>
  <si>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</si>
  <si>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</si>
  <si>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</si>
  <si>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</si>
  <si>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</si>
  <si>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</si>
  <si>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</si>
  <si>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</si>
  <si>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</si>
  <si>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K6. Beruházások </t>
  </si>
  <si>
    <t xml:space="preserve">K7. Felújítások </t>
  </si>
  <si>
    <t xml:space="preserve">K8. Egyéb felhalmozási célú kiadások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</si>
  <si>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</si>
  <si>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</si>
  <si>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</si>
  <si>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</si>
  <si>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</si>
  <si>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</si>
  <si>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</si>
  <si>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</si>
  <si>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</si>
  <si>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</si>
  <si>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</si>
  <si>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</si>
  <si>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</si>
  <si>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</si>
  <si>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</si>
  <si>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</si>
  <si>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</si>
  <si>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</si>
  <si>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</si>
  <si>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</si>
  <si>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</si>
  <si>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</si>
  <si>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</si>
  <si>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B409. Egyéb pénzügyi műveletek bevételei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</si>
  <si>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</si>
  <si>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</si>
  <si>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</si>
  <si>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</si>
  <si>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</si>
  <si>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</si>
  <si>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</si>
  <si>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</si>
  <si>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</si>
  <si>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</si>
  <si>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</si>
  <si>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</si>
  <si>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</si>
  <si>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</si>
  <si>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</si>
  <si>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</si>
  <si>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</si>
  <si>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</si>
  <si>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</si>
  <si>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 xml:space="preserve">B811. Hitel-, és kölcsönfelvétel államháztartáson kívülről </t>
  </si>
  <si>
    <t>B814. Államháztartáson belüli megelőlegezések</t>
  </si>
  <si>
    <t xml:space="preserve">B815. Államháztartáson belüli megelőlegezések törlesztése </t>
  </si>
  <si>
    <t xml:space="preserve">B1. Működési célú támogatások államázt.-on belülről összesen </t>
  </si>
  <si>
    <t>FELHALMOZÁSI KÖLTSÉGVETÉSI BEVÉTELEK ÖSSZESEN (B2.+B5.+B7.)</t>
  </si>
  <si>
    <t xml:space="preserve">                  3. melléklet</t>
  </si>
  <si>
    <t>2. melléklet</t>
  </si>
  <si>
    <t>4. melléklet</t>
  </si>
  <si>
    <t>Költségvetési szerv megnevezése:</t>
  </si>
  <si>
    <t xml:space="preserve">Állami (államigazg.) feladatok </t>
  </si>
  <si>
    <t>c) a korábbi évek megszűnt adónemei áthúzódó befiz.-ből befolyt bevétel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</si>
  <si>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</si>
  <si>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</si>
  <si>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</si>
  <si>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</si>
  <si>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</si>
  <si>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</si>
  <si>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</si>
  <si>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</si>
  <si>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B15. Működ. célú visszatérítendő támogatások, kölcsönök igénybevétele államháztartáson belülről  </t>
  </si>
  <si>
    <t xml:space="preserve">      2.7. melléklet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</si>
  <si>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</si>
  <si>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</si>
  <si>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</si>
  <si>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</si>
  <si>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</si>
  <si>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      3.5. melléklet</t>
  </si>
  <si>
    <t xml:space="preserve">      3.6.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</si>
  <si>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</si>
  <si>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</si>
  <si>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</si>
  <si>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</si>
  <si>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t xml:space="preserve">K8. Egyéb felhalmozási kiadások </t>
  </si>
  <si>
    <t xml:space="preserve">  10. melléklet</t>
  </si>
  <si>
    <t xml:space="preserve">  10.1. melléklet</t>
  </si>
  <si>
    <t xml:space="preserve">  11. melléklet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</si>
  <si>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</si>
  <si>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</si>
  <si>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</si>
  <si>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</si>
  <si>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</si>
  <si>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Kv.-i szerv megnevezése 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</si>
  <si>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</si>
  <si>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</si>
  <si>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</si>
  <si>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</si>
  <si>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</si>
  <si>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</si>
  <si>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</si>
  <si>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>15. melléklet</t>
  </si>
  <si>
    <t>14. melléklet</t>
  </si>
  <si>
    <t>16.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</si>
  <si>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</si>
  <si>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</si>
  <si>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</si>
  <si>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</si>
  <si>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</si>
  <si>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</si>
  <si>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</si>
  <si>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</si>
  <si>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</si>
  <si>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</si>
  <si>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</si>
  <si>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</si>
  <si>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</si>
  <si>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</si>
  <si>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B8131. Előző évi költségvetési maradvány igénybevétele</t>
  </si>
  <si>
    <t xml:space="preserve">Ebből: B8131. Előző évi költségvetési maradvány igénybevétele </t>
  </si>
  <si>
    <t xml:space="preserve">B115. Működési célú költségvetési támogatások és kiegészítő támogatások </t>
  </si>
  <si>
    <t xml:space="preserve">B408. Kamatbevételek és más nyereségjellegű bevételek  </t>
  </si>
  <si>
    <t xml:space="preserve">B411. Egyéb működési bevételek </t>
  </si>
  <si>
    <t xml:space="preserve">B410. Biztosító által fizetett kártérítés </t>
  </si>
  <si>
    <t>B817. Lekötött bankbetétek megszüntetése</t>
  </si>
  <si>
    <t>B7. Felhalmozási célú átvett pénzeszközök összesen</t>
  </si>
  <si>
    <t xml:space="preserve">B74. Felhalmozási célú visszatérítendő támogatások, kölcsönök visszatérülése államháztartáson kívülről  </t>
  </si>
  <si>
    <t xml:space="preserve">B75. Egyéb felhalmozási célú átvett pénzeszközök </t>
  </si>
  <si>
    <t>B74. Felhalmozási célú visszatérítendő támogatások, kölcsönök visszatérülése államháztartáson kívülről</t>
  </si>
  <si>
    <t xml:space="preserve">B116. Elszámolásból származó bevételek </t>
  </si>
  <si>
    <t xml:space="preserve">B12. Elvonások és befizetések bevételei </t>
  </si>
  <si>
    <t xml:space="preserve">B404. Tulajdonosi bevételek </t>
  </si>
  <si>
    <t xml:space="preserve">B405. Ellátási díjak </t>
  </si>
  <si>
    <t>B407. Általános forgalmi adó visszatérítése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</si>
  <si>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</si>
  <si>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</si>
  <si>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      Ebből: K513.Tartalékok összesen</t>
  </si>
  <si>
    <t xml:space="preserve">               Céltartalék </t>
  </si>
  <si>
    <t xml:space="preserve">B114. Települési önkormáőnyzatok kulturális feladatainak támogatása </t>
  </si>
  <si>
    <t xml:space="preserve">B36. Egyéb közhatalmi bevételek </t>
  </si>
  <si>
    <t xml:space="preserve">B64. Működési célú visszatérítendő támogatások, kölcsönök visszatérülése államháztartáson kívülről  </t>
  </si>
  <si>
    <t xml:space="preserve">B112. Települési önkormányzatok egyes köznevelési támogatás </t>
  </si>
  <si>
    <t>B113. Települési önkormányzatok szociális, gyermekjóléti és gyermekétkeztetési feladatainak támogatása</t>
  </si>
  <si>
    <t xml:space="preserve">B114. Települési önkormányzatok kulturális feladatainak támogatása </t>
  </si>
  <si>
    <t xml:space="preserve">B115. Működési célú költségvetési támogatások és kiegeészítő támogatások </t>
  </si>
  <si>
    <t xml:space="preserve">B405.Ellátási díjak </t>
  </si>
  <si>
    <t xml:space="preserve">B819. Tulajdonosi kölcsönök bevételei </t>
  </si>
  <si>
    <t xml:space="preserve">B8. Finanszírozási bevételek összesen </t>
  </si>
  <si>
    <t xml:space="preserve">MŰKÖDÉSI KÖLTSÉGVETÉSI BEVÉTELEK ÖSSZESEN (B1.+B3.+B4.+B6.) </t>
  </si>
  <si>
    <t xml:space="preserve">B408. Kamatbevételek és más nyereségjellegű bevételek </t>
  </si>
  <si>
    <t xml:space="preserve">B21. Felhaolmozási célú önkormányzati támogatások </t>
  </si>
  <si>
    <t>K919. Tulajdonosi kölcsönök kiadásai</t>
  </si>
  <si>
    <t>B. Felhalmozási költségvetési kiadásai összesen</t>
  </si>
  <si>
    <t>A. Működési költségvetési kiadásai összesen</t>
  </si>
  <si>
    <t>C. Finanszírozási kiadások összesen</t>
  </si>
  <si>
    <t>D. KIADÁS MINDÖSSZESEN (A+B+C)</t>
  </si>
  <si>
    <t>K512. Egyéb működési célú támogatások államháztartáson kívülre</t>
  </si>
  <si>
    <t xml:space="preserve">Államigazg.-i feladatok </t>
  </si>
  <si>
    <t>B. FELHALMOZÁSI KÖLTSÉGVETÉSI BEVÉTELEK ÖSSZESEN (B2.+B5.+B7.)</t>
  </si>
  <si>
    <t>B. FELHALMOZÁSI KÖLTSÉGVETÉSI KIADÁSOK ÖSSZESEN (K6. …+K8.)</t>
  </si>
  <si>
    <t>C. KÖLTSÉGVETÉSI BEVÉTELEK ÖSSZESEN (A+B)</t>
  </si>
  <si>
    <t xml:space="preserve">D. FINANSZÍROZÁSI BEVÉTELEK (B8.) ÖSSZESEN </t>
  </si>
  <si>
    <t xml:space="preserve">D. FINANSZÍROZÁSI KIADÁSOK (K9.) ÖSSZESEN </t>
  </si>
  <si>
    <t>I. BEVÉTELEK MINDÖSSZESEN (C+D)</t>
  </si>
  <si>
    <t>I. KIADÁSOK MINDÖSSZESEN (C+D)</t>
  </si>
  <si>
    <t>5. melléklet</t>
  </si>
  <si>
    <t xml:space="preserve">                  6. melléklet</t>
  </si>
  <si>
    <t>7. melléklet</t>
  </si>
  <si>
    <t xml:space="preserve">                  8. melléklet</t>
  </si>
  <si>
    <t>9. melléklet</t>
  </si>
  <si>
    <t>10.2. melléklet</t>
  </si>
  <si>
    <t>10.3. melléklet</t>
  </si>
  <si>
    <t>10.4. melléklet</t>
  </si>
  <si>
    <t>10.5. melléklet</t>
  </si>
  <si>
    <t>10.6. melléklet</t>
  </si>
  <si>
    <t>Államigazg.-i feladat</t>
  </si>
  <si>
    <t xml:space="preserve">  13. melléklet</t>
  </si>
  <si>
    <t>17. melléklet</t>
  </si>
  <si>
    <t xml:space="preserve">4.1. melléklet </t>
  </si>
  <si>
    <t xml:space="preserve">KÖLTSÉGVETÉSI SZERVENKÉNT </t>
  </si>
  <si>
    <t xml:space="preserve">KÖLTSÉGVETÉSI KIADÁS MINDÖSZESESEN (A.+B.) </t>
  </si>
  <si>
    <t xml:space="preserve">FINANSZÍROZÁSI KIADÁSOK KÖLTSÉGVETÉSI SZERVENKÉNT </t>
  </si>
  <si>
    <t>10.7. melléklet</t>
  </si>
  <si>
    <t>A. Működési költségvetési kiadás összesen</t>
  </si>
  <si>
    <t>D. Felhalmozási költségvetési kiadás összesen</t>
  </si>
  <si>
    <t>C. KÖLTSÉGVETÉSI KIADÁSOK ÖSSZESEN (A+B)</t>
  </si>
  <si>
    <t xml:space="preserve">KIMUTATÁS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</si>
  <si>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</si>
  <si>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</si>
  <si>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</si>
  <si>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</si>
  <si>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</si>
  <si>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</si>
  <si>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</si>
  <si>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</si>
  <si>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</si>
  <si>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</si>
  <si>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</si>
  <si>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</si>
  <si>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</si>
  <si>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</si>
  <si>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</si>
  <si>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</si>
  <si>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</si>
  <si>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</si>
  <si>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</si>
  <si>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</si>
  <si>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  12. melléklet</t>
  </si>
  <si>
    <t xml:space="preserve">                       Irányító szervi támogatás</t>
  </si>
  <si>
    <t>ebből: előző évi hiteltörlesztés</t>
  </si>
  <si>
    <t xml:space="preserve">           irányító szervi támogatás</t>
  </si>
  <si>
    <t>Ft-ban</t>
  </si>
  <si>
    <t xml:space="preserve">                Ft-ban </t>
  </si>
  <si>
    <t>OEP támogatás</t>
  </si>
  <si>
    <t>START közfoglalkoztatás támogatása</t>
  </si>
  <si>
    <t>Közös Önkormányzati Hivatal</t>
  </si>
  <si>
    <r>
      <t xml:space="preserve">      </t>
    </r>
    <r>
      <rPr>
        <i/>
        <sz val="8"/>
        <rFont val="Times New Roman"/>
        <family val="1"/>
        <charset val="238"/>
      </rPr>
      <t xml:space="preserve">     Céltartalék</t>
    </r>
  </si>
  <si>
    <t xml:space="preserve"> Ft-ban</t>
  </si>
  <si>
    <t xml:space="preserve">       Ft-ban</t>
  </si>
  <si>
    <t xml:space="preserve">            Ft-ban</t>
  </si>
  <si>
    <t>Szöveges indokolás: Jogszabályban előírt kedvezményeket, mentességeket biztosítjuk.</t>
  </si>
  <si>
    <t xml:space="preserve">Költségvetési szervek engedélyezett létszáma </t>
  </si>
  <si>
    <t>Költségvetési szerv</t>
  </si>
  <si>
    <t xml:space="preserve">Engedélyezett létszám (fő) </t>
  </si>
  <si>
    <t xml:space="preserve">    011130 Önkormányzatok és önkormányzati hivatalok jogalkotó és általános igazgatási tevékenysége</t>
  </si>
  <si>
    <t xml:space="preserve">   096015 Gyermekétkeztetés köznevelési intézményben</t>
  </si>
  <si>
    <t xml:space="preserve">   091110 Óvodai nevelés, ellátás szakmai feladatai</t>
  </si>
  <si>
    <t xml:space="preserve">Közfoglalkoztatottak engedelyezett létszáma </t>
  </si>
  <si>
    <t xml:space="preserve">    041233 Hosszabb időtartamú közfoglalkoztatás</t>
  </si>
  <si>
    <t>19.  melléklet</t>
  </si>
  <si>
    <t>Államháztartáson belüli megelőlegezés</t>
  </si>
  <si>
    <t>Egyéb</t>
  </si>
  <si>
    <t>Óvoda</t>
  </si>
  <si>
    <t xml:space="preserve">     A 2019. évi MŰKÖDÉSI KÖLTSÉGVETÉSI BEVÉTELEK  ELŐIRÁNYZATAI MINDÖSSZESEN</t>
  </si>
  <si>
    <t>REKI</t>
  </si>
  <si>
    <t xml:space="preserve">     2019. évi FINANSZÍROZÁSI BEVÉTELI ELŐIRÁNYZATOK</t>
  </si>
  <si>
    <t xml:space="preserve">Zemplénagárd Óvoda </t>
  </si>
  <si>
    <t xml:space="preserve">A 2019. évi MŰKÖDÉSI ÉS FELHALMOZÁSI KÖLTSÉGVETÉS KIADÁSI ELŐIRÁNYZATAI </t>
  </si>
  <si>
    <t xml:space="preserve">A 2019. évi MŰKÖDÉSI ÉS FELHALMOZÁSI KÖLTSÉGVETÉSI, valamint FINANSZÍROZÁSI KIADÁS ELŐIRÁNYZATAI MINDÖSSZESEN </t>
  </si>
  <si>
    <t>A 2019. évi MŰKÖDÉSI KÖLTSÉGVETÉS BEVÉTELI ELŐIRÁNYZATAI FELADATONKÉNT</t>
  </si>
  <si>
    <t>091140 Óvodai nevelés ellátás működtetési feladatai</t>
  </si>
  <si>
    <t>Önk-i támogatás</t>
  </si>
  <si>
    <t>A 2019. évi FELHALMOZÁSI KÖLTSÉGVETÉS BEVÉTELI ELŐIRÁNYZATAI FELADATONKÉNT</t>
  </si>
  <si>
    <t xml:space="preserve">     A 2019. évi FELHALMOZÁSI KÖLTSÉGVETÉSI BEVÉTELEK ELŐIRÁNYZATAI MINDÖSSZESEN</t>
  </si>
  <si>
    <t>Kiegyenlítő bérrendezési alap</t>
  </si>
  <si>
    <t>Szociális tűzifa vásárlás támogatása</t>
  </si>
  <si>
    <t>Szegregált élethelyzetek felszámlása I.</t>
  </si>
  <si>
    <t>Szegregált élethelyzetek felszámolása II.</t>
  </si>
  <si>
    <t>Konyha felújítás pályázat</t>
  </si>
  <si>
    <t>Földhasznosítási támogatás</t>
  </si>
  <si>
    <t>Védőnői szolg. Tám. Révleányvártól</t>
  </si>
  <si>
    <t>Közmunkások egyszeri juttatása</t>
  </si>
  <si>
    <t>Közmunka támogatás</t>
  </si>
  <si>
    <t>Gréder és karoszúzó besz. Pályázat</t>
  </si>
  <si>
    <t>Gyermekvédelmi támogatás</t>
  </si>
  <si>
    <t>c) késedelmi pótlék</t>
  </si>
  <si>
    <t>Óvoda udvar felújítás</t>
  </si>
  <si>
    <t>Falubusz beszerzés</t>
  </si>
  <si>
    <t xml:space="preserve">     A 2019. évi MŰKÖDÉSI KÖLTSÉGVETÉSI BEVÉTELI ELŐIRÁNYZAT FELADATONKÉNT</t>
  </si>
  <si>
    <t>A 2019. évi FELHALMOZÁSI KÖLTSÉGVETÉS BEVÉTELI ELŐIRÁNYZATA FELADATONKÉNT</t>
  </si>
  <si>
    <t xml:space="preserve">a közvetett támogatások 2019. évi tervezett összegéről </t>
  </si>
  <si>
    <t>061040 Telepszerű lakókörnyezetek felszámolása</t>
  </si>
  <si>
    <t xml:space="preserve">    0412327  Közfoglalkoztatási mintaprogram</t>
  </si>
  <si>
    <t xml:space="preserve">    045230 Komp és révközlekedés</t>
  </si>
  <si>
    <t>074031 Család és nővédelem</t>
  </si>
  <si>
    <t>temető út építés</t>
  </si>
  <si>
    <t>kistraktor vásárlás</t>
  </si>
  <si>
    <t>Szegregációs lakóház építés</t>
  </si>
  <si>
    <t>közút karbantartó gépek</t>
  </si>
  <si>
    <t>kultúrház belső felújítás</t>
  </si>
  <si>
    <t>konyha felújítás</t>
  </si>
  <si>
    <t>komp felújítás</t>
  </si>
  <si>
    <t>Orsi Leader karos fűkasza vásárlás</t>
  </si>
  <si>
    <t>Színpad építés Kincsné féle telken</t>
  </si>
  <si>
    <t>Beruházás ÁFA</t>
  </si>
  <si>
    <t>I. világháborús emlékmű felújítás</t>
  </si>
  <si>
    <t>Orosz K-né féle ház felújítás</t>
  </si>
  <si>
    <t>temető út aszfaltozás</t>
  </si>
  <si>
    <t>Gazdasági épület (Bikaól) felújítás</t>
  </si>
  <si>
    <t>Savanyító üzem felújítás</t>
  </si>
  <si>
    <t>Felújítás ÁFA</t>
  </si>
  <si>
    <t>Települési támogatás</t>
  </si>
  <si>
    <t>Görög templom megvilágítása</t>
  </si>
  <si>
    <t>Egyéb támogatás</t>
  </si>
  <si>
    <t>Orvosi ügyelet</t>
  </si>
  <si>
    <t>tűzvédelmi szolgáltatás</t>
  </si>
  <si>
    <t>belső ellenőrzés</t>
  </si>
  <si>
    <t>Házi segítségnyújtás (2018. dec.)</t>
  </si>
  <si>
    <t>Közös Hivatal támogatása</t>
  </si>
  <si>
    <t>81048325</t>
  </si>
  <si>
    <t>95619071</t>
  </si>
  <si>
    <t>Működési és felhalmozási kiadások mindösszesen:</t>
  </si>
  <si>
    <t xml:space="preserve">A 2019. évi MŰKÖDÉSI ÉS FELHALMOZÁSI KÖLTSÉGVETÉS KIADÁSI előirányzatai  </t>
  </si>
  <si>
    <t>Hivatal</t>
  </si>
  <si>
    <t>Költségvetési szervek</t>
  </si>
  <si>
    <t>Kötelező feladat</t>
  </si>
  <si>
    <t>Önként vállalt feladat</t>
  </si>
  <si>
    <t>Államigagzatási feladat</t>
  </si>
  <si>
    <t>Zemplénagárd Óvoda</t>
  </si>
  <si>
    <r>
      <t xml:space="preserve">      </t>
    </r>
    <r>
      <rPr>
        <i/>
        <sz val="12"/>
        <rFont val="Times New Roman"/>
        <family val="1"/>
        <charset val="238"/>
      </rPr>
      <t xml:space="preserve">     Céltartalék</t>
    </r>
  </si>
  <si>
    <t>3.1. melléklet</t>
  </si>
  <si>
    <t>2.1. melléklet</t>
  </si>
  <si>
    <t>20. melléklet</t>
  </si>
  <si>
    <t>18. melléklet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</si>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</sst>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49" fontId="5" fillId="0" borderId="2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0" fontId="9" fillId="0" borderId="1" xfId="0" applyFont="1" applyBorder="1"/>
    <xf numFmtId="0" fontId="5" fillId="0" borderId="0" xfId="0" applyFont="1" applyBorder="1" applyAlignment="1">
      <alignment horizontal="left"/>
    </xf>
    <xf numFmtId="16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2" fillId="2" borderId="1" xfId="0" applyFont="1" applyFill="1" applyBorder="1"/>
    <xf numFmtId="0" fontId="2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6" fillId="0" borderId="1" xfId="0" applyFont="1" applyBorder="1" applyAlignment="1"/>
    <xf numFmtId="0" fontId="3" fillId="0" borderId="1" xfId="0" applyFont="1" applyBorder="1" applyAlignment="1"/>
    <xf numFmtId="0" fontId="6" fillId="0" borderId="1" xfId="0" applyFont="1" applyBorder="1" applyAlignment="1">
      <alignment vertical="center" wrapText="1"/>
    </xf>
    <xf numFmtId="16" fontId="6" fillId="0" borderId="1" xfId="0" applyNumberFormat="1" applyFont="1" applyBorder="1" applyAlignment="1"/>
    <xf numFmtId="16" fontId="3" fillId="0" borderId="1" xfId="0" applyNumberFormat="1" applyFont="1" applyBorder="1" applyAlignment="1"/>
    <xf numFmtId="0" fontId="6" fillId="0" borderId="0" xfId="0" applyFont="1"/>
    <xf numFmtId="16" fontId="3" fillId="0" borderId="0" xfId="0" applyNumberFormat="1" applyFont="1" applyBorder="1" applyAlignment="1"/>
    <xf numFmtId="1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/>
    <xf numFmtId="1" fontId="4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/>
    <xf numFmtId="1" fontId="2" fillId="0" borderId="1" xfId="0" applyNumberFormat="1" applyFont="1" applyBorder="1" applyAlignment="1"/>
    <xf numFmtId="1" fontId="6" fillId="0" borderId="1" xfId="0" applyNumberFormat="1" applyFont="1" applyBorder="1"/>
    <xf numFmtId="0" fontId="3" fillId="0" borderId="2" xfId="0" applyFont="1" applyFill="1" applyBorder="1" applyAlignment="1">
      <alignment horizontal="left"/>
    </xf>
    <xf numFmtId="1" fontId="5" fillId="0" borderId="1" xfId="0" applyNumberFormat="1" applyFont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9" fillId="0" borderId="0" xfId="0" applyFont="1" applyAlignment="1"/>
    <xf numFmtId="0" fontId="3" fillId="0" borderId="0" xfId="0" applyFont="1" applyAlignment="1"/>
    <xf numFmtId="0" fontId="2" fillId="0" borderId="0" xfId="0" applyFont="1" applyBorder="1" applyAlignme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9" fillId="0" borderId="1" xfId="0" applyFont="1" applyBorder="1" applyAlignment="1"/>
    <xf numFmtId="0" fontId="2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16" fontId="3" fillId="0" borderId="2" xfId="0" applyNumberFormat="1" applyFont="1" applyBorder="1" applyAlignment="1">
      <alignment horizontal="left" wrapText="1"/>
    </xf>
    <xf numFmtId="0" fontId="3" fillId="0" borderId="2" xfId="0" applyFont="1" applyBorder="1"/>
    <xf numFmtId="16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/>
    <xf numFmtId="16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/>
    <xf numFmtId="16" fontId="3" fillId="0" borderId="1" xfId="0" applyNumberFormat="1" applyFont="1" applyBorder="1" applyAlignment="1">
      <alignment horizontal="right" wrapText="1"/>
    </xf>
    <xf numFmtId="0" fontId="5" fillId="0" borderId="2" xfId="0" applyFont="1" applyBorder="1" applyAlignment="1"/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wrapText="1"/>
    </xf>
    <xf numFmtId="16" fontId="5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1" fontId="5" fillId="0" borderId="1" xfId="0" applyNumberFormat="1" applyFont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6" fontId="3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Border="1" applyAlignment="1"/>
    <xf numFmtId="0" fontId="5" fillId="0" borderId="0" xfId="0" applyFont="1" applyBorder="1" applyAlignment="1"/>
    <xf numFmtId="0" fontId="5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16" fontId="3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wrapText="1"/>
    </xf>
    <xf numFmtId="16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5" fillId="2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3" xfId="0" applyFont="1" applyBorder="1"/>
    <xf numFmtId="0" fontId="1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5" fillId="2" borderId="1" xfId="0" applyNumberFormat="1" applyFont="1" applyFill="1" applyBorder="1"/>
    <xf numFmtId="3" fontId="3" fillId="0" borderId="1" xfId="0" applyNumberFormat="1" applyFont="1" applyBorder="1"/>
    <xf numFmtId="3" fontId="5" fillId="0" borderId="1" xfId="0" applyNumberFormat="1" applyFont="1" applyBorder="1"/>
    <xf numFmtId="3" fontId="2" fillId="0" borderId="1" xfId="0" applyNumberFormat="1" applyFont="1" applyBorder="1"/>
    <xf numFmtId="49" fontId="5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/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Border="1"/>
    <xf numFmtId="0" fontId="14" fillId="2" borderId="1" xfId="0" applyFont="1" applyFill="1" applyBorder="1"/>
    <xf numFmtId="49" fontId="14" fillId="0" borderId="2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/>
    <xf numFmtId="0" fontId="11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/>
    <xf numFmtId="16" fontId="11" fillId="0" borderId="2" xfId="0" applyNumberFormat="1" applyFont="1" applyBorder="1" applyAlignment="1">
      <alignment horizontal="left" wrapText="1"/>
    </xf>
    <xf numFmtId="0" fontId="15" fillId="0" borderId="2" xfId="0" applyFont="1" applyBorder="1" applyAlignment="1">
      <alignment horizontal="left"/>
    </xf>
    <xf numFmtId="0" fontId="11" fillId="0" borderId="2" xfId="0" applyFont="1" applyBorder="1"/>
    <xf numFmtId="0" fontId="15" fillId="0" borderId="1" xfId="0" applyFont="1" applyBorder="1" applyAlignment="1">
      <alignment wrapText="1"/>
    </xf>
    <xf numFmtId="16" fontId="11" fillId="0" borderId="2" xfId="0" applyNumberFormat="1" applyFont="1" applyBorder="1" applyAlignment="1">
      <alignment horizontal="left" vertical="center" wrapText="1"/>
    </xf>
    <xf numFmtId="16" fontId="11" fillId="0" borderId="1" xfId="0" applyNumberFormat="1" applyFont="1" applyBorder="1" applyAlignment="1">
      <alignment wrapText="1"/>
    </xf>
    <xf numFmtId="0" fontId="10" fillId="0" borderId="2" xfId="0" applyFont="1" applyBorder="1" applyAlignment="1">
      <alignment horizontal="left" vertical="center"/>
    </xf>
    <xf numFmtId="16" fontId="10" fillId="0" borderId="1" xfId="0" applyNumberFormat="1" applyFont="1" applyBorder="1" applyAlignment="1">
      <alignment wrapText="1"/>
    </xf>
    <xf numFmtId="0" fontId="11" fillId="0" borderId="2" xfId="0" applyFont="1" applyBorder="1" applyAlignment="1"/>
    <xf numFmtId="0" fontId="11" fillId="0" borderId="1" xfId="0" applyFont="1" applyBorder="1" applyAlignment="1"/>
    <xf numFmtId="16" fontId="11" fillId="0" borderId="1" xfId="0" applyNumberFormat="1" applyFont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/>
    <xf numFmtId="0" fontId="11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right" wrapText="1"/>
    </xf>
    <xf numFmtId="0" fontId="10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right" wrapText="1"/>
    </xf>
    <xf numFmtId="0" fontId="1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workbookViewId="0">
      <selection activeCell="H10" sqref="H10"/>
    </sheetView>
  </sheetViews>
  <sheetFormatPr defaultRowHeight="12.75" x14ac:dyDescent="0.2"/>
  <cols>
    <col min="1" max="1" width="41.42578125" style="137" customWidth="1"/>
    <col min="2" max="2" width="18.5703125" style="1" customWidth="1"/>
    <col min="3" max="3" width="39.5703125" style="137" customWidth="1"/>
    <col min="4" max="4" width="16.7109375" style="1" customWidth="1"/>
    <col min="5" max="16384" width="9.140625" style="1"/>
  </cols>
  <sheetData>
    <row r="2" spans="1:4" x14ac:dyDescent="0.2">
      <c r="D2" s="1" t="s">
        <v>348</v>
      </c>
    </row>
    <row r="3" spans="1:4" ht="12" customHeight="1" x14ac:dyDescent="0.2"/>
    <row r="4" spans="1:4" ht="15.75" x14ac:dyDescent="0.25">
      <c r="A4" s="171" t="s">
        <v>12</v>
      </c>
      <c r="B4" s="171"/>
      <c r="C4" s="171"/>
      <c r="D4" s="171"/>
    </row>
    <row r="5" spans="1:4" ht="15.75" x14ac:dyDescent="0.25">
      <c r="A5" s="171">
        <v>2019</v>
      </c>
      <c r="B5" s="171"/>
      <c r="C5" s="171"/>
      <c r="D5" s="171"/>
    </row>
    <row r="6" spans="1:4" x14ac:dyDescent="0.2">
      <c r="A6" s="138"/>
      <c r="B6" s="3"/>
      <c r="C6" s="138"/>
    </row>
    <row r="7" spans="1:4" ht="12" customHeight="1" x14ac:dyDescent="0.2">
      <c r="A7" s="139"/>
      <c r="B7" s="4"/>
      <c r="C7" s="144"/>
    </row>
    <row r="8" spans="1:4" ht="14.25" customHeight="1" x14ac:dyDescent="0.2">
      <c r="A8" s="174" t="s">
        <v>17</v>
      </c>
      <c r="B8" s="174"/>
      <c r="C8" s="174" t="s">
        <v>18</v>
      </c>
      <c r="D8" s="174"/>
    </row>
    <row r="9" spans="1:4" x14ac:dyDescent="0.2">
      <c r="A9" s="175" t="s">
        <v>13</v>
      </c>
      <c r="B9" s="176" t="s">
        <v>16</v>
      </c>
      <c r="C9" s="175" t="s">
        <v>13</v>
      </c>
      <c r="D9" s="176" t="s">
        <v>16</v>
      </c>
    </row>
    <row r="10" spans="1:4" x14ac:dyDescent="0.2">
      <c r="A10" s="175"/>
      <c r="B10" s="176"/>
      <c r="C10" s="175"/>
      <c r="D10" s="176"/>
    </row>
    <row r="11" spans="1:4" ht="12" customHeight="1" x14ac:dyDescent="0.2">
      <c r="A11" s="136" t="s">
        <v>30</v>
      </c>
      <c r="B11" s="7">
        <v>1243656929</v>
      </c>
      <c r="C11" s="136" t="s">
        <v>37</v>
      </c>
      <c r="D11" s="7">
        <v>974775835</v>
      </c>
    </row>
    <row r="12" spans="1:4" ht="27" customHeight="1" x14ac:dyDescent="0.2">
      <c r="A12" s="9" t="s">
        <v>31</v>
      </c>
      <c r="B12" s="7">
        <v>1000000</v>
      </c>
      <c r="C12" s="9" t="s">
        <v>53</v>
      </c>
      <c r="D12" s="7">
        <v>71643415</v>
      </c>
    </row>
    <row r="13" spans="1:4" ht="12" customHeight="1" x14ac:dyDescent="0.2">
      <c r="A13" s="136" t="s">
        <v>32</v>
      </c>
      <c r="B13" s="7">
        <v>81315673</v>
      </c>
      <c r="C13" s="136" t="s">
        <v>39</v>
      </c>
      <c r="D13" s="7">
        <v>156081672</v>
      </c>
    </row>
    <row r="14" spans="1:4" ht="12" customHeight="1" x14ac:dyDescent="0.2">
      <c r="A14" s="136" t="s">
        <v>33</v>
      </c>
      <c r="B14" s="7"/>
      <c r="C14" s="136" t="s">
        <v>40</v>
      </c>
      <c r="D14" s="7">
        <v>17534060</v>
      </c>
    </row>
    <row r="15" spans="1:4" ht="12" customHeight="1" x14ac:dyDescent="0.2">
      <c r="A15" s="140"/>
      <c r="B15" s="7"/>
      <c r="C15" s="136" t="s">
        <v>41</v>
      </c>
      <c r="D15" s="7">
        <v>10774078</v>
      </c>
    </row>
    <row r="16" spans="1:4" ht="12" customHeight="1" x14ac:dyDescent="0.2">
      <c r="A16" s="140"/>
      <c r="B16" s="7"/>
      <c r="C16" s="142" t="s">
        <v>180</v>
      </c>
      <c r="D16" s="7"/>
    </row>
    <row r="17" spans="1:4" ht="12" customHeight="1" x14ac:dyDescent="0.2">
      <c r="A17" s="141"/>
      <c r="B17" s="7"/>
      <c r="C17" s="205"/>
      <c r="D17" s="7"/>
    </row>
    <row r="18" spans="1:4" ht="12" customHeight="1" x14ac:dyDescent="0.2">
      <c r="A18" s="136"/>
      <c r="B18" s="7"/>
      <c r="C18" s="142" t="s">
        <v>181</v>
      </c>
      <c r="D18" s="7"/>
    </row>
    <row r="19" spans="1:4" ht="27" customHeight="1" x14ac:dyDescent="0.2">
      <c r="A19" s="75" t="s">
        <v>36</v>
      </c>
      <c r="B19" s="18">
        <f>SUM(B11:B14)</f>
        <v>1325972602</v>
      </c>
      <c r="C19" s="75" t="s">
        <v>42</v>
      </c>
      <c r="D19" s="18">
        <f>SUM(D11:D15)</f>
        <v>1230809060</v>
      </c>
    </row>
    <row r="20" spans="1:4" ht="12" customHeight="1" x14ac:dyDescent="0.2">
      <c r="A20" s="136"/>
      <c r="B20" s="7"/>
      <c r="C20" s="136"/>
      <c r="D20" s="7"/>
    </row>
    <row r="21" spans="1:4" ht="12" customHeight="1" x14ac:dyDescent="0.2">
      <c r="A21" s="9" t="s">
        <v>86</v>
      </c>
      <c r="B21" s="7">
        <v>50000</v>
      </c>
      <c r="C21" s="136" t="s">
        <v>50</v>
      </c>
      <c r="D21" s="7">
        <v>98283845</v>
      </c>
    </row>
    <row r="22" spans="1:4" ht="12" customHeight="1" x14ac:dyDescent="0.2">
      <c r="A22" s="9" t="s">
        <v>87</v>
      </c>
      <c r="B22" s="7"/>
      <c r="C22" s="136" t="s">
        <v>51</v>
      </c>
      <c r="D22" s="7">
        <v>38949139</v>
      </c>
    </row>
    <row r="23" spans="1:4" ht="12" customHeight="1" x14ac:dyDescent="0.2">
      <c r="A23" s="136" t="s">
        <v>88</v>
      </c>
      <c r="B23" s="7"/>
      <c r="C23" s="136" t="s">
        <v>52</v>
      </c>
      <c r="D23" s="7"/>
    </row>
    <row r="24" spans="1:4" ht="12" customHeight="1" x14ac:dyDescent="0.2">
      <c r="A24" s="75" t="s">
        <v>202</v>
      </c>
      <c r="B24" s="18">
        <f>SUM(B21:B23)</f>
        <v>50000</v>
      </c>
      <c r="C24" s="75" t="s">
        <v>203</v>
      </c>
      <c r="D24" s="18">
        <f>SUM(D21:D23)</f>
        <v>137232984</v>
      </c>
    </row>
    <row r="25" spans="1:4" ht="12" customHeight="1" x14ac:dyDescent="0.2">
      <c r="A25" s="170"/>
      <c r="B25" s="7"/>
      <c r="C25" s="75"/>
      <c r="D25" s="7"/>
    </row>
    <row r="26" spans="1:4" ht="12" customHeight="1" x14ac:dyDescent="0.2">
      <c r="A26" s="206" t="s">
        <v>204</v>
      </c>
      <c r="B26" s="18">
        <f>SUM(B19+B24)</f>
        <v>1326022602</v>
      </c>
      <c r="C26" s="75" t="s">
        <v>229</v>
      </c>
      <c r="D26" s="18">
        <f>SUM(D19+D24)</f>
        <v>1368042044</v>
      </c>
    </row>
    <row r="27" spans="1:4" ht="12" customHeight="1" x14ac:dyDescent="0.2">
      <c r="A27" s="206"/>
      <c r="B27" s="7"/>
      <c r="C27" s="75"/>
      <c r="D27" s="7"/>
    </row>
    <row r="28" spans="1:4" ht="21.75" customHeight="1" x14ac:dyDescent="0.2">
      <c r="A28" s="75" t="s">
        <v>205</v>
      </c>
      <c r="B28" s="19">
        <f>SUM(B29+B30)+B31</f>
        <v>105640128</v>
      </c>
      <c r="C28" s="75" t="s">
        <v>206</v>
      </c>
      <c r="D28" s="18">
        <f>SUM(D29:D30)+D31</f>
        <v>63620686</v>
      </c>
    </row>
    <row r="29" spans="1:4" ht="21.75" customHeight="1" x14ac:dyDescent="0.2">
      <c r="A29" s="142" t="s">
        <v>163</v>
      </c>
      <c r="B29" s="207">
        <v>45331942</v>
      </c>
      <c r="C29" s="208" t="s">
        <v>253</v>
      </c>
      <c r="D29" s="207"/>
    </row>
    <row r="30" spans="1:4" ht="12" customHeight="1" x14ac:dyDescent="0.2">
      <c r="A30" s="136" t="s">
        <v>252</v>
      </c>
      <c r="B30" s="7">
        <v>60308186</v>
      </c>
      <c r="C30" s="136" t="s">
        <v>254</v>
      </c>
      <c r="D30" s="7">
        <v>60308186</v>
      </c>
    </row>
    <row r="31" spans="1:4" ht="12" customHeight="1" x14ac:dyDescent="0.2">
      <c r="A31" s="136" t="s">
        <v>274</v>
      </c>
      <c r="B31" s="7"/>
      <c r="C31" s="136" t="s">
        <v>274</v>
      </c>
      <c r="D31" s="7">
        <v>3312500</v>
      </c>
    </row>
    <row r="32" spans="1:4" ht="12.75" customHeight="1" x14ac:dyDescent="0.2">
      <c r="A32" s="143" t="s">
        <v>207</v>
      </c>
      <c r="B32" s="18">
        <f>SUM(B19+B24+B28)</f>
        <v>1431662730</v>
      </c>
      <c r="C32" s="143" t="s">
        <v>208</v>
      </c>
      <c r="D32" s="18">
        <f>SUM(D19+D24+D28)</f>
        <v>1431662730</v>
      </c>
    </row>
  </sheetData>
  <mergeCells count="8">
    <mergeCell ref="A4:D4"/>
    <mergeCell ref="A5:D5"/>
    <mergeCell ref="A9:A10"/>
    <mergeCell ref="C8:D8"/>
    <mergeCell ref="C9:C10"/>
    <mergeCell ref="A8:B8"/>
    <mergeCell ref="B9:B10"/>
    <mergeCell ref="D9:D10"/>
  </mergeCells>
  <phoneticPr fontId="0" type="noConversion"/>
  <pageMargins left="0.59055118110236227" right="0.33" top="0.26" bottom="0.27559055118110237" header="0.44" footer="0.28999999999999998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G11" sqref="G11"/>
    </sheetView>
  </sheetViews>
  <sheetFormatPr defaultRowHeight="12.75" x14ac:dyDescent="0.2"/>
  <cols>
    <col min="1" max="1" width="52.28515625" style="1" customWidth="1"/>
    <col min="2" max="2" width="17" style="1" customWidth="1"/>
    <col min="3" max="3" width="10.5703125" style="1" customWidth="1"/>
    <col min="4" max="4" width="13" style="1" customWidth="1"/>
    <col min="5" max="5" width="8.85546875" style="1" customWidth="1"/>
    <col min="6" max="16384" width="9.140625" style="1"/>
  </cols>
  <sheetData>
    <row r="1" spans="1:5" x14ac:dyDescent="0.2">
      <c r="D1" s="1" t="s">
        <v>211</v>
      </c>
    </row>
    <row r="3" spans="1:5" x14ac:dyDescent="0.2">
      <c r="A3" s="180" t="s">
        <v>283</v>
      </c>
      <c r="B3" s="180"/>
      <c r="C3" s="180"/>
      <c r="D3" s="180"/>
      <c r="E3" s="180"/>
    </row>
    <row r="4" spans="1:5" x14ac:dyDescent="0.2">
      <c r="A4" s="2"/>
      <c r="B4" s="2"/>
      <c r="C4" s="2"/>
      <c r="D4" s="2"/>
    </row>
    <row r="5" spans="1:5" x14ac:dyDescent="0.2">
      <c r="A5" s="77" t="s">
        <v>104</v>
      </c>
      <c r="B5" s="196" t="s">
        <v>337</v>
      </c>
      <c r="C5" s="196"/>
      <c r="D5" s="196"/>
      <c r="E5" s="196"/>
    </row>
    <row r="6" spans="1:5" x14ac:dyDescent="0.2">
      <c r="A6" s="180"/>
      <c r="B6" s="180"/>
      <c r="C6" s="180"/>
      <c r="D6" s="180"/>
    </row>
    <row r="7" spans="1:5" x14ac:dyDescent="0.2">
      <c r="A7" s="178" t="s">
        <v>255</v>
      </c>
      <c r="B7" s="178"/>
      <c r="C7" s="178"/>
      <c r="D7" s="178"/>
    </row>
    <row r="8" spans="1:5" ht="20.25" customHeight="1" x14ac:dyDescent="0.2">
      <c r="A8" s="163" t="s">
        <v>1</v>
      </c>
      <c r="B8" s="158" t="s">
        <v>339</v>
      </c>
      <c r="C8" s="74" t="s">
        <v>340</v>
      </c>
      <c r="D8" s="215" t="s">
        <v>341</v>
      </c>
      <c r="E8" s="76" t="s">
        <v>5</v>
      </c>
    </row>
    <row r="9" spans="1:5" ht="23.25" customHeight="1" x14ac:dyDescent="0.2">
      <c r="A9" s="8" t="s">
        <v>57</v>
      </c>
      <c r="B9" s="7"/>
      <c r="C9" s="7"/>
      <c r="D9" s="7"/>
      <c r="E9" s="7"/>
    </row>
    <row r="10" spans="1:5" ht="23.25" customHeight="1" x14ac:dyDescent="0.2">
      <c r="A10" s="8" t="s">
        <v>58</v>
      </c>
      <c r="B10" s="7"/>
      <c r="C10" s="7"/>
      <c r="D10" s="7"/>
      <c r="E10" s="7"/>
    </row>
    <row r="11" spans="1:5" ht="23.25" customHeight="1" x14ac:dyDescent="0.2">
      <c r="A11" s="8" t="s">
        <v>59</v>
      </c>
      <c r="B11" s="7"/>
      <c r="C11" s="7"/>
      <c r="D11" s="7"/>
      <c r="E11" s="7"/>
    </row>
    <row r="12" spans="1:5" ht="12.75" customHeight="1" x14ac:dyDescent="0.2">
      <c r="A12" s="8" t="s">
        <v>60</v>
      </c>
      <c r="B12" s="7"/>
      <c r="C12" s="7"/>
      <c r="D12" s="7">
        <v>74557499</v>
      </c>
      <c r="E12" s="7">
        <f>SUM(D12)</f>
        <v>74557499</v>
      </c>
    </row>
    <row r="13" spans="1:5" ht="12.75" customHeight="1" x14ac:dyDescent="0.2">
      <c r="A13" s="16" t="s">
        <v>99</v>
      </c>
      <c r="B13" s="18"/>
      <c r="C13" s="7"/>
      <c r="D13" s="18">
        <f>SUM(D12)</f>
        <v>74557499</v>
      </c>
      <c r="E13" s="18">
        <f>SUM(E12)</f>
        <v>74557499</v>
      </c>
    </row>
    <row r="14" spans="1:5" x14ac:dyDescent="0.2">
      <c r="A14" s="6"/>
      <c r="B14" s="7"/>
      <c r="C14" s="7"/>
      <c r="D14" s="7"/>
      <c r="E14" s="7"/>
    </row>
    <row r="15" spans="1:5" x14ac:dyDescent="0.2">
      <c r="A15" s="26" t="s">
        <v>71</v>
      </c>
      <c r="B15" s="7"/>
      <c r="C15" s="7"/>
      <c r="D15" s="7"/>
      <c r="E15" s="7"/>
    </row>
    <row r="16" spans="1:5" ht="12.75" customHeight="1" x14ac:dyDescent="0.2">
      <c r="A16" s="9" t="s">
        <v>72</v>
      </c>
      <c r="B16" s="7"/>
      <c r="C16" s="7"/>
      <c r="D16" s="7"/>
      <c r="E16" s="7"/>
    </row>
    <row r="17" spans="1:5" x14ac:dyDescent="0.2">
      <c r="A17" s="6" t="s">
        <v>73</v>
      </c>
      <c r="B17" s="7"/>
      <c r="C17" s="7"/>
      <c r="D17" s="7">
        <v>144842</v>
      </c>
      <c r="E17" s="7">
        <f>SUM(D17)</f>
        <v>144842</v>
      </c>
    </row>
    <row r="18" spans="1:5" x14ac:dyDescent="0.2">
      <c r="A18" s="54" t="s">
        <v>189</v>
      </c>
      <c r="B18" s="7"/>
      <c r="C18" s="7"/>
      <c r="D18" s="7"/>
      <c r="E18" s="7"/>
    </row>
    <row r="19" spans="1:5" x14ac:dyDescent="0.2">
      <c r="A19" s="6" t="s">
        <v>74</v>
      </c>
      <c r="B19" s="7"/>
      <c r="C19" s="7"/>
      <c r="D19" s="7"/>
      <c r="E19" s="7"/>
    </row>
    <row r="20" spans="1:5" x14ac:dyDescent="0.2">
      <c r="A20" s="10" t="s">
        <v>75</v>
      </c>
      <c r="B20" s="7"/>
      <c r="C20" s="7"/>
      <c r="D20" s="7"/>
      <c r="E20" s="7"/>
    </row>
    <row r="21" spans="1:5" x14ac:dyDescent="0.2">
      <c r="A21" s="6" t="s">
        <v>193</v>
      </c>
      <c r="B21" s="7"/>
      <c r="C21" s="7"/>
      <c r="D21" s="7"/>
      <c r="E21" s="7">
        <f>SUM(D21)</f>
        <v>0</v>
      </c>
    </row>
    <row r="22" spans="1:5" x14ac:dyDescent="0.2">
      <c r="A22" s="6" t="s">
        <v>76</v>
      </c>
      <c r="B22" s="18"/>
      <c r="C22" s="7"/>
      <c r="D22" s="18"/>
      <c r="E22" s="18"/>
    </row>
    <row r="23" spans="1:5" x14ac:dyDescent="0.2">
      <c r="A23" s="10" t="s">
        <v>167</v>
      </c>
      <c r="B23" s="18"/>
      <c r="C23" s="7"/>
      <c r="D23" s="18"/>
      <c r="E23" s="18"/>
    </row>
    <row r="24" spans="1:5" x14ac:dyDescent="0.2">
      <c r="A24" s="10" t="s">
        <v>166</v>
      </c>
      <c r="B24" s="7"/>
      <c r="C24" s="7"/>
      <c r="D24" s="7"/>
      <c r="E24" s="7"/>
    </row>
    <row r="25" spans="1:5" x14ac:dyDescent="0.2">
      <c r="A25" s="14" t="s">
        <v>77</v>
      </c>
      <c r="B25" s="18"/>
      <c r="C25" s="7"/>
      <c r="D25" s="18">
        <f>SUM(D15:D24)</f>
        <v>144842</v>
      </c>
      <c r="E25" s="18">
        <f>SUM(E15:E24)</f>
        <v>144842</v>
      </c>
    </row>
    <row r="26" spans="1:5" x14ac:dyDescent="0.2">
      <c r="A26" s="11"/>
      <c r="B26" s="27"/>
      <c r="C26" s="27"/>
      <c r="D26" s="27"/>
      <c r="E26" s="27"/>
    </row>
    <row r="27" spans="1:5" ht="23.25" customHeight="1" x14ac:dyDescent="0.2">
      <c r="A27" s="9" t="s">
        <v>78</v>
      </c>
      <c r="B27" s="27"/>
      <c r="C27" s="27"/>
      <c r="D27" s="27"/>
      <c r="E27" s="27"/>
    </row>
    <row r="28" spans="1:5" ht="23.25" customHeight="1" x14ac:dyDescent="0.2">
      <c r="A28" s="9" t="s">
        <v>178</v>
      </c>
      <c r="B28" s="27"/>
      <c r="C28" s="27"/>
      <c r="D28" s="27"/>
      <c r="E28" s="27"/>
    </row>
    <row r="29" spans="1:5" x14ac:dyDescent="0.2">
      <c r="A29" s="6" t="s">
        <v>179</v>
      </c>
      <c r="B29" s="27"/>
      <c r="C29" s="27"/>
      <c r="D29" s="27"/>
      <c r="E29" s="27"/>
    </row>
    <row r="30" spans="1:5" x14ac:dyDescent="0.2">
      <c r="A30" s="14" t="s">
        <v>79</v>
      </c>
      <c r="B30" s="27"/>
      <c r="C30" s="27"/>
      <c r="D30" s="27"/>
      <c r="E30" s="27"/>
    </row>
    <row r="31" spans="1:5" x14ac:dyDescent="0.2">
      <c r="A31" s="6"/>
      <c r="B31" s="27"/>
      <c r="C31" s="27"/>
      <c r="D31" s="27"/>
      <c r="E31" s="27"/>
    </row>
    <row r="32" spans="1:5" ht="21.75" x14ac:dyDescent="0.2">
      <c r="A32" s="75" t="s">
        <v>192</v>
      </c>
      <c r="B32" s="28"/>
      <c r="C32" s="28"/>
      <c r="D32" s="28">
        <f>SUM(D13+D25)</f>
        <v>74702341</v>
      </c>
      <c r="E32" s="28">
        <f>SUM(E13+E25)</f>
        <v>74702341</v>
      </c>
    </row>
  </sheetData>
  <mergeCells count="4">
    <mergeCell ref="A3:E3"/>
    <mergeCell ref="A6:D6"/>
    <mergeCell ref="A7:D7"/>
    <mergeCell ref="B5:E5"/>
  </mergeCells>
  <phoneticPr fontId="1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J14" sqref="J14"/>
    </sheetView>
  </sheetViews>
  <sheetFormatPr defaultRowHeight="12.75" x14ac:dyDescent="0.2"/>
  <cols>
    <col min="1" max="1" width="45.28515625" style="1" customWidth="1"/>
    <col min="2" max="2" width="12" style="1" customWidth="1"/>
    <col min="3" max="3" width="11.5703125" style="1" customWidth="1"/>
    <col min="4" max="4" width="12.28515625" style="1" customWidth="1"/>
    <col min="5" max="16384" width="9.140625" style="1"/>
  </cols>
  <sheetData>
    <row r="1" spans="1:9" x14ac:dyDescent="0.2">
      <c r="A1" s="177" t="s">
        <v>212</v>
      </c>
      <c r="B1" s="177"/>
      <c r="C1" s="177"/>
      <c r="D1" s="177"/>
    </row>
    <row r="4" spans="1:9" ht="12.75" customHeight="1" x14ac:dyDescent="0.2">
      <c r="A4" s="197" t="s">
        <v>286</v>
      </c>
      <c r="B4" s="197"/>
      <c r="C4" s="197"/>
      <c r="D4" s="197"/>
    </row>
    <row r="5" spans="1:9" x14ac:dyDescent="0.2">
      <c r="A5" s="2"/>
      <c r="B5" s="2"/>
      <c r="C5" s="2"/>
      <c r="D5" s="2"/>
    </row>
    <row r="7" spans="1:9" x14ac:dyDescent="0.2">
      <c r="A7" s="77" t="s">
        <v>104</v>
      </c>
      <c r="B7" s="196" t="s">
        <v>337</v>
      </c>
      <c r="C7" s="196"/>
      <c r="D7" s="196"/>
      <c r="E7" s="196"/>
    </row>
    <row r="8" spans="1:9" x14ac:dyDescent="0.2">
      <c r="A8" s="78"/>
      <c r="B8" s="79"/>
      <c r="C8" s="79"/>
      <c r="D8" s="79"/>
    </row>
    <row r="9" spans="1:9" x14ac:dyDescent="0.2">
      <c r="A9" s="78"/>
      <c r="B9" s="79"/>
      <c r="C9" s="79"/>
      <c r="D9" s="79"/>
    </row>
    <row r="10" spans="1:9" x14ac:dyDescent="0.2">
      <c r="A10" s="20"/>
      <c r="B10" s="20"/>
      <c r="C10" s="20"/>
      <c r="D10" s="20"/>
      <c r="E10" s="4"/>
      <c r="F10" s="4"/>
      <c r="G10" s="4"/>
      <c r="H10" s="4"/>
      <c r="I10" s="4"/>
    </row>
    <row r="11" spans="1:9" ht="33.75" customHeight="1" x14ac:dyDescent="0.2">
      <c r="A11" s="169" t="s">
        <v>1</v>
      </c>
      <c r="B11" s="74" t="s">
        <v>19</v>
      </c>
      <c r="C11" s="214" t="s">
        <v>20</v>
      </c>
      <c r="D11" s="214" t="s">
        <v>105</v>
      </c>
      <c r="E11" s="76" t="s">
        <v>8</v>
      </c>
    </row>
    <row r="12" spans="1:9" ht="12.75" customHeight="1" x14ac:dyDescent="0.2">
      <c r="A12" s="80" t="s">
        <v>194</v>
      </c>
      <c r="B12" s="22"/>
      <c r="C12" s="21"/>
      <c r="D12" s="21"/>
      <c r="E12" s="27"/>
    </row>
    <row r="13" spans="1:9" ht="23.25" customHeight="1" x14ac:dyDescent="0.2">
      <c r="A13" s="57" t="s">
        <v>81</v>
      </c>
      <c r="B13" s="56"/>
      <c r="C13" s="7"/>
      <c r="D13" s="7"/>
      <c r="E13" s="27"/>
    </row>
    <row r="14" spans="1:9" ht="23.25" customHeight="1" x14ac:dyDescent="0.2">
      <c r="A14" s="58" t="s">
        <v>82</v>
      </c>
      <c r="B14" s="56"/>
      <c r="C14" s="7"/>
      <c r="D14" s="7"/>
      <c r="E14" s="27"/>
    </row>
    <row r="15" spans="1:9" ht="23.25" customHeight="1" x14ac:dyDescent="0.2">
      <c r="A15" s="58" t="s">
        <v>83</v>
      </c>
      <c r="B15" s="56"/>
      <c r="C15" s="7"/>
      <c r="D15" s="7"/>
      <c r="E15" s="27"/>
    </row>
    <row r="16" spans="1:9" ht="23.25" customHeight="1" x14ac:dyDescent="0.2">
      <c r="A16" s="59" t="s">
        <v>84</v>
      </c>
      <c r="B16" s="56">
        <v>50000</v>
      </c>
      <c r="C16" s="7"/>
      <c r="D16" s="7"/>
      <c r="E16" s="27">
        <v>50000</v>
      </c>
    </row>
    <row r="17" spans="1:5" ht="23.25" customHeight="1" x14ac:dyDescent="0.2">
      <c r="A17" s="60" t="s">
        <v>85</v>
      </c>
      <c r="B17" s="66">
        <v>50000</v>
      </c>
      <c r="C17" s="7"/>
      <c r="D17" s="7"/>
      <c r="E17" s="27">
        <v>50000</v>
      </c>
    </row>
    <row r="18" spans="1:5" ht="12.75" customHeight="1" x14ac:dyDescent="0.2">
      <c r="A18" s="61"/>
      <c r="B18" s="56"/>
      <c r="C18" s="7"/>
      <c r="D18" s="7"/>
      <c r="E18" s="27"/>
    </row>
    <row r="19" spans="1:5" ht="12.75" customHeight="1" x14ac:dyDescent="0.2">
      <c r="A19" s="58" t="s">
        <v>89</v>
      </c>
      <c r="B19" s="56"/>
      <c r="C19" s="7"/>
      <c r="D19" s="7"/>
      <c r="E19" s="27"/>
    </row>
    <row r="20" spans="1:5" ht="12.75" customHeight="1" x14ac:dyDescent="0.2">
      <c r="A20" s="58" t="s">
        <v>90</v>
      </c>
      <c r="B20" s="56"/>
      <c r="C20" s="7"/>
      <c r="D20" s="7"/>
      <c r="E20" s="27"/>
    </row>
    <row r="21" spans="1:5" x14ac:dyDescent="0.2">
      <c r="A21" s="6" t="s">
        <v>91</v>
      </c>
      <c r="B21" s="7"/>
      <c r="C21" s="7"/>
      <c r="D21" s="7"/>
      <c r="E21" s="27"/>
    </row>
    <row r="22" spans="1:5" x14ac:dyDescent="0.2">
      <c r="A22" s="10" t="s">
        <v>92</v>
      </c>
      <c r="B22" s="7"/>
      <c r="C22" s="7"/>
      <c r="D22" s="7"/>
      <c r="E22" s="27"/>
    </row>
    <row r="23" spans="1:5" x14ac:dyDescent="0.2">
      <c r="A23" s="81" t="s">
        <v>93</v>
      </c>
      <c r="B23" s="42"/>
      <c r="C23" s="7"/>
      <c r="D23" s="7"/>
      <c r="E23" s="27"/>
    </row>
    <row r="24" spans="1:5" x14ac:dyDescent="0.2">
      <c r="A24" s="63" t="s">
        <v>94</v>
      </c>
      <c r="B24" s="42"/>
      <c r="C24" s="7"/>
      <c r="D24" s="7"/>
      <c r="E24" s="27"/>
    </row>
    <row r="25" spans="1:5" x14ac:dyDescent="0.2">
      <c r="A25" s="62"/>
      <c r="B25" s="42"/>
      <c r="C25" s="7"/>
      <c r="D25" s="7"/>
      <c r="E25" s="27"/>
    </row>
    <row r="26" spans="1:5" ht="23.25" customHeight="1" x14ac:dyDescent="0.2">
      <c r="A26" s="57" t="s">
        <v>95</v>
      </c>
      <c r="B26" s="14"/>
      <c r="C26" s="18"/>
      <c r="D26" s="18"/>
      <c r="E26" s="27"/>
    </row>
    <row r="27" spans="1:5" ht="23.25" customHeight="1" x14ac:dyDescent="0.2">
      <c r="A27" s="58" t="s">
        <v>172</v>
      </c>
      <c r="B27" s="27"/>
      <c r="C27" s="27"/>
      <c r="D27" s="27"/>
      <c r="E27" s="27"/>
    </row>
    <row r="28" spans="1:5" x14ac:dyDescent="0.2">
      <c r="A28" s="26" t="s">
        <v>171</v>
      </c>
      <c r="B28" s="27"/>
      <c r="C28" s="27"/>
      <c r="D28" s="27"/>
      <c r="E28" s="27"/>
    </row>
    <row r="29" spans="1:5" x14ac:dyDescent="0.2">
      <c r="A29" s="64" t="s">
        <v>88</v>
      </c>
      <c r="B29" s="27"/>
      <c r="C29" s="27"/>
      <c r="D29" s="27"/>
      <c r="E29" s="27"/>
    </row>
    <row r="30" spans="1:5" x14ac:dyDescent="0.2">
      <c r="A30" s="6"/>
      <c r="B30" s="27"/>
      <c r="C30" s="27"/>
      <c r="D30" s="27"/>
      <c r="E30" s="27"/>
    </row>
    <row r="31" spans="1:5" ht="23.25" customHeight="1" x14ac:dyDescent="0.2">
      <c r="A31" s="16" t="s">
        <v>100</v>
      </c>
      <c r="B31" s="28">
        <v>50000</v>
      </c>
      <c r="C31" s="27"/>
      <c r="D31" s="27"/>
      <c r="E31" s="28">
        <v>50000</v>
      </c>
    </row>
    <row r="32" spans="1:5" x14ac:dyDescent="0.2">
      <c r="A32" s="65"/>
    </row>
    <row r="33" spans="1:1" x14ac:dyDescent="0.2">
      <c r="A33" s="65"/>
    </row>
  </sheetData>
  <mergeCells count="3">
    <mergeCell ref="A1:D1"/>
    <mergeCell ref="A4:D4"/>
    <mergeCell ref="B7:E7"/>
  </mergeCells>
  <phoneticPr fontId="1" type="noConversion"/>
  <pageMargins left="0.54" right="0.34" top="0.88" bottom="1" header="0.5" footer="0.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H11" sqref="H11"/>
    </sheetView>
  </sheetViews>
  <sheetFormatPr defaultRowHeight="12.75" x14ac:dyDescent="0.2"/>
  <cols>
    <col min="1" max="1" width="52.28515625" style="1" customWidth="1"/>
    <col min="2" max="2" width="10.140625" style="1" customWidth="1"/>
    <col min="3" max="16384" width="9.140625" style="1"/>
  </cols>
  <sheetData>
    <row r="1" spans="1:4" x14ac:dyDescent="0.2">
      <c r="C1" s="1" t="s">
        <v>213</v>
      </c>
    </row>
    <row r="5" spans="1:4" x14ac:dyDescent="0.2">
      <c r="A5" s="180" t="s">
        <v>283</v>
      </c>
      <c r="B5" s="180"/>
      <c r="C5" s="180"/>
      <c r="D5" s="180"/>
    </row>
    <row r="6" spans="1:4" x14ac:dyDescent="0.2">
      <c r="A6" s="2"/>
      <c r="B6" s="2"/>
      <c r="C6" s="2"/>
    </row>
    <row r="7" spans="1:4" x14ac:dyDescent="0.2">
      <c r="A7" s="2"/>
      <c r="B7" s="2"/>
      <c r="C7" s="2"/>
    </row>
    <row r="8" spans="1:4" x14ac:dyDescent="0.2">
      <c r="A8" s="82" t="s">
        <v>104</v>
      </c>
      <c r="B8" s="198" t="s">
        <v>342</v>
      </c>
      <c r="C8" s="198"/>
      <c r="D8" s="198"/>
    </row>
    <row r="9" spans="1:4" x14ac:dyDescent="0.2">
      <c r="A9" s="78"/>
      <c r="B9" s="78"/>
      <c r="C9" s="78"/>
    </row>
    <row r="10" spans="1:4" x14ac:dyDescent="0.2">
      <c r="A10" s="180"/>
      <c r="B10" s="180"/>
      <c r="C10" s="180"/>
    </row>
    <row r="11" spans="1:4" x14ac:dyDescent="0.2">
      <c r="A11" s="178" t="s">
        <v>255</v>
      </c>
      <c r="B11" s="178"/>
      <c r="C11" s="178"/>
    </row>
    <row r="12" spans="1:4" ht="19.5" customHeight="1" x14ac:dyDescent="0.2">
      <c r="A12" s="169" t="s">
        <v>1</v>
      </c>
      <c r="B12" s="209" t="s">
        <v>19</v>
      </c>
      <c r="C12" s="209" t="s">
        <v>20</v>
      </c>
      <c r="D12" s="76" t="s">
        <v>8</v>
      </c>
    </row>
    <row r="13" spans="1:4" ht="23.25" customHeight="1" x14ac:dyDescent="0.2">
      <c r="A13" s="8" t="s">
        <v>57</v>
      </c>
      <c r="B13" s="7"/>
      <c r="C13" s="7"/>
      <c r="D13" s="27"/>
    </row>
    <row r="14" spans="1:4" ht="23.25" customHeight="1" x14ac:dyDescent="0.2">
      <c r="A14" s="8" t="s">
        <v>58</v>
      </c>
      <c r="B14" s="7"/>
      <c r="C14" s="7"/>
      <c r="D14" s="27"/>
    </row>
    <row r="15" spans="1:4" ht="23.25" customHeight="1" x14ac:dyDescent="0.2">
      <c r="A15" s="8" t="s">
        <v>59</v>
      </c>
      <c r="B15" s="7"/>
      <c r="C15" s="7"/>
      <c r="D15" s="27"/>
    </row>
    <row r="16" spans="1:4" ht="12.75" customHeight="1" x14ac:dyDescent="0.2">
      <c r="A16" s="8" t="s">
        <v>60</v>
      </c>
      <c r="B16" s="7">
        <v>4337570</v>
      </c>
      <c r="C16" s="7"/>
      <c r="D16" s="27">
        <v>4337570</v>
      </c>
    </row>
    <row r="17" spans="1:4" ht="12.75" customHeight="1" x14ac:dyDescent="0.2">
      <c r="A17" s="16" t="s">
        <v>99</v>
      </c>
      <c r="B17" s="7">
        <v>4337570</v>
      </c>
      <c r="C17" s="7"/>
      <c r="D17" s="27">
        <v>4337570</v>
      </c>
    </row>
    <row r="18" spans="1:4" x14ac:dyDescent="0.2">
      <c r="A18" s="6"/>
      <c r="B18" s="7"/>
      <c r="C18" s="7"/>
      <c r="D18" s="27"/>
    </row>
    <row r="19" spans="1:4" x14ac:dyDescent="0.2">
      <c r="A19" s="26" t="s">
        <v>71</v>
      </c>
      <c r="B19" s="7">
        <v>307000</v>
      </c>
      <c r="C19" s="7"/>
      <c r="D19" s="27">
        <f>SUM(B19)</f>
        <v>307000</v>
      </c>
    </row>
    <row r="20" spans="1:4" ht="12.75" customHeight="1" x14ac:dyDescent="0.2">
      <c r="A20" s="9" t="s">
        <v>72</v>
      </c>
      <c r="B20" s="7">
        <v>31334864</v>
      </c>
      <c r="C20" s="7"/>
      <c r="D20" s="27">
        <f>SUM(B20)</f>
        <v>31334864</v>
      </c>
    </row>
    <row r="21" spans="1:4" x14ac:dyDescent="0.2">
      <c r="A21" s="6" t="s">
        <v>73</v>
      </c>
      <c r="B21" s="7"/>
      <c r="C21" s="7"/>
      <c r="D21" s="27"/>
    </row>
    <row r="22" spans="1:4" x14ac:dyDescent="0.2">
      <c r="A22" s="54" t="s">
        <v>189</v>
      </c>
      <c r="B22" s="7"/>
      <c r="C22" s="7"/>
      <c r="D22" s="7"/>
    </row>
    <row r="23" spans="1:4" x14ac:dyDescent="0.2">
      <c r="A23" s="6" t="s">
        <v>74</v>
      </c>
      <c r="B23" s="7">
        <v>2694997</v>
      </c>
      <c r="C23" s="7"/>
      <c r="D23" s="7">
        <f>SUM(B23)</f>
        <v>2694997</v>
      </c>
    </row>
    <row r="24" spans="1:4" x14ac:dyDescent="0.2">
      <c r="A24" s="10" t="s">
        <v>75</v>
      </c>
      <c r="B24" s="7"/>
      <c r="C24" s="7"/>
      <c r="D24" s="7"/>
    </row>
    <row r="25" spans="1:4" x14ac:dyDescent="0.2">
      <c r="A25" s="6" t="s">
        <v>193</v>
      </c>
      <c r="B25" s="7"/>
      <c r="C25" s="7"/>
      <c r="D25" s="7"/>
    </row>
    <row r="26" spans="1:4" x14ac:dyDescent="0.2">
      <c r="A26" s="6" t="s">
        <v>76</v>
      </c>
      <c r="B26" s="18"/>
      <c r="C26" s="7"/>
      <c r="D26" s="7"/>
    </row>
    <row r="27" spans="1:4" x14ac:dyDescent="0.2">
      <c r="A27" s="10" t="s">
        <v>167</v>
      </c>
      <c r="B27" s="18"/>
      <c r="C27" s="7"/>
      <c r="D27" s="7"/>
    </row>
    <row r="28" spans="1:4" x14ac:dyDescent="0.2">
      <c r="A28" s="10" t="s">
        <v>166</v>
      </c>
      <c r="B28" s="7"/>
      <c r="C28" s="7"/>
      <c r="D28" s="7"/>
    </row>
    <row r="29" spans="1:4" x14ac:dyDescent="0.2">
      <c r="A29" s="14" t="s">
        <v>77</v>
      </c>
      <c r="B29" s="28">
        <f>SUM(B19:B28)+B17</f>
        <v>38674431</v>
      </c>
      <c r="C29" s="28"/>
      <c r="D29" s="18">
        <f>SUM(B29:C29)</f>
        <v>38674431</v>
      </c>
    </row>
    <row r="30" spans="1:4" ht="13.5" customHeight="1" x14ac:dyDescent="0.2">
      <c r="A30" s="11"/>
      <c r="B30" s="27"/>
      <c r="C30" s="27"/>
      <c r="D30" s="7"/>
    </row>
    <row r="31" spans="1:4" ht="23.25" customHeight="1" x14ac:dyDescent="0.2">
      <c r="A31" s="9" t="s">
        <v>78</v>
      </c>
      <c r="B31" s="27"/>
      <c r="C31" s="27"/>
      <c r="D31" s="7"/>
    </row>
    <row r="32" spans="1:4" ht="21" customHeight="1" x14ac:dyDescent="0.2">
      <c r="A32" s="9" t="s">
        <v>178</v>
      </c>
      <c r="B32" s="27"/>
      <c r="C32" s="27"/>
      <c r="D32" s="7"/>
    </row>
    <row r="33" spans="1:4" x14ac:dyDescent="0.2">
      <c r="A33" s="6" t="s">
        <v>179</v>
      </c>
      <c r="B33" s="27"/>
      <c r="C33" s="27"/>
      <c r="D33" s="7"/>
    </row>
    <row r="34" spans="1:4" x14ac:dyDescent="0.2">
      <c r="A34" s="14" t="s">
        <v>79</v>
      </c>
      <c r="B34" s="28"/>
      <c r="C34" s="28"/>
      <c r="D34" s="18"/>
    </row>
    <row r="35" spans="1:4" x14ac:dyDescent="0.2">
      <c r="A35" s="6"/>
      <c r="B35" s="28"/>
      <c r="C35" s="28"/>
      <c r="D35" s="7"/>
    </row>
    <row r="36" spans="1:4" ht="21.75" x14ac:dyDescent="0.2">
      <c r="A36" s="75" t="s">
        <v>192</v>
      </c>
      <c r="B36" s="28">
        <f>SUM(B29)+B34</f>
        <v>38674431</v>
      </c>
      <c r="C36" s="28"/>
      <c r="D36" s="18">
        <f>SUM(B36:C36)</f>
        <v>38674431</v>
      </c>
    </row>
  </sheetData>
  <mergeCells count="4">
    <mergeCell ref="B8:D8"/>
    <mergeCell ref="A10:C10"/>
    <mergeCell ref="A11:C11"/>
    <mergeCell ref="A5:D5"/>
  </mergeCells>
  <phoneticPr fontId="1" type="noConversion"/>
  <printOptions horizontalCentered="1"/>
  <pageMargins left="0.28999999999999998" right="0.21" top="0.22" bottom="0.21" header="0.17" footer="0.16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33" workbookViewId="0">
      <selection activeCell="F33" sqref="F33"/>
    </sheetView>
  </sheetViews>
  <sheetFormatPr defaultRowHeight="12.75" x14ac:dyDescent="0.2"/>
  <cols>
    <col min="1" max="1" width="45.7109375" style="1" customWidth="1"/>
    <col min="2" max="2" width="13.140625" style="1" customWidth="1"/>
    <col min="3" max="3" width="13.42578125" style="1" customWidth="1"/>
    <col min="4" max="4" width="13" style="1" customWidth="1"/>
    <col min="5" max="6" width="10.140625" style="1" customWidth="1"/>
    <col min="7" max="8" width="10" style="1" customWidth="1"/>
    <col min="9" max="9" width="9.42578125" style="1" customWidth="1"/>
    <col min="10" max="10" width="10.140625" style="1" customWidth="1"/>
    <col min="11" max="11" width="11.42578125" style="1" customWidth="1"/>
    <col min="12" max="12" width="12.7109375" style="1" customWidth="1"/>
    <col min="13" max="16384" width="9.140625" style="1"/>
  </cols>
  <sheetData>
    <row r="1" spans="1:12" ht="12.75" customHeight="1" x14ac:dyDescent="0.2">
      <c r="A1" s="177" t="s">
        <v>129</v>
      </c>
      <c r="B1" s="177"/>
      <c r="C1" s="177"/>
      <c r="D1" s="177"/>
    </row>
    <row r="2" spans="1:12" ht="12.75" customHeight="1" x14ac:dyDescent="0.2">
      <c r="A2" s="83"/>
      <c r="B2" s="83"/>
      <c r="C2" s="83"/>
      <c r="D2" s="83"/>
    </row>
    <row r="3" spans="1:12" ht="28.5" customHeight="1" x14ac:dyDescent="0.2">
      <c r="A3" s="197" t="s">
        <v>282</v>
      </c>
      <c r="B3" s="197"/>
      <c r="C3" s="197"/>
      <c r="D3" s="197"/>
      <c r="E3" s="197"/>
    </row>
    <row r="4" spans="1:12" ht="15" customHeight="1" x14ac:dyDescent="0.25">
      <c r="A4" s="178" t="s">
        <v>255</v>
      </c>
      <c r="B4" s="178"/>
      <c r="C4" s="178"/>
      <c r="D4" s="178"/>
      <c r="E4" s="84"/>
    </row>
    <row r="5" spans="1:12" ht="24.75" customHeight="1" x14ac:dyDescent="0.2">
      <c r="A5" s="169" t="s">
        <v>7</v>
      </c>
      <c r="B5" s="76" t="s">
        <v>2</v>
      </c>
      <c r="C5" s="74" t="s">
        <v>23</v>
      </c>
      <c r="D5" s="74" t="s">
        <v>14</v>
      </c>
      <c r="E5" s="76" t="s">
        <v>5</v>
      </c>
    </row>
    <row r="6" spans="1:12" ht="13.5" customHeight="1" x14ac:dyDescent="0.2">
      <c r="A6" s="10" t="s">
        <v>37</v>
      </c>
      <c r="B6" s="35">
        <v>853037800</v>
      </c>
      <c r="C6" s="35">
        <v>94121457</v>
      </c>
      <c r="D6" s="35">
        <v>27616578</v>
      </c>
      <c r="E6" s="35">
        <f>SUM(B6+C6+D6)</f>
        <v>974775835</v>
      </c>
      <c r="F6" s="69"/>
      <c r="G6" s="69"/>
      <c r="H6" s="69"/>
      <c r="I6" s="69"/>
      <c r="J6" s="69"/>
      <c r="L6" s="69"/>
    </row>
    <row r="7" spans="1:12" ht="13.5" customHeight="1" x14ac:dyDescent="0.2">
      <c r="A7" s="8" t="s">
        <v>38</v>
      </c>
      <c r="B7" s="35">
        <v>48007705</v>
      </c>
      <c r="C7" s="35">
        <v>17445877</v>
      </c>
      <c r="D7" s="35">
        <v>6189833</v>
      </c>
      <c r="E7" s="35">
        <f>SUM(B7+C7+D7)</f>
        <v>71643415</v>
      </c>
      <c r="F7" s="69"/>
      <c r="G7" s="69"/>
      <c r="H7" s="69"/>
      <c r="I7" s="69"/>
      <c r="J7" s="69"/>
      <c r="L7" s="69"/>
    </row>
    <row r="8" spans="1:12" ht="13.5" customHeight="1" x14ac:dyDescent="0.2">
      <c r="A8" s="10" t="s">
        <v>124</v>
      </c>
      <c r="B8" s="35">
        <v>123526028</v>
      </c>
      <c r="C8" s="35">
        <v>5149476</v>
      </c>
      <c r="D8" s="35">
        <v>27406168</v>
      </c>
      <c r="E8" s="35">
        <f>SUM(B8+C8+D8)</f>
        <v>156081672</v>
      </c>
      <c r="F8" s="69"/>
      <c r="G8" s="69"/>
      <c r="H8" s="69"/>
      <c r="I8" s="69"/>
      <c r="J8" s="69"/>
      <c r="L8" s="69"/>
    </row>
    <row r="9" spans="1:12" ht="13.5" customHeight="1" x14ac:dyDescent="0.2">
      <c r="A9" s="87" t="s">
        <v>126</v>
      </c>
      <c r="B9" s="35">
        <v>17534060</v>
      </c>
      <c r="C9" s="35"/>
      <c r="D9" s="35"/>
      <c r="E9" s="35">
        <f>SUM(B9+C9+D9)</f>
        <v>17534060</v>
      </c>
      <c r="F9" s="69"/>
      <c r="G9" s="69"/>
      <c r="H9" s="69"/>
      <c r="I9" s="69"/>
      <c r="J9" s="69"/>
      <c r="L9" s="69"/>
    </row>
    <row r="10" spans="1:12" ht="13.5" customHeight="1" x14ac:dyDescent="0.2">
      <c r="A10" s="10" t="s">
        <v>125</v>
      </c>
      <c r="B10" s="35">
        <v>10774078</v>
      </c>
      <c r="C10" s="35"/>
      <c r="D10" s="35"/>
      <c r="E10" s="35">
        <f>SUM(B10+C10+D10)</f>
        <v>10774078</v>
      </c>
      <c r="F10" s="69"/>
      <c r="G10" s="69"/>
      <c r="H10" s="69"/>
      <c r="I10" s="69"/>
      <c r="J10" s="69"/>
      <c r="L10" s="69"/>
    </row>
    <row r="11" spans="1:12" ht="13.5" customHeight="1" x14ac:dyDescent="0.2">
      <c r="A11" s="12" t="s">
        <v>127</v>
      </c>
      <c r="B11" s="35"/>
      <c r="C11" s="35"/>
      <c r="D11" s="35"/>
      <c r="E11" s="35">
        <f>SUM(B11+C11+D11)</f>
        <v>0</v>
      </c>
      <c r="F11" s="69"/>
      <c r="G11" s="69"/>
      <c r="H11" s="69"/>
      <c r="I11" s="69"/>
      <c r="J11" s="69"/>
      <c r="L11" s="69"/>
    </row>
    <row r="12" spans="1:12" ht="13.5" customHeight="1" x14ac:dyDescent="0.2">
      <c r="A12" s="88" t="s">
        <v>260</v>
      </c>
      <c r="B12" s="98"/>
      <c r="C12" s="98"/>
      <c r="D12" s="35"/>
      <c r="E12" s="35">
        <f>SUM(B12+C12+D12)</f>
        <v>0</v>
      </c>
      <c r="F12" s="69"/>
      <c r="G12" s="69"/>
      <c r="H12" s="69"/>
      <c r="I12" s="69"/>
      <c r="J12" s="69"/>
      <c r="L12" s="69"/>
    </row>
    <row r="13" spans="1:12" ht="13.5" customHeight="1" x14ac:dyDescent="0.2">
      <c r="A13" s="89"/>
      <c r="B13" s="95"/>
      <c r="C13" s="95"/>
      <c r="D13" s="35"/>
      <c r="E13" s="35">
        <f>SUM(B13+C13+D13)</f>
        <v>0</v>
      </c>
      <c r="F13" s="69"/>
      <c r="G13" s="69"/>
      <c r="H13" s="69"/>
      <c r="I13" s="69"/>
      <c r="J13" s="69"/>
      <c r="L13" s="69"/>
    </row>
    <row r="14" spans="1:12" ht="13.5" customHeight="1" x14ac:dyDescent="0.2">
      <c r="A14" s="90" t="s">
        <v>197</v>
      </c>
      <c r="B14" s="102">
        <f>SUM(B6:B10)</f>
        <v>1052879671</v>
      </c>
      <c r="C14" s="102">
        <f>SUM(C6:C10)</f>
        <v>116716810</v>
      </c>
      <c r="D14" s="102">
        <f>SUM(D6:D10)</f>
        <v>61212579</v>
      </c>
      <c r="E14" s="39">
        <f>SUM(B14+C14+D14)</f>
        <v>1230809060</v>
      </c>
      <c r="F14" s="69"/>
      <c r="G14" s="69"/>
      <c r="H14" s="69"/>
      <c r="I14" s="69"/>
      <c r="J14" s="69"/>
      <c r="L14" s="69"/>
    </row>
    <row r="15" spans="1:12" ht="13.5" customHeight="1" x14ac:dyDescent="0.2">
      <c r="A15" s="90"/>
      <c r="B15" s="95"/>
      <c r="C15" s="95"/>
      <c r="D15" s="35"/>
      <c r="E15" s="35">
        <f>SUM(B15+C15+D15)</f>
        <v>0</v>
      </c>
      <c r="F15" s="69"/>
      <c r="G15" s="69"/>
      <c r="H15" s="69"/>
      <c r="I15" s="69"/>
      <c r="J15" s="69"/>
      <c r="L15" s="69"/>
    </row>
    <row r="16" spans="1:12" ht="13.5" customHeight="1" x14ac:dyDescent="0.2">
      <c r="A16" s="91" t="s">
        <v>50</v>
      </c>
      <c r="B16" s="35">
        <v>98283845</v>
      </c>
      <c r="C16" s="95"/>
      <c r="D16" s="35"/>
      <c r="E16" s="35">
        <f>SUM(B16+C16+D16)</f>
        <v>98283845</v>
      </c>
      <c r="F16" s="69"/>
      <c r="G16" s="69"/>
      <c r="H16" s="69"/>
      <c r="I16" s="69"/>
      <c r="J16" s="69"/>
      <c r="L16" s="69"/>
    </row>
    <row r="17" spans="1:12" ht="13.5" customHeight="1" x14ac:dyDescent="0.2">
      <c r="A17" s="91" t="s">
        <v>51</v>
      </c>
      <c r="B17" s="35">
        <v>38949139</v>
      </c>
      <c r="C17" s="95"/>
      <c r="D17" s="35"/>
      <c r="E17" s="35">
        <f>SUM(B17+C17+D17)</f>
        <v>38949139</v>
      </c>
      <c r="F17" s="69"/>
      <c r="G17" s="69"/>
      <c r="H17" s="69"/>
      <c r="I17" s="69"/>
      <c r="J17" s="69"/>
      <c r="L17" s="69"/>
    </row>
    <row r="18" spans="1:12" ht="13.5" customHeight="1" x14ac:dyDescent="0.2">
      <c r="A18" s="93" t="s">
        <v>128</v>
      </c>
      <c r="B18" s="100"/>
      <c r="C18" s="95"/>
      <c r="D18" s="35"/>
      <c r="E18" s="35">
        <f>SUM(B18+C18+D18)</f>
        <v>0</v>
      </c>
      <c r="F18" s="69"/>
      <c r="G18" s="69"/>
      <c r="H18" s="69"/>
      <c r="I18" s="69"/>
      <c r="J18" s="69"/>
      <c r="L18" s="69"/>
    </row>
    <row r="19" spans="1:12" ht="13.5" customHeight="1" x14ac:dyDescent="0.2">
      <c r="A19" s="90" t="s">
        <v>196</v>
      </c>
      <c r="B19" s="39">
        <f>SUM(B16:B18)</f>
        <v>137232984</v>
      </c>
      <c r="C19" s="39"/>
      <c r="D19" s="39"/>
      <c r="E19" s="39">
        <f>SUM(B19+C19+D19)</f>
        <v>137232984</v>
      </c>
      <c r="F19" s="69"/>
      <c r="G19" s="69"/>
      <c r="H19" s="69"/>
      <c r="I19" s="69"/>
      <c r="J19" s="69"/>
      <c r="L19" s="69"/>
    </row>
    <row r="20" spans="1:12" ht="13.5" customHeight="1" x14ac:dyDescent="0.2">
      <c r="A20" s="90"/>
      <c r="B20" s="39"/>
      <c r="C20" s="39"/>
      <c r="D20" s="35"/>
      <c r="E20" s="35">
        <f>SUM(B20+C20+D20)</f>
        <v>0</v>
      </c>
      <c r="F20" s="69"/>
      <c r="G20" s="69"/>
      <c r="H20" s="69"/>
      <c r="I20" s="69"/>
      <c r="J20" s="69"/>
      <c r="L20" s="69"/>
    </row>
    <row r="21" spans="1:12" ht="13.5" customHeight="1" x14ac:dyDescent="0.2">
      <c r="A21" s="90" t="s">
        <v>224</v>
      </c>
      <c r="B21" s="103">
        <f>SUM(B14+B19)</f>
        <v>1190112655</v>
      </c>
      <c r="C21" s="103">
        <f>SUM(C14+C19)</f>
        <v>116716810</v>
      </c>
      <c r="D21" s="103">
        <f>SUM(D14+D19)</f>
        <v>61212579</v>
      </c>
      <c r="E21" s="39">
        <f>SUM(B21+C21+D21)</f>
        <v>1368042044</v>
      </c>
      <c r="F21" s="69"/>
      <c r="G21" s="69"/>
      <c r="H21" s="69"/>
      <c r="I21" s="69"/>
      <c r="J21" s="69"/>
      <c r="L21" s="69"/>
    </row>
    <row r="22" spans="1:12" ht="13.5" customHeight="1" x14ac:dyDescent="0.2">
      <c r="A22" s="90"/>
      <c r="B22" s="39"/>
      <c r="C22" s="39"/>
      <c r="D22" s="35"/>
      <c r="E22" s="35"/>
      <c r="F22" s="69"/>
      <c r="G22" s="69"/>
      <c r="H22" s="69"/>
      <c r="I22" s="69"/>
      <c r="J22" s="69"/>
      <c r="L22" s="69"/>
    </row>
    <row r="23" spans="1:12" ht="13.5" customHeight="1" x14ac:dyDescent="0.2">
      <c r="A23" s="91" t="s">
        <v>43</v>
      </c>
      <c r="B23" s="35"/>
      <c r="C23" s="39"/>
      <c r="D23" s="35"/>
      <c r="E23" s="35">
        <f>SUM(B23+C23+D23)</f>
        <v>0</v>
      </c>
      <c r="F23" s="69"/>
      <c r="G23" s="69"/>
      <c r="H23" s="69"/>
      <c r="I23" s="69"/>
      <c r="J23" s="69"/>
      <c r="L23" s="69"/>
    </row>
    <row r="24" spans="1:12" ht="13.5" customHeight="1" x14ac:dyDescent="0.2">
      <c r="A24" s="91" t="s">
        <v>44</v>
      </c>
      <c r="B24" s="39"/>
      <c r="C24" s="39"/>
      <c r="D24" s="35"/>
      <c r="E24" s="35"/>
      <c r="F24" s="69"/>
      <c r="G24" s="69"/>
      <c r="H24" s="69"/>
      <c r="I24" s="69"/>
      <c r="J24" s="69"/>
      <c r="L24" s="69"/>
    </row>
    <row r="25" spans="1:12" ht="13.5" customHeight="1" x14ac:dyDescent="0.2">
      <c r="A25" s="93" t="s">
        <v>45</v>
      </c>
      <c r="B25" s="39"/>
      <c r="C25" s="39"/>
      <c r="D25" s="35"/>
      <c r="E25" s="35"/>
      <c r="F25" s="69"/>
      <c r="G25" s="69"/>
      <c r="H25" s="69"/>
      <c r="I25" s="69"/>
      <c r="J25" s="69"/>
      <c r="L25" s="69"/>
    </row>
    <row r="26" spans="1:12" ht="13.5" customHeight="1" x14ac:dyDescent="0.2">
      <c r="A26" s="91" t="s">
        <v>46</v>
      </c>
      <c r="B26" s="35">
        <v>3312500</v>
      </c>
      <c r="C26" s="39"/>
      <c r="D26" s="35"/>
      <c r="E26" s="35">
        <f>SUM(B26+C26+D26)</f>
        <v>3312500</v>
      </c>
      <c r="F26" s="69"/>
      <c r="G26" s="69"/>
      <c r="H26" s="69"/>
      <c r="I26" s="69"/>
      <c r="J26" s="69"/>
      <c r="L26" s="69"/>
    </row>
    <row r="27" spans="1:12" ht="13.5" customHeight="1" x14ac:dyDescent="0.2">
      <c r="A27" s="91" t="s">
        <v>47</v>
      </c>
      <c r="B27" s="35">
        <v>60308186</v>
      </c>
      <c r="C27" s="95"/>
      <c r="D27" s="35"/>
      <c r="E27" s="35">
        <f>SUM(B27)</f>
        <v>60308186</v>
      </c>
      <c r="F27" s="69"/>
      <c r="G27" s="69"/>
      <c r="H27" s="69"/>
      <c r="I27" s="69"/>
      <c r="J27" s="69"/>
      <c r="L27" s="69"/>
    </row>
    <row r="28" spans="1:12" ht="13.5" customHeight="1" x14ac:dyDescent="0.2">
      <c r="A28" s="91" t="s">
        <v>48</v>
      </c>
      <c r="B28" s="39"/>
      <c r="C28" s="39"/>
      <c r="D28" s="35"/>
      <c r="E28" s="35"/>
      <c r="F28" s="69"/>
      <c r="G28" s="69"/>
      <c r="H28" s="69"/>
      <c r="I28" s="69"/>
      <c r="J28" s="69"/>
      <c r="L28" s="69"/>
    </row>
    <row r="29" spans="1:12" ht="13.5" customHeight="1" x14ac:dyDescent="0.2">
      <c r="A29" s="91" t="s">
        <v>49</v>
      </c>
      <c r="B29" s="39"/>
      <c r="C29" s="39"/>
      <c r="D29" s="35"/>
      <c r="E29" s="35"/>
      <c r="F29" s="69"/>
      <c r="G29" s="69"/>
      <c r="H29" s="69"/>
      <c r="I29" s="69"/>
      <c r="J29" s="69"/>
      <c r="L29" s="69"/>
    </row>
    <row r="30" spans="1:12" ht="13.5" customHeight="1" x14ac:dyDescent="0.2">
      <c r="A30" s="10" t="s">
        <v>195</v>
      </c>
      <c r="B30" s="39"/>
      <c r="C30" s="39"/>
      <c r="D30" s="35"/>
      <c r="E30" s="35"/>
      <c r="F30" s="69"/>
      <c r="G30" s="69"/>
      <c r="H30" s="69"/>
      <c r="I30" s="69"/>
      <c r="J30" s="69"/>
      <c r="L30" s="69"/>
    </row>
    <row r="31" spans="1:12" ht="13.5" customHeight="1" x14ac:dyDescent="0.2">
      <c r="A31" s="96" t="s">
        <v>198</v>
      </c>
      <c r="B31" s="39">
        <f>SUM(B23:B30)</f>
        <v>63620686</v>
      </c>
      <c r="C31" s="35"/>
      <c r="D31" s="35"/>
      <c r="E31" s="39">
        <f>SUM(B31+C31+D31)</f>
        <v>63620686</v>
      </c>
      <c r="F31" s="69"/>
      <c r="G31" s="69"/>
      <c r="H31" s="69"/>
      <c r="I31" s="69"/>
      <c r="J31" s="69"/>
      <c r="L31" s="69"/>
    </row>
    <row r="32" spans="1:12" ht="13.5" customHeight="1" x14ac:dyDescent="0.2">
      <c r="A32" s="24"/>
      <c r="B32" s="101"/>
      <c r="C32" s="101"/>
      <c r="D32" s="35"/>
      <c r="E32" s="35"/>
      <c r="F32" s="69"/>
    </row>
    <row r="33" spans="1:5" ht="15" customHeight="1" x14ac:dyDescent="0.2">
      <c r="A33" s="97" t="s">
        <v>199</v>
      </c>
      <c r="B33" s="104">
        <f>SUM(B21+B31)</f>
        <v>1253733341</v>
      </c>
      <c r="C33" s="104">
        <f>SUM(C21+C31)</f>
        <v>116716810</v>
      </c>
      <c r="D33" s="104">
        <f>SUM(D21+D31)</f>
        <v>61212579</v>
      </c>
      <c r="E33" s="39">
        <f>SUM(B33+C33+D33)</f>
        <v>1431662730</v>
      </c>
    </row>
    <row r="37" spans="1:5" x14ac:dyDescent="0.2">
      <c r="A37" s="180" t="s">
        <v>225</v>
      </c>
      <c r="B37" s="180"/>
      <c r="C37" s="180"/>
      <c r="D37" s="180"/>
    </row>
    <row r="39" spans="1:5" x14ac:dyDescent="0.2">
      <c r="A39" s="177" t="s">
        <v>130</v>
      </c>
      <c r="B39" s="177"/>
      <c r="C39" s="72"/>
      <c r="D39" s="72"/>
    </row>
    <row r="40" spans="1:5" x14ac:dyDescent="0.2">
      <c r="A40" s="2"/>
      <c r="B40" s="2"/>
      <c r="C40" s="2"/>
      <c r="D40" s="2"/>
    </row>
    <row r="41" spans="1:5" x14ac:dyDescent="0.2">
      <c r="A41" s="178" t="s">
        <v>255</v>
      </c>
      <c r="B41" s="178"/>
      <c r="C41" s="108"/>
      <c r="D41" s="108"/>
    </row>
    <row r="42" spans="1:5" x14ac:dyDescent="0.2">
      <c r="A42" s="192" t="s">
        <v>7</v>
      </c>
      <c r="B42" s="172" t="s">
        <v>266</v>
      </c>
      <c r="C42" s="106"/>
      <c r="D42" s="68"/>
    </row>
    <row r="43" spans="1:5" ht="52.5" customHeight="1" x14ac:dyDescent="0.2">
      <c r="A43" s="193"/>
      <c r="B43" s="256"/>
      <c r="C43" s="67"/>
      <c r="D43" s="67"/>
    </row>
    <row r="44" spans="1:5" ht="15" customHeight="1" x14ac:dyDescent="0.2">
      <c r="A44" s="194"/>
      <c r="B44" s="173"/>
      <c r="C44" s="67"/>
      <c r="D44" s="67"/>
    </row>
    <row r="45" spans="1:5" x14ac:dyDescent="0.2">
      <c r="A45" s="91" t="s">
        <v>43</v>
      </c>
      <c r="B45" s="94"/>
      <c r="C45" s="107"/>
      <c r="D45" s="31"/>
    </row>
    <row r="46" spans="1:5" x14ac:dyDescent="0.2">
      <c r="A46" s="91" t="s">
        <v>44</v>
      </c>
      <c r="B46" s="94"/>
      <c r="C46" s="107"/>
      <c r="D46" s="31"/>
    </row>
    <row r="47" spans="1:5" x14ac:dyDescent="0.2">
      <c r="A47" s="93" t="s">
        <v>45</v>
      </c>
      <c r="B47" s="94"/>
      <c r="C47" s="107"/>
      <c r="D47" s="31"/>
    </row>
    <row r="48" spans="1:5" x14ac:dyDescent="0.2">
      <c r="A48" s="91" t="s">
        <v>46</v>
      </c>
      <c r="B48" s="94"/>
      <c r="C48" s="107"/>
      <c r="D48" s="31"/>
    </row>
    <row r="49" spans="1:4" x14ac:dyDescent="0.2">
      <c r="A49" s="91" t="s">
        <v>47</v>
      </c>
      <c r="B49" s="92"/>
      <c r="C49" s="105"/>
      <c r="D49" s="105"/>
    </row>
    <row r="50" spans="1:4" x14ac:dyDescent="0.2">
      <c r="A50" s="91" t="s">
        <v>48</v>
      </c>
      <c r="B50" s="94"/>
      <c r="C50" s="107"/>
      <c r="D50" s="31"/>
    </row>
    <row r="51" spans="1:4" x14ac:dyDescent="0.2">
      <c r="A51" s="91" t="s">
        <v>49</v>
      </c>
      <c r="B51" s="94"/>
      <c r="C51" s="107"/>
      <c r="D51" s="31"/>
    </row>
    <row r="52" spans="1:4" x14ac:dyDescent="0.2">
      <c r="A52" s="10" t="s">
        <v>195</v>
      </c>
      <c r="B52" s="94"/>
      <c r="C52" s="107"/>
      <c r="D52" s="31"/>
    </row>
    <row r="53" spans="1:4" x14ac:dyDescent="0.2">
      <c r="A53" s="96" t="s">
        <v>198</v>
      </c>
      <c r="B53" s="94">
        <v>0</v>
      </c>
      <c r="C53" s="107"/>
      <c r="D53" s="31"/>
    </row>
  </sheetData>
  <mergeCells count="8">
    <mergeCell ref="A1:D1"/>
    <mergeCell ref="A4:D4"/>
    <mergeCell ref="A3:E3"/>
    <mergeCell ref="A37:D37"/>
    <mergeCell ref="A42:A44"/>
    <mergeCell ref="A41:B41"/>
    <mergeCell ref="A39:B39"/>
    <mergeCell ref="B42:B44"/>
  </mergeCells>
  <phoneticPr fontId="0" type="noConversion"/>
  <pageMargins left="0.51" right="0.26" top="0.4" bottom="0.32" header="0.33" footer="0.21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G9" sqref="G9"/>
    </sheetView>
  </sheetViews>
  <sheetFormatPr defaultRowHeight="12.75" x14ac:dyDescent="0.2"/>
  <cols>
    <col min="1" max="1" width="31.7109375" style="1" customWidth="1"/>
    <col min="2" max="2" width="13.42578125" style="1" customWidth="1"/>
    <col min="3" max="3" width="11.28515625" style="1" customWidth="1"/>
    <col min="4" max="4" width="13" style="1" customWidth="1"/>
    <col min="5" max="5" width="12" style="1" customWidth="1"/>
    <col min="6" max="16384" width="9.140625" style="1"/>
  </cols>
  <sheetData>
    <row r="1" spans="1:5" x14ac:dyDescent="0.2">
      <c r="D1" s="1" t="s">
        <v>214</v>
      </c>
    </row>
    <row r="2" spans="1:5" x14ac:dyDescent="0.2">
      <c r="A2" s="188" t="s">
        <v>132</v>
      </c>
      <c r="B2" s="188"/>
      <c r="C2" s="188"/>
      <c r="D2" s="188"/>
    </row>
    <row r="4" spans="1:5" ht="22.5" customHeight="1" x14ac:dyDescent="0.2">
      <c r="A4" s="169" t="s">
        <v>13</v>
      </c>
      <c r="B4" s="257" t="s">
        <v>4</v>
      </c>
      <c r="C4" s="209" t="s">
        <v>14</v>
      </c>
      <c r="D4" s="209" t="s">
        <v>29</v>
      </c>
      <c r="E4" s="76" t="s">
        <v>11</v>
      </c>
    </row>
    <row r="5" spans="1:5" x14ac:dyDescent="0.2">
      <c r="A5" s="27" t="s">
        <v>325</v>
      </c>
      <c r="B5" s="27">
        <v>17534060</v>
      </c>
      <c r="C5" s="27"/>
      <c r="D5" s="27"/>
      <c r="E5" s="27">
        <f>SUM(B5+C5+D5)</f>
        <v>17534060</v>
      </c>
    </row>
    <row r="6" spans="1:5" x14ac:dyDescent="0.2">
      <c r="A6" s="27"/>
      <c r="B6" s="27"/>
      <c r="C6" s="27"/>
      <c r="D6" s="27"/>
      <c r="E6" s="27"/>
    </row>
    <row r="7" spans="1:5" x14ac:dyDescent="0.2">
      <c r="A7" s="18" t="s">
        <v>5</v>
      </c>
      <c r="B7" s="28">
        <f>SUM(B5:B6)</f>
        <v>17534060</v>
      </c>
      <c r="C7" s="28"/>
      <c r="D7" s="28"/>
      <c r="E7" s="28">
        <f>SUM(B7+C7+D7)</f>
        <v>17534060</v>
      </c>
    </row>
    <row r="8" spans="1:5" x14ac:dyDescent="0.2">
      <c r="A8" s="107"/>
      <c r="B8" s="69"/>
      <c r="C8" s="69"/>
      <c r="D8" s="69"/>
    </row>
    <row r="9" spans="1:5" x14ac:dyDescent="0.2">
      <c r="A9" s="177" t="s">
        <v>215</v>
      </c>
      <c r="B9" s="177"/>
      <c r="C9" s="177"/>
      <c r="D9" s="177"/>
    </row>
    <row r="10" spans="1:5" x14ac:dyDescent="0.2">
      <c r="A10" s="199" t="s">
        <v>133</v>
      </c>
      <c r="B10" s="199"/>
      <c r="C10" s="199"/>
      <c r="D10" s="199"/>
    </row>
    <row r="11" spans="1:5" x14ac:dyDescent="0.2">
      <c r="A11" s="4"/>
      <c r="B11" s="4"/>
      <c r="C11" s="32"/>
      <c r="D11" s="32"/>
    </row>
    <row r="12" spans="1:5" ht="31.5" customHeight="1" x14ac:dyDescent="0.2">
      <c r="A12" s="169" t="s">
        <v>13</v>
      </c>
      <c r="B12" s="257" t="s">
        <v>4</v>
      </c>
      <c r="C12" s="209" t="s">
        <v>14</v>
      </c>
      <c r="D12" s="209" t="s">
        <v>29</v>
      </c>
      <c r="E12" s="76" t="s">
        <v>11</v>
      </c>
    </row>
    <row r="13" spans="1:5" x14ac:dyDescent="0.2">
      <c r="A13" s="7"/>
      <c r="B13" s="7"/>
      <c r="C13" s="7"/>
      <c r="D13" s="7"/>
      <c r="E13" s="27"/>
    </row>
    <row r="14" spans="1:5" x14ac:dyDescent="0.2">
      <c r="A14" s="18" t="s">
        <v>8</v>
      </c>
      <c r="B14" s="18"/>
      <c r="C14" s="18"/>
      <c r="D14" s="18"/>
      <c r="E14" s="27"/>
    </row>
    <row r="15" spans="1:5" x14ac:dyDescent="0.2">
      <c r="A15" s="4"/>
      <c r="B15" s="4"/>
      <c r="C15" s="4"/>
      <c r="D15" s="4"/>
    </row>
    <row r="16" spans="1:5" x14ac:dyDescent="0.2">
      <c r="A16" s="177" t="s">
        <v>216</v>
      </c>
      <c r="B16" s="177"/>
      <c r="C16" s="177"/>
      <c r="D16" s="177"/>
    </row>
    <row r="17" spans="1:5" x14ac:dyDescent="0.2">
      <c r="A17" s="199" t="s">
        <v>134</v>
      </c>
      <c r="B17" s="199"/>
      <c r="C17" s="199"/>
      <c r="D17" s="199"/>
    </row>
    <row r="18" spans="1:5" x14ac:dyDescent="0.2">
      <c r="A18" s="179" t="s">
        <v>0</v>
      </c>
      <c r="B18" s="179"/>
      <c r="C18" s="179"/>
      <c r="D18" s="179"/>
    </row>
    <row r="19" spans="1:5" ht="31.5" customHeight="1" x14ac:dyDescent="0.2">
      <c r="A19" s="169" t="s">
        <v>13</v>
      </c>
      <c r="B19" s="257" t="s">
        <v>4</v>
      </c>
      <c r="C19" s="209" t="s">
        <v>14</v>
      </c>
      <c r="D19" s="209" t="s">
        <v>29</v>
      </c>
      <c r="E19" s="76" t="s">
        <v>11</v>
      </c>
    </row>
    <row r="20" spans="1:5" x14ac:dyDescent="0.2">
      <c r="A20" s="7"/>
      <c r="B20" s="7"/>
      <c r="C20" s="7"/>
      <c r="D20" s="7"/>
      <c r="E20" s="27"/>
    </row>
    <row r="21" spans="1:5" x14ac:dyDescent="0.2">
      <c r="A21" s="18" t="s">
        <v>8</v>
      </c>
      <c r="B21" s="18"/>
      <c r="C21" s="18"/>
      <c r="D21" s="18"/>
      <c r="E21" s="27"/>
    </row>
    <row r="22" spans="1:5" x14ac:dyDescent="0.2">
      <c r="A22" s="107"/>
      <c r="B22" s="107"/>
      <c r="C22" s="31"/>
      <c r="D22" s="31"/>
    </row>
    <row r="23" spans="1:5" x14ac:dyDescent="0.2">
      <c r="A23" s="177" t="s">
        <v>217</v>
      </c>
      <c r="B23" s="177"/>
      <c r="C23" s="177"/>
      <c r="D23" s="177"/>
    </row>
    <row r="24" spans="1:5" x14ac:dyDescent="0.2">
      <c r="A24" s="188" t="s">
        <v>135</v>
      </c>
      <c r="B24" s="188"/>
      <c r="C24" s="188"/>
      <c r="D24" s="188"/>
    </row>
    <row r="25" spans="1:5" x14ac:dyDescent="0.2">
      <c r="A25" s="179" t="s">
        <v>255</v>
      </c>
      <c r="B25" s="179"/>
      <c r="C25" s="179"/>
      <c r="D25" s="179"/>
    </row>
    <row r="26" spans="1:5" ht="31.5" customHeight="1" x14ac:dyDescent="0.2">
      <c r="A26" s="169" t="s">
        <v>13</v>
      </c>
      <c r="B26" s="257" t="s">
        <v>4</v>
      </c>
      <c r="C26" s="209" t="s">
        <v>14</v>
      </c>
      <c r="D26" s="209" t="s">
        <v>29</v>
      </c>
      <c r="E26" s="76" t="s">
        <v>11</v>
      </c>
    </row>
    <row r="27" spans="1:5" x14ac:dyDescent="0.2">
      <c r="A27" s="7" t="s">
        <v>328</v>
      </c>
      <c r="B27" s="7">
        <v>733711</v>
      </c>
      <c r="C27" s="7"/>
      <c r="D27" s="7"/>
      <c r="E27" s="7">
        <f>SUM(B27+C27+D27)</f>
        <v>733711</v>
      </c>
    </row>
    <row r="28" spans="1:5" x14ac:dyDescent="0.2">
      <c r="A28" s="7" t="s">
        <v>329</v>
      </c>
      <c r="B28" s="7">
        <v>120000</v>
      </c>
      <c r="C28" s="7"/>
      <c r="D28" s="7"/>
      <c r="E28" s="7">
        <f>SUM(B28+C28+D28)</f>
        <v>120000</v>
      </c>
    </row>
    <row r="29" spans="1:5" x14ac:dyDescent="0.2">
      <c r="A29" s="7" t="s">
        <v>330</v>
      </c>
      <c r="B29" s="7">
        <v>99000</v>
      </c>
      <c r="C29" s="7"/>
      <c r="D29" s="7"/>
      <c r="E29" s="7">
        <f>SUM(B29+C29+D29)</f>
        <v>99000</v>
      </c>
    </row>
    <row r="30" spans="1:5" x14ac:dyDescent="0.2">
      <c r="A30" s="7" t="s">
        <v>331</v>
      </c>
      <c r="B30" s="7">
        <v>360000</v>
      </c>
      <c r="C30" s="7"/>
      <c r="D30" s="7"/>
      <c r="E30" s="7">
        <f>SUM(B30+C30+D30)</f>
        <v>360000</v>
      </c>
    </row>
    <row r="31" spans="1:5" x14ac:dyDescent="0.2">
      <c r="A31" s="7" t="s">
        <v>332</v>
      </c>
      <c r="B31" s="7">
        <v>9110417</v>
      </c>
      <c r="C31" s="7"/>
      <c r="D31" s="7"/>
      <c r="E31" s="7">
        <f>SUM(B31+C31+D31)</f>
        <v>9110417</v>
      </c>
    </row>
    <row r="32" spans="1:5" x14ac:dyDescent="0.2">
      <c r="A32" s="18" t="s">
        <v>8</v>
      </c>
      <c r="B32" s="18">
        <f>SUM(B27:B31)</f>
        <v>10423128</v>
      </c>
      <c r="C32" s="18"/>
      <c r="D32" s="18"/>
      <c r="E32" s="18">
        <f>SUM(E27:E31)</f>
        <v>10423128</v>
      </c>
    </row>
    <row r="33" spans="1:5" x14ac:dyDescent="0.2">
      <c r="A33" s="4"/>
      <c r="B33" s="4"/>
      <c r="C33" s="4"/>
      <c r="D33" s="4"/>
    </row>
    <row r="34" spans="1:5" x14ac:dyDescent="0.2">
      <c r="A34" s="177" t="s">
        <v>218</v>
      </c>
      <c r="B34" s="177"/>
      <c r="C34" s="177"/>
      <c r="D34" s="177"/>
    </row>
    <row r="35" spans="1:5" x14ac:dyDescent="0.2">
      <c r="A35" s="199" t="s">
        <v>136</v>
      </c>
      <c r="B35" s="199"/>
      <c r="C35" s="199"/>
      <c r="D35" s="199"/>
    </row>
    <row r="36" spans="1:5" x14ac:dyDescent="0.2">
      <c r="A36" s="179" t="s">
        <v>255</v>
      </c>
      <c r="B36" s="179"/>
      <c r="C36" s="179"/>
      <c r="D36" s="179"/>
    </row>
    <row r="37" spans="1:5" ht="31.5" customHeight="1" x14ac:dyDescent="0.2">
      <c r="A37" s="169" t="s">
        <v>13</v>
      </c>
      <c r="B37" s="257" t="s">
        <v>4</v>
      </c>
      <c r="C37" s="209" t="s">
        <v>14</v>
      </c>
      <c r="D37" s="209" t="s">
        <v>29</v>
      </c>
      <c r="E37" s="76" t="s">
        <v>11</v>
      </c>
    </row>
    <row r="38" spans="1:5" x14ac:dyDescent="0.2">
      <c r="A38" s="7"/>
      <c r="B38" s="7"/>
      <c r="C38" s="7"/>
      <c r="D38" s="7"/>
      <c r="E38" s="27"/>
    </row>
    <row r="39" spans="1:5" x14ac:dyDescent="0.2">
      <c r="A39" s="7"/>
      <c r="B39" s="7"/>
      <c r="C39" s="7"/>
      <c r="D39" s="7"/>
      <c r="E39" s="27"/>
    </row>
    <row r="40" spans="1:5" x14ac:dyDescent="0.2">
      <c r="A40" s="7"/>
      <c r="B40" s="7"/>
      <c r="C40" s="7"/>
      <c r="D40" s="7"/>
      <c r="E40" s="27"/>
    </row>
    <row r="41" spans="1:5" x14ac:dyDescent="0.2">
      <c r="A41" s="18" t="s">
        <v>8</v>
      </c>
      <c r="B41" s="18"/>
      <c r="C41" s="18"/>
      <c r="D41" s="18"/>
      <c r="E41" s="27"/>
    </row>
    <row r="43" spans="1:5" x14ac:dyDescent="0.2">
      <c r="A43" s="177" t="s">
        <v>226</v>
      </c>
      <c r="B43" s="177"/>
      <c r="C43" s="177"/>
      <c r="D43" s="177"/>
    </row>
    <row r="44" spans="1:5" x14ac:dyDescent="0.2">
      <c r="A44" s="199" t="s">
        <v>200</v>
      </c>
      <c r="B44" s="199"/>
      <c r="C44" s="199"/>
      <c r="D44" s="199"/>
    </row>
    <row r="45" spans="1:5" x14ac:dyDescent="0.2">
      <c r="A45" s="179" t="s">
        <v>255</v>
      </c>
      <c r="B45" s="179"/>
      <c r="C45" s="179"/>
      <c r="D45" s="179"/>
    </row>
    <row r="46" spans="1:5" ht="31.5" customHeight="1" x14ac:dyDescent="0.2">
      <c r="A46" s="169" t="s">
        <v>13</v>
      </c>
      <c r="B46" s="257" t="s">
        <v>4</v>
      </c>
      <c r="C46" s="209" t="s">
        <v>14</v>
      </c>
      <c r="D46" s="209" t="s">
        <v>29</v>
      </c>
      <c r="E46" s="76" t="s">
        <v>11</v>
      </c>
    </row>
    <row r="47" spans="1:5" x14ac:dyDescent="0.2">
      <c r="A47" s="7" t="s">
        <v>326</v>
      </c>
      <c r="B47" s="145">
        <v>20000</v>
      </c>
      <c r="C47" s="145"/>
      <c r="D47" s="145"/>
      <c r="E47" s="7">
        <f>SUM(B47+C47+D47)</f>
        <v>20000</v>
      </c>
    </row>
    <row r="48" spans="1:5" x14ac:dyDescent="0.2">
      <c r="A48" s="7" t="s">
        <v>327</v>
      </c>
      <c r="B48" s="7">
        <v>220000</v>
      </c>
      <c r="C48" s="7"/>
      <c r="D48" s="7"/>
      <c r="E48" s="7">
        <f>SUM(B48+C48+D48)</f>
        <v>220000</v>
      </c>
    </row>
    <row r="49" spans="1:5" x14ac:dyDescent="0.2">
      <c r="A49" s="18" t="s">
        <v>8</v>
      </c>
      <c r="B49" s="18">
        <f>SUM(B47:B48)</f>
        <v>240000</v>
      </c>
      <c r="C49" s="18"/>
      <c r="D49" s="18"/>
      <c r="E49" s="18">
        <f>SUM(B49+C49+D49)</f>
        <v>240000</v>
      </c>
    </row>
  </sheetData>
  <mergeCells count="15">
    <mergeCell ref="A17:D17"/>
    <mergeCell ref="A36:D36"/>
    <mergeCell ref="A18:D18"/>
    <mergeCell ref="A43:D43"/>
    <mergeCell ref="A23:D23"/>
    <mergeCell ref="A2:D2"/>
    <mergeCell ref="A9:D9"/>
    <mergeCell ref="A10:D10"/>
    <mergeCell ref="A16:D16"/>
    <mergeCell ref="A45:D45"/>
    <mergeCell ref="A25:D25"/>
    <mergeCell ref="A34:D34"/>
    <mergeCell ref="A35:D35"/>
    <mergeCell ref="A44:D44"/>
    <mergeCell ref="A24:D24"/>
  </mergeCells>
  <phoneticPr fontId="1" type="noConversion"/>
  <pageMargins left="0.51" right="0.39" top="0.38" bottom="0.36" header="0.26" footer="0.27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G22" sqref="G22"/>
    </sheetView>
  </sheetViews>
  <sheetFormatPr defaultRowHeight="12.75" x14ac:dyDescent="0.2"/>
  <cols>
    <col min="1" max="1" width="40.140625" style="1" customWidth="1"/>
    <col min="2" max="2" width="15" style="1" customWidth="1"/>
    <col min="3" max="3" width="14" style="1" customWidth="1"/>
    <col min="4" max="4" width="14.7109375" style="1" customWidth="1"/>
    <col min="5" max="6" width="10.140625" style="1" customWidth="1"/>
    <col min="7" max="8" width="10" style="1" customWidth="1"/>
    <col min="9" max="9" width="9.42578125" style="1" customWidth="1"/>
    <col min="10" max="10" width="10.140625" style="1" customWidth="1"/>
    <col min="11" max="11" width="11.42578125" style="1" customWidth="1"/>
    <col min="12" max="12" width="12.7109375" style="1" customWidth="1"/>
    <col min="13" max="16384" width="9.140625" style="1"/>
  </cols>
  <sheetData>
    <row r="1" spans="1:12" ht="12.75" customHeight="1" x14ac:dyDescent="0.2">
      <c r="A1" s="177" t="s">
        <v>131</v>
      </c>
      <c r="B1" s="177"/>
      <c r="C1" s="177"/>
      <c r="D1" s="177"/>
    </row>
    <row r="2" spans="1:12" ht="12.75" customHeight="1" x14ac:dyDescent="0.2">
      <c r="A2" s="83"/>
      <c r="B2" s="83"/>
      <c r="C2" s="83"/>
      <c r="D2" s="83"/>
    </row>
    <row r="3" spans="1:12" ht="15.95" customHeight="1" x14ac:dyDescent="0.25">
      <c r="A3" s="180" t="s">
        <v>336</v>
      </c>
      <c r="B3" s="180"/>
      <c r="C3" s="180"/>
      <c r="D3" s="180"/>
      <c r="E3" s="84"/>
    </row>
    <row r="4" spans="1:12" ht="15.95" customHeight="1" x14ac:dyDescent="0.25">
      <c r="A4" s="180" t="s">
        <v>21</v>
      </c>
      <c r="B4" s="180"/>
      <c r="C4" s="180"/>
      <c r="D4" s="180"/>
      <c r="E4" s="84"/>
    </row>
    <row r="5" spans="1:12" ht="15" customHeight="1" x14ac:dyDescent="0.25">
      <c r="A5" s="177" t="s">
        <v>261</v>
      </c>
      <c r="B5" s="177"/>
      <c r="C5" s="177"/>
      <c r="D5" s="177"/>
      <c r="E5" s="84"/>
    </row>
    <row r="6" spans="1:12" ht="39.75" customHeight="1" x14ac:dyDescent="0.2">
      <c r="A6" s="159" t="s">
        <v>7</v>
      </c>
      <c r="B6" s="214" t="s">
        <v>24</v>
      </c>
      <c r="C6" s="214" t="s">
        <v>20</v>
      </c>
      <c r="D6" s="74" t="s">
        <v>201</v>
      </c>
      <c r="E6" s="74" t="s">
        <v>8</v>
      </c>
    </row>
    <row r="7" spans="1:12" ht="12.75" customHeight="1" x14ac:dyDescent="0.2">
      <c r="A7" s="10" t="s">
        <v>37</v>
      </c>
      <c r="B7" s="35">
        <v>827251447</v>
      </c>
      <c r="C7" s="35">
        <v>25786353</v>
      </c>
      <c r="D7" s="35"/>
      <c r="E7" s="35">
        <f>SUM(B7+C7+D7)</f>
        <v>853037800</v>
      </c>
      <c r="F7" s="69"/>
      <c r="G7" s="69"/>
      <c r="H7" s="69"/>
      <c r="I7" s="69"/>
      <c r="J7" s="69"/>
      <c r="L7" s="69"/>
    </row>
    <row r="8" spans="1:12" ht="12.75" customHeight="1" x14ac:dyDescent="0.2">
      <c r="A8" s="8" t="s">
        <v>38</v>
      </c>
      <c r="B8" s="35">
        <v>43851865</v>
      </c>
      <c r="C8" s="35">
        <v>4155840</v>
      </c>
      <c r="D8" s="35"/>
      <c r="E8" s="35">
        <f>SUM(B8+C8+D8)</f>
        <v>48007705</v>
      </c>
      <c r="F8" s="69"/>
      <c r="G8" s="69"/>
      <c r="H8" s="69"/>
      <c r="I8" s="69"/>
      <c r="J8" s="69"/>
      <c r="L8" s="69"/>
    </row>
    <row r="9" spans="1:12" ht="12.75" customHeight="1" x14ac:dyDescent="0.2">
      <c r="A9" s="10" t="s">
        <v>124</v>
      </c>
      <c r="B9" s="35">
        <v>99443365</v>
      </c>
      <c r="C9" s="35">
        <v>24082663</v>
      </c>
      <c r="D9" s="35"/>
      <c r="E9" s="35">
        <f>SUM(B9+C9+D9)</f>
        <v>123526028</v>
      </c>
      <c r="F9" s="69"/>
      <c r="G9" s="69"/>
      <c r="H9" s="69"/>
      <c r="I9" s="69"/>
      <c r="J9" s="69"/>
      <c r="L9" s="69"/>
    </row>
    <row r="10" spans="1:12" ht="12.75" customHeight="1" x14ac:dyDescent="0.2">
      <c r="A10" s="87" t="s">
        <v>126</v>
      </c>
      <c r="B10" s="35">
        <v>17534060</v>
      </c>
      <c r="C10" s="35"/>
      <c r="D10" s="35"/>
      <c r="E10" s="35">
        <f>SUM(B10+C10+D10)</f>
        <v>17534060</v>
      </c>
      <c r="F10" s="69"/>
      <c r="G10" s="69"/>
      <c r="H10" s="69"/>
      <c r="I10" s="69"/>
      <c r="J10" s="69"/>
      <c r="L10" s="69"/>
    </row>
    <row r="11" spans="1:12" ht="12.75" customHeight="1" x14ac:dyDescent="0.2">
      <c r="A11" s="10" t="s">
        <v>125</v>
      </c>
      <c r="B11" s="35">
        <v>10774078</v>
      </c>
      <c r="C11" s="35"/>
      <c r="D11" s="35"/>
      <c r="E11" s="35">
        <f>SUM(B11+C11+D11)</f>
        <v>10774078</v>
      </c>
      <c r="F11" s="69"/>
      <c r="G11" s="69"/>
      <c r="H11" s="69"/>
      <c r="I11" s="69"/>
      <c r="J11" s="69"/>
      <c r="L11" s="69"/>
    </row>
    <row r="12" spans="1:12" ht="12.75" customHeight="1" x14ac:dyDescent="0.2">
      <c r="A12" s="12" t="s">
        <v>127</v>
      </c>
      <c r="B12" s="35"/>
      <c r="C12" s="35"/>
      <c r="D12" s="35"/>
      <c r="E12" s="35">
        <f>SUM(B12+C12+D12)</f>
        <v>0</v>
      </c>
      <c r="F12" s="69"/>
      <c r="G12" s="69"/>
      <c r="H12" s="69"/>
      <c r="I12" s="69"/>
      <c r="J12" s="69"/>
      <c r="L12" s="69"/>
    </row>
    <row r="13" spans="1:12" ht="12.75" customHeight="1" x14ac:dyDescent="0.2">
      <c r="A13" s="88" t="s">
        <v>260</v>
      </c>
      <c r="B13" s="98"/>
      <c r="C13" s="98"/>
      <c r="D13" s="35"/>
      <c r="E13" s="35">
        <f>SUM(B13+C13+D13)</f>
        <v>0</v>
      </c>
      <c r="F13" s="69"/>
      <c r="G13" s="69"/>
      <c r="H13" s="69"/>
      <c r="I13" s="69"/>
      <c r="J13" s="69"/>
      <c r="L13" s="69"/>
    </row>
    <row r="14" spans="1:12" ht="12.75" customHeight="1" x14ac:dyDescent="0.2">
      <c r="A14" s="90" t="s">
        <v>197</v>
      </c>
      <c r="B14" s="110">
        <f>SUM(B7:B11)</f>
        <v>998854815</v>
      </c>
      <c r="C14" s="110">
        <f>SUM(C7:C11)</f>
        <v>54024856</v>
      </c>
      <c r="D14" s="39"/>
      <c r="E14" s="39">
        <f>SUM(B14+C14+D14)</f>
        <v>1052879671</v>
      </c>
      <c r="F14" s="69"/>
      <c r="G14" s="69"/>
      <c r="H14" s="69"/>
      <c r="I14" s="69"/>
      <c r="J14" s="69"/>
      <c r="L14" s="69"/>
    </row>
    <row r="15" spans="1:12" ht="12.75" customHeight="1" x14ac:dyDescent="0.2">
      <c r="A15" s="90"/>
      <c r="B15" s="99"/>
      <c r="C15" s="99"/>
      <c r="D15" s="39"/>
      <c r="E15" s="35">
        <f>SUM(B15+C15+D15)</f>
        <v>0</v>
      </c>
      <c r="F15" s="69"/>
      <c r="G15" s="69"/>
      <c r="H15" s="69"/>
      <c r="I15" s="69"/>
      <c r="J15" s="69"/>
      <c r="L15" s="69"/>
    </row>
    <row r="16" spans="1:12" ht="12.75" customHeight="1" x14ac:dyDescent="0.2">
      <c r="A16" s="91" t="s">
        <v>50</v>
      </c>
      <c r="B16" s="35">
        <v>17235520</v>
      </c>
      <c r="C16" s="156" t="s">
        <v>333</v>
      </c>
      <c r="D16" s="39"/>
      <c r="E16" s="35">
        <f>SUM(B16+C16+D16)</f>
        <v>98283845</v>
      </c>
      <c r="F16" s="69"/>
      <c r="G16" s="69"/>
      <c r="H16" s="69"/>
      <c r="I16" s="69"/>
      <c r="J16" s="69"/>
      <c r="L16" s="69"/>
    </row>
    <row r="17" spans="1:12" ht="12.75" customHeight="1" x14ac:dyDescent="0.2">
      <c r="A17" s="91" t="s">
        <v>51</v>
      </c>
      <c r="B17" s="35">
        <v>24378393</v>
      </c>
      <c r="C17" s="156">
        <v>14570746</v>
      </c>
      <c r="D17" s="39"/>
      <c r="E17" s="35">
        <f>SUM(B17+C17+D17)</f>
        <v>38949139</v>
      </c>
      <c r="F17" s="69"/>
      <c r="G17" s="69"/>
      <c r="H17" s="69"/>
      <c r="I17" s="69"/>
      <c r="J17" s="69"/>
      <c r="L17" s="69"/>
    </row>
    <row r="18" spans="1:12" ht="12.75" customHeight="1" x14ac:dyDescent="0.2">
      <c r="A18" s="93" t="s">
        <v>128</v>
      </c>
      <c r="B18" s="100"/>
      <c r="C18" s="99"/>
      <c r="D18" s="39"/>
      <c r="E18" s="35"/>
      <c r="F18" s="69"/>
      <c r="G18" s="69"/>
      <c r="H18" s="69"/>
      <c r="I18" s="69"/>
      <c r="J18" s="69"/>
      <c r="L18" s="69"/>
    </row>
    <row r="19" spans="1:12" ht="12.75" customHeight="1" x14ac:dyDescent="0.2">
      <c r="A19" s="90" t="s">
        <v>196</v>
      </c>
      <c r="B19" s="39">
        <f>SUM(B16:B18)</f>
        <v>41613913</v>
      </c>
      <c r="C19" s="155" t="s">
        <v>334</v>
      </c>
      <c r="D19" s="39"/>
      <c r="E19" s="39">
        <f>SUM(B19+C19+D19)</f>
        <v>137232984</v>
      </c>
      <c r="F19" s="69"/>
      <c r="G19" s="69"/>
      <c r="H19" s="69"/>
      <c r="I19" s="69"/>
      <c r="J19" s="69"/>
      <c r="L19" s="69"/>
    </row>
    <row r="20" spans="1:12" ht="13.5" customHeight="1" x14ac:dyDescent="0.2">
      <c r="A20" s="42"/>
      <c r="B20" s="94"/>
      <c r="C20" s="18"/>
      <c r="D20" s="7"/>
      <c r="E20" s="27"/>
      <c r="F20" s="69"/>
      <c r="G20" s="69"/>
      <c r="H20" s="69"/>
      <c r="I20" s="69"/>
      <c r="J20" s="69"/>
      <c r="L20" s="69"/>
    </row>
    <row r="21" spans="1:12" ht="13.5" customHeight="1" x14ac:dyDescent="0.2">
      <c r="A21" s="14" t="s">
        <v>335</v>
      </c>
      <c r="B21" s="14">
        <f t="shared" ref="B21:E21" si="0">B14+B19</f>
        <v>1040468728</v>
      </c>
      <c r="C21" s="14">
        <f t="shared" si="0"/>
        <v>149643927</v>
      </c>
      <c r="D21" s="14"/>
      <c r="E21" s="14">
        <f t="shared" si="0"/>
        <v>1190112655</v>
      </c>
      <c r="F21" s="69"/>
      <c r="G21" s="69"/>
      <c r="H21" s="69"/>
      <c r="I21" s="69"/>
      <c r="J21" s="69"/>
      <c r="L21" s="69"/>
    </row>
    <row r="22" spans="1:12" ht="13.5" customHeight="1" x14ac:dyDescent="0.2">
      <c r="A22" s="111"/>
      <c r="B22" s="111"/>
      <c r="C22" s="111"/>
      <c r="D22" s="111"/>
      <c r="E22" s="69"/>
      <c r="F22" s="69"/>
      <c r="G22" s="69"/>
      <c r="H22" s="69"/>
      <c r="I22" s="69"/>
      <c r="J22" s="69"/>
      <c r="L22" s="69"/>
    </row>
    <row r="23" spans="1:12" ht="13.5" customHeight="1" x14ac:dyDescent="0.2">
      <c r="A23" s="201"/>
      <c r="B23" s="201"/>
      <c r="C23" s="201"/>
      <c r="D23" s="201"/>
      <c r="E23" s="69"/>
      <c r="F23" s="69"/>
      <c r="G23" s="69"/>
      <c r="H23" s="69"/>
      <c r="I23" s="69"/>
      <c r="J23" s="69"/>
      <c r="L23" s="69"/>
    </row>
    <row r="24" spans="1:12" ht="13.5" customHeight="1" x14ac:dyDescent="0.2">
      <c r="A24" s="201"/>
      <c r="B24" s="201"/>
      <c r="C24" s="201"/>
      <c r="D24" s="201"/>
      <c r="E24" s="69"/>
      <c r="F24" s="69"/>
      <c r="G24" s="69"/>
      <c r="H24" s="69"/>
      <c r="I24" s="69"/>
      <c r="J24" s="69"/>
      <c r="L24" s="69"/>
    </row>
    <row r="25" spans="1:12" ht="13.5" customHeight="1" x14ac:dyDescent="0.2">
      <c r="A25" s="179"/>
      <c r="B25" s="179"/>
      <c r="C25" s="179"/>
      <c r="D25" s="179"/>
      <c r="E25" s="69"/>
      <c r="F25" s="69"/>
    </row>
    <row r="26" spans="1:12" ht="13.5" customHeight="1" x14ac:dyDescent="0.2">
      <c r="A26" s="202"/>
      <c r="B26" s="203"/>
      <c r="C26" s="203"/>
      <c r="D26" s="203"/>
      <c r="E26" s="69"/>
      <c r="F26" s="69"/>
    </row>
    <row r="27" spans="1:12" ht="15" customHeight="1" x14ac:dyDescent="0.2">
      <c r="A27" s="202"/>
      <c r="B27" s="67"/>
      <c r="C27" s="67"/>
      <c r="D27" s="67"/>
    </row>
    <row r="28" spans="1:12" x14ac:dyDescent="0.2">
      <c r="A28" s="112"/>
      <c r="B28" s="79"/>
      <c r="C28" s="79"/>
      <c r="D28" s="31"/>
    </row>
    <row r="29" spans="1:12" x14ac:dyDescent="0.2">
      <c r="A29" s="113"/>
      <c r="B29" s="79"/>
      <c r="C29" s="79"/>
      <c r="D29" s="31"/>
    </row>
    <row r="30" spans="1:12" x14ac:dyDescent="0.2">
      <c r="A30" s="112"/>
      <c r="B30" s="79"/>
      <c r="C30" s="79"/>
      <c r="D30" s="31"/>
    </row>
    <row r="31" spans="1:12" x14ac:dyDescent="0.2">
      <c r="A31" s="114"/>
      <c r="B31" s="31"/>
      <c r="C31" s="31"/>
      <c r="D31" s="31"/>
    </row>
    <row r="32" spans="1:12" x14ac:dyDescent="0.2">
      <c r="A32" s="112"/>
      <c r="B32" s="31"/>
      <c r="C32" s="31"/>
      <c r="D32" s="31"/>
    </row>
    <row r="33" spans="1:4" x14ac:dyDescent="0.2">
      <c r="A33" s="115"/>
      <c r="B33" s="31"/>
      <c r="C33" s="31"/>
      <c r="D33" s="79"/>
    </row>
    <row r="34" spans="1:4" x14ac:dyDescent="0.2">
      <c r="A34" s="31"/>
      <c r="B34" s="116"/>
      <c r="C34" s="116"/>
      <c r="D34" s="31"/>
    </row>
    <row r="35" spans="1:4" x14ac:dyDescent="0.2">
      <c r="A35" s="117"/>
      <c r="B35" s="118"/>
      <c r="C35" s="118"/>
      <c r="D35" s="107"/>
    </row>
    <row r="36" spans="1:4" x14ac:dyDescent="0.2">
      <c r="A36" s="117"/>
      <c r="B36" s="119"/>
      <c r="C36" s="119"/>
      <c r="D36" s="31"/>
    </row>
    <row r="37" spans="1:4" x14ac:dyDescent="0.2">
      <c r="A37" s="108"/>
      <c r="B37" s="108"/>
      <c r="C37" s="119"/>
      <c r="D37" s="31"/>
    </row>
    <row r="38" spans="1:4" x14ac:dyDescent="0.2">
      <c r="A38" s="108"/>
      <c r="B38" s="108"/>
      <c r="C38" s="105"/>
      <c r="D38" s="79"/>
    </row>
    <row r="39" spans="1:4" x14ac:dyDescent="0.2">
      <c r="A39" s="120"/>
      <c r="B39" s="120"/>
      <c r="C39" s="105"/>
      <c r="D39" s="79"/>
    </row>
    <row r="40" spans="1:4" x14ac:dyDescent="0.2">
      <c r="A40" s="117"/>
      <c r="B40" s="109"/>
      <c r="C40" s="107"/>
      <c r="D40" s="31"/>
    </row>
    <row r="41" spans="1:4" x14ac:dyDescent="0.2">
      <c r="A41" s="69"/>
      <c r="B41" s="69"/>
      <c r="C41" s="69"/>
      <c r="D41" s="69"/>
    </row>
    <row r="42" spans="1:4" x14ac:dyDescent="0.2">
      <c r="A42" s="179"/>
      <c r="B42" s="179"/>
      <c r="C42" s="179"/>
      <c r="D42" s="179"/>
    </row>
    <row r="43" spans="1:4" x14ac:dyDescent="0.2">
      <c r="A43" s="111"/>
      <c r="B43" s="111"/>
      <c r="C43" s="111"/>
      <c r="D43" s="111"/>
    </row>
    <row r="44" spans="1:4" x14ac:dyDescent="0.2">
      <c r="A44" s="201"/>
      <c r="B44" s="201"/>
      <c r="C44" s="201"/>
      <c r="D44" s="201"/>
    </row>
    <row r="45" spans="1:4" x14ac:dyDescent="0.2">
      <c r="A45" s="201"/>
      <c r="B45" s="201"/>
      <c r="C45" s="201"/>
      <c r="D45" s="201"/>
    </row>
    <row r="46" spans="1:4" x14ac:dyDescent="0.2">
      <c r="A46" s="179"/>
      <c r="B46" s="179"/>
      <c r="C46" s="179"/>
      <c r="D46" s="179"/>
    </row>
    <row r="47" spans="1:4" x14ac:dyDescent="0.2">
      <c r="A47" s="202"/>
      <c r="B47" s="203"/>
      <c r="C47" s="203"/>
      <c r="D47" s="203"/>
    </row>
    <row r="48" spans="1:4" x14ac:dyDescent="0.2">
      <c r="A48" s="202"/>
      <c r="B48" s="67"/>
      <c r="C48" s="67"/>
      <c r="D48" s="67"/>
    </row>
    <row r="49" spans="1:4" x14ac:dyDescent="0.2">
      <c r="A49" s="112"/>
      <c r="B49" s="79"/>
      <c r="C49" s="79"/>
      <c r="D49" s="31"/>
    </row>
    <row r="50" spans="1:4" x14ac:dyDescent="0.2">
      <c r="A50" s="113"/>
      <c r="B50" s="79"/>
      <c r="C50" s="79"/>
      <c r="D50" s="31"/>
    </row>
    <row r="51" spans="1:4" x14ac:dyDescent="0.2">
      <c r="A51" s="112"/>
      <c r="B51" s="79"/>
      <c r="C51" s="79"/>
      <c r="D51" s="31"/>
    </row>
    <row r="52" spans="1:4" x14ac:dyDescent="0.2">
      <c r="A52" s="114"/>
      <c r="B52" s="31"/>
      <c r="C52" s="31"/>
      <c r="D52" s="31"/>
    </row>
    <row r="53" spans="1:4" x14ac:dyDescent="0.2">
      <c r="A53" s="112"/>
      <c r="B53" s="31"/>
      <c r="C53" s="31"/>
      <c r="D53" s="31"/>
    </row>
    <row r="54" spans="1:4" x14ac:dyDescent="0.2">
      <c r="A54" s="115"/>
      <c r="B54" s="31"/>
      <c r="C54" s="31"/>
      <c r="D54" s="79"/>
    </row>
    <row r="55" spans="1:4" x14ac:dyDescent="0.2">
      <c r="A55" s="31"/>
      <c r="B55" s="116"/>
      <c r="C55" s="116"/>
      <c r="D55" s="31"/>
    </row>
    <row r="56" spans="1:4" x14ac:dyDescent="0.2">
      <c r="A56" s="117"/>
      <c r="B56" s="118"/>
      <c r="C56" s="118"/>
      <c r="D56" s="107"/>
    </row>
    <row r="57" spans="1:4" x14ac:dyDescent="0.2">
      <c r="A57" s="117"/>
      <c r="B57" s="118"/>
      <c r="C57" s="118"/>
      <c r="D57" s="107"/>
    </row>
    <row r="58" spans="1:4" x14ac:dyDescent="0.2">
      <c r="A58" s="108"/>
      <c r="B58" s="108"/>
      <c r="C58" s="119"/>
      <c r="D58" s="31"/>
    </row>
    <row r="59" spans="1:4" x14ac:dyDescent="0.2">
      <c r="A59" s="108"/>
      <c r="B59" s="108"/>
      <c r="C59" s="105"/>
      <c r="D59" s="79"/>
    </row>
    <row r="60" spans="1:4" x14ac:dyDescent="0.2">
      <c r="A60" s="120"/>
      <c r="B60" s="120"/>
      <c r="C60" s="105"/>
      <c r="D60" s="79"/>
    </row>
    <row r="61" spans="1:4" x14ac:dyDescent="0.2">
      <c r="A61" s="117"/>
      <c r="B61" s="109"/>
      <c r="C61" s="107"/>
      <c r="D61" s="31"/>
    </row>
  </sheetData>
  <mergeCells count="15">
    <mergeCell ref="A44:D44"/>
    <mergeCell ref="A45:D45"/>
    <mergeCell ref="A46:D46"/>
    <mergeCell ref="A47:A48"/>
    <mergeCell ref="B47:D47"/>
    <mergeCell ref="A42:D42"/>
    <mergeCell ref="A1:D1"/>
    <mergeCell ref="A5:D5"/>
    <mergeCell ref="A4:D4"/>
    <mergeCell ref="A3:D3"/>
    <mergeCell ref="A23:D23"/>
    <mergeCell ref="A24:D24"/>
    <mergeCell ref="A25:D25"/>
    <mergeCell ref="A26:A27"/>
    <mergeCell ref="B26:D26"/>
  </mergeCells>
  <phoneticPr fontId="0" type="noConversion"/>
  <pageMargins left="0.51181102362204722" right="0.27559055118110237" top="0.19685039370078741" bottom="0.31496062992125984" header="0.31496062992125984" footer="0.19685039370078741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workbookViewId="0">
      <selection activeCell="I9" sqref="I9"/>
    </sheetView>
  </sheetViews>
  <sheetFormatPr defaultRowHeight="15.75" x14ac:dyDescent="0.25"/>
  <cols>
    <col min="1" max="1" width="45.7109375" style="85" customWidth="1"/>
    <col min="2" max="2" width="15.85546875" style="85" customWidth="1"/>
    <col min="3" max="3" width="13.28515625" style="85" customWidth="1"/>
    <col min="4" max="4" width="16.85546875" style="85" customWidth="1"/>
    <col min="5" max="5" width="14.7109375" style="85" customWidth="1"/>
    <col min="6" max="6" width="10.140625" style="85" customWidth="1"/>
    <col min="7" max="8" width="10" style="85" customWidth="1"/>
    <col min="9" max="9" width="9.42578125" style="85" customWidth="1"/>
    <col min="10" max="10" width="10.140625" style="85" customWidth="1"/>
    <col min="11" max="11" width="11.42578125" style="85" customWidth="1"/>
    <col min="12" max="12" width="12.7109375" style="85" customWidth="1"/>
    <col min="13" max="16384" width="9.140625" style="85"/>
  </cols>
  <sheetData>
    <row r="3" spans="1:12" ht="12.75" customHeight="1" x14ac:dyDescent="0.25">
      <c r="A3" s="216" t="s">
        <v>251</v>
      </c>
      <c r="B3" s="216"/>
      <c r="C3" s="216"/>
      <c r="D3" s="216"/>
    </row>
    <row r="4" spans="1:12" ht="18" customHeight="1" x14ac:dyDescent="0.25">
      <c r="A4" s="217" t="s">
        <v>281</v>
      </c>
      <c r="B4" s="217"/>
      <c r="C4" s="217"/>
      <c r="D4" s="217"/>
      <c r="E4" s="217"/>
    </row>
    <row r="5" spans="1:12" ht="14.25" customHeight="1" x14ac:dyDescent="0.25">
      <c r="A5" s="217"/>
      <c r="B5" s="217"/>
      <c r="C5" s="217"/>
      <c r="D5" s="217"/>
      <c r="E5" s="259"/>
    </row>
    <row r="6" spans="1:12" ht="14.25" customHeight="1" x14ac:dyDescent="0.25">
      <c r="A6" s="218"/>
      <c r="B6" s="218"/>
      <c r="C6" s="218"/>
      <c r="D6" s="218"/>
      <c r="E6" s="259"/>
    </row>
    <row r="7" spans="1:12" ht="14.25" customHeight="1" x14ac:dyDescent="0.25">
      <c r="A7" s="223" t="s">
        <v>104</v>
      </c>
      <c r="B7" s="260" t="s">
        <v>337</v>
      </c>
      <c r="C7" s="260"/>
      <c r="D7" s="260"/>
      <c r="E7" s="260"/>
    </row>
    <row r="8" spans="1:12" ht="14.25" customHeight="1" x14ac:dyDescent="0.25">
      <c r="A8" s="261"/>
      <c r="B8" s="262"/>
      <c r="C8" s="262"/>
      <c r="D8" s="262"/>
      <c r="E8" s="259"/>
    </row>
    <row r="9" spans="1:12" ht="15" customHeight="1" x14ac:dyDescent="0.25">
      <c r="A9" s="216" t="s">
        <v>255</v>
      </c>
      <c r="B9" s="216"/>
      <c r="C9" s="216"/>
      <c r="D9" s="216"/>
      <c r="E9" s="84"/>
    </row>
    <row r="10" spans="1:12" ht="40.5" customHeight="1" x14ac:dyDescent="0.25">
      <c r="A10" s="263" t="s">
        <v>7</v>
      </c>
      <c r="B10" s="264" t="s">
        <v>24</v>
      </c>
      <c r="C10" s="264" t="s">
        <v>20</v>
      </c>
      <c r="D10" s="264" t="s">
        <v>219</v>
      </c>
      <c r="E10" s="264" t="s">
        <v>8</v>
      </c>
    </row>
    <row r="11" spans="1:12" ht="13.5" customHeight="1" x14ac:dyDescent="0.25">
      <c r="A11" s="221" t="s">
        <v>37</v>
      </c>
      <c r="B11" s="224"/>
      <c r="C11" s="224"/>
      <c r="D11" s="219">
        <v>94121457</v>
      </c>
      <c r="E11" s="219">
        <f>SUM(B11+C11+D11)</f>
        <v>94121457</v>
      </c>
      <c r="F11" s="265"/>
      <c r="G11" s="265"/>
      <c r="H11" s="265"/>
      <c r="I11" s="265"/>
      <c r="J11" s="265"/>
      <c r="L11" s="265"/>
    </row>
    <row r="12" spans="1:12" ht="13.5" customHeight="1" x14ac:dyDescent="0.25">
      <c r="A12" s="220" t="s">
        <v>38</v>
      </c>
      <c r="B12" s="224"/>
      <c r="C12" s="224"/>
      <c r="D12" s="219">
        <v>17445877</v>
      </c>
      <c r="E12" s="219">
        <f>SUM(B12+C12+D12)</f>
        <v>17445877</v>
      </c>
      <c r="F12" s="265"/>
      <c r="G12" s="265"/>
      <c r="H12" s="265"/>
      <c r="I12" s="265"/>
      <c r="J12" s="265"/>
      <c r="L12" s="265"/>
    </row>
    <row r="13" spans="1:12" ht="13.5" customHeight="1" x14ac:dyDescent="0.25">
      <c r="A13" s="221" t="s">
        <v>124</v>
      </c>
      <c r="B13" s="224"/>
      <c r="C13" s="224"/>
      <c r="D13" s="219">
        <v>5149476</v>
      </c>
      <c r="E13" s="219">
        <f>SUM(B13+C13+D13)</f>
        <v>5149476</v>
      </c>
      <c r="F13" s="265"/>
      <c r="G13" s="265"/>
      <c r="H13" s="265"/>
      <c r="I13" s="265"/>
      <c r="J13" s="265"/>
      <c r="L13" s="265"/>
    </row>
    <row r="14" spans="1:12" ht="13.5" customHeight="1" x14ac:dyDescent="0.25">
      <c r="A14" s="266" t="s">
        <v>126</v>
      </c>
      <c r="B14" s="219"/>
      <c r="C14" s="219"/>
      <c r="D14" s="219"/>
      <c r="E14" s="219"/>
      <c r="F14" s="265"/>
      <c r="G14" s="265"/>
      <c r="H14" s="265"/>
      <c r="I14" s="265"/>
      <c r="J14" s="265"/>
      <c r="L14" s="265"/>
    </row>
    <row r="15" spans="1:12" ht="13.5" customHeight="1" x14ac:dyDescent="0.25">
      <c r="A15" s="221" t="s">
        <v>125</v>
      </c>
      <c r="B15" s="219"/>
      <c r="C15" s="219"/>
      <c r="D15" s="219"/>
      <c r="E15" s="219"/>
      <c r="F15" s="265"/>
      <c r="G15" s="265"/>
      <c r="H15" s="265"/>
      <c r="I15" s="265"/>
      <c r="J15" s="265"/>
      <c r="L15" s="265"/>
    </row>
    <row r="16" spans="1:12" ht="13.5" customHeight="1" x14ac:dyDescent="0.25">
      <c r="A16" s="267" t="s">
        <v>127</v>
      </c>
      <c r="B16" s="219"/>
      <c r="C16" s="219"/>
      <c r="D16" s="224"/>
      <c r="E16" s="219"/>
      <c r="F16" s="265"/>
      <c r="G16" s="265"/>
      <c r="H16" s="265"/>
      <c r="I16" s="265"/>
      <c r="J16" s="265"/>
      <c r="L16" s="265"/>
    </row>
    <row r="17" spans="1:12" ht="13.5" customHeight="1" x14ac:dyDescent="0.25">
      <c r="A17" s="268" t="s">
        <v>343</v>
      </c>
      <c r="B17" s="269"/>
      <c r="C17" s="269"/>
      <c r="D17" s="219"/>
      <c r="E17" s="219"/>
      <c r="F17" s="265"/>
      <c r="G17" s="265"/>
      <c r="H17" s="265"/>
      <c r="I17" s="265"/>
      <c r="J17" s="265"/>
      <c r="L17" s="265"/>
    </row>
    <row r="18" spans="1:12" ht="13.5" customHeight="1" x14ac:dyDescent="0.25">
      <c r="A18" s="270"/>
      <c r="B18" s="271"/>
      <c r="C18" s="271"/>
      <c r="D18" s="219"/>
      <c r="E18" s="219"/>
      <c r="F18" s="265"/>
      <c r="G18" s="265"/>
      <c r="H18" s="265"/>
      <c r="I18" s="265"/>
      <c r="J18" s="265"/>
      <c r="L18" s="265"/>
    </row>
    <row r="19" spans="1:12" ht="13.5" customHeight="1" x14ac:dyDescent="0.25">
      <c r="A19" s="272" t="s">
        <v>227</v>
      </c>
      <c r="B19" s="273"/>
      <c r="C19" s="273"/>
      <c r="D19" s="222">
        <f>SUM(D11:D15)</f>
        <v>116716810</v>
      </c>
      <c r="E19" s="222">
        <f>SUM(B19+C19+D19)</f>
        <v>116716810</v>
      </c>
      <c r="F19" s="265"/>
      <c r="G19" s="265"/>
      <c r="H19" s="265"/>
      <c r="I19" s="265"/>
      <c r="J19" s="265"/>
      <c r="L19" s="265"/>
    </row>
    <row r="20" spans="1:12" ht="13.5" customHeight="1" x14ac:dyDescent="0.25">
      <c r="A20" s="272"/>
      <c r="B20" s="271"/>
      <c r="C20" s="271"/>
      <c r="D20" s="219"/>
      <c r="E20" s="219"/>
      <c r="F20" s="265"/>
      <c r="G20" s="265"/>
      <c r="H20" s="265"/>
      <c r="I20" s="265"/>
      <c r="J20" s="265"/>
      <c r="L20" s="265"/>
    </row>
    <row r="21" spans="1:12" ht="13.5" customHeight="1" x14ac:dyDescent="0.25">
      <c r="A21" s="274" t="s">
        <v>50</v>
      </c>
      <c r="B21" s="275"/>
      <c r="C21" s="271"/>
      <c r="D21" s="219"/>
      <c r="E21" s="219"/>
      <c r="F21" s="265"/>
      <c r="G21" s="265"/>
      <c r="H21" s="265"/>
      <c r="I21" s="265"/>
      <c r="J21" s="265"/>
      <c r="L21" s="265"/>
    </row>
    <row r="22" spans="1:12" ht="13.5" customHeight="1" x14ac:dyDescent="0.25">
      <c r="A22" s="274" t="s">
        <v>51</v>
      </c>
      <c r="B22" s="275"/>
      <c r="C22" s="276"/>
      <c r="D22" s="224"/>
      <c r="E22" s="219"/>
      <c r="F22" s="265"/>
      <c r="G22" s="265"/>
      <c r="H22" s="265"/>
      <c r="I22" s="265"/>
      <c r="J22" s="265"/>
      <c r="L22" s="265"/>
    </row>
    <row r="23" spans="1:12" ht="13.5" customHeight="1" x14ac:dyDescent="0.25">
      <c r="A23" s="277" t="s">
        <v>128</v>
      </c>
      <c r="B23" s="278"/>
      <c r="C23" s="276"/>
      <c r="D23" s="224"/>
      <c r="E23" s="219"/>
      <c r="F23" s="265"/>
      <c r="G23" s="265"/>
      <c r="H23" s="265"/>
      <c r="I23" s="265"/>
      <c r="J23" s="265"/>
      <c r="L23" s="265"/>
    </row>
    <row r="24" spans="1:12" ht="13.5" customHeight="1" x14ac:dyDescent="0.25">
      <c r="A24" s="272" t="s">
        <v>228</v>
      </c>
      <c r="B24" s="279"/>
      <c r="C24" s="222"/>
      <c r="D24" s="222">
        <v>0</v>
      </c>
      <c r="E24" s="219">
        <v>0</v>
      </c>
      <c r="F24" s="265"/>
      <c r="G24" s="265"/>
      <c r="H24" s="265"/>
      <c r="I24" s="265"/>
      <c r="J24" s="265"/>
      <c r="L24" s="265"/>
    </row>
  </sheetData>
  <mergeCells count="5">
    <mergeCell ref="A3:D3"/>
    <mergeCell ref="A9:D9"/>
    <mergeCell ref="A5:D5"/>
    <mergeCell ref="B7:E7"/>
    <mergeCell ref="A4:E4"/>
  </mergeCells>
  <phoneticPr fontId="0" type="noConversion"/>
  <pageMargins left="0.51" right="0.26" top="0.4" bottom="0.32" header="0.33" footer="0.21"/>
  <pageSetup paperSize="9" scale="7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"/>
  <sheetViews>
    <sheetView workbookViewId="0">
      <selection activeCell="F14" sqref="F14"/>
    </sheetView>
  </sheetViews>
  <sheetFormatPr defaultRowHeight="15.75" x14ac:dyDescent="0.25"/>
  <cols>
    <col min="1" max="1" width="45.7109375" style="85" customWidth="1"/>
    <col min="2" max="2" width="12.7109375" style="85" customWidth="1"/>
    <col min="3" max="3" width="17" style="85" customWidth="1"/>
    <col min="4" max="4" width="10.140625" style="85" customWidth="1"/>
    <col min="5" max="5" width="11.42578125" style="85" customWidth="1"/>
    <col min="6" max="6" width="10.140625" style="85" customWidth="1"/>
    <col min="7" max="8" width="10" style="85" customWidth="1"/>
    <col min="9" max="9" width="9.42578125" style="85" customWidth="1"/>
    <col min="10" max="10" width="10.140625" style="85" customWidth="1"/>
    <col min="11" max="11" width="11.42578125" style="85" customWidth="1"/>
    <col min="12" max="12" width="12.7109375" style="85" customWidth="1"/>
    <col min="13" max="16384" width="9.140625" style="85"/>
  </cols>
  <sheetData>
    <row r="3" spans="1:12" ht="12.75" customHeight="1" x14ac:dyDescent="0.25">
      <c r="A3" s="216" t="s">
        <v>220</v>
      </c>
      <c r="B3" s="216"/>
      <c r="C3" s="216"/>
    </row>
    <row r="4" spans="1:12" ht="12.75" customHeight="1" x14ac:dyDescent="0.25">
      <c r="A4" s="86"/>
      <c r="B4" s="86"/>
      <c r="C4" s="86"/>
    </row>
    <row r="5" spans="1:12" ht="18" customHeight="1" x14ac:dyDescent="0.25">
      <c r="A5" s="259" t="s">
        <v>281</v>
      </c>
      <c r="B5" s="259"/>
      <c r="C5" s="259"/>
      <c r="D5" s="259"/>
      <c r="E5" s="259"/>
    </row>
    <row r="6" spans="1:12" ht="14.25" customHeight="1" x14ac:dyDescent="0.25">
      <c r="A6" s="217"/>
      <c r="B6" s="217"/>
      <c r="C6" s="217"/>
      <c r="D6" s="259"/>
      <c r="E6" s="259"/>
    </row>
    <row r="7" spans="1:12" ht="14.25" customHeight="1" x14ac:dyDescent="0.25">
      <c r="A7" s="218"/>
      <c r="B7" s="218"/>
      <c r="C7" s="218"/>
      <c r="D7" s="259"/>
      <c r="E7" s="259"/>
    </row>
    <row r="8" spans="1:12" ht="14.25" customHeight="1" x14ac:dyDescent="0.25">
      <c r="A8" s="223" t="s">
        <v>104</v>
      </c>
      <c r="B8" s="260" t="s">
        <v>342</v>
      </c>
      <c r="C8" s="260"/>
      <c r="D8" s="260"/>
      <c r="E8" s="259"/>
    </row>
    <row r="9" spans="1:12" ht="14.25" customHeight="1" x14ac:dyDescent="0.25">
      <c r="A9" s="261"/>
      <c r="B9" s="262"/>
      <c r="C9" s="262"/>
      <c r="D9" s="259"/>
      <c r="E9" s="259"/>
    </row>
    <row r="10" spans="1:12" ht="15" customHeight="1" x14ac:dyDescent="0.25">
      <c r="A10" s="216" t="s">
        <v>255</v>
      </c>
      <c r="B10" s="216"/>
      <c r="C10" s="216"/>
      <c r="D10" s="84"/>
    </row>
    <row r="11" spans="1:12" ht="29.25" customHeight="1" x14ac:dyDescent="0.25">
      <c r="A11" s="263" t="s">
        <v>7</v>
      </c>
      <c r="B11" s="264" t="s">
        <v>24</v>
      </c>
      <c r="C11" s="264" t="s">
        <v>20</v>
      </c>
      <c r="D11" s="264" t="s">
        <v>8</v>
      </c>
    </row>
    <row r="12" spans="1:12" ht="13.5" customHeight="1" x14ac:dyDescent="0.25">
      <c r="A12" s="221" t="s">
        <v>37</v>
      </c>
      <c r="B12" s="280">
        <v>27616578</v>
      </c>
      <c r="C12" s="280"/>
      <c r="D12" s="280">
        <f>SUM(B12+C12)</f>
        <v>27616578</v>
      </c>
      <c r="F12" s="265"/>
      <c r="G12" s="265"/>
      <c r="H12" s="265"/>
      <c r="I12" s="265"/>
      <c r="J12" s="265"/>
      <c r="L12" s="265"/>
    </row>
    <row r="13" spans="1:12" ht="13.5" customHeight="1" x14ac:dyDescent="0.25">
      <c r="A13" s="220" t="s">
        <v>38</v>
      </c>
      <c r="B13" s="280">
        <v>6189833</v>
      </c>
      <c r="C13" s="280"/>
      <c r="D13" s="280">
        <f>SUM(B13+C13)</f>
        <v>6189833</v>
      </c>
      <c r="F13" s="265"/>
      <c r="G13" s="265"/>
      <c r="H13" s="265"/>
      <c r="I13" s="265"/>
      <c r="J13" s="265"/>
      <c r="L13" s="265"/>
    </row>
    <row r="14" spans="1:12" ht="13.5" customHeight="1" x14ac:dyDescent="0.25">
      <c r="A14" s="221" t="s">
        <v>124</v>
      </c>
      <c r="B14" s="280">
        <v>27406168</v>
      </c>
      <c r="C14" s="280"/>
      <c r="D14" s="280">
        <f>SUM(B14+C14)</f>
        <v>27406168</v>
      </c>
      <c r="F14" s="265"/>
      <c r="G14" s="265"/>
      <c r="H14" s="265"/>
      <c r="I14" s="265"/>
      <c r="J14" s="265"/>
      <c r="L14" s="265"/>
    </row>
    <row r="15" spans="1:12" ht="13.5" customHeight="1" x14ac:dyDescent="0.25">
      <c r="A15" s="266" t="s">
        <v>126</v>
      </c>
      <c r="B15" s="280"/>
      <c r="C15" s="280"/>
      <c r="D15" s="280"/>
      <c r="F15" s="265"/>
      <c r="G15" s="265"/>
      <c r="H15" s="265"/>
      <c r="I15" s="265"/>
      <c r="J15" s="265"/>
      <c r="L15" s="265"/>
    </row>
    <row r="16" spans="1:12" ht="13.5" customHeight="1" x14ac:dyDescent="0.25">
      <c r="A16" s="221" t="s">
        <v>125</v>
      </c>
      <c r="B16" s="280"/>
      <c r="C16" s="280"/>
      <c r="D16" s="280"/>
      <c r="F16" s="265"/>
      <c r="G16" s="265"/>
      <c r="H16" s="265"/>
      <c r="I16" s="265"/>
      <c r="J16" s="265"/>
      <c r="L16" s="265"/>
    </row>
    <row r="17" spans="1:12" ht="13.5" customHeight="1" x14ac:dyDescent="0.25">
      <c r="A17" s="272" t="s">
        <v>227</v>
      </c>
      <c r="B17" s="281">
        <f>SUM(B12:B16)</f>
        <v>61212579</v>
      </c>
      <c r="C17" s="281"/>
      <c r="D17" s="282">
        <f>SUM(B17+C17)</f>
        <v>61212579</v>
      </c>
      <c r="F17" s="265"/>
      <c r="G17" s="265"/>
      <c r="H17" s="265"/>
      <c r="I17" s="265"/>
      <c r="J17" s="265"/>
      <c r="L17" s="265"/>
    </row>
    <row r="18" spans="1:12" ht="13.5" customHeight="1" x14ac:dyDescent="0.25">
      <c r="A18" s="274" t="s">
        <v>50</v>
      </c>
      <c r="B18" s="280"/>
      <c r="C18" s="283"/>
      <c r="D18" s="280">
        <f>SUM(B18+C18)</f>
        <v>0</v>
      </c>
      <c r="F18" s="265"/>
      <c r="G18" s="265"/>
      <c r="H18" s="265"/>
      <c r="I18" s="265"/>
      <c r="J18" s="265"/>
      <c r="L18" s="265"/>
    </row>
    <row r="19" spans="1:12" ht="13.5" customHeight="1" x14ac:dyDescent="0.25">
      <c r="A19" s="274" t="s">
        <v>51</v>
      </c>
      <c r="B19" s="280"/>
      <c r="C19" s="283"/>
      <c r="D19" s="280"/>
      <c r="F19" s="265"/>
      <c r="G19" s="265"/>
      <c r="H19" s="265"/>
      <c r="I19" s="265"/>
      <c r="J19" s="265"/>
      <c r="L19" s="265"/>
    </row>
    <row r="20" spans="1:12" ht="13.5" customHeight="1" x14ac:dyDescent="0.25">
      <c r="A20" s="277" t="s">
        <v>128</v>
      </c>
      <c r="B20" s="284"/>
      <c r="C20" s="283"/>
      <c r="D20" s="280"/>
      <c r="F20" s="265"/>
      <c r="G20" s="265"/>
      <c r="H20" s="265"/>
      <c r="I20" s="265"/>
      <c r="J20" s="265"/>
      <c r="L20" s="265"/>
    </row>
    <row r="21" spans="1:12" ht="13.5" customHeight="1" x14ac:dyDescent="0.25">
      <c r="A21" s="272" t="s">
        <v>228</v>
      </c>
      <c r="B21" s="282">
        <f>SUM(B18:B20)</f>
        <v>0</v>
      </c>
      <c r="C21" s="282"/>
      <c r="D21" s="282">
        <f>SUM(B21+C21)</f>
        <v>0</v>
      </c>
      <c r="F21" s="265"/>
      <c r="G21" s="265"/>
      <c r="H21" s="265"/>
      <c r="I21" s="265"/>
      <c r="J21" s="265"/>
      <c r="L21" s="265"/>
    </row>
  </sheetData>
  <mergeCells count="4">
    <mergeCell ref="A3:C3"/>
    <mergeCell ref="A10:C10"/>
    <mergeCell ref="A6:C6"/>
    <mergeCell ref="B8:D8"/>
  </mergeCells>
  <phoneticPr fontId="0" type="noConversion"/>
  <pageMargins left="0.51" right="0.26" top="0.4" bottom="0.32" header="0.33" footer="0.21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H11" sqref="H11"/>
    </sheetView>
  </sheetViews>
  <sheetFormatPr defaultRowHeight="12.75" x14ac:dyDescent="0.2"/>
  <cols>
    <col min="1" max="1" width="33.42578125" style="1" customWidth="1"/>
    <col min="2" max="2" width="12.5703125" style="1" customWidth="1"/>
    <col min="3" max="3" width="12.140625" style="1" customWidth="1"/>
    <col min="4" max="4" width="12.85546875" style="1" customWidth="1"/>
    <col min="5" max="5" width="15.85546875" style="1" customWidth="1"/>
    <col min="6" max="6" width="13.28515625" style="1" customWidth="1"/>
    <col min="7" max="16384" width="9.140625" style="1"/>
  </cols>
  <sheetData>
    <row r="1" spans="1:6" x14ac:dyDescent="0.2">
      <c r="A1" s="177" t="s">
        <v>146</v>
      </c>
      <c r="B1" s="177"/>
      <c r="C1" s="177"/>
      <c r="D1" s="177"/>
      <c r="E1" s="177"/>
      <c r="F1" s="177"/>
    </row>
    <row r="2" spans="1:6" x14ac:dyDescent="0.2">
      <c r="A2" s="188" t="s">
        <v>138</v>
      </c>
      <c r="B2" s="188"/>
      <c r="C2" s="188"/>
      <c r="D2" s="188"/>
      <c r="E2" s="188"/>
      <c r="F2" s="188"/>
    </row>
    <row r="3" spans="1:6" x14ac:dyDescent="0.2">
      <c r="A3" s="188" t="s">
        <v>139</v>
      </c>
      <c r="B3" s="188"/>
      <c r="C3" s="188"/>
      <c r="D3" s="188"/>
      <c r="E3" s="188"/>
      <c r="F3" s="188"/>
    </row>
    <row r="4" spans="1:6" x14ac:dyDescent="0.2">
      <c r="A4" s="178" t="s">
        <v>262</v>
      </c>
      <c r="B4" s="178"/>
      <c r="C4" s="178"/>
      <c r="D4" s="178"/>
      <c r="E4" s="178"/>
      <c r="F4" s="178"/>
    </row>
    <row r="5" spans="1:6" ht="12.75" customHeight="1" x14ac:dyDescent="0.2">
      <c r="A5" s="192" t="s">
        <v>6</v>
      </c>
      <c r="B5" s="200"/>
      <c r="C5" s="200"/>
      <c r="D5" s="200"/>
      <c r="E5" s="200"/>
      <c r="F5" s="175" t="s">
        <v>137</v>
      </c>
    </row>
    <row r="6" spans="1:6" ht="15" customHeight="1" x14ac:dyDescent="0.2">
      <c r="A6" s="193"/>
      <c r="B6" s="257" t="s">
        <v>4</v>
      </c>
      <c r="C6" s="257" t="s">
        <v>25</v>
      </c>
      <c r="D6" s="257" t="s">
        <v>26</v>
      </c>
      <c r="E6" s="257" t="s">
        <v>5</v>
      </c>
      <c r="F6" s="175"/>
    </row>
    <row r="7" spans="1:6" ht="15" customHeight="1" x14ac:dyDescent="0.2">
      <c r="A7" s="7" t="s">
        <v>309</v>
      </c>
      <c r="B7" s="7">
        <v>1678020</v>
      </c>
      <c r="C7" s="27"/>
      <c r="D7" s="27"/>
      <c r="E7" s="27">
        <f>SUM(B7+C7+D7)</f>
        <v>1678020</v>
      </c>
      <c r="F7" s="27"/>
    </row>
    <row r="8" spans="1:6" ht="24" customHeight="1" x14ac:dyDescent="0.2">
      <c r="A8" s="123" t="s">
        <v>310</v>
      </c>
      <c r="B8" s="7">
        <v>5080000</v>
      </c>
      <c r="C8" s="27"/>
      <c r="D8" s="27"/>
      <c r="E8" s="27">
        <f>SUM(B8+C8+D8)</f>
        <v>5080000</v>
      </c>
      <c r="F8" s="27"/>
    </row>
    <row r="9" spans="1:6" ht="24" customHeight="1" x14ac:dyDescent="0.2">
      <c r="A9" s="123" t="s">
        <v>311</v>
      </c>
      <c r="B9" s="7">
        <v>69670625</v>
      </c>
      <c r="C9" s="27"/>
      <c r="D9" s="27"/>
      <c r="E9" s="27">
        <f>SUM(B9+C9+D9)</f>
        <v>69670625</v>
      </c>
      <c r="F9" s="27"/>
    </row>
    <row r="10" spans="1:6" ht="24" customHeight="1" x14ac:dyDescent="0.2">
      <c r="A10" s="123" t="s">
        <v>312</v>
      </c>
      <c r="B10" s="7">
        <v>10477500</v>
      </c>
      <c r="C10" s="27"/>
      <c r="D10" s="27"/>
      <c r="E10" s="27">
        <f>SUM(B10+C10+D10)</f>
        <v>10477500</v>
      </c>
      <c r="F10" s="27"/>
    </row>
    <row r="11" spans="1:6" ht="24" customHeight="1" x14ac:dyDescent="0.2">
      <c r="A11" s="123" t="s">
        <v>316</v>
      </c>
      <c r="B11" s="7">
        <v>5340000</v>
      </c>
      <c r="C11" s="27"/>
      <c r="D11" s="27"/>
      <c r="E11" s="27">
        <f>SUM(B11+C11+D11)</f>
        <v>5340000</v>
      </c>
      <c r="F11" s="27" t="s">
        <v>276</v>
      </c>
    </row>
    <row r="12" spans="1:6" ht="24" customHeight="1" x14ac:dyDescent="0.2">
      <c r="A12" s="123" t="s">
        <v>317</v>
      </c>
      <c r="B12" s="7">
        <v>750000</v>
      </c>
      <c r="C12" s="27"/>
      <c r="D12" s="27"/>
      <c r="E12" s="27"/>
      <c r="F12" s="27"/>
    </row>
    <row r="13" spans="1:6" ht="24" customHeight="1" x14ac:dyDescent="0.2">
      <c r="A13" s="123" t="s">
        <v>318</v>
      </c>
      <c r="B13" s="7">
        <v>5287700</v>
      </c>
      <c r="C13" s="27"/>
      <c r="D13" s="27"/>
      <c r="E13" s="27"/>
      <c r="F13" s="27"/>
    </row>
    <row r="14" spans="1:6" ht="12.75" customHeight="1" x14ac:dyDescent="0.2">
      <c r="A14" s="122" t="s">
        <v>142</v>
      </c>
      <c r="B14" s="122">
        <f>SUM(B7:B13)</f>
        <v>98283845</v>
      </c>
      <c r="C14" s="122"/>
      <c r="D14" s="122">
        <f>SUM(D11)</f>
        <v>0</v>
      </c>
      <c r="E14" s="28">
        <f>SUM(B14+C14+D14)</f>
        <v>98283845</v>
      </c>
      <c r="F14" s="27"/>
    </row>
    <row r="15" spans="1:6" x14ac:dyDescent="0.2">
      <c r="A15" s="4"/>
      <c r="B15" s="4"/>
    </row>
    <row r="16" spans="1:6" ht="12.75" customHeight="1" x14ac:dyDescent="0.2">
      <c r="A16" s="177" t="s">
        <v>145</v>
      </c>
      <c r="B16" s="177"/>
      <c r="C16" s="177"/>
      <c r="D16" s="177"/>
      <c r="E16" s="177"/>
      <c r="F16" s="177"/>
    </row>
    <row r="17" spans="1:6" x14ac:dyDescent="0.2">
      <c r="A17" s="4"/>
      <c r="B17" s="4"/>
    </row>
    <row r="18" spans="1:6" x14ac:dyDescent="0.2">
      <c r="A18" s="188" t="s">
        <v>51</v>
      </c>
      <c r="B18" s="188"/>
      <c r="C18" s="188"/>
      <c r="D18" s="188"/>
      <c r="E18" s="188"/>
      <c r="F18" s="188"/>
    </row>
    <row r="19" spans="1:6" x14ac:dyDescent="0.2">
      <c r="A19" s="188" t="s">
        <v>140</v>
      </c>
      <c r="B19" s="188"/>
      <c r="C19" s="188"/>
      <c r="D19" s="188"/>
      <c r="E19" s="188"/>
      <c r="F19" s="188"/>
    </row>
    <row r="20" spans="1:6" x14ac:dyDescent="0.2">
      <c r="A20" s="178" t="s">
        <v>262</v>
      </c>
      <c r="B20" s="178"/>
      <c r="C20" s="178"/>
      <c r="D20" s="178"/>
      <c r="E20" s="178"/>
      <c r="F20" s="178"/>
    </row>
    <row r="21" spans="1:6" x14ac:dyDescent="0.2">
      <c r="A21" s="192" t="s">
        <v>27</v>
      </c>
      <c r="B21" s="200"/>
      <c r="C21" s="200"/>
      <c r="D21" s="200"/>
      <c r="E21" s="200"/>
      <c r="F21" s="175" t="s">
        <v>137</v>
      </c>
    </row>
    <row r="22" spans="1:6" x14ac:dyDescent="0.2">
      <c r="A22" s="193"/>
      <c r="B22" s="157"/>
      <c r="C22" s="157"/>
      <c r="D22" s="157"/>
      <c r="E22" s="157"/>
      <c r="F22" s="175"/>
    </row>
    <row r="23" spans="1:6" x14ac:dyDescent="0.2">
      <c r="A23" s="194"/>
      <c r="B23" s="5" t="s">
        <v>16</v>
      </c>
      <c r="C23" s="5" t="s">
        <v>16</v>
      </c>
      <c r="D23" s="5" t="s">
        <v>16</v>
      </c>
      <c r="E23" s="5" t="s">
        <v>16</v>
      </c>
      <c r="F23" s="21"/>
    </row>
    <row r="24" spans="1:6" x14ac:dyDescent="0.2">
      <c r="A24" s="42" t="s">
        <v>313</v>
      </c>
      <c r="B24" s="7">
        <v>1500000</v>
      </c>
      <c r="C24" s="27"/>
      <c r="D24" s="27"/>
      <c r="E24" s="27">
        <f>SUM(B24+C24+D24)</f>
        <v>1500000</v>
      </c>
      <c r="F24" s="27"/>
    </row>
    <row r="25" spans="1:6" x14ac:dyDescent="0.2">
      <c r="A25" s="7" t="s">
        <v>314</v>
      </c>
      <c r="B25" s="7">
        <v>13450404</v>
      </c>
      <c r="C25" s="27"/>
      <c r="D25" s="27"/>
      <c r="E25" s="27">
        <f>SUM(B25+C25+D25)</f>
        <v>13450404</v>
      </c>
      <c r="F25" s="27"/>
    </row>
    <row r="26" spans="1:6" x14ac:dyDescent="0.2">
      <c r="A26" s="7" t="s">
        <v>315</v>
      </c>
      <c r="B26" s="7">
        <v>11473028</v>
      </c>
      <c r="C26" s="27"/>
      <c r="D26" s="27"/>
      <c r="E26" s="27">
        <f>SUM(B26+C26+D26)</f>
        <v>11473028</v>
      </c>
      <c r="F26" s="27"/>
    </row>
    <row r="27" spans="1:6" x14ac:dyDescent="0.2">
      <c r="A27" s="7" t="s">
        <v>319</v>
      </c>
      <c r="B27" s="7">
        <v>1279528</v>
      </c>
      <c r="C27" s="27"/>
      <c r="D27" s="27"/>
      <c r="E27" s="27">
        <f>SUM(B27+C27+D27)</f>
        <v>1279528</v>
      </c>
      <c r="F27" s="27"/>
    </row>
    <row r="28" spans="1:6" x14ac:dyDescent="0.2">
      <c r="A28" s="7" t="s">
        <v>320</v>
      </c>
      <c r="B28" s="7">
        <v>600000</v>
      </c>
      <c r="C28" s="27"/>
      <c r="D28" s="27"/>
      <c r="E28" s="27">
        <f>SUM(B28+C28+D28)</f>
        <v>600000</v>
      </c>
      <c r="F28" s="27"/>
    </row>
    <row r="29" spans="1:6" x14ac:dyDescent="0.2">
      <c r="A29" s="7" t="s">
        <v>321</v>
      </c>
      <c r="B29" s="7">
        <v>1813000</v>
      </c>
      <c r="C29" s="27"/>
      <c r="D29" s="27"/>
      <c r="E29" s="27">
        <f>SUM(B29+C29+D29)</f>
        <v>1813000</v>
      </c>
      <c r="F29" s="27"/>
    </row>
    <row r="30" spans="1:6" x14ac:dyDescent="0.2">
      <c r="A30" s="7" t="s">
        <v>322</v>
      </c>
      <c r="B30" s="7">
        <v>984299</v>
      </c>
      <c r="C30" s="27"/>
      <c r="D30" s="27"/>
      <c r="E30" s="27">
        <f>SUM(B30+C30+D30)</f>
        <v>984299</v>
      </c>
      <c r="F30" s="27"/>
    </row>
    <row r="31" spans="1:6" x14ac:dyDescent="0.2">
      <c r="A31" s="7" t="s">
        <v>323</v>
      </c>
      <c r="B31" s="7">
        <v>2119433</v>
      </c>
      <c r="C31" s="27"/>
      <c r="D31" s="27"/>
      <c r="E31" s="27">
        <f>SUM(B31+C31+D31)</f>
        <v>2119433</v>
      </c>
      <c r="F31" s="27"/>
    </row>
    <row r="32" spans="1:6" x14ac:dyDescent="0.2">
      <c r="A32" s="7" t="s">
        <v>324</v>
      </c>
      <c r="B32" s="7">
        <v>5729447</v>
      </c>
      <c r="C32" s="27"/>
      <c r="D32" s="27"/>
      <c r="E32" s="27">
        <f>SUM(B32+C32+D32)</f>
        <v>5729447</v>
      </c>
      <c r="F32" s="27"/>
    </row>
    <row r="33" spans="1:6" x14ac:dyDescent="0.2">
      <c r="A33" s="17" t="s">
        <v>141</v>
      </c>
      <c r="B33" s="124">
        <f>SUM(B24:B32)</f>
        <v>38949139</v>
      </c>
      <c r="C33" s="28"/>
      <c r="D33" s="28"/>
      <c r="E33" s="28">
        <f>SUM(B33+C33+D33)</f>
        <v>38949139</v>
      </c>
      <c r="F33" s="27"/>
    </row>
    <row r="34" spans="1:6" x14ac:dyDescent="0.2">
      <c r="A34" s="4"/>
      <c r="B34" s="4"/>
    </row>
    <row r="35" spans="1:6" x14ac:dyDescent="0.2">
      <c r="A35" s="177" t="s">
        <v>147</v>
      </c>
      <c r="B35" s="177"/>
      <c r="C35" s="177"/>
      <c r="D35" s="177"/>
      <c r="E35" s="177"/>
      <c r="F35" s="177"/>
    </row>
    <row r="36" spans="1:6" x14ac:dyDescent="0.2">
      <c r="A36" s="4"/>
      <c r="B36" s="4"/>
    </row>
    <row r="37" spans="1:6" x14ac:dyDescent="0.2">
      <c r="A37" s="188" t="s">
        <v>143</v>
      </c>
      <c r="B37" s="188"/>
      <c r="C37" s="188"/>
      <c r="D37" s="188"/>
      <c r="E37" s="188"/>
      <c r="F37" s="188"/>
    </row>
    <row r="38" spans="1:6" x14ac:dyDescent="0.2">
      <c r="A38" s="188" t="s">
        <v>139</v>
      </c>
      <c r="B38" s="188"/>
      <c r="C38" s="188"/>
      <c r="D38" s="188"/>
      <c r="E38" s="188"/>
      <c r="F38" s="188"/>
    </row>
    <row r="39" spans="1:6" x14ac:dyDescent="0.2">
      <c r="A39" s="178" t="s">
        <v>262</v>
      </c>
      <c r="B39" s="178"/>
      <c r="C39" s="178"/>
      <c r="D39" s="178"/>
      <c r="E39" s="178"/>
      <c r="F39" s="178"/>
    </row>
    <row r="40" spans="1:6" x14ac:dyDescent="0.2">
      <c r="A40" s="192" t="s">
        <v>13</v>
      </c>
      <c r="B40" s="200"/>
      <c r="C40" s="200"/>
      <c r="D40" s="200"/>
      <c r="E40" s="200"/>
      <c r="F40" s="175" t="s">
        <v>137</v>
      </c>
    </row>
    <row r="41" spans="1:6" x14ac:dyDescent="0.2">
      <c r="A41" s="193"/>
      <c r="B41" s="157"/>
      <c r="C41" s="157"/>
      <c r="D41" s="157"/>
      <c r="E41" s="157"/>
      <c r="F41" s="175"/>
    </row>
    <row r="42" spans="1:6" x14ac:dyDescent="0.2">
      <c r="A42" s="194"/>
      <c r="B42" s="5" t="s">
        <v>16</v>
      </c>
      <c r="C42" s="5" t="s">
        <v>16</v>
      </c>
      <c r="D42" s="5" t="s">
        <v>16</v>
      </c>
      <c r="E42" s="5" t="s">
        <v>16</v>
      </c>
      <c r="F42" s="21"/>
    </row>
    <row r="43" spans="1:6" x14ac:dyDescent="0.2">
      <c r="A43" s="7"/>
      <c r="B43" s="7"/>
      <c r="C43" s="27"/>
      <c r="D43" s="27"/>
      <c r="E43" s="27"/>
      <c r="F43" s="27"/>
    </row>
    <row r="44" spans="1:6" x14ac:dyDescent="0.2">
      <c r="A44" s="7"/>
      <c r="B44" s="7"/>
      <c r="C44" s="27"/>
      <c r="D44" s="27"/>
      <c r="E44" s="27"/>
      <c r="F44" s="27"/>
    </row>
    <row r="45" spans="1:6" x14ac:dyDescent="0.2">
      <c r="A45" s="17" t="s">
        <v>144</v>
      </c>
      <c r="B45" s="24"/>
      <c r="C45" s="27"/>
      <c r="D45" s="27"/>
      <c r="E45" s="27"/>
      <c r="F45" s="27"/>
    </row>
  </sheetData>
  <mergeCells count="21">
    <mergeCell ref="A1:F1"/>
    <mergeCell ref="A4:F4"/>
    <mergeCell ref="A3:F3"/>
    <mergeCell ref="A18:F18"/>
    <mergeCell ref="A2:F2"/>
    <mergeCell ref="B5:E5"/>
    <mergeCell ref="A21:A23"/>
    <mergeCell ref="B21:E21"/>
    <mergeCell ref="A5:A6"/>
    <mergeCell ref="F5:F6"/>
    <mergeCell ref="A19:F19"/>
    <mergeCell ref="A20:F20"/>
    <mergeCell ref="A16:F16"/>
    <mergeCell ref="F40:F41"/>
    <mergeCell ref="A35:F35"/>
    <mergeCell ref="A37:F37"/>
    <mergeCell ref="B40:E40"/>
    <mergeCell ref="A40:A42"/>
    <mergeCell ref="A38:F38"/>
    <mergeCell ref="F21:F22"/>
    <mergeCell ref="A39:F39"/>
  </mergeCells>
  <phoneticPr fontId="0" type="noConversion"/>
  <printOptions horizontalCentered="1" verticalCentered="1"/>
  <pageMargins left="0.4" right="0.24" top="0.42" bottom="0.5" header="0.28999999999999998" footer="0.28000000000000003"/>
  <pageSetup paperSize="9" scale="8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H11" sqref="H11"/>
    </sheetView>
  </sheetViews>
  <sheetFormatPr defaultRowHeight="12.75" x14ac:dyDescent="0.2"/>
  <cols>
    <col min="1" max="1" width="27" style="1" customWidth="1"/>
    <col min="2" max="2" width="14.140625" style="1" customWidth="1"/>
    <col min="3" max="16384" width="9.140625" style="1"/>
  </cols>
  <sheetData>
    <row r="2" spans="1:2" x14ac:dyDescent="0.2">
      <c r="B2" s="1" t="s">
        <v>221</v>
      </c>
    </row>
    <row r="4" spans="1:2" x14ac:dyDescent="0.2">
      <c r="A4" s="160"/>
    </row>
    <row r="5" spans="1:2" x14ac:dyDescent="0.2">
      <c r="A5" s="4"/>
    </row>
    <row r="6" spans="1:2" x14ac:dyDescent="0.2">
      <c r="A6" s="188" t="s">
        <v>28</v>
      </c>
      <c r="B6" s="188"/>
    </row>
    <row r="7" spans="1:2" x14ac:dyDescent="0.2">
      <c r="A7" s="126"/>
    </row>
    <row r="8" spans="1:2" x14ac:dyDescent="0.2">
      <c r="A8" s="178" t="s">
        <v>263</v>
      </c>
      <c r="B8" s="178"/>
    </row>
    <row r="9" spans="1:2" ht="17.25" customHeight="1" x14ac:dyDescent="0.2">
      <c r="A9" s="163" t="s">
        <v>10</v>
      </c>
      <c r="B9" s="74" t="s">
        <v>2</v>
      </c>
    </row>
    <row r="10" spans="1:2" ht="18" customHeight="1" x14ac:dyDescent="0.2">
      <c r="A10" s="127"/>
      <c r="B10" s="27"/>
    </row>
    <row r="11" spans="1:2" ht="18" customHeight="1" x14ac:dyDescent="0.2">
      <c r="A11" s="127"/>
      <c r="B11" s="27"/>
    </row>
    <row r="12" spans="1:2" ht="18" customHeight="1" x14ac:dyDescent="0.2">
      <c r="A12" s="127" t="s">
        <v>3</v>
      </c>
      <c r="B12" s="27"/>
    </row>
    <row r="13" spans="1:2" ht="16.5" customHeight="1" x14ac:dyDescent="0.2">
      <c r="A13" s="127"/>
      <c r="B13" s="27"/>
    </row>
    <row r="14" spans="1:2" ht="18" customHeight="1" x14ac:dyDescent="0.2">
      <c r="A14" s="127"/>
      <c r="B14" s="27"/>
    </row>
    <row r="15" spans="1:2" ht="16.5" customHeight="1" x14ac:dyDescent="0.2">
      <c r="A15" s="127"/>
      <c r="B15" s="27"/>
    </row>
    <row r="16" spans="1:2" ht="18" customHeight="1" x14ac:dyDescent="0.2">
      <c r="A16" s="127"/>
      <c r="B16" s="27"/>
    </row>
    <row r="17" spans="1:2" ht="17.25" customHeight="1" x14ac:dyDescent="0.2">
      <c r="A17" s="127"/>
      <c r="B17" s="27"/>
    </row>
    <row r="18" spans="1:2" ht="18" customHeight="1" x14ac:dyDescent="0.2">
      <c r="A18" s="64" t="s">
        <v>9</v>
      </c>
      <c r="B18" s="28">
        <v>0</v>
      </c>
    </row>
  </sheetData>
  <mergeCells count="2">
    <mergeCell ref="A6:B6"/>
    <mergeCell ref="A8:B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opLeftCell="A19" workbookViewId="0">
      <selection activeCell="E19" sqref="E19"/>
    </sheetView>
  </sheetViews>
  <sheetFormatPr defaultRowHeight="15" x14ac:dyDescent="0.25"/>
  <cols>
    <col min="1" max="1" width="55.140625" style="226" customWidth="1"/>
    <col min="2" max="2" width="14.28515625" style="226" customWidth="1"/>
    <col min="3" max="3" width="12" style="226" customWidth="1"/>
    <col min="4" max="4" width="14.42578125" style="226" customWidth="1"/>
    <col min="5" max="5" width="12.42578125" style="226" customWidth="1"/>
    <col min="6" max="16384" width="9.140625" style="226"/>
  </cols>
  <sheetData>
    <row r="2" spans="1:5" x14ac:dyDescent="0.25">
      <c r="A2" s="225" t="s">
        <v>102</v>
      </c>
      <c r="B2" s="225"/>
      <c r="C2" s="225"/>
      <c r="D2" s="225"/>
    </row>
    <row r="3" spans="1:5" x14ac:dyDescent="0.25">
      <c r="A3" s="227" t="s">
        <v>277</v>
      </c>
      <c r="B3" s="227"/>
      <c r="C3" s="227"/>
      <c r="D3" s="227"/>
      <c r="E3" s="227"/>
    </row>
    <row r="4" spans="1:5" x14ac:dyDescent="0.25">
      <c r="A4" s="228"/>
      <c r="B4" s="228"/>
      <c r="C4" s="228"/>
      <c r="D4" s="228"/>
    </row>
    <row r="5" spans="1:5" x14ac:dyDescent="0.25">
      <c r="A5" s="229" t="s">
        <v>255</v>
      </c>
      <c r="B5" s="229"/>
      <c r="C5" s="229"/>
      <c r="D5" s="229"/>
    </row>
    <row r="6" spans="1:5" ht="12.75" customHeight="1" x14ac:dyDescent="0.25">
      <c r="A6" s="230" t="s">
        <v>1</v>
      </c>
      <c r="B6" s="231" t="s">
        <v>2</v>
      </c>
      <c r="C6" s="232" t="s">
        <v>337</v>
      </c>
      <c r="D6" s="233" t="s">
        <v>338</v>
      </c>
      <c r="E6" s="230" t="s">
        <v>5</v>
      </c>
    </row>
    <row r="7" spans="1:5" x14ac:dyDescent="0.25">
      <c r="A7" s="234"/>
      <c r="B7" s="235"/>
      <c r="C7" s="232"/>
      <c r="D7" s="236"/>
      <c r="E7" s="234"/>
    </row>
    <row r="8" spans="1:5" x14ac:dyDescent="0.25">
      <c r="A8" s="237" t="s">
        <v>54</v>
      </c>
      <c r="B8" s="238">
        <v>51921772</v>
      </c>
      <c r="C8" s="238"/>
      <c r="D8" s="238"/>
      <c r="E8" s="238">
        <f>SUM(B8+C8+D8)</f>
        <v>51921772</v>
      </c>
    </row>
    <row r="9" spans="1:5" x14ac:dyDescent="0.25">
      <c r="A9" s="239" t="s">
        <v>55</v>
      </c>
      <c r="B9" s="240">
        <v>14823749</v>
      </c>
      <c r="C9" s="240"/>
      <c r="D9" s="240"/>
      <c r="E9" s="238">
        <f>SUM(B9+C9+D9)</f>
        <v>14823749</v>
      </c>
    </row>
    <row r="10" spans="1:5" ht="27" customHeight="1" x14ac:dyDescent="0.25">
      <c r="A10" s="241" t="s">
        <v>56</v>
      </c>
      <c r="B10" s="240">
        <v>20737261</v>
      </c>
      <c r="C10" s="240"/>
      <c r="D10" s="240"/>
      <c r="E10" s="238">
        <f>SUM(B10+C10+D10)</f>
        <v>20737261</v>
      </c>
    </row>
    <row r="11" spans="1:5" x14ac:dyDescent="0.25">
      <c r="A11" s="242" t="s">
        <v>182</v>
      </c>
      <c r="B11" s="240">
        <v>1800000</v>
      </c>
      <c r="C11" s="240"/>
      <c r="D11" s="240"/>
      <c r="E11" s="238">
        <f>SUM(B11+C11+D11)</f>
        <v>1800000</v>
      </c>
    </row>
    <row r="12" spans="1:5" x14ac:dyDescent="0.25">
      <c r="A12" s="242" t="s">
        <v>164</v>
      </c>
      <c r="B12" s="240">
        <v>9394250</v>
      </c>
      <c r="C12" s="240"/>
      <c r="D12" s="240"/>
      <c r="E12" s="238">
        <f>SUM(B12+C12+D12)</f>
        <v>9394250</v>
      </c>
    </row>
    <row r="13" spans="1:5" x14ac:dyDescent="0.25">
      <c r="A13" s="242" t="s">
        <v>173</v>
      </c>
      <c r="B13" s="240"/>
      <c r="C13" s="240"/>
      <c r="D13" s="240"/>
      <c r="E13" s="238"/>
    </row>
    <row r="14" spans="1:5" x14ac:dyDescent="0.25">
      <c r="A14" s="242" t="s">
        <v>174</v>
      </c>
      <c r="B14" s="240"/>
      <c r="C14" s="240"/>
      <c r="D14" s="240"/>
      <c r="E14" s="238"/>
    </row>
    <row r="15" spans="1:5" ht="29.25" customHeight="1" x14ac:dyDescent="0.25">
      <c r="A15" s="241" t="s">
        <v>57</v>
      </c>
      <c r="B15" s="240"/>
      <c r="C15" s="240"/>
      <c r="D15" s="240"/>
      <c r="E15" s="238"/>
    </row>
    <row r="16" spans="1:5" ht="23.25" customHeight="1" x14ac:dyDescent="0.25">
      <c r="A16" s="241" t="s">
        <v>58</v>
      </c>
      <c r="B16" s="240"/>
      <c r="C16" s="240"/>
      <c r="D16" s="240"/>
      <c r="E16" s="238"/>
    </row>
    <row r="17" spans="1:5" ht="30.75" customHeight="1" x14ac:dyDescent="0.25">
      <c r="A17" s="241" t="s">
        <v>59</v>
      </c>
      <c r="B17" s="240"/>
      <c r="C17" s="240"/>
      <c r="D17" s="240"/>
      <c r="E17" s="238"/>
    </row>
    <row r="18" spans="1:5" ht="12.75" customHeight="1" x14ac:dyDescent="0.25">
      <c r="A18" s="241" t="s">
        <v>60</v>
      </c>
      <c r="B18" s="240">
        <v>1066084828</v>
      </c>
      <c r="C18" s="240">
        <v>74557499</v>
      </c>
      <c r="D18" s="240">
        <v>4337570</v>
      </c>
      <c r="E18" s="238">
        <f>SUM(B18:D18)</f>
        <v>1144979897</v>
      </c>
    </row>
    <row r="19" spans="1:5" ht="12.75" customHeight="1" x14ac:dyDescent="0.25">
      <c r="A19" s="243" t="s">
        <v>99</v>
      </c>
      <c r="B19" s="244">
        <f>SUM(B8:B18)</f>
        <v>1164761860</v>
      </c>
      <c r="C19" s="244">
        <f>SUM(C18)</f>
        <v>74557499</v>
      </c>
      <c r="D19" s="244">
        <v>4337570</v>
      </c>
      <c r="E19" s="245">
        <f>SUM(B19+C19+D19)</f>
        <v>1243656929</v>
      </c>
    </row>
    <row r="20" spans="1:5" x14ac:dyDescent="0.25">
      <c r="A20" s="239"/>
      <c r="B20" s="240"/>
      <c r="C20" s="240"/>
      <c r="D20" s="240"/>
      <c r="E20" s="238"/>
    </row>
    <row r="21" spans="1:5" x14ac:dyDescent="0.25">
      <c r="A21" s="246" t="s">
        <v>70</v>
      </c>
      <c r="B21" s="244">
        <v>1000000</v>
      </c>
      <c r="C21" s="247"/>
      <c r="D21" s="247"/>
      <c r="E21" s="245">
        <f>SUM(B21+C21+D21)</f>
        <v>1000000</v>
      </c>
    </row>
    <row r="22" spans="1:5" x14ac:dyDescent="0.25">
      <c r="A22" s="248"/>
      <c r="B22" s="244"/>
      <c r="C22" s="240"/>
      <c r="D22" s="240"/>
      <c r="E22" s="238"/>
    </row>
    <row r="23" spans="1:5" x14ac:dyDescent="0.25">
      <c r="A23" s="249" t="s">
        <v>71</v>
      </c>
      <c r="B23" s="240">
        <v>30320000</v>
      </c>
      <c r="C23" s="240"/>
      <c r="D23" s="240">
        <v>307000</v>
      </c>
      <c r="E23" s="238">
        <f>SUM(B23+C23+D23)</f>
        <v>30627000</v>
      </c>
    </row>
    <row r="24" spans="1:5" ht="12.75" customHeight="1" x14ac:dyDescent="0.25">
      <c r="A24" s="250" t="s">
        <v>72</v>
      </c>
      <c r="B24" s="240">
        <v>12764943</v>
      </c>
      <c r="C24" s="240"/>
      <c r="D24" s="240">
        <v>31334864</v>
      </c>
      <c r="E24" s="238">
        <f>SUM(B24+C24+D24)</f>
        <v>44099807</v>
      </c>
    </row>
    <row r="25" spans="1:5" x14ac:dyDescent="0.25">
      <c r="A25" s="239" t="s">
        <v>73</v>
      </c>
      <c r="B25" s="240">
        <v>550000</v>
      </c>
      <c r="C25" s="240">
        <v>144842</v>
      </c>
      <c r="D25" s="240"/>
      <c r="E25" s="238">
        <f>SUM(B25+C25+D25)</f>
        <v>694842</v>
      </c>
    </row>
    <row r="26" spans="1:5" x14ac:dyDescent="0.25">
      <c r="A26" s="249" t="s">
        <v>175</v>
      </c>
      <c r="B26" s="240"/>
      <c r="C26" s="251"/>
      <c r="D26" s="251"/>
      <c r="E26" s="238"/>
    </row>
    <row r="27" spans="1:5" x14ac:dyDescent="0.25">
      <c r="A27" s="249" t="s">
        <v>176</v>
      </c>
      <c r="B27" s="240"/>
      <c r="C27" s="240"/>
      <c r="D27" s="240"/>
      <c r="E27" s="238">
        <f>SUM(B27+C27+D27)</f>
        <v>0</v>
      </c>
    </row>
    <row r="28" spans="1:5" x14ac:dyDescent="0.25">
      <c r="A28" s="239" t="s">
        <v>74</v>
      </c>
      <c r="B28" s="240">
        <v>3172500</v>
      </c>
      <c r="C28" s="240"/>
      <c r="D28" s="240">
        <v>2694997</v>
      </c>
      <c r="E28" s="238">
        <f>SUM(B28+C28+D28)</f>
        <v>5867497</v>
      </c>
    </row>
    <row r="29" spans="1:5" x14ac:dyDescent="0.25">
      <c r="A29" s="242" t="s">
        <v>177</v>
      </c>
      <c r="B29" s="240"/>
      <c r="C29" s="240"/>
      <c r="D29" s="240"/>
      <c r="E29" s="238">
        <f>SUM(B29+C29+D29)</f>
        <v>0</v>
      </c>
    </row>
    <row r="30" spans="1:5" x14ac:dyDescent="0.25">
      <c r="A30" s="239" t="s">
        <v>165</v>
      </c>
      <c r="B30" s="240">
        <v>26527</v>
      </c>
      <c r="C30" s="240"/>
      <c r="D30" s="240"/>
      <c r="E30" s="238">
        <f>SUM(B30+C30+D30)</f>
        <v>26527</v>
      </c>
    </row>
    <row r="31" spans="1:5" x14ac:dyDescent="0.25">
      <c r="A31" s="239" t="s">
        <v>76</v>
      </c>
      <c r="B31" s="244"/>
      <c r="C31" s="240"/>
      <c r="D31" s="240"/>
      <c r="E31" s="238"/>
    </row>
    <row r="32" spans="1:5" x14ac:dyDescent="0.25">
      <c r="A32" s="242" t="s">
        <v>167</v>
      </c>
      <c r="B32" s="244"/>
      <c r="C32" s="240"/>
      <c r="D32" s="240"/>
      <c r="E32" s="238"/>
    </row>
    <row r="33" spans="1:5" x14ac:dyDescent="0.25">
      <c r="A33" s="242" t="s">
        <v>166</v>
      </c>
      <c r="B33" s="240">
        <v>0</v>
      </c>
      <c r="C33" s="240"/>
      <c r="D33" s="240"/>
      <c r="E33" s="238">
        <f>SUM(B33+C33+D33)</f>
        <v>0</v>
      </c>
    </row>
    <row r="34" spans="1:5" x14ac:dyDescent="0.25">
      <c r="A34" s="248" t="s">
        <v>77</v>
      </c>
      <c r="B34" s="244">
        <f>SUM(B23:B33)</f>
        <v>46833970</v>
      </c>
      <c r="C34" s="244">
        <f>SUM(C23:C33)</f>
        <v>144842</v>
      </c>
      <c r="D34" s="244">
        <f>SUM(D23:D33)</f>
        <v>34336861</v>
      </c>
      <c r="E34" s="245">
        <f>SUM(B34+C34+D34)</f>
        <v>81315673</v>
      </c>
    </row>
    <row r="35" spans="1:5" x14ac:dyDescent="0.25">
      <c r="A35" s="251"/>
      <c r="B35" s="240"/>
      <c r="C35" s="240"/>
      <c r="D35" s="240"/>
      <c r="E35" s="238"/>
    </row>
    <row r="36" spans="1:5" ht="23.25" customHeight="1" x14ac:dyDescent="0.25">
      <c r="A36" s="250" t="s">
        <v>78</v>
      </c>
      <c r="B36" s="240"/>
      <c r="C36" s="240"/>
      <c r="D36" s="240"/>
      <c r="E36" s="238"/>
    </row>
    <row r="37" spans="1:5" ht="23.25" customHeight="1" x14ac:dyDescent="0.25">
      <c r="A37" s="250" t="s">
        <v>178</v>
      </c>
      <c r="B37" s="240"/>
      <c r="C37" s="240"/>
      <c r="D37" s="240"/>
      <c r="E37" s="238"/>
    </row>
    <row r="38" spans="1:5" x14ac:dyDescent="0.25">
      <c r="A38" s="239" t="s">
        <v>179</v>
      </c>
      <c r="B38" s="240"/>
      <c r="C38" s="240"/>
      <c r="D38" s="240"/>
      <c r="E38" s="238">
        <f>SUM(B38+C38+D38)</f>
        <v>0</v>
      </c>
    </row>
    <row r="39" spans="1:5" x14ac:dyDescent="0.25">
      <c r="A39" s="248" t="s">
        <v>79</v>
      </c>
      <c r="B39" s="244">
        <f>SUM(B38)</f>
        <v>0</v>
      </c>
      <c r="C39" s="244"/>
      <c r="D39" s="244">
        <f>SUM(D38)</f>
        <v>0</v>
      </c>
      <c r="E39" s="245">
        <f>SUM(B39+C39+D39)</f>
        <v>0</v>
      </c>
    </row>
    <row r="40" spans="1:5" x14ac:dyDescent="0.25">
      <c r="A40" s="239"/>
      <c r="B40" s="240"/>
      <c r="C40" s="240"/>
      <c r="D40" s="240"/>
      <c r="E40" s="238"/>
    </row>
    <row r="41" spans="1:5" x14ac:dyDescent="0.25">
      <c r="A41" s="248" t="s">
        <v>155</v>
      </c>
      <c r="B41" s="244">
        <f>SUM(B19+B21+B34)</f>
        <v>1212595830</v>
      </c>
      <c r="C41" s="244">
        <f>SUM(C19+C34)</f>
        <v>74702341</v>
      </c>
      <c r="D41" s="244">
        <f>SUM(D19+D34+D39)</f>
        <v>38674431</v>
      </c>
      <c r="E41" s="245">
        <f>SUM(E19+E21+E34)+E39</f>
        <v>1325972602</v>
      </c>
    </row>
  </sheetData>
  <mergeCells count="8">
    <mergeCell ref="A2:D2"/>
    <mergeCell ref="A5:D5"/>
    <mergeCell ref="A6:A7"/>
    <mergeCell ref="A3:E3"/>
    <mergeCell ref="B6:B7"/>
    <mergeCell ref="C6:C7"/>
    <mergeCell ref="D6:D7"/>
    <mergeCell ref="E6:E7"/>
  </mergeCells>
  <phoneticPr fontId="1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7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H8" sqref="H8"/>
    </sheetView>
  </sheetViews>
  <sheetFormatPr defaultRowHeight="12.75" x14ac:dyDescent="0.2"/>
  <cols>
    <col min="1" max="1" width="69.7109375" style="1" customWidth="1"/>
    <col min="2" max="2" width="12.85546875" style="1" customWidth="1"/>
    <col min="3" max="16384" width="9.140625" style="1"/>
  </cols>
  <sheetData>
    <row r="1" spans="1:2" x14ac:dyDescent="0.2">
      <c r="A1" s="129"/>
    </row>
    <row r="2" spans="1:2" x14ac:dyDescent="0.2">
      <c r="B2" s="1" t="s">
        <v>347</v>
      </c>
    </row>
    <row r="3" spans="1:2" x14ac:dyDescent="0.2">
      <c r="A3" s="204" t="s">
        <v>230</v>
      </c>
      <c r="B3" s="204"/>
    </row>
    <row r="4" spans="1:2" x14ac:dyDescent="0.2">
      <c r="A4" s="180" t="s">
        <v>304</v>
      </c>
      <c r="B4" s="180"/>
    </row>
    <row r="5" spans="1:2" x14ac:dyDescent="0.2">
      <c r="A5" s="20"/>
    </row>
    <row r="7" spans="1:2" ht="24.75" customHeight="1" x14ac:dyDescent="0.2">
      <c r="A7" s="166" t="s">
        <v>231</v>
      </c>
      <c r="B7" s="258" t="s">
        <v>232</v>
      </c>
    </row>
    <row r="8" spans="1:2" s="137" customFormat="1" ht="27.75" customHeight="1" x14ac:dyDescent="0.2">
      <c r="A8" s="130" t="s">
        <v>233</v>
      </c>
      <c r="B8" s="131"/>
    </row>
    <row r="9" spans="1:2" s="137" customFormat="1" ht="20.25" customHeight="1" x14ac:dyDescent="0.2">
      <c r="A9" s="130" t="s">
        <v>234</v>
      </c>
      <c r="B9" s="131"/>
    </row>
    <row r="10" spans="1:2" ht="13.5" customHeight="1" x14ac:dyDescent="0.2">
      <c r="A10" s="27" t="s">
        <v>235</v>
      </c>
      <c r="B10" s="27"/>
    </row>
    <row r="11" spans="1:2" ht="13.5" customHeight="1" x14ac:dyDescent="0.2">
      <c r="A11" s="132" t="s">
        <v>62</v>
      </c>
      <c r="B11" s="27"/>
    </row>
    <row r="12" spans="1:2" ht="13.5" customHeight="1" x14ac:dyDescent="0.2">
      <c r="A12" s="132" t="s">
        <v>236</v>
      </c>
      <c r="B12" s="27"/>
    </row>
    <row r="13" spans="1:2" ht="13.5" customHeight="1" x14ac:dyDescent="0.2">
      <c r="A13" s="132" t="s">
        <v>237</v>
      </c>
      <c r="B13" s="27"/>
    </row>
    <row r="14" spans="1:2" ht="13.5" customHeight="1" x14ac:dyDescent="0.2">
      <c r="A14" s="132" t="s">
        <v>238</v>
      </c>
      <c r="B14" s="27"/>
    </row>
    <row r="15" spans="1:2" ht="13.5" customHeight="1" x14ac:dyDescent="0.2">
      <c r="A15" s="132" t="s">
        <v>239</v>
      </c>
      <c r="B15" s="27"/>
    </row>
    <row r="16" spans="1:2" ht="13.5" customHeight="1" x14ac:dyDescent="0.2">
      <c r="A16" s="132" t="s">
        <v>240</v>
      </c>
      <c r="B16" s="27"/>
    </row>
    <row r="17" spans="1:2" ht="13.5" customHeight="1" x14ac:dyDescent="0.2">
      <c r="A17" s="132" t="s">
        <v>241</v>
      </c>
      <c r="B17" s="27"/>
    </row>
    <row r="18" spans="1:2" ht="13.5" customHeight="1" x14ac:dyDescent="0.2">
      <c r="A18" s="133" t="s">
        <v>242</v>
      </c>
      <c r="B18" s="27"/>
    </row>
    <row r="19" spans="1:2" ht="13.5" customHeight="1" x14ac:dyDescent="0.2">
      <c r="A19" s="133" t="s">
        <v>243</v>
      </c>
      <c r="B19" s="27"/>
    </row>
    <row r="20" spans="1:2" ht="13.5" customHeight="1" x14ac:dyDescent="0.2">
      <c r="A20" s="131" t="s">
        <v>244</v>
      </c>
      <c r="B20" s="27"/>
    </row>
    <row r="21" spans="1:2" ht="13.5" customHeight="1" x14ac:dyDescent="0.2">
      <c r="A21" s="27" t="s">
        <v>245</v>
      </c>
      <c r="B21" s="27"/>
    </row>
    <row r="22" spans="1:2" ht="13.5" customHeight="1" x14ac:dyDescent="0.2">
      <c r="A22" s="132" t="s">
        <v>62</v>
      </c>
      <c r="B22" s="27"/>
    </row>
    <row r="23" spans="1:2" ht="13.5" customHeight="1" x14ac:dyDescent="0.2">
      <c r="A23" s="132" t="s">
        <v>236</v>
      </c>
      <c r="B23" s="27"/>
    </row>
    <row r="24" spans="1:2" ht="13.5" customHeight="1" x14ac:dyDescent="0.2">
      <c r="A24" s="132" t="s">
        <v>237</v>
      </c>
      <c r="B24" s="27"/>
    </row>
    <row r="25" spans="1:2" ht="13.5" customHeight="1" x14ac:dyDescent="0.2">
      <c r="A25" s="132" t="s">
        <v>238</v>
      </c>
      <c r="B25" s="27"/>
    </row>
    <row r="26" spans="1:2" ht="13.5" customHeight="1" x14ac:dyDescent="0.2">
      <c r="A26" s="132" t="s">
        <v>239</v>
      </c>
      <c r="B26" s="27"/>
    </row>
    <row r="27" spans="1:2" ht="13.5" customHeight="1" x14ac:dyDescent="0.2">
      <c r="A27" s="132" t="s">
        <v>240</v>
      </c>
      <c r="B27" s="27"/>
    </row>
    <row r="28" spans="1:2" ht="13.5" customHeight="1" x14ac:dyDescent="0.2">
      <c r="A28" s="132" t="s">
        <v>241</v>
      </c>
      <c r="B28" s="27"/>
    </row>
    <row r="29" spans="1:2" ht="13.5" customHeight="1" x14ac:dyDescent="0.2">
      <c r="A29" s="133" t="s">
        <v>242</v>
      </c>
      <c r="B29" s="27"/>
    </row>
    <row r="30" spans="1:2" ht="13.5" customHeight="1" x14ac:dyDescent="0.2">
      <c r="A30" s="133" t="s">
        <v>243</v>
      </c>
      <c r="B30" s="27"/>
    </row>
    <row r="31" spans="1:2" ht="13.5" customHeight="1" x14ac:dyDescent="0.2">
      <c r="A31" s="131" t="s">
        <v>246</v>
      </c>
      <c r="B31" s="27">
        <v>13000</v>
      </c>
    </row>
    <row r="32" spans="1:2" ht="13.5" customHeight="1" x14ac:dyDescent="0.2">
      <c r="A32" s="130" t="s">
        <v>247</v>
      </c>
      <c r="B32" s="27"/>
    </row>
    <row r="33" spans="1:2" ht="13.5" customHeight="1" x14ac:dyDescent="0.2">
      <c r="A33" s="130" t="s">
        <v>248</v>
      </c>
      <c r="B33" s="27"/>
    </row>
    <row r="34" spans="1:2" ht="13.5" customHeight="1" x14ac:dyDescent="0.2">
      <c r="A34" s="130" t="s">
        <v>249</v>
      </c>
      <c r="B34" s="27"/>
    </row>
    <row r="35" spans="1:2" ht="15" customHeight="1" x14ac:dyDescent="0.2">
      <c r="A35" s="28" t="s">
        <v>250</v>
      </c>
      <c r="B35" s="28">
        <f>B8+B9+B10+B20+B21+B31+B32+B33+B34</f>
        <v>13000</v>
      </c>
    </row>
    <row r="37" spans="1:2" x14ac:dyDescent="0.2">
      <c r="A37" s="134" t="s">
        <v>264</v>
      </c>
    </row>
  </sheetData>
  <mergeCells count="2">
    <mergeCell ref="A4:B4"/>
    <mergeCell ref="A3:B3"/>
  </mergeCells>
  <phoneticPr fontId="1" type="noConversion"/>
  <pageMargins left="0.75" right="0.75" top="1" bottom="1" header="0.5" footer="0.5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H24" sqref="H24"/>
    </sheetView>
  </sheetViews>
  <sheetFormatPr defaultRowHeight="12.75" x14ac:dyDescent="0.2"/>
  <cols>
    <col min="1" max="1" width="40.85546875" style="1" customWidth="1"/>
    <col min="2" max="2" width="17.140625" style="1" customWidth="1"/>
    <col min="3" max="16384" width="9.140625" style="1"/>
  </cols>
  <sheetData>
    <row r="1" spans="1:2" x14ac:dyDescent="0.2">
      <c r="A1" s="177" t="s">
        <v>273</v>
      </c>
      <c r="B1" s="177"/>
    </row>
    <row r="2" spans="1:2" x14ac:dyDescent="0.2">
      <c r="A2" s="4"/>
    </row>
    <row r="3" spans="1:2" x14ac:dyDescent="0.2">
      <c r="A3" s="167" t="s">
        <v>265</v>
      </c>
    </row>
    <row r="4" spans="1:2" x14ac:dyDescent="0.2">
      <c r="A4" s="125"/>
    </row>
    <row r="5" spans="1:2" x14ac:dyDescent="0.2">
      <c r="A5" s="4"/>
    </row>
    <row r="6" spans="1:2" ht="32.25" customHeight="1" x14ac:dyDescent="0.2">
      <c r="A6" s="169" t="s">
        <v>266</v>
      </c>
      <c r="B6" s="285" t="s">
        <v>267</v>
      </c>
    </row>
    <row r="7" spans="1:2" x14ac:dyDescent="0.2">
      <c r="A7" s="18" t="s">
        <v>2</v>
      </c>
      <c r="B7" s="18">
        <f>SUM(B8:B11)</f>
        <v>14</v>
      </c>
    </row>
    <row r="8" spans="1:2" ht="45" customHeight="1" x14ac:dyDescent="0.2">
      <c r="A8" s="136" t="s">
        <v>268</v>
      </c>
      <c r="B8" s="27">
        <v>6</v>
      </c>
    </row>
    <row r="9" spans="1:2" ht="15" customHeight="1" x14ac:dyDescent="0.2">
      <c r="A9" s="7" t="s">
        <v>305</v>
      </c>
      <c r="B9" s="27">
        <v>5</v>
      </c>
    </row>
    <row r="10" spans="1:2" ht="15" customHeight="1" x14ac:dyDescent="0.2">
      <c r="A10" s="7" t="s">
        <v>307</v>
      </c>
      <c r="B10" s="27">
        <v>2</v>
      </c>
    </row>
    <row r="11" spans="1:2" ht="15" customHeight="1" x14ac:dyDescent="0.2">
      <c r="A11" s="7" t="s">
        <v>308</v>
      </c>
      <c r="B11" s="27">
        <v>1</v>
      </c>
    </row>
    <row r="12" spans="1:2" ht="15" customHeight="1" x14ac:dyDescent="0.2">
      <c r="A12" s="18" t="s">
        <v>259</v>
      </c>
      <c r="B12" s="18">
        <f>SUM(B13)</f>
        <v>8</v>
      </c>
    </row>
    <row r="13" spans="1:2" ht="35.25" customHeight="1" x14ac:dyDescent="0.2">
      <c r="A13" s="136" t="s">
        <v>268</v>
      </c>
      <c r="B13" s="27">
        <v>8</v>
      </c>
    </row>
    <row r="14" spans="1:2" ht="15" customHeight="1" x14ac:dyDescent="0.2">
      <c r="A14" s="18" t="s">
        <v>280</v>
      </c>
      <c r="B14" s="18">
        <v>5</v>
      </c>
    </row>
    <row r="15" spans="1:2" ht="15" customHeight="1" x14ac:dyDescent="0.2">
      <c r="A15" s="7" t="s">
        <v>269</v>
      </c>
      <c r="B15" s="27">
        <v>2</v>
      </c>
    </row>
    <row r="16" spans="1:2" ht="15" customHeight="1" x14ac:dyDescent="0.2">
      <c r="A16" s="7" t="s">
        <v>284</v>
      </c>
      <c r="B16" s="27">
        <v>1</v>
      </c>
    </row>
    <row r="17" spans="1:2" ht="15" customHeight="1" x14ac:dyDescent="0.2">
      <c r="A17" s="7" t="s">
        <v>270</v>
      </c>
      <c r="B17" s="27">
        <v>2</v>
      </c>
    </row>
    <row r="18" spans="1:2" ht="15.75" customHeight="1" x14ac:dyDescent="0.2">
      <c r="A18" s="124" t="s">
        <v>8</v>
      </c>
      <c r="B18" s="124">
        <f>SUM(B7+B12+B14)</f>
        <v>27</v>
      </c>
    </row>
    <row r="21" spans="1:2" x14ac:dyDescent="0.2">
      <c r="A21" s="177"/>
      <c r="B21" s="177"/>
    </row>
    <row r="22" spans="1:2" x14ac:dyDescent="0.2">
      <c r="A22" s="4"/>
      <c r="B22" s="4" t="s">
        <v>346</v>
      </c>
    </row>
    <row r="23" spans="1:2" x14ac:dyDescent="0.2">
      <c r="A23" s="188" t="s">
        <v>271</v>
      </c>
      <c r="B23" s="188"/>
    </row>
    <row r="24" spans="1:2" x14ac:dyDescent="0.2">
      <c r="A24" s="4"/>
      <c r="B24" s="4"/>
    </row>
    <row r="25" spans="1:2" ht="21.75" customHeight="1" x14ac:dyDescent="0.2">
      <c r="A25" s="192" t="s">
        <v>266</v>
      </c>
      <c r="B25" s="252" t="s">
        <v>267</v>
      </c>
    </row>
    <row r="26" spans="1:2" x14ac:dyDescent="0.2">
      <c r="A26" s="194"/>
      <c r="B26" s="253"/>
    </row>
    <row r="27" spans="1:2" ht="15" customHeight="1" x14ac:dyDescent="0.2">
      <c r="A27" s="7" t="s">
        <v>2</v>
      </c>
      <c r="B27" s="7"/>
    </row>
    <row r="28" spans="1:2" ht="15" customHeight="1" x14ac:dyDescent="0.2">
      <c r="A28" s="7" t="s">
        <v>306</v>
      </c>
      <c r="B28" s="7">
        <v>50</v>
      </c>
    </row>
    <row r="29" spans="1:2" ht="15" customHeight="1" x14ac:dyDescent="0.2">
      <c r="A29" s="7" t="s">
        <v>272</v>
      </c>
      <c r="B29" s="7"/>
    </row>
    <row r="30" spans="1:2" ht="15.75" customHeight="1" x14ac:dyDescent="0.2">
      <c r="A30" s="124" t="s">
        <v>8</v>
      </c>
      <c r="B30" s="18">
        <f>SUM(B28:B29)</f>
        <v>50</v>
      </c>
    </row>
  </sheetData>
  <mergeCells count="5">
    <mergeCell ref="A1:B1"/>
    <mergeCell ref="A21:B21"/>
    <mergeCell ref="A25:A26"/>
    <mergeCell ref="A23:B23"/>
    <mergeCell ref="B25:B2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D1" sqref="D1"/>
    </sheetView>
  </sheetViews>
  <sheetFormatPr defaultRowHeight="12.75" x14ac:dyDescent="0.2"/>
  <cols>
    <col min="1" max="1" width="36.28515625" style="1" customWidth="1"/>
    <col min="2" max="2" width="14.28515625" style="1" customWidth="1"/>
    <col min="3" max="3" width="10.5703125" style="1" customWidth="1"/>
    <col min="4" max="4" width="13.42578125" style="1" customWidth="1"/>
    <col min="5" max="5" width="13.28515625" style="1" customWidth="1"/>
    <col min="6" max="16384" width="9.140625" style="1"/>
  </cols>
  <sheetData>
    <row r="1" spans="1:5" ht="12" customHeight="1" x14ac:dyDescent="0.2">
      <c r="A1" s="29"/>
      <c r="B1" s="30"/>
      <c r="C1" s="31"/>
      <c r="D1" s="31" t="s">
        <v>345</v>
      </c>
      <c r="E1" s="4"/>
    </row>
    <row r="2" spans="1:5" ht="26.25" customHeight="1" x14ac:dyDescent="0.2">
      <c r="A2" s="183" t="s">
        <v>164</v>
      </c>
      <c r="B2" s="183"/>
    </row>
    <row r="3" spans="1:5" x14ac:dyDescent="0.2">
      <c r="A3" s="162" t="s">
        <v>256</v>
      </c>
      <c r="B3" s="32"/>
    </row>
    <row r="4" spans="1:5" x14ac:dyDescent="0.2">
      <c r="A4" s="184" t="s">
        <v>108</v>
      </c>
      <c r="B4" s="212" t="s">
        <v>2</v>
      </c>
      <c r="C4" s="109"/>
      <c r="D4" s="109"/>
    </row>
    <row r="5" spans="1:5" x14ac:dyDescent="0.2">
      <c r="A5" s="185"/>
      <c r="B5" s="213"/>
      <c r="C5" s="121"/>
      <c r="D5" s="121"/>
    </row>
    <row r="6" spans="1:5" x14ac:dyDescent="0.2">
      <c r="A6" s="147" t="s">
        <v>288</v>
      </c>
      <c r="B6" s="35">
        <v>5616000</v>
      </c>
      <c r="C6" s="121"/>
      <c r="D6" s="121"/>
    </row>
    <row r="7" spans="1:5" x14ac:dyDescent="0.2">
      <c r="A7" s="33" t="s">
        <v>289</v>
      </c>
      <c r="B7" s="37">
        <v>3778250</v>
      </c>
    </row>
    <row r="8" spans="1:5" x14ac:dyDescent="0.2">
      <c r="A8" s="15" t="s">
        <v>8</v>
      </c>
      <c r="B8" s="38">
        <f>SUM(B6+B7)</f>
        <v>9394250</v>
      </c>
    </row>
    <row r="9" spans="1:5" x14ac:dyDescent="0.2">
      <c r="A9" s="177" t="s">
        <v>110</v>
      </c>
      <c r="B9" s="177"/>
      <c r="C9" s="177"/>
      <c r="D9" s="177"/>
    </row>
    <row r="10" spans="1:5" x14ac:dyDescent="0.2">
      <c r="A10" s="188" t="s">
        <v>107</v>
      </c>
      <c r="B10" s="188"/>
      <c r="C10" s="188"/>
      <c r="D10" s="188"/>
      <c r="E10" s="188"/>
    </row>
    <row r="11" spans="1:5" x14ac:dyDescent="0.2">
      <c r="A11" s="2"/>
      <c r="B11" s="2"/>
      <c r="C11" s="2"/>
      <c r="D11" s="2"/>
    </row>
    <row r="12" spans="1:5" ht="12.75" customHeight="1" x14ac:dyDescent="0.2">
      <c r="A12" s="186" t="s">
        <v>108</v>
      </c>
      <c r="B12" s="192" t="s">
        <v>2</v>
      </c>
      <c r="C12" s="172" t="s">
        <v>337</v>
      </c>
      <c r="D12" s="189" t="s">
        <v>338</v>
      </c>
      <c r="E12" s="192" t="s">
        <v>5</v>
      </c>
    </row>
    <row r="13" spans="1:5" x14ac:dyDescent="0.2">
      <c r="A13" s="187"/>
      <c r="B13" s="194"/>
      <c r="C13" s="173"/>
      <c r="D13" s="210"/>
      <c r="E13" s="194"/>
    </row>
    <row r="14" spans="1:5" x14ac:dyDescent="0.2">
      <c r="A14" s="35"/>
      <c r="B14" s="35"/>
      <c r="C14" s="35"/>
      <c r="D14" s="35"/>
      <c r="E14" s="27"/>
    </row>
    <row r="15" spans="1:5" x14ac:dyDescent="0.2">
      <c r="A15" s="15" t="s">
        <v>8</v>
      </c>
      <c r="B15" s="39">
        <v>0</v>
      </c>
      <c r="C15" s="39">
        <v>0</v>
      </c>
      <c r="D15" s="39">
        <v>0</v>
      </c>
      <c r="E15" s="28">
        <v>0</v>
      </c>
    </row>
    <row r="16" spans="1:5" x14ac:dyDescent="0.2">
      <c r="A16" s="32"/>
      <c r="B16" s="32"/>
      <c r="C16" s="32"/>
      <c r="D16" s="32"/>
    </row>
    <row r="17" spans="1:5" x14ac:dyDescent="0.2">
      <c r="A17" s="177" t="s">
        <v>109</v>
      </c>
      <c r="B17" s="177"/>
      <c r="C17" s="177"/>
      <c r="D17" s="177"/>
    </row>
    <row r="18" spans="1:5" x14ac:dyDescent="0.2">
      <c r="A18" s="188" t="s">
        <v>115</v>
      </c>
      <c r="B18" s="188"/>
      <c r="C18" s="188"/>
      <c r="D18" s="188"/>
      <c r="E18" s="188"/>
    </row>
    <row r="19" spans="1:5" ht="12" customHeight="1" x14ac:dyDescent="0.2">
      <c r="A19" s="178" t="s">
        <v>255</v>
      </c>
      <c r="B19" s="178"/>
      <c r="C19" s="178"/>
      <c r="D19" s="178"/>
    </row>
    <row r="20" spans="1:5" ht="12.75" customHeight="1" x14ac:dyDescent="0.2">
      <c r="A20" s="181" t="s">
        <v>112</v>
      </c>
      <c r="B20" s="192" t="s">
        <v>2</v>
      </c>
      <c r="C20" s="172" t="s">
        <v>337</v>
      </c>
      <c r="D20" s="189" t="s">
        <v>338</v>
      </c>
      <c r="E20" s="192" t="s">
        <v>5</v>
      </c>
    </row>
    <row r="21" spans="1:5" ht="14.25" customHeight="1" x14ac:dyDescent="0.2">
      <c r="A21" s="182"/>
      <c r="B21" s="194"/>
      <c r="C21" s="173"/>
      <c r="D21" s="210"/>
      <c r="E21" s="194"/>
    </row>
    <row r="22" spans="1:5" x14ac:dyDescent="0.2">
      <c r="A22" s="33"/>
      <c r="B22" s="11"/>
      <c r="C22" s="36"/>
      <c r="D22" s="36"/>
      <c r="E22" s="27"/>
    </row>
    <row r="23" spans="1:5" x14ac:dyDescent="0.2">
      <c r="A23" s="15" t="s">
        <v>8</v>
      </c>
      <c r="B23" s="38">
        <v>0</v>
      </c>
      <c r="C23" s="38">
        <v>0</v>
      </c>
      <c r="D23" s="38">
        <v>0</v>
      </c>
      <c r="E23" s="28">
        <v>0</v>
      </c>
    </row>
    <row r="25" spans="1:5" x14ac:dyDescent="0.2">
      <c r="A25" s="177" t="s">
        <v>111</v>
      </c>
      <c r="B25" s="177"/>
      <c r="C25" s="177"/>
      <c r="D25" s="177"/>
    </row>
    <row r="26" spans="1:5" x14ac:dyDescent="0.2">
      <c r="A26" s="188" t="s">
        <v>60</v>
      </c>
      <c r="B26" s="188"/>
      <c r="C26" s="188"/>
      <c r="D26" s="188"/>
      <c r="E26" s="188"/>
    </row>
    <row r="27" spans="1:5" x14ac:dyDescent="0.2">
      <c r="A27" s="178" t="s">
        <v>255</v>
      </c>
      <c r="B27" s="178"/>
      <c r="C27" s="178"/>
      <c r="D27" s="178"/>
    </row>
    <row r="28" spans="1:5" ht="12.75" customHeight="1" x14ac:dyDescent="0.2">
      <c r="A28" s="181" t="s">
        <v>112</v>
      </c>
      <c r="B28" s="192" t="s">
        <v>2</v>
      </c>
      <c r="C28" s="172" t="s">
        <v>337</v>
      </c>
      <c r="D28" s="189" t="s">
        <v>338</v>
      </c>
      <c r="E28" s="192" t="s">
        <v>5</v>
      </c>
    </row>
    <row r="29" spans="1:5" x14ac:dyDescent="0.2">
      <c r="A29" s="182"/>
      <c r="B29" s="194"/>
      <c r="C29" s="173"/>
      <c r="D29" s="210"/>
      <c r="E29" s="194"/>
    </row>
    <row r="30" spans="1:5" x14ac:dyDescent="0.2">
      <c r="A30" s="33" t="s">
        <v>298</v>
      </c>
      <c r="B30" s="37">
        <v>1800000</v>
      </c>
      <c r="C30" s="40"/>
      <c r="D30" s="40"/>
      <c r="E30" s="40">
        <f>SUM(B30:D30)</f>
        <v>1800000</v>
      </c>
    </row>
    <row r="31" spans="1:5" x14ac:dyDescent="0.2">
      <c r="A31" s="33" t="s">
        <v>290</v>
      </c>
      <c r="B31" s="37">
        <v>25998230</v>
      </c>
      <c r="C31" s="40"/>
      <c r="D31" s="40"/>
      <c r="E31" s="40">
        <f t="shared" ref="E31:E41" si="0">SUM(B31:D31)</f>
        <v>25998230</v>
      </c>
    </row>
    <row r="32" spans="1:5" x14ac:dyDescent="0.2">
      <c r="A32" s="33" t="s">
        <v>291</v>
      </c>
      <c r="B32" s="37">
        <v>65487933</v>
      </c>
      <c r="C32" s="40"/>
      <c r="D32" s="40"/>
      <c r="E32" s="40">
        <f t="shared" si="0"/>
        <v>65487933</v>
      </c>
    </row>
    <row r="33" spans="1:5" x14ac:dyDescent="0.2">
      <c r="A33" s="33" t="s">
        <v>257</v>
      </c>
      <c r="B33" s="37">
        <v>2688000</v>
      </c>
      <c r="C33" s="40"/>
      <c r="D33" s="40"/>
      <c r="E33" s="40">
        <f t="shared" si="0"/>
        <v>2688000</v>
      </c>
    </row>
    <row r="34" spans="1:5" x14ac:dyDescent="0.2">
      <c r="A34" s="33" t="s">
        <v>292</v>
      </c>
      <c r="B34" s="37">
        <v>13071106</v>
      </c>
      <c r="C34" s="40"/>
      <c r="D34" s="40"/>
      <c r="E34" s="40">
        <f t="shared" si="0"/>
        <v>13071106</v>
      </c>
    </row>
    <row r="35" spans="1:5" x14ac:dyDescent="0.2">
      <c r="A35" s="33" t="s">
        <v>293</v>
      </c>
      <c r="B35" s="37">
        <v>1558100</v>
      </c>
      <c r="C35" s="40"/>
      <c r="D35" s="40"/>
      <c r="E35" s="40">
        <f t="shared" si="0"/>
        <v>1558100</v>
      </c>
    </row>
    <row r="36" spans="1:5" x14ac:dyDescent="0.2">
      <c r="A36" s="33" t="s">
        <v>294</v>
      </c>
      <c r="B36" s="37">
        <v>283669</v>
      </c>
      <c r="C36" s="40"/>
      <c r="D36" s="40"/>
      <c r="E36" s="40">
        <f t="shared" si="0"/>
        <v>283669</v>
      </c>
    </row>
    <row r="37" spans="1:5" x14ac:dyDescent="0.2">
      <c r="A37" s="33" t="s">
        <v>295</v>
      </c>
      <c r="B37" s="37">
        <v>4406708</v>
      </c>
      <c r="C37" s="40"/>
      <c r="D37" s="40"/>
      <c r="E37" s="40">
        <f t="shared" si="0"/>
        <v>4406708</v>
      </c>
    </row>
    <row r="38" spans="1:5" x14ac:dyDescent="0.2">
      <c r="A38" s="33" t="s">
        <v>296</v>
      </c>
      <c r="B38" s="37">
        <v>79101287</v>
      </c>
      <c r="C38" s="40"/>
      <c r="D38" s="40"/>
      <c r="E38" s="40">
        <f t="shared" si="0"/>
        <v>79101287</v>
      </c>
    </row>
    <row r="39" spans="1:5" x14ac:dyDescent="0.2">
      <c r="A39" s="146" t="s">
        <v>278</v>
      </c>
      <c r="B39" s="148">
        <v>861988046</v>
      </c>
      <c r="C39" s="40"/>
      <c r="D39" s="40">
        <v>4337570</v>
      </c>
      <c r="E39" s="40">
        <f t="shared" si="0"/>
        <v>866325616</v>
      </c>
    </row>
    <row r="40" spans="1:5" x14ac:dyDescent="0.2">
      <c r="A40" s="146" t="s">
        <v>297</v>
      </c>
      <c r="B40" s="37">
        <v>9701749</v>
      </c>
      <c r="C40" s="40"/>
      <c r="D40" s="40"/>
      <c r="E40" s="40">
        <f t="shared" si="0"/>
        <v>9701749</v>
      </c>
    </row>
    <row r="41" spans="1:5" x14ac:dyDescent="0.2">
      <c r="A41" s="146" t="s">
        <v>337</v>
      </c>
      <c r="B41" s="37"/>
      <c r="C41" s="40">
        <v>74557499</v>
      </c>
      <c r="D41" s="40"/>
      <c r="E41" s="40">
        <f t="shared" si="0"/>
        <v>74557499</v>
      </c>
    </row>
    <row r="42" spans="1:5" x14ac:dyDescent="0.2">
      <c r="A42" s="15" t="s">
        <v>8</v>
      </c>
      <c r="B42" s="38">
        <f>SUM(B30:B41)</f>
        <v>1066084828</v>
      </c>
      <c r="C42" s="38">
        <f t="shared" ref="C42:D42" si="1">SUM(C30:C41)</f>
        <v>74557499</v>
      </c>
      <c r="D42" s="38">
        <f t="shared" si="1"/>
        <v>4337570</v>
      </c>
      <c r="E42" s="149">
        <f>SUM(E30:E41)</f>
        <v>1144979897</v>
      </c>
    </row>
  </sheetData>
  <mergeCells count="26">
    <mergeCell ref="B12:B13"/>
    <mergeCell ref="C12:C13"/>
    <mergeCell ref="D12:D13"/>
    <mergeCell ref="E12:E13"/>
    <mergeCell ref="B20:B21"/>
    <mergeCell ref="C20:C21"/>
    <mergeCell ref="D20:D21"/>
    <mergeCell ref="E20:E21"/>
    <mergeCell ref="A28:A29"/>
    <mergeCell ref="A27:D27"/>
    <mergeCell ref="A26:E26"/>
    <mergeCell ref="A25:D25"/>
    <mergeCell ref="B28:B29"/>
    <mergeCell ref="C28:C29"/>
    <mergeCell ref="D28:D29"/>
    <mergeCell ref="E28:E29"/>
    <mergeCell ref="A19:D19"/>
    <mergeCell ref="A20:A21"/>
    <mergeCell ref="A2:B2"/>
    <mergeCell ref="A4:A5"/>
    <mergeCell ref="A9:D9"/>
    <mergeCell ref="A12:A13"/>
    <mergeCell ref="A10:E10"/>
    <mergeCell ref="A17:D17"/>
    <mergeCell ref="A18:E18"/>
    <mergeCell ref="B4:B5"/>
  </mergeCells>
  <phoneticPr fontId="0" type="noConversion"/>
  <pageMargins left="0.61" right="0.35" top="0.36" bottom="0.3" header="0.26" footer="0.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I59" sqref="I59"/>
    </sheetView>
  </sheetViews>
  <sheetFormatPr defaultRowHeight="12.75" x14ac:dyDescent="0.2"/>
  <cols>
    <col min="1" max="1" width="40.42578125" style="1" customWidth="1"/>
    <col min="2" max="2" width="16.42578125" style="1" customWidth="1"/>
    <col min="3" max="3" width="13.5703125" style="1" customWidth="1"/>
    <col min="4" max="4" width="13.140625" style="1" customWidth="1"/>
    <col min="5" max="5" width="11.140625" style="1" customWidth="1"/>
    <col min="6" max="16384" width="9.140625" style="1"/>
  </cols>
  <sheetData>
    <row r="1" spans="1:2" x14ac:dyDescent="0.2">
      <c r="A1" s="29"/>
      <c r="B1" s="30" t="s">
        <v>113</v>
      </c>
    </row>
    <row r="2" spans="1:2" x14ac:dyDescent="0.2">
      <c r="A2" s="188" t="s">
        <v>148</v>
      </c>
      <c r="B2" s="188"/>
    </row>
    <row r="3" spans="1:2" x14ac:dyDescent="0.2">
      <c r="A3" s="178" t="s">
        <v>256</v>
      </c>
      <c r="B3" s="178"/>
    </row>
    <row r="4" spans="1:2" x14ac:dyDescent="0.2">
      <c r="A4" s="184" t="s">
        <v>108</v>
      </c>
      <c r="B4" s="252" t="s">
        <v>2</v>
      </c>
    </row>
    <row r="5" spans="1:2" x14ac:dyDescent="0.2">
      <c r="A5" s="185"/>
      <c r="B5" s="253"/>
    </row>
    <row r="6" spans="1:2" x14ac:dyDescent="0.2">
      <c r="A6" s="6" t="s">
        <v>152</v>
      </c>
      <c r="B6" s="48"/>
    </row>
    <row r="7" spans="1:2" x14ac:dyDescent="0.2">
      <c r="A7" s="41" t="s">
        <v>153</v>
      </c>
      <c r="B7" s="48"/>
    </row>
    <row r="8" spans="1:2" x14ac:dyDescent="0.2">
      <c r="A8" s="41" t="s">
        <v>154</v>
      </c>
      <c r="B8" s="48"/>
    </row>
    <row r="9" spans="1:2" x14ac:dyDescent="0.2">
      <c r="A9" s="41"/>
      <c r="B9" s="48"/>
    </row>
    <row r="10" spans="1:2" x14ac:dyDescent="0.2">
      <c r="A10" s="42" t="s">
        <v>61</v>
      </c>
      <c r="B10" s="49"/>
    </row>
    <row r="11" spans="1:2" x14ac:dyDescent="0.2">
      <c r="A11" s="41" t="s">
        <v>62</v>
      </c>
      <c r="B11" s="49"/>
    </row>
    <row r="12" spans="1:2" x14ac:dyDescent="0.2">
      <c r="A12" s="43" t="s">
        <v>63</v>
      </c>
      <c r="B12" s="50"/>
    </row>
    <row r="13" spans="1:2" x14ac:dyDescent="0.2">
      <c r="A13" s="41" t="s">
        <v>64</v>
      </c>
      <c r="B13" s="51"/>
    </row>
    <row r="14" spans="1:2" x14ac:dyDescent="0.2">
      <c r="A14" s="44" t="s">
        <v>65</v>
      </c>
      <c r="B14" s="51"/>
    </row>
    <row r="15" spans="1:2" x14ac:dyDescent="0.2">
      <c r="A15" s="44" t="s">
        <v>66</v>
      </c>
      <c r="B15" s="51"/>
    </row>
    <row r="16" spans="1:2" x14ac:dyDescent="0.2">
      <c r="A16" s="44"/>
      <c r="B16" s="51"/>
    </row>
    <row r="17" spans="1:2" x14ac:dyDescent="0.2">
      <c r="A17" s="45" t="s">
        <v>149</v>
      </c>
      <c r="B17" s="49"/>
    </row>
    <row r="18" spans="1:2" x14ac:dyDescent="0.2">
      <c r="A18" s="44" t="s">
        <v>62</v>
      </c>
      <c r="B18" s="51"/>
    </row>
    <row r="19" spans="1:2" x14ac:dyDescent="0.2">
      <c r="A19" s="44" t="s">
        <v>150</v>
      </c>
      <c r="B19" s="51"/>
    </row>
    <row r="20" spans="1:2" x14ac:dyDescent="0.2">
      <c r="A20" s="44"/>
      <c r="B20" s="51"/>
    </row>
    <row r="21" spans="1:2" x14ac:dyDescent="0.2">
      <c r="A21" s="45" t="s">
        <v>67</v>
      </c>
      <c r="B21" s="49">
        <v>1000000</v>
      </c>
    </row>
    <row r="22" spans="1:2" x14ac:dyDescent="0.2">
      <c r="A22" s="45" t="s">
        <v>68</v>
      </c>
      <c r="B22" s="49"/>
    </row>
    <row r="23" spans="1:2" x14ac:dyDescent="0.2">
      <c r="A23" s="44" t="s">
        <v>62</v>
      </c>
      <c r="B23" s="51"/>
    </row>
    <row r="24" spans="1:2" x14ac:dyDescent="0.2">
      <c r="A24" s="41" t="s">
        <v>151</v>
      </c>
      <c r="B24" s="52"/>
    </row>
    <row r="25" spans="1:2" x14ac:dyDescent="0.2">
      <c r="A25" s="41" t="s">
        <v>69</v>
      </c>
      <c r="B25" s="51"/>
    </row>
    <row r="26" spans="1:2" ht="22.5" x14ac:dyDescent="0.2">
      <c r="A26" s="43" t="s">
        <v>106</v>
      </c>
      <c r="B26" s="51"/>
    </row>
    <row r="27" spans="1:2" x14ac:dyDescent="0.2">
      <c r="A27" s="43"/>
      <c r="B27" s="51"/>
    </row>
    <row r="28" spans="1:2" x14ac:dyDescent="0.2">
      <c r="A28" s="42" t="s">
        <v>183</v>
      </c>
      <c r="B28" s="49"/>
    </row>
    <row r="29" spans="1:2" x14ac:dyDescent="0.2">
      <c r="A29" s="13" t="s">
        <v>62</v>
      </c>
      <c r="B29" s="53"/>
    </row>
    <row r="30" spans="1:2" x14ac:dyDescent="0.2">
      <c r="A30" s="13" t="s">
        <v>156</v>
      </c>
      <c r="B30" s="53"/>
    </row>
    <row r="31" spans="1:2" x14ac:dyDescent="0.2">
      <c r="A31" s="13" t="s">
        <v>157</v>
      </c>
      <c r="B31" s="53"/>
    </row>
    <row r="32" spans="1:2" x14ac:dyDescent="0.2">
      <c r="A32" s="13" t="s">
        <v>299</v>
      </c>
      <c r="B32" s="53"/>
    </row>
    <row r="33" spans="1:5" x14ac:dyDescent="0.2">
      <c r="A33" s="13" t="s">
        <v>158</v>
      </c>
      <c r="B33" s="53"/>
    </row>
    <row r="34" spans="1:5" x14ac:dyDescent="0.2">
      <c r="A34" s="13" t="s">
        <v>159</v>
      </c>
      <c r="B34" s="53"/>
    </row>
    <row r="35" spans="1:5" x14ac:dyDescent="0.2">
      <c r="A35" s="13" t="s">
        <v>160</v>
      </c>
      <c r="B35" s="53"/>
    </row>
    <row r="36" spans="1:5" ht="22.5" x14ac:dyDescent="0.2">
      <c r="A36" s="43" t="s">
        <v>161</v>
      </c>
      <c r="B36" s="53"/>
    </row>
    <row r="37" spans="1:5" x14ac:dyDescent="0.2">
      <c r="A37" s="18" t="s">
        <v>5</v>
      </c>
      <c r="B37" s="55">
        <f>SUM(B21:B36)</f>
        <v>1000000</v>
      </c>
    </row>
    <row r="38" spans="1:5" x14ac:dyDescent="0.2">
      <c r="A38" s="46"/>
      <c r="B38" s="46"/>
    </row>
    <row r="39" spans="1:5" x14ac:dyDescent="0.2">
      <c r="A39" s="47"/>
      <c r="B39" s="47"/>
    </row>
    <row r="40" spans="1:5" x14ac:dyDescent="0.2">
      <c r="A40" s="177" t="s">
        <v>114</v>
      </c>
      <c r="B40" s="177"/>
      <c r="C40" s="177"/>
      <c r="D40" s="177"/>
      <c r="E40" s="177"/>
    </row>
    <row r="41" spans="1:5" x14ac:dyDescent="0.2">
      <c r="A41" s="188" t="s">
        <v>184</v>
      </c>
      <c r="B41" s="188"/>
      <c r="C41" s="188"/>
      <c r="D41" s="188"/>
      <c r="E41" s="188"/>
    </row>
    <row r="42" spans="1:5" x14ac:dyDescent="0.2">
      <c r="A42" s="2"/>
      <c r="B42" s="2"/>
      <c r="C42" s="2"/>
      <c r="D42" s="2"/>
      <c r="E42" s="2" t="s">
        <v>255</v>
      </c>
    </row>
    <row r="43" spans="1:5" ht="12.75" customHeight="1" x14ac:dyDescent="0.2">
      <c r="A43" s="186" t="s">
        <v>108</v>
      </c>
      <c r="B43" s="192" t="s">
        <v>2</v>
      </c>
      <c r="C43" s="172" t="s">
        <v>337</v>
      </c>
      <c r="D43" s="172" t="s">
        <v>14</v>
      </c>
      <c r="E43" s="172" t="s">
        <v>15</v>
      </c>
    </row>
    <row r="44" spans="1:5" x14ac:dyDescent="0.2">
      <c r="A44" s="187"/>
      <c r="B44" s="194"/>
      <c r="C44" s="173"/>
      <c r="D44" s="173"/>
      <c r="E44" s="173"/>
    </row>
    <row r="45" spans="1:5" x14ac:dyDescent="0.2">
      <c r="A45" s="35"/>
      <c r="B45" s="35"/>
      <c r="C45" s="35"/>
      <c r="D45" s="35"/>
      <c r="E45" s="35"/>
    </row>
    <row r="46" spans="1:5" x14ac:dyDescent="0.2">
      <c r="A46" s="15" t="s">
        <v>8</v>
      </c>
      <c r="B46" s="35">
        <v>0</v>
      </c>
      <c r="C46" s="35">
        <v>0</v>
      </c>
      <c r="D46" s="35">
        <v>0</v>
      </c>
      <c r="E46" s="35">
        <v>0</v>
      </c>
    </row>
    <row r="48" spans="1:5" x14ac:dyDescent="0.2">
      <c r="A48" s="177" t="s">
        <v>116</v>
      </c>
      <c r="B48" s="177"/>
      <c r="C48" s="177"/>
      <c r="D48" s="177"/>
      <c r="E48" s="177"/>
    </row>
    <row r="49" spans="1:5" x14ac:dyDescent="0.2">
      <c r="A49" s="188" t="s">
        <v>179</v>
      </c>
      <c r="B49" s="188"/>
      <c r="C49" s="188"/>
      <c r="D49" s="188"/>
      <c r="E49" s="188"/>
    </row>
    <row r="50" spans="1:5" x14ac:dyDescent="0.2">
      <c r="A50" s="2"/>
      <c r="B50" s="2"/>
      <c r="C50" s="2"/>
      <c r="D50" s="2"/>
      <c r="E50" s="2" t="s">
        <v>255</v>
      </c>
    </row>
    <row r="51" spans="1:5" ht="12.75" customHeight="1" x14ac:dyDescent="0.2">
      <c r="A51" s="186" t="s">
        <v>108</v>
      </c>
      <c r="B51" s="192" t="s">
        <v>2</v>
      </c>
      <c r="C51" s="172" t="s">
        <v>337</v>
      </c>
      <c r="D51" s="172" t="s">
        <v>14</v>
      </c>
      <c r="E51" s="172" t="s">
        <v>15</v>
      </c>
    </row>
    <row r="52" spans="1:5" x14ac:dyDescent="0.2">
      <c r="A52" s="187"/>
      <c r="B52" s="194"/>
      <c r="C52" s="173"/>
      <c r="D52" s="173"/>
      <c r="E52" s="173"/>
    </row>
    <row r="53" spans="1:5" x14ac:dyDescent="0.2">
      <c r="A53" s="6" t="s">
        <v>275</v>
      </c>
      <c r="B53" s="35"/>
      <c r="C53" s="35"/>
      <c r="D53" s="35"/>
      <c r="E53" s="35"/>
    </row>
    <row r="54" spans="1:5" x14ac:dyDescent="0.2">
      <c r="A54" s="15" t="s">
        <v>8</v>
      </c>
      <c r="B54" s="35">
        <v>0</v>
      </c>
      <c r="C54" s="35">
        <v>0</v>
      </c>
      <c r="D54" s="35">
        <v>0</v>
      </c>
      <c r="E54" s="35">
        <v>0</v>
      </c>
    </row>
  </sheetData>
  <mergeCells count="18">
    <mergeCell ref="E43:E44"/>
    <mergeCell ref="B51:B52"/>
    <mergeCell ref="C51:C52"/>
    <mergeCell ref="D51:D52"/>
    <mergeCell ref="E51:E52"/>
    <mergeCell ref="A2:B2"/>
    <mergeCell ref="A41:E41"/>
    <mergeCell ref="A49:E49"/>
    <mergeCell ref="A3:B3"/>
    <mergeCell ref="A43:A44"/>
    <mergeCell ref="A4:A5"/>
    <mergeCell ref="A40:E40"/>
    <mergeCell ref="B4:B5"/>
    <mergeCell ref="B43:B44"/>
    <mergeCell ref="C43:C44"/>
    <mergeCell ref="D43:D44"/>
    <mergeCell ref="A48:E48"/>
    <mergeCell ref="A51:A52"/>
  </mergeCells>
  <phoneticPr fontId="0" type="noConversion"/>
  <pageMargins left="0.75" right="0.35" top="0.36" bottom="0.3" header="0.26" footer="0.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27" sqref="E27"/>
    </sheetView>
  </sheetViews>
  <sheetFormatPr defaultRowHeight="12.75" x14ac:dyDescent="0.2"/>
  <cols>
    <col min="1" max="1" width="43.28515625" style="1" customWidth="1"/>
    <col min="2" max="2" width="13" style="1" customWidth="1"/>
    <col min="3" max="3" width="9.7109375" style="1" customWidth="1"/>
    <col min="4" max="4" width="12.5703125" style="1" customWidth="1"/>
    <col min="5" max="16384" width="9.140625" style="1"/>
  </cols>
  <sheetData>
    <row r="1" spans="1:5" x14ac:dyDescent="0.2">
      <c r="A1" s="177" t="s">
        <v>101</v>
      </c>
      <c r="B1" s="177"/>
      <c r="C1" s="177"/>
      <c r="D1" s="177"/>
    </row>
    <row r="2" spans="1:5" x14ac:dyDescent="0.2">
      <c r="A2" s="191"/>
      <c r="B2" s="191"/>
      <c r="C2" s="191"/>
      <c r="D2" s="191"/>
    </row>
    <row r="3" spans="1:5" x14ac:dyDescent="0.2">
      <c r="A3" s="180" t="s">
        <v>287</v>
      </c>
      <c r="B3" s="180"/>
      <c r="C3" s="180"/>
      <c r="D3" s="180"/>
      <c r="E3" s="180"/>
    </row>
    <row r="4" spans="1:5" x14ac:dyDescent="0.2">
      <c r="A4" s="20"/>
      <c r="B4" s="20"/>
      <c r="C4" s="20"/>
      <c r="D4" s="20"/>
    </row>
    <row r="5" spans="1:5" x14ac:dyDescent="0.2">
      <c r="A5" s="178" t="s">
        <v>255</v>
      </c>
      <c r="B5" s="178"/>
      <c r="C5" s="178"/>
      <c r="D5" s="178"/>
    </row>
    <row r="6" spans="1:5" ht="12.75" customHeight="1" x14ac:dyDescent="0.2">
      <c r="A6" s="192" t="s">
        <v>1</v>
      </c>
      <c r="B6" s="189" t="s">
        <v>2</v>
      </c>
      <c r="C6" s="190" t="s">
        <v>337</v>
      </c>
      <c r="D6" s="190" t="s">
        <v>338</v>
      </c>
      <c r="E6" s="192" t="s">
        <v>5</v>
      </c>
    </row>
    <row r="7" spans="1:5" ht="21" customHeight="1" x14ac:dyDescent="0.2">
      <c r="A7" s="194"/>
      <c r="B7" s="210"/>
      <c r="C7" s="211"/>
      <c r="D7" s="211"/>
      <c r="E7" s="194"/>
    </row>
    <row r="8" spans="1:5" x14ac:dyDescent="0.2">
      <c r="A8" s="26" t="s">
        <v>80</v>
      </c>
      <c r="B8" s="56"/>
      <c r="C8" s="7"/>
      <c r="D8" s="7"/>
      <c r="E8" s="7">
        <f>SUM(B8)</f>
        <v>0</v>
      </c>
    </row>
    <row r="9" spans="1:5" ht="23.25" customHeight="1" x14ac:dyDescent="0.2">
      <c r="A9" s="57" t="s">
        <v>81</v>
      </c>
      <c r="B9" s="56"/>
      <c r="C9" s="7"/>
      <c r="D9" s="7"/>
      <c r="E9" s="27"/>
    </row>
    <row r="10" spans="1:5" ht="23.25" customHeight="1" x14ac:dyDescent="0.2">
      <c r="A10" s="58" t="s">
        <v>82</v>
      </c>
      <c r="B10" s="56"/>
      <c r="C10" s="7"/>
      <c r="D10" s="7"/>
      <c r="E10" s="27"/>
    </row>
    <row r="11" spans="1:5" ht="23.25" customHeight="1" x14ac:dyDescent="0.2">
      <c r="A11" s="58" t="s">
        <v>83</v>
      </c>
      <c r="B11" s="56"/>
      <c r="C11" s="7"/>
      <c r="D11" s="7"/>
      <c r="E11" s="27"/>
    </row>
    <row r="12" spans="1:5" ht="23.25" customHeight="1" x14ac:dyDescent="0.2">
      <c r="A12" s="59" t="s">
        <v>84</v>
      </c>
      <c r="B12" s="56"/>
      <c r="C12" s="7">
        <v>50000</v>
      </c>
      <c r="D12" s="7"/>
      <c r="E12" s="7">
        <f>SUM(B12+C12+D12)</f>
        <v>50000</v>
      </c>
    </row>
    <row r="13" spans="1:5" ht="23.25" customHeight="1" x14ac:dyDescent="0.2">
      <c r="A13" s="60" t="s">
        <v>85</v>
      </c>
      <c r="B13" s="66">
        <f>SUM(B8:B12)</f>
        <v>0</v>
      </c>
      <c r="C13" s="18">
        <v>50000</v>
      </c>
      <c r="D13" s="18">
        <v>0</v>
      </c>
      <c r="E13" s="18">
        <v>50000</v>
      </c>
    </row>
    <row r="14" spans="1:5" ht="12.75" customHeight="1" x14ac:dyDescent="0.2">
      <c r="A14" s="61"/>
      <c r="B14" s="56"/>
      <c r="C14" s="7"/>
      <c r="D14" s="7"/>
      <c r="E14" s="27"/>
    </row>
    <row r="15" spans="1:5" ht="12.75" customHeight="1" x14ac:dyDescent="0.2">
      <c r="A15" s="58" t="s">
        <v>89</v>
      </c>
      <c r="B15" s="56"/>
      <c r="C15" s="7"/>
      <c r="D15" s="7"/>
      <c r="E15" s="27"/>
    </row>
    <row r="16" spans="1:5" ht="12.75" customHeight="1" x14ac:dyDescent="0.2">
      <c r="A16" s="58" t="s">
        <v>90</v>
      </c>
      <c r="B16" s="56"/>
      <c r="C16" s="7"/>
      <c r="D16" s="7"/>
      <c r="E16" s="27"/>
    </row>
    <row r="17" spans="1:5" x14ac:dyDescent="0.2">
      <c r="A17" s="6" t="s">
        <v>91</v>
      </c>
      <c r="B17" s="7"/>
      <c r="C17" s="7"/>
      <c r="D17" s="7"/>
      <c r="E17" s="27"/>
    </row>
    <row r="18" spans="1:5" x14ac:dyDescent="0.2">
      <c r="A18" s="10" t="s">
        <v>92</v>
      </c>
      <c r="B18" s="42"/>
      <c r="C18" s="7"/>
      <c r="D18" s="7"/>
      <c r="E18" s="27"/>
    </row>
    <row r="19" spans="1:5" x14ac:dyDescent="0.2">
      <c r="A19" s="10" t="s">
        <v>93</v>
      </c>
      <c r="B19" s="42"/>
      <c r="C19" s="7"/>
      <c r="D19" s="7"/>
      <c r="E19" s="27"/>
    </row>
    <row r="20" spans="1:5" x14ac:dyDescent="0.2">
      <c r="A20" s="62"/>
      <c r="B20" s="42"/>
      <c r="C20" s="7"/>
      <c r="D20" s="7"/>
      <c r="E20" s="27"/>
    </row>
    <row r="21" spans="1:5" x14ac:dyDescent="0.2">
      <c r="A21" s="63" t="s">
        <v>94</v>
      </c>
      <c r="B21" s="42"/>
      <c r="C21" s="7"/>
      <c r="D21" s="7"/>
      <c r="E21" s="27"/>
    </row>
    <row r="22" spans="1:5" x14ac:dyDescent="0.2">
      <c r="A22" s="62"/>
      <c r="B22" s="42"/>
      <c r="C22" s="7"/>
      <c r="D22" s="7"/>
      <c r="E22" s="27"/>
    </row>
    <row r="23" spans="1:5" ht="23.25" customHeight="1" x14ac:dyDescent="0.2">
      <c r="A23" s="57" t="s">
        <v>95</v>
      </c>
      <c r="B23" s="14"/>
      <c r="C23" s="18"/>
      <c r="D23" s="18"/>
      <c r="E23" s="27"/>
    </row>
    <row r="24" spans="1:5" ht="23.25" customHeight="1" x14ac:dyDescent="0.2">
      <c r="A24" s="58" t="s">
        <v>172</v>
      </c>
      <c r="B24" s="27"/>
      <c r="C24" s="27"/>
      <c r="D24" s="27"/>
      <c r="E24" s="27"/>
    </row>
    <row r="25" spans="1:5" x14ac:dyDescent="0.2">
      <c r="A25" s="26" t="s">
        <v>171</v>
      </c>
      <c r="B25" s="27"/>
      <c r="C25" s="27"/>
      <c r="D25" s="27"/>
      <c r="E25" s="27"/>
    </row>
    <row r="26" spans="1:5" x14ac:dyDescent="0.2">
      <c r="A26" s="6"/>
      <c r="B26" s="27"/>
      <c r="C26" s="27"/>
      <c r="D26" s="27"/>
      <c r="E26" s="27"/>
    </row>
    <row r="27" spans="1:5" x14ac:dyDescent="0.2">
      <c r="A27" s="64" t="s">
        <v>169</v>
      </c>
      <c r="B27" s="27"/>
      <c r="C27" s="28"/>
      <c r="D27" s="28"/>
      <c r="E27" s="28"/>
    </row>
    <row r="28" spans="1:5" x14ac:dyDescent="0.2">
      <c r="A28" s="6"/>
      <c r="B28" s="27"/>
      <c r="C28" s="27"/>
      <c r="D28" s="27"/>
      <c r="E28" s="27"/>
    </row>
    <row r="29" spans="1:5" ht="23.25" customHeight="1" x14ac:dyDescent="0.2">
      <c r="A29" s="16" t="s">
        <v>100</v>
      </c>
      <c r="B29" s="18">
        <f>SUM(B13+B21+B27)</f>
        <v>0</v>
      </c>
      <c r="C29" s="18">
        <v>50000</v>
      </c>
      <c r="D29" s="7">
        <v>0</v>
      </c>
      <c r="E29" s="18">
        <f>SUM(E13+E22+E27)</f>
        <v>50000</v>
      </c>
    </row>
    <row r="30" spans="1:5" x14ac:dyDescent="0.2">
      <c r="A30" s="65"/>
    </row>
    <row r="31" spans="1:5" x14ac:dyDescent="0.2">
      <c r="A31" s="65"/>
    </row>
  </sheetData>
  <mergeCells count="9">
    <mergeCell ref="E6:E7"/>
    <mergeCell ref="A2:D2"/>
    <mergeCell ref="A1:D1"/>
    <mergeCell ref="A6:A7"/>
    <mergeCell ref="A5:D5"/>
    <mergeCell ref="B6:B7"/>
    <mergeCell ref="C6:C7"/>
    <mergeCell ref="D6:D7"/>
    <mergeCell ref="A3:E3"/>
  </mergeCells>
  <phoneticPr fontId="1" type="noConversion"/>
  <pageMargins left="0.54" right="0.34" top="1" bottom="1" header="0.5" footer="0.5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G10" sqref="G10"/>
    </sheetView>
  </sheetViews>
  <sheetFormatPr defaultRowHeight="12.75" x14ac:dyDescent="0.2"/>
  <cols>
    <col min="1" max="1" width="32.42578125" style="1" customWidth="1"/>
    <col min="2" max="2" width="13" style="1" customWidth="1"/>
    <col min="3" max="3" width="9" style="1" customWidth="1"/>
    <col min="4" max="4" width="11.42578125" style="1" customWidth="1"/>
    <col min="5" max="16384" width="9.140625" style="1"/>
  </cols>
  <sheetData>
    <row r="1" spans="1:5" ht="12" customHeight="1" x14ac:dyDescent="0.2">
      <c r="A1" s="29"/>
      <c r="B1" s="30"/>
      <c r="C1" s="31"/>
      <c r="D1" s="31" t="s">
        <v>344</v>
      </c>
      <c r="E1" s="4"/>
    </row>
    <row r="2" spans="1:5" x14ac:dyDescent="0.2">
      <c r="A2" s="167" t="s">
        <v>80</v>
      </c>
      <c r="B2" s="128"/>
    </row>
    <row r="3" spans="1:5" x14ac:dyDescent="0.2">
      <c r="A3" s="161" t="s">
        <v>256</v>
      </c>
      <c r="B3" s="32"/>
    </row>
    <row r="4" spans="1:5" x14ac:dyDescent="0.2">
      <c r="A4" s="184" t="s">
        <v>108</v>
      </c>
      <c r="B4" s="184" t="s">
        <v>2</v>
      </c>
    </row>
    <row r="5" spans="1:5" x14ac:dyDescent="0.2">
      <c r="A5" s="185"/>
      <c r="B5" s="185"/>
    </row>
    <row r="6" spans="1:5" x14ac:dyDescent="0.2">
      <c r="A6" s="33"/>
      <c r="B6" s="37"/>
    </row>
    <row r="7" spans="1:5" x14ac:dyDescent="0.2">
      <c r="A7" s="33"/>
      <c r="B7" s="37"/>
    </row>
    <row r="8" spans="1:5" x14ac:dyDescent="0.2">
      <c r="A8" s="15" t="s">
        <v>8</v>
      </c>
      <c r="B8" s="38">
        <f>SUM(B6:B7)</f>
        <v>0</v>
      </c>
    </row>
    <row r="9" spans="1:5" x14ac:dyDescent="0.2">
      <c r="A9" s="177" t="s">
        <v>117</v>
      </c>
      <c r="B9" s="177"/>
      <c r="C9" s="177"/>
      <c r="D9" s="177"/>
    </row>
    <row r="10" spans="1:5" x14ac:dyDescent="0.2">
      <c r="A10" s="188" t="s">
        <v>118</v>
      </c>
      <c r="B10" s="188"/>
      <c r="C10" s="188"/>
      <c r="D10" s="188"/>
    </row>
    <row r="11" spans="1:5" x14ac:dyDescent="0.2">
      <c r="A11" s="2"/>
      <c r="B11" s="2"/>
      <c r="C11" s="2"/>
      <c r="D11" s="2"/>
    </row>
    <row r="12" spans="1:5" ht="12.75" customHeight="1" x14ac:dyDescent="0.2">
      <c r="A12" s="186" t="s">
        <v>108</v>
      </c>
      <c r="B12" s="184" t="s">
        <v>2</v>
      </c>
      <c r="C12" s="189" t="s">
        <v>337</v>
      </c>
      <c r="D12" s="254" t="s">
        <v>338</v>
      </c>
      <c r="E12" s="184" t="s">
        <v>5</v>
      </c>
    </row>
    <row r="13" spans="1:5" x14ac:dyDescent="0.2">
      <c r="A13" s="187"/>
      <c r="B13" s="185"/>
      <c r="C13" s="210"/>
      <c r="D13" s="255"/>
      <c r="E13" s="185"/>
    </row>
    <row r="14" spans="1:5" x14ac:dyDescent="0.2">
      <c r="A14" s="35"/>
      <c r="B14" s="35"/>
      <c r="C14" s="35"/>
      <c r="D14" s="35"/>
      <c r="E14" s="27"/>
    </row>
    <row r="15" spans="1:5" x14ac:dyDescent="0.2">
      <c r="A15" s="35"/>
      <c r="B15" s="35"/>
      <c r="C15" s="35"/>
      <c r="D15" s="35"/>
      <c r="E15" s="27"/>
    </row>
    <row r="16" spans="1:5" x14ac:dyDescent="0.2">
      <c r="A16" s="15" t="s">
        <v>8</v>
      </c>
      <c r="B16" s="35">
        <v>0</v>
      </c>
      <c r="C16" s="35">
        <v>0</v>
      </c>
      <c r="D16" s="35">
        <v>0</v>
      </c>
      <c r="E16" s="27">
        <v>0</v>
      </c>
    </row>
    <row r="17" spans="1:5" x14ac:dyDescent="0.2">
      <c r="A17" s="32"/>
      <c r="B17" s="32"/>
      <c r="C17" s="32"/>
      <c r="D17" s="32"/>
    </row>
    <row r="18" spans="1:5" x14ac:dyDescent="0.2">
      <c r="A18" s="177" t="s">
        <v>120</v>
      </c>
      <c r="B18" s="177"/>
      <c r="C18" s="177"/>
      <c r="D18" s="177"/>
    </row>
    <row r="19" spans="1:5" x14ac:dyDescent="0.2">
      <c r="A19" s="188" t="s">
        <v>119</v>
      </c>
      <c r="B19" s="188"/>
      <c r="C19" s="188"/>
      <c r="D19" s="188"/>
    </row>
    <row r="20" spans="1:5" ht="12" customHeight="1" x14ac:dyDescent="0.2">
      <c r="A20" s="178" t="s">
        <v>255</v>
      </c>
      <c r="B20" s="178"/>
      <c r="C20" s="178"/>
      <c r="D20" s="178"/>
    </row>
    <row r="21" spans="1:5" ht="12.75" customHeight="1" x14ac:dyDescent="0.2">
      <c r="A21" s="181" t="s">
        <v>112</v>
      </c>
      <c r="B21" s="184" t="s">
        <v>2</v>
      </c>
      <c r="C21" s="189" t="s">
        <v>337</v>
      </c>
      <c r="D21" s="254" t="s">
        <v>338</v>
      </c>
      <c r="E21" s="184" t="s">
        <v>5</v>
      </c>
    </row>
    <row r="22" spans="1:5" ht="14.25" customHeight="1" x14ac:dyDescent="0.2">
      <c r="A22" s="182"/>
      <c r="B22" s="185"/>
      <c r="C22" s="210"/>
      <c r="D22" s="255"/>
      <c r="E22" s="185"/>
    </row>
    <row r="23" spans="1:5" x14ac:dyDescent="0.2">
      <c r="A23" s="33"/>
      <c r="B23" s="11"/>
      <c r="C23" s="36"/>
      <c r="D23" s="36"/>
      <c r="E23" s="27"/>
    </row>
    <row r="24" spans="1:5" x14ac:dyDescent="0.2">
      <c r="A24" s="33"/>
      <c r="B24" s="11"/>
      <c r="C24" s="36"/>
      <c r="D24" s="36"/>
      <c r="E24" s="27"/>
    </row>
    <row r="25" spans="1:5" x14ac:dyDescent="0.2">
      <c r="A25" s="15" t="s">
        <v>8</v>
      </c>
      <c r="B25" s="37">
        <v>0</v>
      </c>
      <c r="C25" s="37">
        <v>0</v>
      </c>
      <c r="D25" s="37">
        <v>0</v>
      </c>
      <c r="E25" s="37">
        <v>0</v>
      </c>
    </row>
    <row r="27" spans="1:5" x14ac:dyDescent="0.2">
      <c r="A27" s="177" t="s">
        <v>121</v>
      </c>
      <c r="B27" s="177"/>
      <c r="C27" s="177"/>
      <c r="D27" s="177"/>
    </row>
    <row r="28" spans="1:5" x14ac:dyDescent="0.2">
      <c r="A28" s="188" t="s">
        <v>84</v>
      </c>
      <c r="B28" s="188"/>
      <c r="C28" s="188"/>
      <c r="D28" s="188"/>
    </row>
    <row r="29" spans="1:5" x14ac:dyDescent="0.2">
      <c r="A29" s="178" t="s">
        <v>255</v>
      </c>
      <c r="B29" s="178"/>
      <c r="C29" s="178"/>
      <c r="D29" s="178"/>
    </row>
    <row r="30" spans="1:5" ht="12.75" customHeight="1" x14ac:dyDescent="0.2">
      <c r="A30" s="181" t="s">
        <v>112</v>
      </c>
      <c r="B30" s="184" t="s">
        <v>2</v>
      </c>
      <c r="C30" s="189" t="s">
        <v>337</v>
      </c>
      <c r="D30" s="254" t="s">
        <v>338</v>
      </c>
      <c r="E30" s="184" t="s">
        <v>5</v>
      </c>
    </row>
    <row r="31" spans="1:5" x14ac:dyDescent="0.2">
      <c r="A31" s="182"/>
      <c r="B31" s="185"/>
      <c r="C31" s="210"/>
      <c r="D31" s="255"/>
      <c r="E31" s="185"/>
    </row>
    <row r="32" spans="1:5" x14ac:dyDescent="0.2">
      <c r="A32" s="33" t="s">
        <v>258</v>
      </c>
      <c r="B32" s="37"/>
      <c r="C32" s="40"/>
      <c r="D32" s="40"/>
      <c r="E32" s="40">
        <f>SUM(B32+C32+D32)</f>
        <v>0</v>
      </c>
    </row>
    <row r="33" spans="1:5" x14ac:dyDescent="0.2">
      <c r="A33" s="33" t="s">
        <v>285</v>
      </c>
      <c r="B33" s="37"/>
      <c r="C33" s="40">
        <v>50000</v>
      </c>
      <c r="D33" s="40"/>
      <c r="E33" s="27">
        <v>50000</v>
      </c>
    </row>
    <row r="34" spans="1:5" x14ac:dyDescent="0.2">
      <c r="A34" s="33" t="s">
        <v>300</v>
      </c>
      <c r="B34" s="37"/>
      <c r="C34" s="40"/>
      <c r="D34" s="40"/>
      <c r="E34" s="27"/>
    </row>
    <row r="35" spans="1:5" x14ac:dyDescent="0.2">
      <c r="A35" s="33" t="s">
        <v>301</v>
      </c>
      <c r="B35" s="37"/>
      <c r="C35" s="40"/>
      <c r="D35" s="40"/>
      <c r="E35" s="27"/>
    </row>
    <row r="36" spans="1:5" x14ac:dyDescent="0.2">
      <c r="A36" s="33"/>
      <c r="B36" s="37"/>
      <c r="C36" s="40"/>
      <c r="D36" s="40"/>
      <c r="E36" s="27"/>
    </row>
    <row r="37" spans="1:5" x14ac:dyDescent="0.2">
      <c r="A37" s="15" t="s">
        <v>8</v>
      </c>
      <c r="B37" s="38">
        <f>SUM(B32:B34)</f>
        <v>0</v>
      </c>
      <c r="C37" s="38">
        <v>50000</v>
      </c>
      <c r="D37" s="38">
        <v>0</v>
      </c>
      <c r="E37" s="38">
        <v>50000</v>
      </c>
    </row>
    <row r="39" spans="1:5" x14ac:dyDescent="0.2">
      <c r="A39" s="177" t="s">
        <v>122</v>
      </c>
      <c r="B39" s="177"/>
      <c r="C39" s="177"/>
      <c r="D39" s="177"/>
    </row>
    <row r="40" spans="1:5" x14ac:dyDescent="0.2">
      <c r="A40" s="188" t="s">
        <v>170</v>
      </c>
      <c r="B40" s="188"/>
      <c r="C40" s="188"/>
      <c r="D40" s="188"/>
    </row>
    <row r="41" spans="1:5" x14ac:dyDescent="0.2">
      <c r="A41" s="2"/>
      <c r="B41" s="2"/>
      <c r="C41" s="2"/>
      <c r="D41" s="2"/>
    </row>
    <row r="42" spans="1:5" ht="12.75" customHeight="1" x14ac:dyDescent="0.2">
      <c r="A42" s="186" t="s">
        <v>108</v>
      </c>
      <c r="B42" s="184" t="s">
        <v>2</v>
      </c>
      <c r="C42" s="189" t="s">
        <v>337</v>
      </c>
      <c r="D42" s="254" t="s">
        <v>338</v>
      </c>
      <c r="E42" s="184" t="s">
        <v>5</v>
      </c>
    </row>
    <row r="43" spans="1:5" x14ac:dyDescent="0.2">
      <c r="A43" s="187"/>
      <c r="B43" s="185"/>
      <c r="C43" s="210"/>
      <c r="D43" s="255"/>
      <c r="E43" s="185"/>
    </row>
    <row r="44" spans="1:5" x14ac:dyDescent="0.2">
      <c r="A44" s="35"/>
      <c r="B44" s="35"/>
      <c r="C44" s="35"/>
      <c r="D44" s="35"/>
      <c r="E44" s="27"/>
    </row>
    <row r="45" spans="1:5" x14ac:dyDescent="0.2">
      <c r="A45" s="35"/>
      <c r="B45" s="35"/>
      <c r="C45" s="35"/>
      <c r="D45" s="35"/>
      <c r="E45" s="27"/>
    </row>
    <row r="46" spans="1:5" x14ac:dyDescent="0.2">
      <c r="A46" s="35"/>
      <c r="B46" s="35"/>
      <c r="C46" s="35"/>
      <c r="D46" s="35"/>
      <c r="E46" s="27"/>
    </row>
    <row r="47" spans="1:5" x14ac:dyDescent="0.2">
      <c r="A47" s="15" t="s">
        <v>8</v>
      </c>
      <c r="B47" s="35">
        <v>0</v>
      </c>
      <c r="C47" s="35">
        <v>0</v>
      </c>
      <c r="D47" s="35">
        <v>0</v>
      </c>
      <c r="E47" s="27">
        <v>0</v>
      </c>
    </row>
    <row r="49" spans="1:5" x14ac:dyDescent="0.2">
      <c r="A49" s="177" t="s">
        <v>123</v>
      </c>
      <c r="B49" s="177"/>
      <c r="C49" s="177"/>
      <c r="D49" s="177"/>
    </row>
    <row r="50" spans="1:5" x14ac:dyDescent="0.2">
      <c r="A50" s="188" t="s">
        <v>171</v>
      </c>
      <c r="B50" s="188"/>
      <c r="C50" s="188"/>
      <c r="D50" s="188"/>
    </row>
    <row r="51" spans="1:5" x14ac:dyDescent="0.2">
      <c r="A51" s="2"/>
      <c r="B51" s="2"/>
      <c r="C51" s="2"/>
      <c r="D51" s="2"/>
    </row>
    <row r="52" spans="1:5" ht="12.75" customHeight="1" x14ac:dyDescent="0.2">
      <c r="A52" s="186" t="s">
        <v>108</v>
      </c>
      <c r="B52" s="184" t="s">
        <v>2</v>
      </c>
      <c r="C52" s="189" t="s">
        <v>337</v>
      </c>
      <c r="D52" s="254" t="s">
        <v>338</v>
      </c>
      <c r="E52" s="184" t="s">
        <v>5</v>
      </c>
    </row>
    <row r="53" spans="1:5" x14ac:dyDescent="0.2">
      <c r="A53" s="187"/>
      <c r="B53" s="185"/>
      <c r="C53" s="210"/>
      <c r="D53" s="255"/>
      <c r="E53" s="185"/>
    </row>
    <row r="54" spans="1:5" x14ac:dyDescent="0.2">
      <c r="A54" s="6"/>
      <c r="B54" s="35"/>
      <c r="C54" s="35"/>
      <c r="D54" s="35"/>
      <c r="E54" s="27"/>
    </row>
    <row r="55" spans="1:5" x14ac:dyDescent="0.2">
      <c r="A55" s="6"/>
      <c r="B55" s="35"/>
      <c r="C55" s="35"/>
      <c r="D55" s="35"/>
      <c r="E55" s="27"/>
    </row>
    <row r="56" spans="1:5" x14ac:dyDescent="0.2">
      <c r="A56" s="35"/>
      <c r="B56" s="35"/>
      <c r="C56" s="35"/>
      <c r="D56" s="35"/>
      <c r="E56" s="27"/>
    </row>
    <row r="57" spans="1:5" x14ac:dyDescent="0.2">
      <c r="A57" s="15" t="s">
        <v>8</v>
      </c>
      <c r="B57" s="39">
        <f>SUM(B54)</f>
        <v>0</v>
      </c>
      <c r="C57" s="35">
        <v>0</v>
      </c>
      <c r="D57" s="35">
        <v>0</v>
      </c>
      <c r="E57" s="28">
        <f>SUM(E54)</f>
        <v>0</v>
      </c>
    </row>
  </sheetData>
  <mergeCells count="39">
    <mergeCell ref="C52:C53"/>
    <mergeCell ref="D52:D53"/>
    <mergeCell ref="E52:E53"/>
    <mergeCell ref="C30:C31"/>
    <mergeCell ref="D30:D31"/>
    <mergeCell ref="E30:E31"/>
    <mergeCell ref="B42:B43"/>
    <mergeCell ref="C42:C43"/>
    <mergeCell ref="D42:D43"/>
    <mergeCell ref="E42:E43"/>
    <mergeCell ref="E12:E13"/>
    <mergeCell ref="B21:B22"/>
    <mergeCell ref="C21:C22"/>
    <mergeCell ref="D21:D22"/>
    <mergeCell ref="E21:E22"/>
    <mergeCell ref="A52:A53"/>
    <mergeCell ref="B4:B5"/>
    <mergeCell ref="B12:B13"/>
    <mergeCell ref="B30:B31"/>
    <mergeCell ref="B52:B53"/>
    <mergeCell ref="A18:D18"/>
    <mergeCell ref="A29:D29"/>
    <mergeCell ref="A27:D27"/>
    <mergeCell ref="A20:D20"/>
    <mergeCell ref="A19:D19"/>
    <mergeCell ref="A9:D9"/>
    <mergeCell ref="A4:A5"/>
    <mergeCell ref="A28:D28"/>
    <mergeCell ref="C12:C13"/>
    <mergeCell ref="D12:D13"/>
    <mergeCell ref="A39:D39"/>
    <mergeCell ref="A10:D10"/>
    <mergeCell ref="A12:A13"/>
    <mergeCell ref="A30:A31"/>
    <mergeCell ref="A21:A22"/>
    <mergeCell ref="A49:D49"/>
    <mergeCell ref="A50:D50"/>
    <mergeCell ref="A40:D40"/>
    <mergeCell ref="A42:A43"/>
  </mergeCells>
  <phoneticPr fontId="0" type="noConversion"/>
  <pageMargins left="0.75" right="0.35" top="0.36" bottom="0.3" header="0.26" footer="0.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9" workbookViewId="0">
      <selection activeCell="E32" sqref="E32"/>
    </sheetView>
  </sheetViews>
  <sheetFormatPr defaultRowHeight="12.75" x14ac:dyDescent="0.2"/>
  <cols>
    <col min="1" max="1" width="43.7109375" style="1" customWidth="1"/>
    <col min="2" max="2" width="14" style="1" customWidth="1"/>
    <col min="3" max="3" width="9.140625" style="1"/>
    <col min="4" max="4" width="10.5703125" style="1" customWidth="1"/>
    <col min="5" max="5" width="10.28515625" style="1" customWidth="1"/>
    <col min="6" max="6" width="11.5703125" style="1" customWidth="1"/>
    <col min="7" max="16384" width="9.140625" style="1"/>
  </cols>
  <sheetData>
    <row r="1" spans="1:5" x14ac:dyDescent="0.2">
      <c r="A1" s="177" t="s">
        <v>103</v>
      </c>
      <c r="B1" s="177"/>
      <c r="C1" s="177"/>
      <c r="D1" s="177"/>
    </row>
    <row r="2" spans="1:5" x14ac:dyDescent="0.2">
      <c r="A2" s="2"/>
      <c r="B2" s="2"/>
      <c r="C2" s="2"/>
      <c r="D2" s="2"/>
    </row>
    <row r="3" spans="1:5" x14ac:dyDescent="0.2">
      <c r="A3" s="2"/>
      <c r="B3" s="2"/>
      <c r="C3" s="2"/>
      <c r="D3" s="2"/>
    </row>
    <row r="4" spans="1:5" x14ac:dyDescent="0.2">
      <c r="A4" s="180" t="s">
        <v>279</v>
      </c>
      <c r="B4" s="180"/>
      <c r="C4" s="180"/>
      <c r="D4" s="180"/>
    </row>
    <row r="5" spans="1:5" x14ac:dyDescent="0.2">
      <c r="A5" s="180"/>
      <c r="B5" s="180"/>
      <c r="C5" s="180"/>
      <c r="D5" s="180"/>
    </row>
    <row r="6" spans="1:5" x14ac:dyDescent="0.2">
      <c r="A6" s="161"/>
      <c r="B6" s="135"/>
      <c r="C6" s="195"/>
      <c r="D6" s="195"/>
    </row>
    <row r="7" spans="1:5" ht="21.75" customHeight="1" x14ac:dyDescent="0.2">
      <c r="A7" s="163" t="s">
        <v>1</v>
      </c>
      <c r="B7" s="158" t="s">
        <v>2</v>
      </c>
      <c r="C7" s="165" t="s">
        <v>337</v>
      </c>
      <c r="D7" s="158" t="s">
        <v>338</v>
      </c>
      <c r="E7" s="159" t="s">
        <v>5</v>
      </c>
    </row>
    <row r="8" spans="1:5" x14ac:dyDescent="0.2">
      <c r="A8" s="6" t="s">
        <v>96</v>
      </c>
      <c r="B8" s="27"/>
      <c r="C8" s="11"/>
      <c r="D8" s="11"/>
      <c r="E8" s="27"/>
    </row>
    <row r="9" spans="1:5" x14ac:dyDescent="0.2">
      <c r="A9" s="6" t="s">
        <v>34</v>
      </c>
      <c r="B9" s="27"/>
      <c r="C9" s="27"/>
      <c r="D9" s="27"/>
      <c r="E9" s="27"/>
    </row>
    <row r="10" spans="1:5" x14ac:dyDescent="0.2">
      <c r="A10" s="10" t="s">
        <v>162</v>
      </c>
      <c r="B10" s="27">
        <v>41137511</v>
      </c>
      <c r="C10" s="27">
        <v>3859293</v>
      </c>
      <c r="D10" s="27">
        <v>335138</v>
      </c>
      <c r="E10" s="27">
        <f>SUM(B10+C10+D10)</f>
        <v>45331942</v>
      </c>
    </row>
    <row r="11" spans="1:5" x14ac:dyDescent="0.2">
      <c r="A11" s="6" t="s">
        <v>97</v>
      </c>
      <c r="B11" s="27"/>
      <c r="C11" s="27"/>
      <c r="D11" s="27"/>
      <c r="E11" s="27">
        <f>SUM(B11)</f>
        <v>0</v>
      </c>
    </row>
    <row r="12" spans="1:5" x14ac:dyDescent="0.2">
      <c r="A12" s="6" t="s">
        <v>98</v>
      </c>
      <c r="B12" s="27"/>
      <c r="C12" s="27"/>
      <c r="D12" s="27"/>
      <c r="E12" s="27"/>
    </row>
    <row r="13" spans="1:5" x14ac:dyDescent="0.2">
      <c r="A13" s="10" t="s">
        <v>35</v>
      </c>
      <c r="B13" s="27"/>
      <c r="C13" s="27">
        <v>38105176</v>
      </c>
      <c r="D13" s="27">
        <v>22203010</v>
      </c>
      <c r="E13" s="27">
        <f>SUM(C13+D13)</f>
        <v>60308186</v>
      </c>
    </row>
    <row r="14" spans="1:5" x14ac:dyDescent="0.2">
      <c r="A14" s="10" t="s">
        <v>168</v>
      </c>
      <c r="B14" s="27"/>
      <c r="C14" s="27"/>
      <c r="D14" s="27"/>
      <c r="E14" s="27"/>
    </row>
    <row r="15" spans="1:5" x14ac:dyDescent="0.2">
      <c r="A15" s="10" t="s">
        <v>190</v>
      </c>
      <c r="B15" s="27"/>
      <c r="C15" s="11"/>
      <c r="D15" s="11"/>
      <c r="E15" s="27"/>
    </row>
    <row r="16" spans="1:5" x14ac:dyDescent="0.2">
      <c r="A16" s="14" t="s">
        <v>191</v>
      </c>
      <c r="B16" s="28">
        <f>SUM(B10:B15)</f>
        <v>41137511</v>
      </c>
      <c r="C16" s="28">
        <f>SUM(C8:C13)</f>
        <v>41964469</v>
      </c>
      <c r="D16" s="28">
        <f>SUM(D8:D13)</f>
        <v>22538148</v>
      </c>
      <c r="E16" s="28">
        <f>SUM(E8:E15)</f>
        <v>105640128</v>
      </c>
    </row>
    <row r="19" spans="1:6" x14ac:dyDescent="0.2">
      <c r="A19" s="160" t="s">
        <v>222</v>
      </c>
      <c r="B19" s="2"/>
      <c r="C19" s="72"/>
      <c r="D19" s="72"/>
      <c r="E19" s="72"/>
      <c r="F19" s="72"/>
    </row>
    <row r="21" spans="1:6" x14ac:dyDescent="0.2">
      <c r="A21" s="71" t="s">
        <v>279</v>
      </c>
      <c r="B21" s="71"/>
      <c r="C21" s="71"/>
      <c r="D21" s="71"/>
      <c r="E21" s="71"/>
      <c r="F21" s="71"/>
    </row>
    <row r="22" spans="1:6" x14ac:dyDescent="0.2">
      <c r="A22" s="164" t="s">
        <v>223</v>
      </c>
      <c r="B22" s="20"/>
      <c r="C22" s="71"/>
      <c r="D22" s="71"/>
      <c r="E22" s="71"/>
      <c r="F22" s="71"/>
    </row>
    <row r="23" spans="1:6" x14ac:dyDescent="0.2">
      <c r="B23" s="73"/>
      <c r="C23" s="73"/>
      <c r="D23" s="73"/>
      <c r="E23" s="69"/>
      <c r="F23" s="162"/>
    </row>
    <row r="24" spans="1:6" ht="27" customHeight="1" x14ac:dyDescent="0.2">
      <c r="A24" s="192" t="s">
        <v>1</v>
      </c>
      <c r="B24" s="172" t="s">
        <v>276</v>
      </c>
      <c r="C24" s="67"/>
      <c r="D24" s="67"/>
      <c r="E24" s="67"/>
      <c r="F24" s="67"/>
    </row>
    <row r="25" spans="1:6" ht="45" customHeight="1" x14ac:dyDescent="0.2">
      <c r="A25" s="193"/>
      <c r="B25" s="256"/>
      <c r="C25" s="67"/>
      <c r="D25" s="67"/>
      <c r="E25" s="69"/>
      <c r="F25" s="31"/>
    </row>
    <row r="26" spans="1:6" ht="13.5" customHeight="1" x14ac:dyDescent="0.2">
      <c r="A26" s="194"/>
      <c r="B26" s="173"/>
      <c r="C26" s="67"/>
      <c r="D26" s="67"/>
      <c r="E26" s="69"/>
      <c r="F26" s="31"/>
    </row>
    <row r="27" spans="1:6" x14ac:dyDescent="0.2">
      <c r="A27" s="6" t="s">
        <v>96</v>
      </c>
      <c r="B27" s="11"/>
      <c r="C27" s="70"/>
      <c r="D27" s="70"/>
      <c r="E27" s="70"/>
      <c r="F27" s="70"/>
    </row>
    <row r="28" spans="1:6" x14ac:dyDescent="0.2">
      <c r="A28" s="6" t="s">
        <v>34</v>
      </c>
      <c r="B28" s="27"/>
      <c r="C28" s="69"/>
      <c r="D28" s="69"/>
      <c r="E28" s="69"/>
      <c r="F28" s="69"/>
    </row>
    <row r="29" spans="1:6" x14ac:dyDescent="0.2">
      <c r="A29" s="10" t="s">
        <v>162</v>
      </c>
      <c r="B29" s="27">
        <v>335138</v>
      </c>
      <c r="C29" s="69"/>
      <c r="D29" s="69"/>
      <c r="E29" s="69"/>
      <c r="F29" s="69"/>
    </row>
    <row r="30" spans="1:6" x14ac:dyDescent="0.2">
      <c r="A30" s="6" t="s">
        <v>97</v>
      </c>
      <c r="B30" s="27"/>
      <c r="C30" s="69"/>
      <c r="D30" s="69"/>
      <c r="E30" s="69"/>
      <c r="F30" s="69"/>
    </row>
    <row r="31" spans="1:6" x14ac:dyDescent="0.2">
      <c r="A31" s="6" t="s">
        <v>98</v>
      </c>
      <c r="B31" s="27"/>
      <c r="C31" s="69"/>
      <c r="D31" s="69"/>
      <c r="E31" s="69"/>
      <c r="F31" s="69"/>
    </row>
    <row r="32" spans="1:6" x14ac:dyDescent="0.2">
      <c r="A32" s="10" t="s">
        <v>35</v>
      </c>
      <c r="B32" s="27">
        <v>22203010</v>
      </c>
      <c r="C32" s="69"/>
      <c r="D32" s="69"/>
      <c r="E32" s="69"/>
      <c r="F32" s="69"/>
    </row>
    <row r="33" spans="1:6" x14ac:dyDescent="0.2">
      <c r="A33" s="10" t="s">
        <v>168</v>
      </c>
      <c r="B33" s="27"/>
      <c r="C33" s="69"/>
      <c r="D33" s="69"/>
      <c r="E33" s="69"/>
      <c r="F33" s="69"/>
    </row>
    <row r="34" spans="1:6" x14ac:dyDescent="0.2">
      <c r="A34" s="10" t="s">
        <v>190</v>
      </c>
      <c r="B34" s="11"/>
      <c r="C34" s="70"/>
      <c r="D34" s="70"/>
      <c r="E34" s="70"/>
      <c r="F34" s="70"/>
    </row>
    <row r="35" spans="1:6" x14ac:dyDescent="0.2">
      <c r="A35" s="14" t="s">
        <v>191</v>
      </c>
      <c r="B35" s="28">
        <f>SUM(B27:B32)</f>
        <v>22538148</v>
      </c>
      <c r="C35" s="69"/>
      <c r="D35" s="69"/>
      <c r="E35" s="69"/>
      <c r="F35" s="69"/>
    </row>
  </sheetData>
  <mergeCells count="6">
    <mergeCell ref="A24:A26"/>
    <mergeCell ref="A1:D1"/>
    <mergeCell ref="A5:D5"/>
    <mergeCell ref="A4:D4"/>
    <mergeCell ref="C6:D6"/>
    <mergeCell ref="B24:B26"/>
  </mergeCells>
  <phoneticPr fontId="1" type="noConversion"/>
  <pageMargins left="0.51181102362204722" right="0.31496062992125984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1"/>
  <sheetViews>
    <sheetView workbookViewId="0">
      <selection activeCell="F13" sqref="F13"/>
    </sheetView>
  </sheetViews>
  <sheetFormatPr defaultRowHeight="12.75" x14ac:dyDescent="0.2"/>
  <cols>
    <col min="1" max="1" width="56.5703125" style="1" customWidth="1"/>
    <col min="2" max="2" width="14.5703125" style="1" customWidth="1"/>
    <col min="3" max="3" width="13.7109375" style="1" customWidth="1"/>
    <col min="4" max="4" width="11" style="1" customWidth="1"/>
    <col min="5" max="16384" width="9.140625" style="1"/>
  </cols>
  <sheetData>
    <row r="3" spans="1:4" x14ac:dyDescent="0.2">
      <c r="A3" s="177" t="s">
        <v>209</v>
      </c>
      <c r="B3" s="177"/>
      <c r="C3" s="177"/>
    </row>
    <row r="4" spans="1:4" x14ac:dyDescent="0.2">
      <c r="A4" s="2"/>
      <c r="B4" s="2"/>
      <c r="C4" s="2"/>
    </row>
    <row r="5" spans="1:4" x14ac:dyDescent="0.2">
      <c r="A5" s="180" t="s">
        <v>302</v>
      </c>
      <c r="B5" s="180"/>
      <c r="C5" s="180"/>
      <c r="D5" s="180"/>
    </row>
    <row r="6" spans="1:4" x14ac:dyDescent="0.2">
      <c r="A6" s="180" t="s">
        <v>22</v>
      </c>
      <c r="B6" s="180"/>
      <c r="C6" s="180"/>
      <c r="D6" s="180"/>
    </row>
    <row r="7" spans="1:4" ht="14.25" customHeight="1" x14ac:dyDescent="0.2">
      <c r="A7" s="178" t="s">
        <v>255</v>
      </c>
      <c r="B7" s="178"/>
      <c r="C7" s="178"/>
    </row>
    <row r="8" spans="1:4" ht="23.25" customHeight="1" x14ac:dyDescent="0.2">
      <c r="A8" s="163" t="s">
        <v>1</v>
      </c>
      <c r="B8" s="168" t="s">
        <v>339</v>
      </c>
      <c r="C8" s="165" t="s">
        <v>340</v>
      </c>
      <c r="D8" s="159" t="s">
        <v>5</v>
      </c>
    </row>
    <row r="9" spans="1:4" x14ac:dyDescent="0.2">
      <c r="A9" s="23" t="s">
        <v>54</v>
      </c>
      <c r="B9" s="24">
        <v>51921772</v>
      </c>
      <c r="C9" s="24"/>
      <c r="D9" s="24">
        <f>SUM(B9+C9)</f>
        <v>51921772</v>
      </c>
    </row>
    <row r="10" spans="1:4" x14ac:dyDescent="0.2">
      <c r="A10" s="6" t="s">
        <v>185</v>
      </c>
      <c r="B10" s="7">
        <v>14823749</v>
      </c>
      <c r="C10" s="7"/>
      <c r="D10" s="24">
        <f>SUM(B10+C10)</f>
        <v>14823749</v>
      </c>
    </row>
    <row r="11" spans="1:4" ht="23.25" customHeight="1" x14ac:dyDescent="0.2">
      <c r="A11" s="8" t="s">
        <v>186</v>
      </c>
      <c r="B11" s="7">
        <v>20737261</v>
      </c>
      <c r="C11" s="7"/>
      <c r="D11" s="24">
        <f>SUM(B11+C11)</f>
        <v>20737261</v>
      </c>
    </row>
    <row r="12" spans="1:4" x14ac:dyDescent="0.2">
      <c r="A12" s="10" t="s">
        <v>187</v>
      </c>
      <c r="B12" s="7">
        <v>1800000</v>
      </c>
      <c r="C12" s="7"/>
      <c r="D12" s="24">
        <f>SUM(B12+C12)</f>
        <v>1800000</v>
      </c>
    </row>
    <row r="13" spans="1:4" x14ac:dyDescent="0.2">
      <c r="A13" s="10" t="s">
        <v>188</v>
      </c>
      <c r="B13" s="7">
        <v>9394250</v>
      </c>
      <c r="C13" s="7"/>
      <c r="D13" s="24">
        <f>SUM(B13+C13)</f>
        <v>9394250</v>
      </c>
    </row>
    <row r="14" spans="1:4" x14ac:dyDescent="0.2">
      <c r="A14" s="10" t="s">
        <v>173</v>
      </c>
      <c r="B14" s="7"/>
      <c r="C14" s="7"/>
      <c r="D14" s="24"/>
    </row>
    <row r="15" spans="1:4" ht="23.25" customHeight="1" x14ac:dyDescent="0.2">
      <c r="A15" s="8" t="s">
        <v>57</v>
      </c>
      <c r="B15" s="7"/>
      <c r="C15" s="7"/>
      <c r="D15" s="24"/>
    </row>
    <row r="16" spans="1:4" ht="23.25" customHeight="1" x14ac:dyDescent="0.2">
      <c r="A16" s="8" t="s">
        <v>58</v>
      </c>
      <c r="B16" s="7"/>
      <c r="C16" s="7"/>
      <c r="D16" s="24"/>
    </row>
    <row r="17" spans="1:4" ht="23.25" customHeight="1" x14ac:dyDescent="0.2">
      <c r="A17" s="8" t="s">
        <v>59</v>
      </c>
      <c r="B17" s="7"/>
      <c r="C17" s="7"/>
      <c r="D17" s="24"/>
    </row>
    <row r="18" spans="1:4" ht="12.75" customHeight="1" x14ac:dyDescent="0.2">
      <c r="A18" s="8" t="s">
        <v>60</v>
      </c>
      <c r="B18" s="7">
        <v>980212903</v>
      </c>
      <c r="C18" s="7">
        <v>85871925</v>
      </c>
      <c r="D18" s="24">
        <f>SUM(B18+C18)</f>
        <v>1066084828</v>
      </c>
    </row>
    <row r="19" spans="1:4" ht="12.75" customHeight="1" x14ac:dyDescent="0.2">
      <c r="A19" s="16" t="s">
        <v>99</v>
      </c>
      <c r="B19" s="18">
        <f>SUM(B9:B18)</f>
        <v>1078889935</v>
      </c>
      <c r="C19" s="18">
        <v>85871925</v>
      </c>
      <c r="D19" s="124">
        <f>SUM(B19+C19)</f>
        <v>1164761860</v>
      </c>
    </row>
    <row r="20" spans="1:4" x14ac:dyDescent="0.2">
      <c r="A20" s="10"/>
      <c r="B20" s="7"/>
      <c r="C20" s="7"/>
      <c r="D20" s="24">
        <f>SUM(B20+C20)</f>
        <v>0</v>
      </c>
    </row>
    <row r="21" spans="1:4" x14ac:dyDescent="0.2">
      <c r="A21" s="25" t="s">
        <v>70</v>
      </c>
      <c r="B21" s="18">
        <v>1000000</v>
      </c>
      <c r="C21" s="18"/>
      <c r="D21" s="124">
        <f>SUM(B21+C21)</f>
        <v>1000000</v>
      </c>
    </row>
    <row r="22" spans="1:4" x14ac:dyDescent="0.2">
      <c r="A22" s="14"/>
      <c r="B22" s="18"/>
      <c r="C22" s="152"/>
      <c r="D22" s="24"/>
    </row>
    <row r="23" spans="1:4" x14ac:dyDescent="0.2">
      <c r="A23" s="26" t="s">
        <v>71</v>
      </c>
      <c r="B23" s="152">
        <v>30320000</v>
      </c>
      <c r="C23" s="152"/>
      <c r="D23" s="150">
        <f>SUM(B23+C23)</f>
        <v>30320000</v>
      </c>
    </row>
    <row r="24" spans="1:4" ht="12.75" customHeight="1" x14ac:dyDescent="0.2">
      <c r="A24" s="9" t="s">
        <v>72</v>
      </c>
      <c r="B24" s="152">
        <v>3764943</v>
      </c>
      <c r="C24" s="152">
        <v>9000000</v>
      </c>
      <c r="D24" s="150">
        <f>SUM(B24+C24)</f>
        <v>12764943</v>
      </c>
    </row>
    <row r="25" spans="1:4" x14ac:dyDescent="0.2">
      <c r="A25" s="6" t="s">
        <v>73</v>
      </c>
      <c r="B25" s="152">
        <v>550000</v>
      </c>
      <c r="C25" s="152"/>
      <c r="D25" s="150">
        <f>SUM(B25+C25)</f>
        <v>550000</v>
      </c>
    </row>
    <row r="26" spans="1:4" x14ac:dyDescent="0.2">
      <c r="A26" s="26" t="s">
        <v>175</v>
      </c>
      <c r="B26" s="152"/>
      <c r="C26" s="152"/>
      <c r="D26" s="150">
        <f>SUM(B26+C26)</f>
        <v>0</v>
      </c>
    </row>
    <row r="27" spans="1:4" x14ac:dyDescent="0.2">
      <c r="A27" s="54" t="s">
        <v>189</v>
      </c>
      <c r="B27" s="152"/>
      <c r="C27" s="152"/>
      <c r="D27" s="150">
        <f>SUM(B27+C27)</f>
        <v>0</v>
      </c>
    </row>
    <row r="28" spans="1:4" x14ac:dyDescent="0.2">
      <c r="A28" s="6" t="s">
        <v>74</v>
      </c>
      <c r="B28" s="152">
        <v>742500</v>
      </c>
      <c r="C28" s="152">
        <v>2430000</v>
      </c>
      <c r="D28" s="150">
        <f>SUM(B28+C28)</f>
        <v>3172500</v>
      </c>
    </row>
    <row r="29" spans="1:4" x14ac:dyDescent="0.2">
      <c r="A29" s="10" t="s">
        <v>75</v>
      </c>
      <c r="B29" s="152"/>
      <c r="C29" s="152"/>
      <c r="D29" s="150"/>
    </row>
    <row r="30" spans="1:4" x14ac:dyDescent="0.2">
      <c r="A30" s="6" t="s">
        <v>165</v>
      </c>
      <c r="B30" s="152">
        <v>26527</v>
      </c>
      <c r="C30" s="152"/>
      <c r="D30" s="150">
        <f>SUM(B30+C30)</f>
        <v>26527</v>
      </c>
    </row>
    <row r="31" spans="1:4" x14ac:dyDescent="0.2">
      <c r="A31" s="6" t="s">
        <v>76</v>
      </c>
      <c r="B31" s="152"/>
      <c r="C31" s="152"/>
      <c r="D31" s="150"/>
    </row>
    <row r="32" spans="1:4" x14ac:dyDescent="0.2">
      <c r="A32" s="10" t="s">
        <v>167</v>
      </c>
      <c r="B32" s="152"/>
      <c r="C32" s="152"/>
      <c r="D32" s="150"/>
    </row>
    <row r="33" spans="1:4" x14ac:dyDescent="0.2">
      <c r="A33" s="10" t="s">
        <v>166</v>
      </c>
      <c r="B33" s="152"/>
      <c r="C33" s="152"/>
      <c r="D33" s="150">
        <f>SUM(B33+C33)</f>
        <v>0</v>
      </c>
    </row>
    <row r="34" spans="1:4" x14ac:dyDescent="0.2">
      <c r="A34" s="14" t="s">
        <v>77</v>
      </c>
      <c r="B34" s="153">
        <f>SUM(B23:B33)</f>
        <v>35403970</v>
      </c>
      <c r="C34" s="153">
        <f xml:space="preserve"> SUM(C23:C33)</f>
        <v>11430000</v>
      </c>
      <c r="D34" s="151">
        <f>SUM(B34+C34)</f>
        <v>46833970</v>
      </c>
    </row>
    <row r="35" spans="1:4" x14ac:dyDescent="0.2">
      <c r="A35" s="11"/>
      <c r="B35" s="154"/>
      <c r="C35" s="27"/>
      <c r="D35" s="24"/>
    </row>
    <row r="36" spans="1:4" ht="23.25" customHeight="1" x14ac:dyDescent="0.2">
      <c r="A36" s="8" t="s">
        <v>78</v>
      </c>
      <c r="B36" s="27"/>
      <c r="C36" s="27"/>
      <c r="D36" s="24"/>
    </row>
    <row r="37" spans="1:4" ht="23.25" customHeight="1" x14ac:dyDescent="0.2">
      <c r="A37" s="8" t="s">
        <v>178</v>
      </c>
      <c r="B37" s="27"/>
      <c r="C37" s="27"/>
      <c r="D37" s="24"/>
    </row>
    <row r="38" spans="1:4" x14ac:dyDescent="0.2">
      <c r="A38" s="10" t="s">
        <v>179</v>
      </c>
      <c r="B38" s="27"/>
      <c r="C38" s="27"/>
      <c r="D38" s="24">
        <f>SUM(B38)</f>
        <v>0</v>
      </c>
    </row>
    <row r="39" spans="1:4" x14ac:dyDescent="0.2">
      <c r="A39" s="14" t="s">
        <v>79</v>
      </c>
      <c r="B39" s="28"/>
      <c r="C39" s="28"/>
      <c r="D39" s="124">
        <f>SUM(B39)</f>
        <v>0</v>
      </c>
    </row>
    <row r="40" spans="1:4" x14ac:dyDescent="0.2">
      <c r="A40" s="6"/>
      <c r="B40" s="27"/>
      <c r="C40" s="27"/>
      <c r="D40" s="24"/>
    </row>
    <row r="41" spans="1:4" x14ac:dyDescent="0.2">
      <c r="A41" s="14" t="s">
        <v>155</v>
      </c>
      <c r="B41" s="28">
        <f t="shared" ref="B41:D41" si="0">SUM(B19+B21+B34)</f>
        <v>1115293905</v>
      </c>
      <c r="C41" s="28">
        <f t="shared" si="0"/>
        <v>97301925</v>
      </c>
      <c r="D41" s="28">
        <f t="shared" si="0"/>
        <v>1212595830</v>
      </c>
    </row>
  </sheetData>
  <mergeCells count="4">
    <mergeCell ref="A5:D5"/>
    <mergeCell ref="A6:D6"/>
    <mergeCell ref="A3:C3"/>
    <mergeCell ref="A7:C7"/>
  </mergeCells>
  <phoneticPr fontId="1" type="noConversion"/>
  <printOptions horizontalCentered="1"/>
  <pageMargins left="0.28999999999999998" right="0.21" top="0.22" bottom="0.21" header="0.17" footer="0.16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9" sqref="G9"/>
    </sheetView>
  </sheetViews>
  <sheetFormatPr defaultRowHeight="12.75" x14ac:dyDescent="0.2"/>
  <cols>
    <col min="1" max="1" width="42.140625" style="1" customWidth="1"/>
    <col min="2" max="2" width="13.85546875" style="1" customWidth="1"/>
    <col min="3" max="3" width="11.42578125" style="1" customWidth="1"/>
    <col min="4" max="16384" width="9.140625" style="1"/>
  </cols>
  <sheetData>
    <row r="1" spans="1:4" x14ac:dyDescent="0.2">
      <c r="A1" s="177" t="s">
        <v>210</v>
      </c>
      <c r="B1" s="177"/>
      <c r="C1" s="177"/>
    </row>
    <row r="2" spans="1:4" x14ac:dyDescent="0.2">
      <c r="A2" s="191"/>
      <c r="B2" s="191"/>
      <c r="C2" s="191"/>
    </row>
    <row r="3" spans="1:4" x14ac:dyDescent="0.2">
      <c r="A3" s="34"/>
      <c r="B3" s="34"/>
      <c r="C3" s="34"/>
    </row>
    <row r="4" spans="1:4" x14ac:dyDescent="0.2">
      <c r="A4" s="180" t="s">
        <v>303</v>
      </c>
      <c r="B4" s="180"/>
      <c r="C4" s="180"/>
      <c r="D4" s="180"/>
    </row>
    <row r="5" spans="1:4" x14ac:dyDescent="0.2">
      <c r="A5" s="180" t="s">
        <v>22</v>
      </c>
      <c r="B5" s="180"/>
      <c r="C5" s="180"/>
      <c r="D5" s="180"/>
    </row>
    <row r="6" spans="1:4" x14ac:dyDescent="0.2">
      <c r="A6" s="20"/>
      <c r="B6" s="20"/>
      <c r="C6" s="20"/>
    </row>
    <row r="7" spans="1:4" x14ac:dyDescent="0.2">
      <c r="A7" s="20"/>
      <c r="B7" s="20"/>
      <c r="C7" s="20"/>
    </row>
    <row r="8" spans="1:4" x14ac:dyDescent="0.2">
      <c r="A8" s="178" t="s">
        <v>255</v>
      </c>
      <c r="B8" s="178"/>
      <c r="C8" s="178"/>
    </row>
    <row r="9" spans="1:4" ht="25.5" customHeight="1" x14ac:dyDescent="0.2">
      <c r="A9" s="169" t="s">
        <v>1</v>
      </c>
      <c r="B9" s="158" t="s">
        <v>339</v>
      </c>
      <c r="C9" s="158" t="s">
        <v>340</v>
      </c>
      <c r="D9" s="76" t="s">
        <v>5</v>
      </c>
    </row>
    <row r="10" spans="1:4" x14ac:dyDescent="0.2">
      <c r="A10" s="26" t="s">
        <v>80</v>
      </c>
      <c r="B10" s="56"/>
      <c r="C10" s="7"/>
      <c r="D10" s="27">
        <f>SUM(B10+C10)</f>
        <v>0</v>
      </c>
    </row>
    <row r="11" spans="1:4" ht="23.25" customHeight="1" x14ac:dyDescent="0.2">
      <c r="A11" s="57" t="s">
        <v>81</v>
      </c>
      <c r="B11" s="56"/>
      <c r="C11" s="7"/>
      <c r="D11" s="27"/>
    </row>
    <row r="12" spans="1:4" ht="23.25" customHeight="1" x14ac:dyDescent="0.2">
      <c r="A12" s="58" t="s">
        <v>82</v>
      </c>
      <c r="B12" s="56"/>
      <c r="C12" s="7"/>
      <c r="D12" s="27"/>
    </row>
    <row r="13" spans="1:4" ht="23.25" customHeight="1" x14ac:dyDescent="0.2">
      <c r="A13" s="58" t="s">
        <v>83</v>
      </c>
      <c r="B13" s="56"/>
      <c r="C13" s="7"/>
      <c r="D13" s="27"/>
    </row>
    <row r="14" spans="1:4" ht="23.25" customHeight="1" x14ac:dyDescent="0.2">
      <c r="A14" s="59" t="s">
        <v>84</v>
      </c>
      <c r="B14" s="56"/>
      <c r="C14" s="7"/>
      <c r="D14" s="7">
        <f>SUM(B14+C14)</f>
        <v>0</v>
      </c>
    </row>
    <row r="15" spans="1:4" ht="23.25" customHeight="1" x14ac:dyDescent="0.2">
      <c r="A15" s="60" t="s">
        <v>85</v>
      </c>
      <c r="B15" s="66"/>
      <c r="C15" s="7"/>
      <c r="D15" s="66">
        <f>SUM(D10:D14)</f>
        <v>0</v>
      </c>
    </row>
    <row r="16" spans="1:4" ht="12.75" customHeight="1" x14ac:dyDescent="0.2">
      <c r="A16" s="61"/>
      <c r="B16" s="56"/>
      <c r="C16" s="7"/>
      <c r="D16" s="27"/>
    </row>
    <row r="17" spans="1:4" ht="12.75" customHeight="1" x14ac:dyDescent="0.2">
      <c r="A17" s="58" t="s">
        <v>89</v>
      </c>
      <c r="B17" s="56"/>
      <c r="C17" s="7"/>
      <c r="D17" s="27"/>
    </row>
    <row r="18" spans="1:4" ht="12.75" customHeight="1" x14ac:dyDescent="0.2">
      <c r="A18" s="58" t="s">
        <v>90</v>
      </c>
      <c r="B18" s="56"/>
      <c r="C18" s="7"/>
      <c r="D18" s="27"/>
    </row>
    <row r="19" spans="1:4" x14ac:dyDescent="0.2">
      <c r="A19" s="6" t="s">
        <v>91</v>
      </c>
      <c r="B19" s="7"/>
      <c r="C19" s="7"/>
      <c r="D19" s="27"/>
    </row>
    <row r="20" spans="1:4" x14ac:dyDescent="0.2">
      <c r="A20" s="10" t="s">
        <v>92</v>
      </c>
      <c r="B20" s="42"/>
      <c r="C20" s="7"/>
      <c r="D20" s="27"/>
    </row>
    <row r="21" spans="1:4" x14ac:dyDescent="0.2">
      <c r="A21" s="10" t="s">
        <v>93</v>
      </c>
      <c r="B21" s="42"/>
      <c r="C21" s="7"/>
      <c r="D21" s="27"/>
    </row>
    <row r="22" spans="1:4" x14ac:dyDescent="0.2">
      <c r="A22" s="63" t="s">
        <v>94</v>
      </c>
      <c r="B22" s="42"/>
      <c r="C22" s="7"/>
      <c r="D22" s="27"/>
    </row>
    <row r="23" spans="1:4" x14ac:dyDescent="0.2">
      <c r="A23" s="62"/>
      <c r="B23" s="42"/>
      <c r="C23" s="7"/>
      <c r="D23" s="27"/>
    </row>
    <row r="24" spans="1:4" ht="23.25" customHeight="1" x14ac:dyDescent="0.2">
      <c r="A24" s="57" t="s">
        <v>95</v>
      </c>
      <c r="B24" s="14"/>
      <c r="C24" s="18"/>
      <c r="D24" s="27"/>
    </row>
    <row r="25" spans="1:4" ht="23.25" customHeight="1" x14ac:dyDescent="0.2">
      <c r="A25" s="58" t="s">
        <v>172</v>
      </c>
      <c r="B25" s="27"/>
      <c r="C25" s="27"/>
      <c r="D25" s="27"/>
    </row>
    <row r="26" spans="1:4" x14ac:dyDescent="0.2">
      <c r="A26" s="26" t="s">
        <v>171</v>
      </c>
      <c r="B26" s="27"/>
      <c r="C26" s="27"/>
      <c r="D26" s="27"/>
    </row>
    <row r="27" spans="1:4" x14ac:dyDescent="0.2">
      <c r="A27" s="64" t="s">
        <v>88</v>
      </c>
      <c r="B27" s="28"/>
      <c r="C27" s="28"/>
      <c r="D27" s="28"/>
    </row>
    <row r="28" spans="1:4" x14ac:dyDescent="0.2">
      <c r="A28" s="6"/>
      <c r="B28" s="27"/>
      <c r="C28" s="27"/>
      <c r="D28" s="27"/>
    </row>
    <row r="29" spans="1:4" ht="23.25" customHeight="1" x14ac:dyDescent="0.2">
      <c r="A29" s="16" t="s">
        <v>100</v>
      </c>
      <c r="B29" s="28">
        <f>SUM(B15+B22+B27)</f>
        <v>0</v>
      </c>
      <c r="C29" s="18"/>
      <c r="D29" s="28">
        <f>SUM(D15+D22+D27)</f>
        <v>0</v>
      </c>
    </row>
    <row r="30" spans="1:4" x14ac:dyDescent="0.2">
      <c r="A30" s="65"/>
    </row>
    <row r="31" spans="1:4" x14ac:dyDescent="0.2">
      <c r="A31" s="65"/>
    </row>
  </sheetData>
  <mergeCells count="5">
    <mergeCell ref="A2:C2"/>
    <mergeCell ref="A1:C1"/>
    <mergeCell ref="A8:C8"/>
    <mergeCell ref="A5:D5"/>
    <mergeCell ref="A4:D4"/>
  </mergeCells>
  <phoneticPr fontId="1" type="noConversion"/>
  <pageMargins left="1.0236220472440944" right="0.35433070866141736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 Finanszír. bevét. mindössz  </vt:lpstr>
      <vt:lpstr>5. Önkorm. műk. bev.</vt:lpstr>
      <vt:lpstr>6. Önk.felh.bev.</vt:lpstr>
      <vt:lpstr>7. PH. műk. bev.</vt:lpstr>
      <vt:lpstr>8. PH. felhalm. bev.</vt:lpstr>
      <vt:lpstr>9. Kv.-i szerv műk. bev. </vt:lpstr>
      <vt:lpstr>10. Kiad. mindössz.</vt:lpstr>
      <vt:lpstr>10.2.-10.7. mell.</vt:lpstr>
      <vt:lpstr>11. Kiad. mindössz. köt.-önként</vt:lpstr>
      <vt:lpstr>12. PH. kiad. össz. </vt:lpstr>
      <vt:lpstr>13. Kv.-i szerv kiad. összes.</vt:lpstr>
      <vt:lpstr>14.-16. mell.</vt:lpstr>
      <vt:lpstr>17. melléklet</vt:lpstr>
      <vt:lpstr>18. mell</vt:lpstr>
      <vt:lpstr>19-20. melléklet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2020-07-23T09:47:55Z</cp:lastPrinted>
  <dcterms:created xsi:type="dcterms:W3CDTF">2000-01-09T14:34:55Z</dcterms:created>
  <dcterms:modified xsi:type="dcterms:W3CDTF">2020-07-23T10:09:24Z</dcterms:modified>
</cp:coreProperties>
</file>