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firstSheet="9" activeTab="13"/>
  </bookViews>
  <sheets>
    <sheet name="ÖSSZEFÜGGÉSEK" sheetId="1" r:id="rId1"/>
    <sheet name="1 sz. tábla " sheetId="2" r:id="rId2"/>
    <sheet name="1.1 sz. tábla " sheetId="3" r:id="rId3"/>
    <sheet name="1.2 sz. tábla   " sheetId="4" r:id="rId4"/>
    <sheet name="2.1.sz.mell   " sheetId="5" r:id="rId5"/>
    <sheet name="2.2.sz.mell   " sheetId="6" r:id="rId6"/>
    <sheet name="ELLENŐRZÉS-1.sz.2.a.sz.2.b.sz." sheetId="7" r:id="rId7"/>
    <sheet name="9.1. sz. mell  " sheetId="8" r:id="rId8"/>
    <sheet name="9.1.1 sz. mell  " sheetId="9" r:id="rId9"/>
    <sheet name="9.1.2 sz. mell  " sheetId="10" r:id="rId10"/>
    <sheet name="9.2. sz. mell " sheetId="11" r:id="rId11"/>
    <sheet name="9.2.1. sz. mell  " sheetId="12" r:id="rId12"/>
    <sheet name="9.3. sz. mell ." sheetId="13" r:id="rId13"/>
    <sheet name="9.3.1 sz. mell " sheetId="14" r:id="rId14"/>
    <sheet name="9.4. sz. mell  " sheetId="15" r:id="rId15"/>
    <sheet name="9.4.1 sz. mell   " sheetId="16" r:id="rId16"/>
    <sheet name="3.sz tájékoztató t." sheetId="17" r:id="rId17"/>
    <sheet name="Munka1" sheetId="18" r:id="rId18"/>
  </sheets>
  <definedNames>
    <definedName name="_xlfn.IFERROR" hidden="1">#NAME?</definedName>
    <definedName name="_xlnm.Print_Titles" localSheetId="7">'9.1. sz. mell  '!$1:$6</definedName>
    <definedName name="_xlnm.Print_Titles" localSheetId="8">'9.1.1 sz. mell  '!$1:$6</definedName>
    <definedName name="_xlnm.Print_Titles" localSheetId="9">'9.1.2 sz. mell  '!$1:$6</definedName>
    <definedName name="_xlnm.Print_Titles" localSheetId="10">'9.2. sz. mell '!$1:$6</definedName>
    <definedName name="_xlnm.Print_Titles" localSheetId="11">'9.2.1. sz. mell  '!$1:$6</definedName>
    <definedName name="_xlnm.Print_Titles" localSheetId="12">'9.3. sz. mell .'!$1:$6</definedName>
    <definedName name="_xlnm.Print_Titles" localSheetId="13">'9.3.1 sz. mell '!$1:$6</definedName>
    <definedName name="_xlnm.Print_Titles" localSheetId="14">'9.4. sz. mell  '!$1:$6</definedName>
    <definedName name="_xlnm.Print_Titles" localSheetId="15">'9.4.1 sz. mell   '!$1:$6</definedName>
    <definedName name="_xlnm.Print_Area" localSheetId="1">'1 sz. tábla '!$A$3:$D$147</definedName>
    <definedName name="_xlnm.Print_Area" localSheetId="2">'1.1 sz. tábla '!$A$1:$D$145</definedName>
    <definedName name="_xlnm.Print_Area" localSheetId="3">'1.2 sz. tábla   '!$A$1:$D$145</definedName>
  </definedNames>
  <calcPr calcMode="manual" fullCalcOnLoad="1"/>
</workbook>
</file>

<file path=xl/sharedStrings.xml><?xml version="1.0" encoding="utf-8"?>
<sst xmlns="http://schemas.openxmlformats.org/spreadsheetml/2006/main" count="5290" uniqueCount="427">
  <si>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</si>
  <si>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</si>
  <si>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</si>
  <si>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</si>
  <si>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</si>
  <si>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</si>
  <si>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</si>
  <si>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</si>
  <si>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</si>
  <si>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</si>
  <si>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</si>
  <si>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</si>
  <si>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</si>
  <si>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</si>
  <si>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</si>
  <si>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</si>
  <si>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</si>
  <si>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</si>
  <si>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</si>
  <si>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</si>
  <si>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</si>
  <si>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</si>
  <si>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</si>
  <si>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</si>
  <si>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</si>
  <si>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</si>
  <si>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</si>
  <si>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</si>
  <si>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</si>
  <si>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</si>
  <si>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</si>
  <si>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</si>
  <si>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01</t>
  </si>
  <si>
    <t>Előirányzat-csoport, kiemelt előirányzat megnevezése</t>
  </si>
  <si>
    <t>Bevételek</t>
  </si>
  <si>
    <t>Kiadások</t>
  </si>
  <si>
    <t>Általános tartalék</t>
  </si>
  <si>
    <t>Céltartalék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</si>
  <si>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</si>
  <si>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</si>
  <si>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</si>
  <si>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</si>
  <si>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</si>
  <si>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</si>
  <si>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</si>
  <si>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</si>
  <si>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</si>
  <si>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</si>
  <si>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</si>
  <si>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</si>
  <si>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</si>
  <si>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</si>
  <si>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</si>
  <si>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</si>
  <si>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</si>
  <si>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</si>
  <si>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</si>
  <si>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</si>
  <si>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</si>
  <si>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</si>
  <si>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</si>
  <si>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</si>
  <si>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</si>
  <si>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</si>
  <si>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</si>
  <si>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</si>
  <si>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</si>
  <si>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</si>
  <si>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</si>
  <si>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</si>
  <si>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</si>
  <si>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</si>
  <si>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11.1.</t>
  </si>
  <si>
    <t>11.2.</t>
  </si>
  <si>
    <t>Költségvetési rendelet űrlapjainak összefüggései:</t>
  </si>
  <si>
    <t>1.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</si>
  <si>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</si>
  <si>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</si>
  <si>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</si>
  <si>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</si>
  <si>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</si>
  <si>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</si>
  <si>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</si>
  <si>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</si>
  <si>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</si>
  <si>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</si>
  <si>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</si>
  <si>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</si>
  <si>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</si>
  <si>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</si>
  <si>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</si>
  <si>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</si>
  <si>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</si>
  <si>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</si>
  <si>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</si>
  <si>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</si>
  <si>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</si>
  <si>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</si>
  <si>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</si>
  <si>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</si>
  <si>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</si>
  <si>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</si>
  <si>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</si>
  <si>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</si>
  <si>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</si>
  <si>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</si>
  <si>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</si>
  <si>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</si>
  <si>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</si>
  <si>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</si>
  <si>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</si>
  <si>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</si>
  <si>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</si>
  <si>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</si>
  <si>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</si>
  <si>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</si>
  <si>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</si>
  <si>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</si>
  <si>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</si>
  <si>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</si>
  <si>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</si>
  <si>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</si>
  <si>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</si>
  <si>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</si>
  <si>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</si>
  <si>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</si>
  <si>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</si>
  <si>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</si>
  <si>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</si>
  <si>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</si>
  <si>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</si>
  <si>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</si>
  <si>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</si>
  <si>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</si>
  <si>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</si>
  <si>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</si>
  <si>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Önkormányzat működési támogatásai (1.1.+…+.1.6.)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</si>
  <si>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</si>
  <si>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</si>
  <si>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</si>
  <si>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</si>
  <si>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támogatások államháztartáson belülről (3.1.+…+3.5.)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</si>
  <si>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</si>
  <si>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</si>
  <si>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</si>
  <si>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</si>
  <si>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</si>
  <si>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</si>
  <si>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</si>
  <si>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</si>
  <si>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</si>
  <si>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</si>
  <si>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</si>
  <si>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</si>
  <si>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</si>
  <si>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</si>
  <si>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</si>
  <si>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</si>
  <si>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</si>
  <si>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</si>
  <si>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</si>
  <si>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</si>
  <si>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</si>
  <si>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</si>
  <si>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</si>
  <si>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</si>
  <si>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</si>
  <si>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</si>
  <si>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</si>
  <si>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</si>
  <si>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</si>
  <si>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</si>
  <si>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</si>
  <si>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</si>
  <si>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</si>
  <si>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</si>
  <si>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</si>
  <si>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</si>
  <si>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</si>
  <si>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</si>
  <si>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</si>
  <si>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</si>
  <si>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</si>
  <si>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</si>
  <si>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</si>
  <si>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</si>
  <si>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</si>
  <si>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</si>
  <si>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</si>
  <si>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</si>
  <si>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</si>
  <si>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</si>
  <si>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</si>
  <si>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</si>
  <si>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</si>
  <si>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</si>
  <si>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</si>
  <si>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</si>
  <si>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</si>
  <si>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</si>
  <si>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</si>
  <si>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</si>
  <si>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</si>
  <si>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</si>
  <si>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</si>
  <si>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</si>
  <si>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</si>
  <si>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</si>
  <si>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</si>
  <si>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</si>
  <si>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</si>
  <si>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</si>
  <si>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</si>
  <si>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</si>
  <si>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</si>
  <si>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</si>
  <si>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</si>
  <si>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</si>
  <si>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</si>
  <si>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</si>
  <si>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</si>
  <si>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</si>
  <si>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</si>
  <si>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</si>
  <si>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</si>
  <si>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</si>
  <si>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</si>
  <si>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</si>
  <si>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</si>
  <si>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</si>
  <si>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</si>
  <si>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</si>
  <si>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</si>
  <si>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</si>
  <si>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</si>
  <si>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</si>
  <si>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</si>
  <si>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</si>
  <si>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</si>
  <si>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</si>
  <si>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</si>
  <si>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</si>
  <si>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</si>
  <si>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</si>
  <si>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</si>
  <si>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</si>
  <si>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</si>
  <si>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</si>
  <si>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</si>
  <si>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</si>
  <si>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</si>
  <si>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</si>
  <si>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</si>
  <si>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</si>
  <si>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</si>
  <si>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</si>
  <si>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</si>
  <si>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</si>
  <si>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</si>
  <si>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</si>
  <si>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</si>
  <si>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</si>
  <si>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</si>
  <si>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</si>
  <si>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</si>
  <si>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</si>
  <si>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</si>
  <si>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</si>
  <si>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</si>
  <si>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</si>
  <si>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</si>
  <si>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</si>
  <si>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</si>
  <si>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</si>
  <si>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</si>
  <si>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</si>
  <si>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</si>
  <si>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</si>
  <si>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</si>
  <si>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</si>
  <si>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</si>
  <si>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</si>
  <si>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</si>
  <si>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</si>
  <si>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</si>
  <si>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</si>
  <si>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</si>
  <si>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</si>
  <si>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</si>
  <si>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</si>
  <si>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</si>
  <si>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</si>
  <si>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</si>
  <si>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</si>
  <si>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</si>
  <si>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</si>
  <si>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</si>
  <si>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</si>
  <si>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</si>
  <si>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</si>
  <si>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</si>
  <si>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</si>
  <si>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</si>
  <si>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</si>
  <si>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</si>
  <si>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</si>
  <si>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</si>
  <si>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</si>
  <si>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</si>
  <si>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</si>
  <si>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BEVÉTELEK ÖSSZESEN: (9+16)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</si>
  <si>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</si>
  <si>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</si>
  <si>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</si>
  <si>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</si>
  <si>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</si>
  <si>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</si>
  <si>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</si>
  <si>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</si>
  <si>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</si>
  <si>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</si>
  <si>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Nagymányoki Pitypang Óvoda</t>
  </si>
  <si>
    <t>Nagymányoki Polgármesteri Hivatal</t>
  </si>
  <si>
    <t>Eredeti ei.</t>
  </si>
  <si>
    <t>Módosított ei.</t>
  </si>
  <si>
    <t>Eredeti ei</t>
  </si>
  <si>
    <t>Módosított</t>
  </si>
  <si>
    <t>1.4</t>
  </si>
  <si>
    <t>1.6</t>
  </si>
  <si>
    <t>1.7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</si>
  <si>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</si>
  <si>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</si>
  <si>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</si>
  <si>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</si>
  <si>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</si>
  <si>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</si>
  <si>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</si>
  <si>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</si>
  <si>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</si>
  <si>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</si>
  <si>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r>
      <t xml:space="preserve">   Működési költségvetés kiadásai </t>
    </r>
    <r>
      <rPr>
        <sz val="11"/>
        <rFont val="Arial"/>
        <family val="2"/>
      </rPr>
      <t>(1.1+…+1.5.)</t>
    </r>
  </si>
  <si>
    <r>
      <t xml:space="preserve">   Felhalmozási költségvetés kiadásai </t>
    </r>
    <r>
      <rPr>
        <sz val="11"/>
        <rFont val="Arial"/>
        <family val="2"/>
      </rPr>
      <t>(2.1.+2.3.+2.5.)</t>
    </r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</si>
  <si>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</si>
  <si>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</si>
  <si>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</si>
  <si>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</si>
  <si>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</si>
  <si>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</si>
  <si>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</si>
  <si>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</si>
  <si>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</si>
  <si>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</si>
  <si>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Központi , irányító szervi támogatás</t>
  </si>
  <si>
    <t>Belföldi finanszírozás bevételei (14.1. + … + 14.3.)</t>
  </si>
  <si>
    <t>14.1.</t>
  </si>
  <si>
    <t>14.2.</t>
  </si>
  <si>
    <t>14.3.</t>
  </si>
  <si>
    <t xml:space="preserve">    15.1.</t>
  </si>
  <si>
    <t xml:space="preserve">    15.2.</t>
  </si>
  <si>
    <t xml:space="preserve">    15.3.</t>
  </si>
  <si>
    <t xml:space="preserve">    15.4.</t>
  </si>
  <si>
    <t xml:space="preserve">    18.</t>
  </si>
  <si>
    <t>Külföldi finanszírozás bevételei (15.1.+…15.4.)</t>
  </si>
  <si>
    <t>FINANSZÍROZÁSI BEVÉTELEK ÖSSZESEN: (10. + … +16.)</t>
  </si>
  <si>
    <t>Működési célú átvett pénzeszközök ÁH kívülről</t>
  </si>
  <si>
    <t>2.1 melléklet a 4/2016 (II.25.) önkormányzati rendeletéhez</t>
  </si>
  <si>
    <t xml:space="preserve">2.2. melléklet a 4/2016. (II.25.) önkormányzati rendelethez     </t>
  </si>
  <si>
    <t xml:space="preserve"> forintban </t>
  </si>
  <si>
    <t>forintban</t>
  </si>
  <si>
    <t>forintban !</t>
  </si>
  <si>
    <t xml:space="preserve">Államháztartáson belüli megelőlegezések </t>
  </si>
  <si>
    <t>Pénzügyi mérlege</t>
  </si>
  <si>
    <t>NAGYMÁNYOKI PITYPANG ÓVODA</t>
  </si>
  <si>
    <t>NAGYMÁNYOKI POLGÁRMESTERI HIVATAL</t>
  </si>
  <si>
    <t>2.1. melléklet a 2/2017. (II.20.) önkormányzati rendelethez</t>
  </si>
  <si>
    <t>2.2.melléklet a 2/2017.(II.20.) önkormányzati rendelethez</t>
  </si>
  <si>
    <t>9.1. melléklet a 2/2017.(II.20.) önkormányzati rendelethez</t>
  </si>
  <si>
    <t>9.2.melléklet a 2/2017.(II.20.) önkormányzati rendelethez</t>
  </si>
  <si>
    <t>9.2.1.melléklet a 2/2017.(II.20.) önkormányzati rendelethez</t>
  </si>
  <si>
    <t>9.3.melléklet a 2/2017.(II.20.) önkormányzati rendelethez</t>
  </si>
  <si>
    <t>9.3.1.melléklet a 2/2017.(II.20.) önkormányzati rendelethez</t>
  </si>
  <si>
    <t xml:space="preserve">   - működési célú támogatás áh-n belülre</t>
  </si>
  <si>
    <t>Nagymányoki Polgármesteri Hivatal önként vállalt feladatok</t>
  </si>
  <si>
    <t>Nagymányoki Polgármesteri Hivatal államigazgatási feladatok</t>
  </si>
  <si>
    <t>Nagymányoki Polgármesteri Hivatal kötelező feladatok</t>
  </si>
  <si>
    <t>Nagymányoki Pitypang Óvoda kötelező feladatok</t>
  </si>
  <si>
    <t>Nagymányoki Pitypang Óvoda önként vállalt feladatok</t>
  </si>
  <si>
    <t>Nagymányoki Pitypang Óvoda államigazgatási feladatok</t>
  </si>
  <si>
    <t>Nagymányoki Közművelődési Központ kötelező feladatok</t>
  </si>
  <si>
    <t>Nagymányoki Közművelődési Központ önként vállalt  feladatok</t>
  </si>
  <si>
    <t xml:space="preserve">Nagymányoki Közművelődési Központ </t>
  </si>
  <si>
    <t>Nagymányoki Közművelődési Központ államigazgatási feladatok</t>
  </si>
  <si>
    <t>Módosítot ei.</t>
  </si>
  <si>
    <t>2017.évi likvidítási terv</t>
  </si>
  <si>
    <t xml:space="preserve">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</si>
  <si>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</si>
  <si>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</si>
  <si>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</si>
  <si>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</si>
  <si>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</si>
  <si>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</si>
  <si>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</si>
  <si>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</si>
  <si>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</si>
  <si>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</si>
  <si>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</si>
  <si>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</si>
  <si>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</si>
  <si>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</si>
  <si>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</si>
  <si>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</si>
  <si>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célú átvett pénze.</t>
  </si>
  <si>
    <t>Felhalmozási célú átvett pénzeszközök</t>
  </si>
  <si>
    <t>Előző évi maradvány igénybev.</t>
  </si>
  <si>
    <t>11.</t>
  </si>
  <si>
    <t>Bevételek összesen:</t>
  </si>
  <si>
    <t xml:space="preserve"> Egyéb működési célú kiad.</t>
  </si>
  <si>
    <t>Finanszírozási kiadások</t>
  </si>
  <si>
    <t>Kiadások összesen:</t>
  </si>
  <si>
    <t>Egyenleg</t>
  </si>
  <si>
    <t>9.1.1. melléklet a 2/2017.(II.20.) önkormányzati rendelethez</t>
  </si>
  <si>
    <t>Önkormányzat kötelező feladatok</t>
  </si>
  <si>
    <t>9.1.2 melléklet a 2/2017.(II.20.) önkormányzati rendelethez</t>
  </si>
  <si>
    <r>
      <t xml:space="preserve">   Működési költségvetés kiadásai </t>
    </r>
    <r>
      <rPr>
        <sz val="10"/>
        <rFont val="Times New Roman CE"/>
        <family val="2"/>
      </rPr>
      <t>(1.1+…+1.5.)</t>
    </r>
  </si>
  <si>
    <r>
      <t xml:space="preserve">   Felhalmozási költségvetés kiadásai </t>
    </r>
    <r>
      <rPr>
        <sz val="10"/>
        <rFont val="Times New Roman CE"/>
        <family val="2"/>
      </rPr>
      <t>(2.1.+2.3.+2.5.)</t>
    </r>
  </si>
  <si>
    <t>Nagymányok Város Önkormányzata                                                                                                                                      2017. ÉVI KÖLTSÉGVETÉSÉNEK ÖSSZEVONT MÉRLEGE</t>
  </si>
  <si>
    <t>"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</si>
</sst>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;[Red]0"/>
    <numFmt numFmtId="173" formatCode="m\.\ d\.;@"/>
    <numFmt numFmtId="174" formatCode="#,##0.0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color indexed="10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Times New Roman CE"/>
      <family val="0"/>
    </font>
    <font>
      <b/>
      <i/>
      <sz val="8"/>
      <name val="Times New Roman CE"/>
      <family val="0"/>
    </font>
    <font>
      <b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9" fillId="0" borderId="0" xfId="0" applyFont="1" applyAlignment="1">
      <alignment horizontal="center"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ill="1" applyProtection="1">
      <alignment/>
      <protection/>
    </xf>
    <xf numFmtId="0" fontId="16" fillId="0" borderId="0" xfId="0" applyFont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8" fillId="0" borderId="0" xfId="58" applyFont="1" applyFill="1" applyProtection="1">
      <alignment/>
      <protection/>
    </xf>
    <xf numFmtId="0" fontId="19" fillId="0" borderId="10" xfId="0" applyFont="1" applyFill="1" applyBorder="1" applyAlignment="1" applyProtection="1">
      <alignment horizontal="right" vertical="center"/>
      <protection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center" vertical="center" wrapText="1"/>
      <protection/>
    </xf>
    <xf numFmtId="0" fontId="12" fillId="0" borderId="13" xfId="58" applyFont="1" applyFill="1" applyBorder="1" applyAlignment="1" applyProtection="1">
      <alignment horizontal="center" vertical="center" wrapText="1"/>
      <protection/>
    </xf>
    <xf numFmtId="0" fontId="12" fillId="0" borderId="14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center" vertical="center" wrapText="1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8" fillId="0" borderId="0" xfId="58" applyFont="1" applyFill="1" applyProtection="1">
      <alignment/>
      <protection/>
    </xf>
    <xf numFmtId="0" fontId="18" fillId="0" borderId="0" xfId="58" applyFont="1" applyFill="1" applyAlignment="1" applyProtection="1">
      <alignment/>
      <protection/>
    </xf>
    <xf numFmtId="0" fontId="17" fillId="0" borderId="0" xfId="58" applyFont="1" applyFill="1" applyProtection="1">
      <alignment/>
      <protection/>
    </xf>
    <xf numFmtId="0" fontId="12" fillId="0" borderId="0" xfId="58" applyFont="1" applyFill="1" applyProtection="1">
      <alignment/>
      <protection/>
    </xf>
    <xf numFmtId="0" fontId="18" fillId="0" borderId="0" xfId="58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shrinkToFit="1"/>
      <protection/>
    </xf>
    <xf numFmtId="0" fontId="20" fillId="0" borderId="0" xfId="0" applyFont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22" fillId="0" borderId="18" xfId="0" applyFont="1" applyFill="1" applyBorder="1" applyAlignment="1" applyProtection="1">
      <alignment horizontal="center" vertical="center" shrinkToFit="1"/>
      <protection/>
    </xf>
    <xf numFmtId="0" fontId="22" fillId="0" borderId="19" xfId="0" applyFont="1" applyFill="1" applyBorder="1" applyAlignment="1" applyProtection="1">
      <alignment horizontal="center" vertical="center" shrinkToFit="1"/>
      <protection/>
    </xf>
    <xf numFmtId="0" fontId="22" fillId="0" borderId="20" xfId="0" applyFont="1" applyFill="1" applyBorder="1" applyAlignment="1" applyProtection="1" quotePrefix="1">
      <alignment horizontal="right" vertical="center" indent="1"/>
      <protection/>
    </xf>
    <xf numFmtId="0" fontId="23" fillId="0" borderId="21" xfId="0" applyFont="1" applyFill="1" applyBorder="1" applyAlignment="1" applyProtection="1">
      <alignment vertical="center" wrapText="1" shrinkToFit="1"/>
      <protection/>
    </xf>
    <xf numFmtId="0" fontId="22" fillId="0" borderId="22" xfId="0" applyFont="1" applyFill="1" applyBorder="1" applyAlignment="1" applyProtection="1">
      <alignment horizontal="center" vertical="center" shrinkToFit="1"/>
      <protection/>
    </xf>
    <xf numFmtId="0" fontId="22" fillId="0" borderId="23" xfId="0" applyFont="1" applyFill="1" applyBorder="1" applyAlignment="1" applyProtection="1">
      <alignment horizontal="right" vertical="center" indent="1"/>
      <protection/>
    </xf>
    <xf numFmtId="0" fontId="22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 applyProtection="1">
      <alignment horizontal="right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right" vertical="center" wrapText="1" indent="1"/>
      <protection/>
    </xf>
    <xf numFmtId="0" fontId="22" fillId="0" borderId="26" xfId="0" applyFont="1" applyFill="1" applyBorder="1" applyAlignment="1" applyProtection="1">
      <alignment horizontal="right" vertical="center" wrapText="1" inden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164" fontId="22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29" xfId="0" applyFont="1" applyBorder="1" applyAlignment="1" applyProtection="1">
      <alignment horizontal="left" wrapText="1"/>
      <protection/>
    </xf>
    <xf numFmtId="164" fontId="21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7" xfId="0" applyFont="1" applyBorder="1" applyAlignment="1" applyProtection="1">
      <alignment horizontal="left" wrapText="1"/>
      <protection/>
    </xf>
    <xf numFmtId="164" fontId="21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33" borderId="31" xfId="58" applyNumberFormat="1" applyFont="1" applyFill="1" applyBorder="1" applyAlignment="1" applyProtection="1">
      <alignment horizontal="right" vertical="center" wrapText="1" indent="1"/>
      <protection/>
    </xf>
    <xf numFmtId="164" fontId="21" fillId="33" borderId="32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/>
    </xf>
    <xf numFmtId="49" fontId="21" fillId="0" borderId="33" xfId="58" applyNumberFormat="1" applyFont="1" applyFill="1" applyBorder="1" applyAlignment="1" applyProtection="1">
      <alignment horizontal="center" vertical="center" wrapText="1"/>
      <protection/>
    </xf>
    <xf numFmtId="49" fontId="21" fillId="0" borderId="34" xfId="58" applyNumberFormat="1" applyFont="1" applyFill="1" applyBorder="1" applyAlignment="1" applyProtection="1">
      <alignment horizontal="center" vertical="center" wrapText="1"/>
      <protection/>
    </xf>
    <xf numFmtId="49" fontId="21" fillId="0" borderId="35" xfId="58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Font="1" applyBorder="1" applyAlignment="1" applyProtection="1">
      <alignment horizontal="left" wrapText="1"/>
      <protection/>
    </xf>
    <xf numFmtId="164" fontId="2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horizontal="left" vertical="center" wrapText="1"/>
      <protection/>
    </xf>
    <xf numFmtId="164" fontId="21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11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wrapText="1"/>
      <protection/>
    </xf>
    <xf numFmtId="0" fontId="21" fillId="0" borderId="33" xfId="0" applyFont="1" applyBorder="1" applyAlignment="1" applyProtection="1">
      <alignment horizontal="center" wrapText="1"/>
      <protection/>
    </xf>
    <xf numFmtId="0" fontId="21" fillId="0" borderId="34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164" fontId="2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0" applyFont="1" applyBorder="1" applyAlignment="1" applyProtection="1">
      <alignment wrapText="1"/>
      <protection/>
    </xf>
    <xf numFmtId="0" fontId="22" fillId="0" borderId="37" xfId="0" applyFont="1" applyBorder="1" applyAlignment="1" applyProtection="1">
      <alignment horizontal="center" wrapText="1"/>
      <protection/>
    </xf>
    <xf numFmtId="0" fontId="22" fillId="0" borderId="38" xfId="0" applyFont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shrinkToFit="1"/>
      <protection/>
    </xf>
    <xf numFmtId="164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shrinkToFit="1"/>
      <protection/>
    </xf>
    <xf numFmtId="0" fontId="21" fillId="0" borderId="0" xfId="0" applyFont="1" applyFill="1" applyAlignment="1" applyProtection="1">
      <alignment horizontal="right" vertical="center" wrapText="1" indent="1"/>
      <protection/>
    </xf>
    <xf numFmtId="0" fontId="22" fillId="0" borderId="24" xfId="0" applyFont="1" applyFill="1" applyBorder="1" applyAlignment="1" applyProtection="1">
      <alignment vertical="center" shrinkToFit="1"/>
      <protection/>
    </xf>
    <xf numFmtId="0" fontId="22" fillId="0" borderId="39" xfId="0" applyFont="1" applyFill="1" applyBorder="1" applyAlignment="1" applyProtection="1">
      <alignment vertical="center" shrinkToFit="1"/>
      <protection/>
    </xf>
    <xf numFmtId="0" fontId="22" fillId="0" borderId="14" xfId="58" applyFont="1" applyFill="1" applyBorder="1" applyAlignment="1" applyProtection="1">
      <alignment horizontal="center" vertical="center" wrapText="1"/>
      <protection/>
    </xf>
    <xf numFmtId="0" fontId="22" fillId="0" borderId="15" xfId="58" applyFont="1" applyFill="1" applyBorder="1" applyAlignment="1" applyProtection="1">
      <alignment vertical="center" shrinkToFit="1"/>
      <protection/>
    </xf>
    <xf numFmtId="164" fontId="22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1" fillId="0" borderId="26" xfId="58" applyNumberFormat="1" applyFont="1" applyFill="1" applyBorder="1" applyAlignment="1" applyProtection="1">
      <alignment horizontal="center" vertical="center" wrapText="1"/>
      <protection/>
    </xf>
    <xf numFmtId="0" fontId="21" fillId="0" borderId="19" xfId="58" applyFont="1" applyFill="1" applyBorder="1" applyAlignment="1" applyProtection="1">
      <alignment horizontal="left" vertical="center" wrapText="1"/>
      <protection/>
    </xf>
    <xf numFmtId="164" fontId="2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7" xfId="58" applyFont="1" applyFill="1" applyBorder="1" applyAlignment="1" applyProtection="1">
      <alignment horizontal="left" vertical="center" wrapText="1"/>
      <protection/>
    </xf>
    <xf numFmtId="0" fontId="21" fillId="0" borderId="40" xfId="58" applyFont="1" applyFill="1" applyBorder="1" applyAlignment="1" applyProtection="1">
      <alignment horizontal="left" vertical="center" wrapText="1"/>
      <protection/>
    </xf>
    <xf numFmtId="0" fontId="21" fillId="0" borderId="0" xfId="58" applyFont="1" applyFill="1" applyBorder="1" applyAlignment="1" applyProtection="1">
      <alignment horizontal="left" vertical="center" wrapText="1"/>
      <protection/>
    </xf>
    <xf numFmtId="49" fontId="21" fillId="0" borderId="41" xfId="58" applyNumberFormat="1" applyFont="1" applyFill="1" applyBorder="1" applyAlignment="1" applyProtection="1">
      <alignment horizontal="center" vertical="center" wrapText="1"/>
      <protection/>
    </xf>
    <xf numFmtId="0" fontId="21" fillId="0" borderId="36" xfId="58" applyFont="1" applyFill="1" applyBorder="1" applyAlignment="1" applyProtection="1">
      <alignment horizontal="left" vertical="center" wrapText="1"/>
      <protection/>
    </xf>
    <xf numFmtId="49" fontId="21" fillId="0" borderId="28" xfId="58" applyNumberFormat="1" applyFont="1" applyFill="1" applyBorder="1" applyAlignment="1" applyProtection="1">
      <alignment horizontal="center" vertical="center" wrapText="1"/>
      <protection/>
    </xf>
    <xf numFmtId="0" fontId="22" fillId="0" borderId="12" xfId="58" applyFont="1" applyFill="1" applyBorder="1" applyAlignment="1" applyProtection="1">
      <alignment vertical="center" wrapText="1"/>
      <protection/>
    </xf>
    <xf numFmtId="164" fontId="2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6" xfId="0" applyFont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left" vertical="center" wrapText="1"/>
      <protection/>
    </xf>
    <xf numFmtId="0" fontId="21" fillId="0" borderId="29" xfId="58" applyFont="1" applyFill="1" applyBorder="1" applyAlignment="1" applyProtection="1">
      <alignment horizontal="left" vertical="center" wrapText="1"/>
      <protection/>
    </xf>
    <xf numFmtId="0" fontId="21" fillId="0" borderId="43" xfId="58" applyFont="1" applyFill="1" applyBorder="1" applyAlignment="1" applyProtection="1">
      <alignment horizontal="left" vertical="center" wrapText="1"/>
      <protection/>
    </xf>
    <xf numFmtId="164" fontId="22" fillId="0" borderId="13" xfId="0" applyNumberFormat="1" applyFont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2" fillId="0" borderId="37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left" vertical="center" shrinkToFi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22" fillId="0" borderId="44" xfId="0" applyFont="1" applyFill="1" applyBorder="1" applyAlignment="1" applyProtection="1">
      <alignment vertical="center" wrapText="1"/>
      <protection/>
    </xf>
    <xf numFmtId="3" fontId="2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7" xfId="0" applyFont="1" applyBorder="1" applyAlignment="1" applyProtection="1">
      <alignment horizontal="left" wrapText="1"/>
      <protection/>
    </xf>
    <xf numFmtId="164" fontId="2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7" xfId="58" applyFont="1" applyFill="1" applyBorder="1" applyAlignment="1" applyProtection="1">
      <alignment horizontal="left" vertical="center" wrapText="1"/>
      <protection/>
    </xf>
    <xf numFmtId="164" fontId="2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7" xfId="58" applyFont="1" applyFill="1" applyBorder="1" applyAlignment="1" applyProtection="1">
      <alignment horizontal="left" wrapText="1"/>
      <protection/>
    </xf>
    <xf numFmtId="0" fontId="20" fillId="0" borderId="36" xfId="58" applyFont="1" applyFill="1" applyBorder="1" applyAlignment="1" applyProtection="1">
      <alignment horizontal="left" vertical="center" wrapText="1"/>
      <protection/>
    </xf>
    <xf numFmtId="0" fontId="20" fillId="0" borderId="22" xfId="58" applyFont="1" applyFill="1" applyBorder="1" applyAlignment="1" applyProtection="1">
      <alignment horizontal="left" vertical="center" wrapText="1"/>
      <protection/>
    </xf>
    <xf numFmtId="164" fontId="20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9" xfId="58" applyFont="1" applyFill="1" applyBorder="1" applyAlignment="1" applyProtection="1">
      <alignment horizontal="left" vertical="center" wrapText="1"/>
      <protection/>
    </xf>
    <xf numFmtId="164" fontId="20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11" xfId="58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left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164" fontId="22" fillId="0" borderId="0" xfId="0" applyNumberFormat="1" applyFont="1" applyFill="1" applyAlignment="1" applyProtection="1">
      <alignment horizontal="centerContinuous" vertical="center" wrapText="1"/>
      <protection/>
    </xf>
    <xf numFmtId="164" fontId="21" fillId="0" borderId="0" xfId="0" applyNumberFormat="1" applyFont="1" applyFill="1" applyAlignment="1" applyProtection="1">
      <alignment horizontal="centerContinuous" vertical="center"/>
      <protection/>
    </xf>
    <xf numFmtId="164" fontId="21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2" fillId="0" borderId="47" xfId="0" applyNumberFormat="1" applyFont="1" applyFill="1" applyBorder="1" applyAlignment="1" applyProtection="1">
      <alignment horizontal="center" vertical="center" wrapText="1"/>
      <protection/>
    </xf>
    <xf numFmtId="164" fontId="21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50" xfId="0" applyNumberFormat="1" applyFont="1" applyFill="1" applyBorder="1" applyAlignment="1" applyProtection="1">
      <alignment horizontal="right" vertical="center" wrapText="1"/>
      <protection/>
    </xf>
    <xf numFmtId="164" fontId="22" fillId="0" borderId="11" xfId="0" applyNumberFormat="1" applyFont="1" applyFill="1" applyBorder="1" applyAlignment="1" applyProtection="1">
      <alignment horizontal="left" vertical="center" wrapText="1" shrinkToFit="1"/>
      <protection/>
    </xf>
    <xf numFmtId="164" fontId="20" fillId="0" borderId="34" xfId="0" applyNumberFormat="1" applyFont="1" applyFill="1" applyBorder="1" applyAlignment="1" applyProtection="1">
      <alignment horizontal="left" vertical="center" wrapText="1" shrinkToFit="1"/>
      <protection/>
    </xf>
    <xf numFmtId="16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41" xfId="0" applyNumberFormat="1" applyFont="1" applyFill="1" applyBorder="1" applyAlignment="1" applyProtection="1">
      <alignment horizontal="left" vertical="center" wrapText="1" shrinkToFit="1"/>
      <protection/>
    </xf>
    <xf numFmtId="164" fontId="27" fillId="0" borderId="17" xfId="0" applyNumberFormat="1" applyFont="1" applyFill="1" applyBorder="1" applyAlignment="1" applyProtection="1">
      <alignment horizontal="right" vertical="center" wrapText="1"/>
      <protection/>
    </xf>
    <xf numFmtId="164" fontId="20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33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39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37" xfId="0" applyNumberFormat="1" applyFont="1" applyFill="1" applyBorder="1" applyAlignment="1" applyProtection="1">
      <alignment horizontal="center" vertical="center" wrapText="1"/>
      <protection/>
    </xf>
    <xf numFmtId="164" fontId="24" fillId="0" borderId="38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51" xfId="0" applyNumberFormat="1" applyFont="1" applyFill="1" applyBorder="1" applyAlignment="1" applyProtection="1">
      <alignment horizontal="left" vertical="center" wrapText="1" shrinkToFit="1"/>
      <protection/>
    </xf>
    <xf numFmtId="164" fontId="20" fillId="0" borderId="35" xfId="0" applyNumberFormat="1" applyFont="1" applyFill="1" applyBorder="1" applyAlignment="1" applyProtection="1">
      <alignment horizontal="left" vertical="center" wrapText="1" shrinkToFit="1"/>
      <protection/>
    </xf>
    <xf numFmtId="164" fontId="20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1" xfId="0" applyNumberFormat="1" applyFont="1" applyFill="1" applyBorder="1" applyAlignment="1" applyProtection="1">
      <alignment horizontal="left" vertical="center" wrapText="1" shrinkToFit="1"/>
      <protection/>
    </xf>
    <xf numFmtId="164" fontId="24" fillId="0" borderId="12" xfId="0" applyNumberFormat="1" applyFont="1" applyFill="1" applyBorder="1" applyAlignment="1" applyProtection="1">
      <alignment horizontal="right" vertical="center" wrapText="1"/>
      <protection/>
    </xf>
    <xf numFmtId="164" fontId="24" fillId="0" borderId="13" xfId="0" applyNumberFormat="1" applyFont="1" applyFill="1" applyBorder="1" applyAlignment="1" applyProtection="1">
      <alignment horizontal="right" vertical="center" wrapText="1"/>
      <protection/>
    </xf>
    <xf numFmtId="164" fontId="27" fillId="0" borderId="43" xfId="0" applyNumberFormat="1" applyFont="1" applyFill="1" applyBorder="1" applyAlignment="1" applyProtection="1">
      <alignment horizontal="right" vertical="center" wrapText="1"/>
      <protection/>
    </xf>
    <xf numFmtId="164" fontId="20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34" xfId="0" applyNumberFormat="1" applyFont="1" applyFill="1" applyBorder="1" applyAlignment="1" applyProtection="1">
      <alignment horizontal="left" vertical="center" wrapText="1" shrinkToFit="1"/>
      <protection locked="0"/>
    </xf>
    <xf numFmtId="164" fontId="24" fillId="0" borderId="50" xfId="0" applyNumberFormat="1" applyFont="1" applyFill="1" applyBorder="1" applyAlignment="1" applyProtection="1">
      <alignment horizontal="right" vertical="center" wrapText="1"/>
      <protection/>
    </xf>
    <xf numFmtId="164" fontId="21" fillId="0" borderId="0" xfId="0" applyNumberFormat="1" applyFont="1" applyFill="1" applyAlignment="1" applyProtection="1">
      <alignment horizontal="centerContinuous" vertical="center" wrapText="1"/>
      <protection/>
    </xf>
    <xf numFmtId="164" fontId="25" fillId="0" borderId="0" xfId="0" applyNumberFormat="1" applyFont="1" applyFill="1" applyAlignment="1" applyProtection="1">
      <alignment horizontal="right" vertical="center" wrapText="1"/>
      <protection/>
    </xf>
    <xf numFmtId="164" fontId="22" fillId="0" borderId="47" xfId="0" applyNumberFormat="1" applyFont="1" applyFill="1" applyBorder="1" applyAlignment="1" applyProtection="1">
      <alignment horizontal="left" vertical="center" wrapText="1"/>
      <protection/>
    </xf>
    <xf numFmtId="164" fontId="22" fillId="0" borderId="50" xfId="0" applyNumberFormat="1" applyFont="1" applyFill="1" applyBorder="1" applyAlignment="1" applyProtection="1">
      <alignment horizontal="right" vertical="center" wrapText="1" shrinkToFit="1"/>
      <protection/>
    </xf>
    <xf numFmtId="164" fontId="22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0" xfId="0" applyNumberFormat="1" applyFont="1" applyFill="1" applyBorder="1" applyAlignment="1" applyProtection="1">
      <alignment horizontal="right" vertical="center" wrapText="1"/>
      <protection/>
    </xf>
    <xf numFmtId="164" fontId="20" fillId="0" borderId="0" xfId="0" applyNumberFormat="1" applyFon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centerContinuous"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right" vertical="center" wrapText="1"/>
      <protection/>
    </xf>
    <xf numFmtId="164" fontId="24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47" xfId="0" applyNumberFormat="1" applyFont="1" applyFill="1" applyBorder="1" applyAlignment="1" applyProtection="1">
      <alignment horizontal="center" vertical="center" wrapText="1"/>
      <protection/>
    </xf>
    <xf numFmtId="164" fontId="20" fillId="0" borderId="48" xfId="0" applyNumberFormat="1" applyFont="1" applyFill="1" applyBorder="1" applyAlignment="1" applyProtection="1">
      <alignment horizontal="left" vertical="center" wrapText="1"/>
      <protection/>
    </xf>
    <xf numFmtId="164" fontId="20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164" fontId="20" fillId="0" borderId="49" xfId="0" applyNumberFormat="1" applyFont="1" applyFill="1" applyBorder="1" applyAlignment="1" applyProtection="1">
      <alignment horizontal="left" vertical="center" wrapText="1"/>
      <protection/>
    </xf>
    <xf numFmtId="164" fontId="20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64" fontId="20" fillId="0" borderId="54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47" xfId="0" applyNumberFormat="1" applyFont="1" applyFill="1" applyBorder="1" applyAlignment="1" applyProtection="1">
      <alignment horizontal="left" vertical="center" wrapTex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shrinkToFit="1"/>
      <protection/>
    </xf>
    <xf numFmtId="164" fontId="27" fillId="0" borderId="41" xfId="0" applyNumberFormat="1" applyFont="1" applyFill="1" applyBorder="1" applyAlignment="1" applyProtection="1">
      <alignment horizontal="left" vertical="center" wrapText="1" shrinkToFi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shrinkToFit="1"/>
      <protection/>
    </xf>
    <xf numFmtId="164" fontId="20" fillId="0" borderId="17" xfId="0" applyNumberFormat="1" applyFont="1" applyFill="1" applyBorder="1" applyAlignment="1" applyProtection="1">
      <alignment horizontal="left" vertical="center" wrapText="1" shrinkToFit="1"/>
      <protection/>
    </xf>
    <xf numFmtId="164" fontId="27" fillId="0" borderId="17" xfId="0" applyNumberFormat="1" applyFont="1" applyFill="1" applyBorder="1" applyAlignment="1" applyProtection="1">
      <alignment horizontal="left" vertical="center" wrapText="1" shrinkToFit="1"/>
      <protection/>
    </xf>
    <xf numFmtId="164" fontId="27" fillId="0" borderId="17" xfId="0" applyNumberFormat="1" applyFont="1" applyFill="1" applyBorder="1" applyAlignment="1" applyProtection="1">
      <alignment horizontal="right" vertical="center" wrapText="1" shrinkToFit="1"/>
      <protection/>
    </xf>
    <xf numFmtId="164" fontId="20" fillId="0" borderId="33" xfId="0" applyNumberFormat="1" applyFont="1" applyFill="1" applyBorder="1" applyAlignment="1" applyProtection="1">
      <alignment horizontal="left" vertical="center" wrapText="1" shrinkToFit="1"/>
      <protection locked="0"/>
    </xf>
    <xf numFmtId="164" fontId="24" fillId="0" borderId="50" xfId="0" applyNumberFormat="1" applyFont="1" applyFill="1" applyBorder="1" applyAlignment="1" applyProtection="1">
      <alignment horizontal="right" vertical="center" wrapText="1" shrinkToFit="1"/>
      <protection/>
    </xf>
    <xf numFmtId="0" fontId="21" fillId="0" borderId="0" xfId="0" applyFont="1" applyFill="1" applyBorder="1" applyAlignment="1" applyProtection="1">
      <alignment horizontal="right" vertical="center" wrapText="1" indent="1"/>
      <protection/>
    </xf>
    <xf numFmtId="0" fontId="22" fillId="0" borderId="12" xfId="58" applyFont="1" applyFill="1" applyBorder="1" applyAlignment="1" applyProtection="1">
      <alignment vertical="center" shrinkToFit="1"/>
      <protection/>
    </xf>
    <xf numFmtId="0" fontId="20" fillId="0" borderId="29" xfId="0" applyFont="1" applyBorder="1" applyAlignment="1" applyProtection="1">
      <alignment horizontal="left" wrapText="1"/>
      <protection/>
    </xf>
    <xf numFmtId="0" fontId="23" fillId="0" borderId="55" xfId="0" applyFont="1" applyFill="1" applyBorder="1" applyAlignment="1" applyProtection="1">
      <alignment vertical="center" wrapText="1" shrinkToFit="1"/>
      <protection/>
    </xf>
    <xf numFmtId="0" fontId="22" fillId="0" borderId="24" xfId="0" applyFont="1" applyFill="1" applyBorder="1" applyAlignment="1" applyProtection="1">
      <alignment horizontal="center" vertical="center" shrinkToFit="1"/>
      <protection/>
    </xf>
    <xf numFmtId="0" fontId="22" fillId="0" borderId="47" xfId="0" applyFont="1" applyFill="1" applyBorder="1" applyAlignment="1" applyProtection="1">
      <alignment horizontal="center" vertical="center" shrinkToFit="1"/>
      <protection/>
    </xf>
    <xf numFmtId="41" fontId="1" fillId="0" borderId="36" xfId="0" applyNumberFormat="1" applyFont="1" applyBorder="1" applyAlignment="1">
      <alignment/>
    </xf>
    <xf numFmtId="0" fontId="30" fillId="0" borderId="19" xfId="0" applyFont="1" applyFill="1" applyBorder="1" applyAlignment="1" applyProtection="1">
      <alignment horizontal="center" vertical="center" shrinkToFi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6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22" fillId="0" borderId="18" xfId="0" applyFont="1" applyFill="1" applyBorder="1" applyAlignment="1" applyProtection="1">
      <alignment horizontal="center" vertical="center" shrinkToFit="1"/>
      <protection/>
    </xf>
    <xf numFmtId="0" fontId="22" fillId="0" borderId="19" xfId="0" applyFont="1" applyFill="1" applyBorder="1" applyAlignment="1" applyProtection="1">
      <alignment horizontal="center" vertical="center" shrinkToFit="1"/>
      <protection/>
    </xf>
    <xf numFmtId="0" fontId="22" fillId="0" borderId="20" xfId="0" applyFont="1" applyFill="1" applyBorder="1" applyAlignment="1" applyProtection="1" quotePrefix="1">
      <alignment horizontal="right" vertical="center" indent="1"/>
      <protection/>
    </xf>
    <xf numFmtId="0" fontId="4" fillId="0" borderId="0" xfId="0" applyFont="1" applyFill="1" applyAlignment="1">
      <alignment vertical="center"/>
    </xf>
    <xf numFmtId="0" fontId="23" fillId="0" borderId="21" xfId="0" applyFont="1" applyFill="1" applyBorder="1" applyAlignment="1" applyProtection="1">
      <alignment vertical="center" wrapText="1" shrinkToFit="1"/>
      <protection/>
    </xf>
    <xf numFmtId="0" fontId="22" fillId="0" borderId="22" xfId="0" applyFont="1" applyFill="1" applyBorder="1" applyAlignment="1" applyProtection="1">
      <alignment horizontal="center" vertical="center" shrinkToFit="1"/>
      <protection/>
    </xf>
    <xf numFmtId="0" fontId="22" fillId="0" borderId="23" xfId="0" applyFont="1" applyFill="1" applyBorder="1" applyAlignment="1" applyProtection="1">
      <alignment horizontal="right" vertical="center" indent="1"/>
      <protection/>
    </xf>
    <xf numFmtId="0" fontId="22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right" vertical="center" wrapText="1" indent="1"/>
      <protection/>
    </xf>
    <xf numFmtId="0" fontId="22" fillId="0" borderId="26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22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164" fontId="22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21" fillId="0" borderId="33" xfId="58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left" wrapText="1"/>
      <protection/>
    </xf>
    <xf numFmtId="164" fontId="21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 wrapText="1"/>
    </xf>
    <xf numFmtId="49" fontId="21" fillId="0" borderId="34" xfId="58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left" wrapText="1"/>
      <protection/>
    </xf>
    <xf numFmtId="164" fontId="21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>
      <alignment vertical="center" wrapText="1"/>
    </xf>
    <xf numFmtId="0" fontId="21" fillId="0" borderId="17" xfId="0" applyFont="1" applyBorder="1" applyAlignment="1">
      <alignment horizontal="left" vertical="top" wrapText="1"/>
    </xf>
    <xf numFmtId="164" fontId="21" fillId="33" borderId="31" xfId="58" applyNumberFormat="1" applyFont="1" applyFill="1" applyBorder="1" applyAlignment="1" applyProtection="1">
      <alignment horizontal="right" vertical="center" wrapText="1" indent="1"/>
      <protection/>
    </xf>
    <xf numFmtId="49" fontId="21" fillId="0" borderId="35" xfId="58" applyNumberFormat="1" applyFont="1" applyFill="1" applyBorder="1" applyAlignment="1" applyProtection="1">
      <alignment horizontal="center" vertical="center" wrapText="1"/>
      <protection/>
    </xf>
    <xf numFmtId="164" fontId="21" fillId="33" borderId="32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left" vertical="top" wrapText="1"/>
    </xf>
    <xf numFmtId="0" fontId="21" fillId="0" borderId="36" xfId="0" applyFont="1" applyBorder="1" applyAlignment="1" applyProtection="1">
      <alignment horizontal="left" wrapText="1"/>
      <protection/>
    </xf>
    <xf numFmtId="164" fontId="2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horizontal="left" vertical="center" wrapText="1"/>
      <protection/>
    </xf>
    <xf numFmtId="164" fontId="21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17" xfId="0" applyFont="1" applyBorder="1" applyAlignment="1" applyProtection="1">
      <alignment horizontal="left" wrapText="1"/>
      <protection/>
    </xf>
    <xf numFmtId="164" fontId="2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wrapText="1"/>
      <protection/>
    </xf>
    <xf numFmtId="0" fontId="21" fillId="0" borderId="33" xfId="0" applyFont="1" applyBorder="1" applyAlignment="1" applyProtection="1">
      <alignment horizontal="center" wrapText="1"/>
      <protection/>
    </xf>
    <xf numFmtId="0" fontId="21" fillId="0" borderId="34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164" fontId="2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0" applyFont="1" applyBorder="1" applyAlignment="1" applyProtection="1">
      <alignment wrapText="1"/>
      <protection/>
    </xf>
    <xf numFmtId="0" fontId="22" fillId="0" borderId="37" xfId="0" applyFont="1" applyBorder="1" applyAlignment="1" applyProtection="1">
      <alignment horizontal="center" wrapText="1"/>
      <protection/>
    </xf>
    <xf numFmtId="0" fontId="22" fillId="0" borderId="38" xfId="0" applyFont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shrinkToFit="1"/>
      <protection/>
    </xf>
    <xf numFmtId="164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shrinkToFit="1"/>
      <protection/>
    </xf>
    <xf numFmtId="0" fontId="21" fillId="0" borderId="0" xfId="0" applyFont="1" applyFill="1" applyAlignment="1" applyProtection="1">
      <alignment horizontal="right" vertical="center" wrapText="1" indent="1"/>
      <protection/>
    </xf>
    <xf numFmtId="0" fontId="22" fillId="0" borderId="24" xfId="0" applyFont="1" applyFill="1" applyBorder="1" applyAlignment="1" applyProtection="1">
      <alignment vertical="center" shrinkToFit="1"/>
      <protection/>
    </xf>
    <xf numFmtId="0" fontId="22" fillId="0" borderId="39" xfId="0" applyFont="1" applyFill="1" applyBorder="1" applyAlignment="1" applyProtection="1">
      <alignment vertical="center" shrinkToFit="1"/>
      <protection/>
    </xf>
    <xf numFmtId="0" fontId="22" fillId="0" borderId="12" xfId="58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>
      <alignment vertical="center" wrapText="1"/>
    </xf>
    <xf numFmtId="0" fontId="21" fillId="0" borderId="29" xfId="58" applyFont="1" applyFill="1" applyBorder="1" applyAlignment="1" applyProtection="1">
      <alignment horizontal="left" vertical="center" wrapText="1"/>
      <protection/>
    </xf>
    <xf numFmtId="0" fontId="21" fillId="0" borderId="17" xfId="58" applyFont="1" applyFill="1" applyBorder="1" applyAlignment="1" applyProtection="1">
      <alignment horizontal="left" vertical="center" wrapText="1"/>
      <protection/>
    </xf>
    <xf numFmtId="0" fontId="21" fillId="0" borderId="40" xfId="58" applyFont="1" applyFill="1" applyBorder="1" applyAlignment="1" applyProtection="1">
      <alignment horizontal="left" vertical="center" wrapText="1"/>
      <protection/>
    </xf>
    <xf numFmtId="0" fontId="21" fillId="0" borderId="0" xfId="58" applyFont="1" applyFill="1" applyBorder="1" applyAlignment="1" applyProtection="1">
      <alignment horizontal="left" vertical="center" wrapText="1"/>
      <protection/>
    </xf>
    <xf numFmtId="0" fontId="20" fillId="0" borderId="17" xfId="58" applyFont="1" applyFill="1" applyBorder="1" applyAlignment="1" applyProtection="1">
      <alignment horizontal="left" vertical="center" wrapText="1"/>
      <protection/>
    </xf>
    <xf numFmtId="164" fontId="2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7" xfId="58" applyFont="1" applyFill="1" applyBorder="1" applyAlignment="1" applyProtection="1">
      <alignment horizontal="left" wrapText="1"/>
      <protection/>
    </xf>
    <xf numFmtId="49" fontId="21" fillId="0" borderId="41" xfId="58" applyNumberFormat="1" applyFont="1" applyFill="1" applyBorder="1" applyAlignment="1" applyProtection="1">
      <alignment horizontal="center" vertical="center" wrapText="1"/>
      <protection/>
    </xf>
    <xf numFmtId="0" fontId="20" fillId="0" borderId="36" xfId="58" applyFont="1" applyFill="1" applyBorder="1" applyAlignment="1" applyProtection="1">
      <alignment horizontal="left" vertical="center" wrapText="1"/>
      <protection/>
    </xf>
    <xf numFmtId="49" fontId="21" fillId="0" borderId="28" xfId="58" applyNumberFormat="1" applyFont="1" applyFill="1" applyBorder="1" applyAlignment="1" applyProtection="1">
      <alignment horizontal="center" vertical="center" wrapText="1"/>
      <protection/>
    </xf>
    <xf numFmtId="0" fontId="20" fillId="0" borderId="22" xfId="58" applyFont="1" applyFill="1" applyBorder="1" applyAlignment="1" applyProtection="1">
      <alignment horizontal="left" vertical="center" wrapText="1"/>
      <protection/>
    </xf>
    <xf numFmtId="164" fontId="20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vertical="center" wrapText="1"/>
      <protection/>
    </xf>
    <xf numFmtId="164" fontId="20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6" xfId="58" applyFont="1" applyFill="1" applyBorder="1" applyAlignment="1" applyProtection="1">
      <alignment horizontal="left" vertical="center" wrapText="1"/>
      <protection/>
    </xf>
    <xf numFmtId="164" fontId="2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6" xfId="0" applyFont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left" vertical="center" wrapText="1"/>
      <protection/>
    </xf>
    <xf numFmtId="0" fontId="20" fillId="0" borderId="29" xfId="58" applyFont="1" applyFill="1" applyBorder="1" applyAlignment="1" applyProtection="1">
      <alignment horizontal="left" vertical="center" wrapText="1"/>
      <protection/>
    </xf>
    <xf numFmtId="164" fontId="20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3" xfId="58" applyFont="1" applyFill="1" applyBorder="1" applyAlignment="1" applyProtection="1">
      <alignment horizontal="left" vertical="center" wrapText="1"/>
      <protection/>
    </xf>
    <xf numFmtId="16" fontId="0" fillId="0" borderId="0" xfId="0" applyNumberFormat="1" applyFont="1" applyFill="1" applyAlignment="1">
      <alignment vertical="center" wrapText="1"/>
    </xf>
    <xf numFmtId="41" fontId="1" fillId="0" borderId="36" xfId="0" applyNumberFormat="1" applyFont="1" applyBorder="1" applyAlignment="1">
      <alignment/>
    </xf>
    <xf numFmtId="164" fontId="22" fillId="0" borderId="13" xfId="0" applyNumberFormat="1" applyFont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2" fillId="0" borderId="37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left" vertical="center" shrinkToFi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22" fillId="0" borderId="44" xfId="0" applyFont="1" applyFill="1" applyBorder="1" applyAlignment="1" applyProtection="1">
      <alignment vertical="center" wrapText="1"/>
      <protection/>
    </xf>
    <xf numFmtId="3" fontId="2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right" vertical="center" wrapText="1" inden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2" fillId="0" borderId="0" xfId="59" applyFont="1" applyFill="1" applyProtection="1">
      <alignment/>
      <protection locked="0"/>
    </xf>
    <xf numFmtId="0" fontId="10" fillId="0" borderId="0" xfId="59" applyFont="1" applyFill="1" applyProtection="1">
      <alignment/>
      <protection/>
    </xf>
    <xf numFmtId="0" fontId="10" fillId="0" borderId="0" xfId="59" applyFont="1" applyFill="1" applyProtection="1">
      <alignment/>
      <protection locked="0"/>
    </xf>
    <xf numFmtId="0" fontId="32" fillId="0" borderId="0" xfId="0" applyFont="1" applyFill="1" applyAlignment="1">
      <alignment horizontal="right"/>
    </xf>
    <xf numFmtId="0" fontId="31" fillId="0" borderId="14" xfId="59" applyFont="1" applyFill="1" applyBorder="1" applyAlignment="1" applyProtection="1">
      <alignment horizontal="center" vertical="center" wrapText="1"/>
      <protection/>
    </xf>
    <xf numFmtId="0" fontId="31" fillId="0" borderId="15" xfId="59" applyFont="1" applyFill="1" applyBorder="1" applyAlignment="1" applyProtection="1">
      <alignment horizontal="center" vertical="center"/>
      <protection/>
    </xf>
    <xf numFmtId="0" fontId="31" fillId="0" borderId="16" xfId="59" applyFont="1" applyFill="1" applyBorder="1" applyAlignment="1" applyProtection="1">
      <alignment horizontal="center" vertical="center"/>
      <protection/>
    </xf>
    <xf numFmtId="0" fontId="2" fillId="0" borderId="0" xfId="59" applyFont="1" applyFill="1" applyProtection="1">
      <alignment/>
      <protection/>
    </xf>
    <xf numFmtId="0" fontId="10" fillId="0" borderId="11" xfId="59" applyFont="1" applyFill="1" applyBorder="1" applyAlignment="1" applyProtection="1">
      <alignment horizontal="left" vertical="center" indent="1"/>
      <protection/>
    </xf>
    <xf numFmtId="0" fontId="2" fillId="0" borderId="0" xfId="59" applyFont="1" applyFill="1" applyAlignment="1" applyProtection="1">
      <alignment vertical="center"/>
      <protection/>
    </xf>
    <xf numFmtId="0" fontId="10" fillId="0" borderId="41" xfId="59" applyFont="1" applyFill="1" applyBorder="1" applyAlignment="1" applyProtection="1">
      <alignment horizontal="left" vertical="center" indent="1"/>
      <protection/>
    </xf>
    <xf numFmtId="0" fontId="10" fillId="0" borderId="43" xfId="59" applyFont="1" applyFill="1" applyBorder="1" applyAlignment="1" applyProtection="1">
      <alignment horizontal="left" vertical="center" wrapText="1" indent="1"/>
      <protection/>
    </xf>
    <xf numFmtId="164" fontId="10" fillId="0" borderId="43" xfId="59" applyNumberFormat="1" applyFont="1" applyFill="1" applyBorder="1" applyAlignment="1" applyProtection="1">
      <alignment vertical="center"/>
      <protection locked="0"/>
    </xf>
    <xf numFmtId="164" fontId="10" fillId="0" borderId="53" xfId="59" applyNumberFormat="1" applyFont="1" applyFill="1" applyBorder="1" applyAlignment="1" applyProtection="1">
      <alignment vertical="center"/>
      <protection/>
    </xf>
    <xf numFmtId="0" fontId="10" fillId="0" borderId="34" xfId="59" applyFont="1" applyFill="1" applyBorder="1" applyAlignment="1" applyProtection="1">
      <alignment horizontal="left" vertical="center" indent="1"/>
      <protection/>
    </xf>
    <xf numFmtId="0" fontId="10" fillId="0" borderId="17" xfId="59" applyFont="1" applyFill="1" applyBorder="1" applyAlignment="1" applyProtection="1">
      <alignment horizontal="left" vertical="center" wrapText="1" indent="1"/>
      <protection/>
    </xf>
    <xf numFmtId="164" fontId="10" fillId="0" borderId="17" xfId="59" applyNumberFormat="1" applyFont="1" applyFill="1" applyBorder="1" applyAlignment="1" applyProtection="1">
      <alignment vertical="center"/>
      <protection locked="0"/>
    </xf>
    <xf numFmtId="164" fontId="10" fillId="0" borderId="31" xfId="59" applyNumberFormat="1" applyFont="1" applyFill="1" applyBorder="1" applyAlignment="1" applyProtection="1">
      <alignment vertical="center"/>
      <protection/>
    </xf>
    <xf numFmtId="0" fontId="2" fillId="0" borderId="0" xfId="59" applyFont="1" applyFill="1" applyAlignment="1" applyProtection="1">
      <alignment vertical="center"/>
      <protection locked="0"/>
    </xf>
    <xf numFmtId="0" fontId="10" fillId="0" borderId="29" xfId="59" applyFont="1" applyFill="1" applyBorder="1" applyAlignment="1" applyProtection="1">
      <alignment horizontal="left" vertical="center" wrapText="1" indent="1"/>
      <protection/>
    </xf>
    <xf numFmtId="164" fontId="10" fillId="0" borderId="29" xfId="59" applyNumberFormat="1" applyFont="1" applyFill="1" applyBorder="1" applyAlignment="1" applyProtection="1">
      <alignment vertical="center"/>
      <protection locked="0"/>
    </xf>
    <xf numFmtId="164" fontId="10" fillId="0" borderId="30" xfId="59" applyNumberFormat="1" applyFont="1" applyFill="1" applyBorder="1" applyAlignment="1" applyProtection="1">
      <alignment vertical="center"/>
      <protection/>
    </xf>
    <xf numFmtId="0" fontId="10" fillId="0" borderId="17" xfId="59" applyFont="1" applyFill="1" applyBorder="1" applyAlignment="1" applyProtection="1">
      <alignment horizontal="left" vertical="center" indent="1"/>
      <protection/>
    </xf>
    <xf numFmtId="0" fontId="31" fillId="0" borderId="12" xfId="59" applyFont="1" applyFill="1" applyBorder="1" applyAlignment="1" applyProtection="1">
      <alignment horizontal="left" vertical="center" indent="1"/>
      <protection/>
    </xf>
    <xf numFmtId="164" fontId="31" fillId="0" borderId="12" xfId="59" applyNumberFormat="1" applyFont="1" applyFill="1" applyBorder="1" applyAlignment="1" applyProtection="1">
      <alignment vertical="center"/>
      <protection/>
    </xf>
    <xf numFmtId="164" fontId="31" fillId="0" borderId="13" xfId="59" applyNumberFormat="1" applyFont="1" applyFill="1" applyBorder="1" applyAlignment="1" applyProtection="1">
      <alignment vertical="center"/>
      <protection/>
    </xf>
    <xf numFmtId="0" fontId="10" fillId="0" borderId="33" xfId="59" applyFont="1" applyFill="1" applyBorder="1" applyAlignment="1" applyProtection="1">
      <alignment horizontal="left" vertical="center" indent="1"/>
      <protection/>
    </xf>
    <xf numFmtId="0" fontId="10" fillId="0" borderId="29" xfId="59" applyFont="1" applyFill="1" applyBorder="1" applyAlignment="1" applyProtection="1">
      <alignment horizontal="left" vertical="center" indent="1"/>
      <protection/>
    </xf>
    <xf numFmtId="0" fontId="31" fillId="0" borderId="11" xfId="59" applyFont="1" applyFill="1" applyBorder="1" applyAlignment="1" applyProtection="1">
      <alignment horizontal="left" vertical="center" indent="1"/>
      <protection/>
    </xf>
    <xf numFmtId="0" fontId="31" fillId="0" borderId="12" xfId="59" applyFont="1" applyFill="1" applyBorder="1" applyAlignment="1" applyProtection="1">
      <alignment horizontal="left" indent="1"/>
      <protection/>
    </xf>
    <xf numFmtId="164" fontId="31" fillId="0" borderId="12" xfId="59" applyNumberFormat="1" applyFont="1" applyFill="1" applyBorder="1" applyProtection="1">
      <alignment/>
      <protection/>
    </xf>
    <xf numFmtId="164" fontId="31" fillId="0" borderId="13" xfId="59" applyNumberFormat="1" applyFont="1" applyFill="1" applyBorder="1" applyProtection="1">
      <alignment/>
      <protection/>
    </xf>
    <xf numFmtId="0" fontId="0" fillId="0" borderId="0" xfId="59" applyFont="1" applyFill="1" applyProtection="1">
      <alignment/>
      <protection/>
    </xf>
    <xf numFmtId="0" fontId="33" fillId="0" borderId="0" xfId="59" applyFont="1" applyFill="1" applyProtection="1">
      <alignment/>
      <protection locked="0"/>
    </xf>
    <xf numFmtId="0" fontId="4" fillId="0" borderId="0" xfId="59" applyFont="1" applyFill="1" applyProtection="1">
      <alignment/>
      <protection locked="0"/>
    </xf>
    <xf numFmtId="164" fontId="12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10" xfId="58" applyNumberFormat="1" applyFont="1" applyFill="1" applyBorder="1" applyAlignment="1" applyProtection="1">
      <alignment horizontal="left" vertical="center"/>
      <protection/>
    </xf>
    <xf numFmtId="164" fontId="22" fillId="0" borderId="56" xfId="0" applyNumberFormat="1" applyFont="1" applyFill="1" applyBorder="1" applyAlignment="1" applyProtection="1">
      <alignment horizontal="center" vertical="center" wrapText="1"/>
      <protection/>
    </xf>
    <xf numFmtId="164" fontId="22" fillId="0" borderId="57" xfId="0" applyNumberFormat="1" applyFont="1" applyFill="1" applyBorder="1" applyAlignment="1" applyProtection="1">
      <alignment horizontal="center" vertical="center" wrapText="1"/>
      <protection/>
    </xf>
    <xf numFmtId="164" fontId="17" fillId="0" borderId="58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center" vertical="center" textRotation="180" wrapText="1"/>
      <protection/>
    </xf>
    <xf numFmtId="164" fontId="26" fillId="0" borderId="0" xfId="0" applyNumberFormat="1" applyFont="1" applyFill="1" applyAlignment="1" applyProtection="1">
      <alignment horizontal="center" textRotation="180" wrapText="1"/>
      <protection/>
    </xf>
    <xf numFmtId="164" fontId="24" fillId="0" borderId="59" xfId="0" applyNumberFormat="1" applyFont="1" applyFill="1" applyBorder="1" applyAlignment="1" applyProtection="1">
      <alignment horizontal="center" vertical="center" wrapText="1"/>
      <protection/>
    </xf>
    <xf numFmtId="164" fontId="24" fillId="0" borderId="60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61" xfId="0" applyFont="1" applyFill="1" applyBorder="1" applyAlignment="1" applyProtection="1">
      <alignment horizontal="center" vertical="center" wrapText="1" shrinkToFit="1"/>
      <protection/>
    </xf>
    <xf numFmtId="0" fontId="22" fillId="0" borderId="62" xfId="0" applyFont="1" applyFill="1" applyBorder="1" applyAlignment="1" applyProtection="1">
      <alignment horizontal="center" vertical="center" wrapText="1" shrinkToFit="1"/>
      <protection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9" fillId="0" borderId="61" xfId="0" applyFont="1" applyFill="1" applyBorder="1" applyAlignment="1" applyProtection="1">
      <alignment horizontal="center" vertical="center" shrinkToFit="1"/>
      <protection/>
    </xf>
    <xf numFmtId="0" fontId="29" fillId="0" borderId="62" xfId="0" applyFont="1" applyFill="1" applyBorder="1" applyAlignment="1" applyProtection="1">
      <alignment horizontal="center" vertical="center" shrinkToFit="1"/>
      <protection/>
    </xf>
    <xf numFmtId="0" fontId="31" fillId="0" borderId="0" xfId="59" applyFont="1" applyFill="1" applyAlignment="1" applyProtection="1">
      <alignment horizontal="center" wrapText="1"/>
      <protection/>
    </xf>
    <xf numFmtId="0" fontId="31" fillId="0" borderId="0" xfId="59" applyFont="1" applyFill="1" applyAlignment="1" applyProtection="1">
      <alignment horizontal="center"/>
      <protection/>
    </xf>
    <xf numFmtId="0" fontId="32" fillId="0" borderId="27" xfId="59" applyFont="1" applyFill="1" applyBorder="1" applyAlignment="1" applyProtection="1">
      <alignment horizontal="left" vertical="center" indent="1"/>
      <protection/>
    </xf>
    <xf numFmtId="0" fontId="32" fillId="0" borderId="39" xfId="59" applyFont="1" applyFill="1" applyBorder="1" applyAlignment="1" applyProtection="1">
      <alignment horizontal="left" vertical="center" indent="1"/>
      <protection/>
    </xf>
    <xf numFmtId="0" fontId="32" fillId="0" borderId="50" xfId="59" applyFont="1" applyFill="1" applyBorder="1" applyAlignment="1" applyProtection="1">
      <alignment horizontal="left" vertical="center" indent="1"/>
      <protection/>
    </xf>
    <xf numFmtId="0" fontId="4" fillId="0" borderId="0" xfId="58" applyFont="1" applyFill="1" applyAlignment="1" applyProtection="1">
      <alignment horizontal="center" wrapText="1"/>
      <protection/>
    </xf>
    <xf numFmtId="0" fontId="2" fillId="0" borderId="0" xfId="58" applyFont="1" applyFill="1" applyProtection="1">
      <alignment/>
      <protection/>
    </xf>
    <xf numFmtId="164" fontId="12" fillId="0" borderId="0" xfId="58" applyNumberFormat="1" applyFont="1" applyFill="1" applyBorder="1" applyAlignment="1" applyProtection="1">
      <alignment horizontal="center" vertical="center"/>
      <protection/>
    </xf>
    <xf numFmtId="0" fontId="18" fillId="0" borderId="0" xfId="58" applyFont="1" applyFill="1" applyProtection="1">
      <alignment/>
      <protection/>
    </xf>
    <xf numFmtId="164" fontId="19" fillId="0" borderId="10" xfId="58" applyNumberFormat="1" applyFont="1" applyFill="1" applyBorder="1" applyAlignment="1" applyProtection="1">
      <alignment horizontal="left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center" vertical="center" wrapText="1"/>
      <protection/>
    </xf>
    <xf numFmtId="0" fontId="12" fillId="0" borderId="13" xfId="58" applyFont="1" applyFill="1" applyBorder="1" applyAlignment="1" applyProtection="1">
      <alignment horizontal="center" vertical="center" wrapText="1"/>
      <protection/>
    </xf>
    <xf numFmtId="0" fontId="12" fillId="0" borderId="14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center" vertical="center" wrapText="1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8" fillId="0" borderId="0" xfId="58" applyFont="1" applyFill="1" applyProtection="1">
      <alignment/>
      <protection/>
    </xf>
    <xf numFmtId="0" fontId="22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12" xfId="58" applyFont="1" applyFill="1" applyBorder="1" applyAlignment="1" applyProtection="1">
      <alignment horizontal="left" vertical="center" wrapText="1" indent="1"/>
      <protection/>
    </xf>
    <xf numFmtId="164" fontId="22" fillId="0" borderId="13" xfId="58" applyNumberFormat="1" applyFont="1" applyFill="1" applyBorder="1" applyAlignment="1" applyProtection="1">
      <alignment horizontal="right" vertical="center" wrapText="1" indent="1"/>
      <protection/>
    </xf>
    <xf numFmtId="49" fontId="21" fillId="0" borderId="33" xfId="58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left" wrapText="1"/>
      <protection/>
    </xf>
    <xf numFmtId="164" fontId="21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34" xfId="58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left" wrapText="1"/>
      <protection/>
    </xf>
    <xf numFmtId="164" fontId="21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7" xfId="0" applyFont="1" applyBorder="1" applyAlignment="1">
      <alignment horizontal="left" vertical="top" wrapText="1"/>
    </xf>
    <xf numFmtId="164" fontId="21" fillId="33" borderId="31" xfId="58" applyNumberFormat="1" applyFont="1" applyFill="1" applyBorder="1" applyAlignment="1" applyProtection="1">
      <alignment horizontal="right" vertical="center" wrapText="1" indent="1"/>
      <protection/>
    </xf>
    <xf numFmtId="49" fontId="21" fillId="0" borderId="35" xfId="58" applyNumberFormat="1" applyFont="1" applyFill="1" applyBorder="1" applyAlignment="1" applyProtection="1">
      <alignment horizontal="center" vertical="center" wrapText="1"/>
      <protection/>
    </xf>
    <xf numFmtId="164" fontId="21" fillId="33" borderId="32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11" xfId="58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left" vertical="top" wrapText="1"/>
    </xf>
    <xf numFmtId="0" fontId="21" fillId="0" borderId="36" xfId="0" applyFont="1" applyBorder="1" applyAlignment="1" applyProtection="1">
      <alignment horizontal="left" wrapText="1"/>
      <protection/>
    </xf>
    <xf numFmtId="164" fontId="2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horizontal="left" vertical="center" wrapText="1"/>
      <protection/>
    </xf>
    <xf numFmtId="164" fontId="21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17" xfId="0" applyFont="1" applyBorder="1" applyAlignment="1" applyProtection="1">
      <alignment horizontal="left" wrapText="1"/>
      <protection/>
    </xf>
    <xf numFmtId="164" fontId="2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wrapText="1"/>
      <protection/>
    </xf>
    <xf numFmtId="0" fontId="21" fillId="0" borderId="33" xfId="0" applyFont="1" applyBorder="1" applyAlignment="1" applyProtection="1">
      <alignment horizontal="center" wrapText="1"/>
      <protection/>
    </xf>
    <xf numFmtId="0" fontId="21" fillId="0" borderId="34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164" fontId="22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0" applyFont="1" applyBorder="1" applyAlignment="1" applyProtection="1">
      <alignment wrapText="1"/>
      <protection/>
    </xf>
    <xf numFmtId="0" fontId="22" fillId="0" borderId="37" xfId="0" applyFont="1" applyBorder="1" applyAlignment="1" applyProtection="1">
      <alignment horizontal="center" wrapText="1"/>
      <protection/>
    </xf>
    <xf numFmtId="0" fontId="22" fillId="0" borderId="38" xfId="0" applyFont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shrinkToFit="1"/>
      <protection/>
    </xf>
    <xf numFmtId="164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4" xfId="0" applyFont="1" applyFill="1" applyBorder="1" applyAlignment="1" applyProtection="1">
      <alignment vertical="center" shrinkToFit="1"/>
      <protection/>
    </xf>
    <xf numFmtId="0" fontId="22" fillId="0" borderId="39" xfId="0" applyFont="1" applyFill="1" applyBorder="1" applyAlignment="1" applyProtection="1">
      <alignment vertical="center" shrinkToFit="1"/>
      <protection/>
    </xf>
    <xf numFmtId="0" fontId="22" fillId="0" borderId="14" xfId="58" applyFont="1" applyFill="1" applyBorder="1" applyAlignment="1" applyProtection="1">
      <alignment horizontal="center" vertical="center" wrapText="1"/>
      <protection/>
    </xf>
    <xf numFmtId="0" fontId="22" fillId="0" borderId="15" xfId="58" applyFont="1" applyFill="1" applyBorder="1" applyAlignment="1" applyProtection="1">
      <alignment vertical="center" shrinkToFit="1"/>
      <protection/>
    </xf>
    <xf numFmtId="164" fontId="22" fillId="0" borderId="16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58" applyFont="1" applyFill="1" applyAlignment="1" applyProtection="1">
      <alignment/>
      <protection/>
    </xf>
    <xf numFmtId="49" fontId="21" fillId="0" borderId="26" xfId="58" applyNumberFormat="1" applyFont="1" applyFill="1" applyBorder="1" applyAlignment="1" applyProtection="1">
      <alignment horizontal="center" vertical="center" wrapText="1"/>
      <protection/>
    </xf>
    <xf numFmtId="0" fontId="21" fillId="0" borderId="19" xfId="58" applyFont="1" applyFill="1" applyBorder="1" applyAlignment="1" applyProtection="1">
      <alignment horizontal="left" vertical="center" wrapText="1"/>
      <protection/>
    </xf>
    <xf numFmtId="164" fontId="2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7" xfId="58" applyFont="1" applyFill="1" applyBorder="1" applyAlignment="1" applyProtection="1">
      <alignment horizontal="left" vertical="center" wrapText="1"/>
      <protection/>
    </xf>
    <xf numFmtId="0" fontId="21" fillId="0" borderId="40" xfId="58" applyFont="1" applyFill="1" applyBorder="1" applyAlignment="1" applyProtection="1">
      <alignment horizontal="left" vertical="center" wrapText="1"/>
      <protection/>
    </xf>
    <xf numFmtId="0" fontId="21" fillId="0" borderId="0" xfId="58" applyFont="1" applyFill="1" applyBorder="1" applyAlignment="1" applyProtection="1">
      <alignment horizontal="left" vertical="center" wrapText="1"/>
      <protection/>
    </xf>
    <xf numFmtId="0" fontId="20" fillId="0" borderId="17" xfId="58" applyFont="1" applyFill="1" applyBorder="1" applyAlignment="1" applyProtection="1">
      <alignment horizontal="left" vertical="center" wrapText="1"/>
      <protection/>
    </xf>
    <xf numFmtId="164" fontId="2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7" xfId="58" applyFont="1" applyFill="1" applyBorder="1" applyAlignment="1" applyProtection="1">
      <alignment horizontal="left" wrapText="1"/>
      <protection/>
    </xf>
    <xf numFmtId="49" fontId="21" fillId="0" borderId="41" xfId="58" applyNumberFormat="1" applyFont="1" applyFill="1" applyBorder="1" applyAlignment="1" applyProtection="1">
      <alignment horizontal="center" vertical="center" wrapText="1"/>
      <protection/>
    </xf>
    <xf numFmtId="0" fontId="20" fillId="0" borderId="36" xfId="58" applyFont="1" applyFill="1" applyBorder="1" applyAlignment="1" applyProtection="1">
      <alignment horizontal="left" vertical="center" wrapText="1"/>
      <protection/>
    </xf>
    <xf numFmtId="49" fontId="21" fillId="0" borderId="28" xfId="58" applyNumberFormat="1" applyFont="1" applyFill="1" applyBorder="1" applyAlignment="1" applyProtection="1">
      <alignment horizontal="center" vertical="center" wrapText="1"/>
      <protection/>
    </xf>
    <xf numFmtId="0" fontId="20" fillId="0" borderId="22" xfId="58" applyFont="1" applyFill="1" applyBorder="1" applyAlignment="1" applyProtection="1">
      <alignment horizontal="left" vertical="center" wrapText="1"/>
      <protection/>
    </xf>
    <xf numFmtId="164" fontId="20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58" applyFont="1" applyFill="1" applyBorder="1" applyAlignment="1" applyProtection="1">
      <alignment vertical="center" wrapText="1"/>
      <protection/>
    </xf>
    <xf numFmtId="164" fontId="20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6" xfId="58" applyFont="1" applyFill="1" applyBorder="1" applyAlignment="1" applyProtection="1">
      <alignment horizontal="left" vertical="center" wrapText="1"/>
      <protection/>
    </xf>
    <xf numFmtId="164" fontId="2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6" xfId="0" applyFont="1" applyBorder="1" applyAlignment="1" applyProtection="1">
      <alignment horizontal="left" vertical="center" wrapText="1"/>
      <protection/>
    </xf>
    <xf numFmtId="0" fontId="21" fillId="0" borderId="17" xfId="0" applyFont="1" applyBorder="1" applyAlignment="1" applyProtection="1">
      <alignment horizontal="left" vertical="center" wrapText="1"/>
      <protection/>
    </xf>
    <xf numFmtId="0" fontId="20" fillId="0" borderId="29" xfId="58" applyFont="1" applyFill="1" applyBorder="1" applyAlignment="1" applyProtection="1">
      <alignment horizontal="left" vertical="center" wrapText="1"/>
      <protection/>
    </xf>
    <xf numFmtId="164" fontId="20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9" xfId="58" applyFont="1" applyFill="1" applyBorder="1" applyAlignment="1" applyProtection="1">
      <alignment horizontal="left" vertical="center" wrapText="1"/>
      <protection/>
    </xf>
    <xf numFmtId="0" fontId="21" fillId="0" borderId="43" xfId="58" applyFont="1" applyFill="1" applyBorder="1" applyAlignment="1" applyProtection="1">
      <alignment horizontal="left" vertical="center" wrapText="1"/>
      <protection/>
    </xf>
    <xf numFmtId="164" fontId="22" fillId="0" borderId="13" xfId="0" applyNumberFormat="1" applyFont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2" fillId="0" borderId="37" xfId="0" applyFont="1" applyBorder="1" applyAlignment="1" applyProtection="1">
      <alignment horizontal="center" vertical="center" wrapText="1"/>
      <protection/>
    </xf>
    <xf numFmtId="0" fontId="22" fillId="0" borderId="38" xfId="0" applyFont="1" applyBorder="1" applyAlignment="1" applyProtection="1">
      <alignment horizontal="left" vertical="center" shrinkToFi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0" fontId="21" fillId="0" borderId="0" xfId="0" applyFont="1" applyFill="1" applyAlignment="1" applyProtection="1">
      <alignment horizontal="right" vertical="center" wrapText="1" indent="1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22" fillId="0" borderId="44" xfId="0" applyFont="1" applyFill="1" applyBorder="1" applyAlignment="1" applyProtection="1">
      <alignment vertical="center" wrapText="1"/>
      <protection/>
    </xf>
    <xf numFmtId="3" fontId="2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58" applyFont="1" applyFill="1" applyProtection="1">
      <alignment/>
      <protection/>
    </xf>
    <xf numFmtId="0" fontId="12" fillId="0" borderId="0" xfId="58" applyFont="1" applyFill="1" applyProtection="1">
      <alignment/>
      <protection/>
    </xf>
    <xf numFmtId="0" fontId="18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 applyAlignment="1" applyProtection="1">
      <alignment horizontal="right" vertical="center" inden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74</v>
      </c>
    </row>
    <row r="4" spans="1:2" ht="12.75">
      <c r="A4" s="15"/>
      <c r="B4" s="15"/>
    </row>
    <row r="5" spans="1:2" s="20" customFormat="1" ht="15.75">
      <c r="A5" s="5" t="s">
        <v>291</v>
      </c>
      <c r="B5" s="19"/>
    </row>
    <row r="6" spans="1:2" ht="12.75">
      <c r="A6" s="15"/>
      <c r="B6" s="15"/>
    </row>
    <row r="7" spans="1:2" ht="12.75">
      <c r="A7" s="15" t="s">
        <v>293</v>
      </c>
      <c r="B7" s="15" t="s">
        <v>294</v>
      </c>
    </row>
    <row r="8" spans="1:2" ht="12.75">
      <c r="A8" s="15" t="s">
        <v>295</v>
      </c>
      <c r="B8" s="15" t="s">
        <v>296</v>
      </c>
    </row>
    <row r="9" spans="1:2" ht="12.75">
      <c r="A9" s="15" t="s">
        <v>297</v>
      </c>
      <c r="B9" s="15" t="s">
        <v>298</v>
      </c>
    </row>
    <row r="10" spans="1:2" ht="12.75">
      <c r="A10" s="15"/>
      <c r="B10" s="15"/>
    </row>
    <row r="11" spans="1:2" ht="12.75">
      <c r="A11" s="15"/>
      <c r="B11" s="15"/>
    </row>
    <row r="12" spans="1:2" s="20" customFormat="1" ht="15.75">
      <c r="A12" s="5" t="s">
        <v>292</v>
      </c>
      <c r="B12" s="19"/>
    </row>
    <row r="13" spans="1:2" ht="12.75">
      <c r="A13" s="15"/>
      <c r="B13" s="15"/>
    </row>
    <row r="14" spans="1:2" ht="12.75">
      <c r="A14" s="15" t="s">
        <v>302</v>
      </c>
      <c r="B14" s="15" t="s">
        <v>301</v>
      </c>
    </row>
    <row r="15" spans="1:2" ht="12.75">
      <c r="A15" s="15" t="s">
        <v>135</v>
      </c>
      <c r="B15" s="15" t="s">
        <v>300</v>
      </c>
    </row>
    <row r="16" spans="1:2" ht="12.75">
      <c r="A16" s="15" t="s">
        <v>303</v>
      </c>
      <c r="B16" s="15" t="s">
        <v>299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6"/>
  <sheetViews>
    <sheetView tabSelected="1" view="pageLayout" workbookViewId="0" topLeftCell="A55">
      <selection activeCell="B21" sqref="B21"/>
    </sheetView>
  </sheetViews>
  <sheetFormatPr defaultColWidth="9.00390625" defaultRowHeight="18.75" customHeight="1"/>
  <cols>
    <col min="1" max="1" width="11.625" style="330" customWidth="1"/>
    <col min="2" max="2" width="51.375" style="331" customWidth="1"/>
    <col min="3" max="3" width="23.00390625" style="332" customWidth="1"/>
    <col min="4" max="4" width="21.125" style="332" customWidth="1"/>
    <col min="5" max="5" width="16.375" style="244" customWidth="1"/>
    <col min="6" max="16384" width="9.375" style="244" customWidth="1"/>
  </cols>
  <sheetData>
    <row r="1" spans="1:4" s="228" customFormat="1" ht="18.75" customHeight="1" thickBot="1">
      <c r="A1" s="225"/>
      <c r="B1" s="226"/>
      <c r="C1" s="227" t="s">
        <v>422</v>
      </c>
      <c r="D1" s="227"/>
    </row>
    <row r="2" spans="1:4" s="232" customFormat="1" ht="18.75" customHeight="1">
      <c r="A2" s="229" t="s">
        <v>38</v>
      </c>
      <c r="B2" s="230" t="s">
        <v>111</v>
      </c>
      <c r="C2" s="231" t="s">
        <v>32</v>
      </c>
      <c r="D2" s="231"/>
    </row>
    <row r="3" spans="1:4" s="232" customFormat="1" ht="34.5" thickBot="1">
      <c r="A3" s="233" t="s">
        <v>108</v>
      </c>
      <c r="B3" s="234" t="s">
        <v>309</v>
      </c>
      <c r="C3" s="235">
        <v>1</v>
      </c>
      <c r="D3" s="235"/>
    </row>
    <row r="4" spans="1:4" s="239" customFormat="1" ht="18.75" customHeight="1" thickBot="1">
      <c r="A4" s="236"/>
      <c r="B4" s="236"/>
      <c r="C4" s="237"/>
      <c r="D4" s="238"/>
    </row>
    <row r="5" spans="1:4" ht="30.75" thickBot="1">
      <c r="A5" s="240" t="s">
        <v>109</v>
      </c>
      <c r="B5" s="241" t="s">
        <v>33</v>
      </c>
      <c r="C5" s="242" t="s">
        <v>325</v>
      </c>
      <c r="D5" s="243" t="s">
        <v>326</v>
      </c>
    </row>
    <row r="6" spans="1:4" s="249" customFormat="1" ht="18.75" customHeight="1" thickBot="1">
      <c r="A6" s="245">
        <v>1</v>
      </c>
      <c r="B6" s="246">
        <v>2</v>
      </c>
      <c r="C6" s="247">
        <v>3</v>
      </c>
      <c r="D6" s="248">
        <v>4</v>
      </c>
    </row>
    <row r="7" spans="1:4" s="249" customFormat="1" ht="18.75" customHeight="1" thickBot="1">
      <c r="A7" s="379" t="s">
        <v>34</v>
      </c>
      <c r="B7" s="380"/>
      <c r="C7" s="380"/>
      <c r="D7" s="380"/>
    </row>
    <row r="8" spans="1:4" s="249" customFormat="1" ht="30.75" thickBot="1">
      <c r="A8" s="250" t="s">
        <v>3</v>
      </c>
      <c r="B8" s="251" t="s">
        <v>136</v>
      </c>
      <c r="C8" s="252">
        <f>SUM(C9:C12)</f>
        <v>0</v>
      </c>
      <c r="D8" s="252">
        <f>SUM(D9:D14)</f>
        <v>0</v>
      </c>
    </row>
    <row r="9" spans="1:4" s="256" customFormat="1" ht="28.5">
      <c r="A9" s="253" t="s">
        <v>52</v>
      </c>
      <c r="B9" s="254" t="s">
        <v>332</v>
      </c>
      <c r="C9" s="255"/>
      <c r="D9" s="255"/>
    </row>
    <row r="10" spans="1:4" s="260" customFormat="1" ht="28.5">
      <c r="A10" s="257" t="s">
        <v>53</v>
      </c>
      <c r="B10" s="258" t="s">
        <v>333</v>
      </c>
      <c r="C10" s="259"/>
      <c r="D10" s="259"/>
    </row>
    <row r="11" spans="1:4" s="260" customFormat="1" ht="28.5">
      <c r="A11" s="257" t="s">
        <v>54</v>
      </c>
      <c r="B11" s="258" t="s">
        <v>334</v>
      </c>
      <c r="C11" s="259"/>
      <c r="D11" s="259"/>
    </row>
    <row r="12" spans="1:4" s="260" customFormat="1" ht="28.5">
      <c r="A12" s="257" t="s">
        <v>327</v>
      </c>
      <c r="B12" s="258" t="s">
        <v>335</v>
      </c>
      <c r="C12" s="259"/>
      <c r="D12" s="259"/>
    </row>
    <row r="13" spans="1:4" s="256" customFormat="1" ht="28.5">
      <c r="A13" s="257" t="s">
        <v>328</v>
      </c>
      <c r="B13" s="261" t="s">
        <v>337</v>
      </c>
      <c r="C13" s="262"/>
      <c r="D13" s="259"/>
    </row>
    <row r="14" spans="1:4" s="256" customFormat="1" ht="15.75" thickBot="1">
      <c r="A14" s="263" t="s">
        <v>329</v>
      </c>
      <c r="B14" s="258" t="s">
        <v>336</v>
      </c>
      <c r="C14" s="264"/>
      <c r="D14" s="259"/>
    </row>
    <row r="15" spans="1:4" s="256" customFormat="1" ht="30.75" thickBot="1">
      <c r="A15" s="265" t="s">
        <v>4</v>
      </c>
      <c r="B15" s="266" t="s">
        <v>137</v>
      </c>
      <c r="C15" s="252">
        <f>+C16+C17+C18+C19+C20</f>
        <v>0</v>
      </c>
      <c r="D15" s="252">
        <f>+D16+D17+D18+D19+D20</f>
        <v>0</v>
      </c>
    </row>
    <row r="16" spans="1:4" s="256" customFormat="1" ht="15">
      <c r="A16" s="253" t="s">
        <v>58</v>
      </c>
      <c r="B16" s="254" t="s">
        <v>138</v>
      </c>
      <c r="C16" s="255"/>
      <c r="D16" s="255"/>
    </row>
    <row r="17" spans="1:9" s="256" customFormat="1" ht="28.5">
      <c r="A17" s="257" t="s">
        <v>59</v>
      </c>
      <c r="B17" s="258" t="s">
        <v>139</v>
      </c>
      <c r="C17" s="259"/>
      <c r="D17" s="259"/>
      <c r="I17" s="267"/>
    </row>
    <row r="18" spans="1:4" s="256" customFormat="1" ht="28.5">
      <c r="A18" s="257" t="s">
        <v>60</v>
      </c>
      <c r="B18" s="258" t="s">
        <v>312</v>
      </c>
      <c r="C18" s="259"/>
      <c r="D18" s="259"/>
    </row>
    <row r="19" spans="1:4" s="256" customFormat="1" ht="28.5">
      <c r="A19" s="257" t="s">
        <v>61</v>
      </c>
      <c r="B19" s="258" t="s">
        <v>313</v>
      </c>
      <c r="C19" s="259"/>
      <c r="D19" s="259"/>
    </row>
    <row r="20" spans="1:4" s="256" customFormat="1" ht="25.5">
      <c r="A20" s="257" t="s">
        <v>62</v>
      </c>
      <c r="B20" s="267" t="s">
        <v>338</v>
      </c>
      <c r="C20" s="259"/>
      <c r="D20" s="259"/>
    </row>
    <row r="21" spans="1:4" s="260" customFormat="1" ht="15.75" thickBot="1">
      <c r="A21" s="263" t="s">
        <v>68</v>
      </c>
      <c r="B21" s="268" t="s">
        <v>140</v>
      </c>
      <c r="C21" s="269"/>
      <c r="D21" s="269"/>
    </row>
    <row r="22" spans="1:4" s="260" customFormat="1" ht="30.75" thickBot="1">
      <c r="A22" s="265" t="s">
        <v>5</v>
      </c>
      <c r="B22" s="270" t="s">
        <v>141</v>
      </c>
      <c r="C22" s="252">
        <f>+C23+C24+C25+C26+C27</f>
        <v>0</v>
      </c>
      <c r="D22" s="252">
        <f>+D23+D24+D25+D26+D27</f>
        <v>0</v>
      </c>
    </row>
    <row r="23" spans="1:4" s="260" customFormat="1" ht="28.5">
      <c r="A23" s="253" t="s">
        <v>41</v>
      </c>
      <c r="B23" s="254" t="s">
        <v>330</v>
      </c>
      <c r="C23" s="255"/>
      <c r="D23" s="255"/>
    </row>
    <row r="24" spans="1:4" s="256" customFormat="1" ht="36.75" customHeight="1">
      <c r="A24" s="257" t="s">
        <v>42</v>
      </c>
      <c r="B24" s="258" t="s">
        <v>142</v>
      </c>
      <c r="C24" s="259"/>
      <c r="D24" s="259"/>
    </row>
    <row r="25" spans="1:4" s="260" customFormat="1" ht="37.5" customHeight="1">
      <c r="A25" s="257" t="s">
        <v>43</v>
      </c>
      <c r="B25" s="258" t="s">
        <v>314</v>
      </c>
      <c r="C25" s="259"/>
      <c r="D25" s="259"/>
    </row>
    <row r="26" spans="1:4" s="260" customFormat="1" ht="38.25" customHeight="1">
      <c r="A26" s="257" t="s">
        <v>44</v>
      </c>
      <c r="B26" s="258" t="s">
        <v>315</v>
      </c>
      <c r="C26" s="259"/>
      <c r="D26" s="259"/>
    </row>
    <row r="27" spans="1:4" s="260" customFormat="1" ht="28.5">
      <c r="A27" s="257" t="s">
        <v>83</v>
      </c>
      <c r="B27" s="258" t="s">
        <v>143</v>
      </c>
      <c r="C27" s="259"/>
      <c r="D27" s="259"/>
    </row>
    <row r="28" spans="1:4" s="260" customFormat="1" ht="18.75" customHeight="1" thickBot="1">
      <c r="A28" s="263" t="s">
        <v>84</v>
      </c>
      <c r="B28" s="268" t="s">
        <v>144</v>
      </c>
      <c r="C28" s="269"/>
      <c r="D28" s="269"/>
    </row>
    <row r="29" spans="1:4" s="260" customFormat="1" ht="18.75" customHeight="1" thickBot="1">
      <c r="A29" s="265" t="s">
        <v>85</v>
      </c>
      <c r="B29" s="270" t="s">
        <v>145</v>
      </c>
      <c r="C29" s="252">
        <f>+C30+C33+C34+C35</f>
        <v>0</v>
      </c>
      <c r="D29" s="252">
        <f>+D30+D33+D34+D35</f>
        <v>0</v>
      </c>
    </row>
    <row r="30" spans="1:4" s="260" customFormat="1" ht="18.75" customHeight="1">
      <c r="A30" s="253" t="s">
        <v>146</v>
      </c>
      <c r="B30" s="254" t="s">
        <v>152</v>
      </c>
      <c r="C30" s="271"/>
      <c r="D30" s="271"/>
    </row>
    <row r="31" spans="1:4" s="260" customFormat="1" ht="18.75" customHeight="1">
      <c r="A31" s="257" t="s">
        <v>147</v>
      </c>
      <c r="B31" s="272" t="s">
        <v>342</v>
      </c>
      <c r="C31" s="273"/>
      <c r="D31" s="273"/>
    </row>
    <row r="32" spans="1:4" s="260" customFormat="1" ht="18.75" customHeight="1">
      <c r="A32" s="257" t="s">
        <v>148</v>
      </c>
      <c r="B32" s="272" t="s">
        <v>343</v>
      </c>
      <c r="C32" s="273"/>
      <c r="D32" s="273"/>
    </row>
    <row r="33" spans="1:4" s="260" customFormat="1" ht="18.75" customHeight="1">
      <c r="A33" s="257" t="s">
        <v>149</v>
      </c>
      <c r="B33" s="258" t="s">
        <v>344</v>
      </c>
      <c r="C33" s="259"/>
      <c r="D33" s="259"/>
    </row>
    <row r="34" spans="1:4" s="260" customFormat="1" ht="18.75" customHeight="1">
      <c r="A34" s="257" t="s">
        <v>150</v>
      </c>
      <c r="B34" s="258" t="s">
        <v>153</v>
      </c>
      <c r="C34" s="259"/>
      <c r="D34" s="259"/>
    </row>
    <row r="35" spans="1:4" s="260" customFormat="1" ht="18.75" customHeight="1" thickBot="1">
      <c r="A35" s="263" t="s">
        <v>151</v>
      </c>
      <c r="B35" s="268" t="s">
        <v>154</v>
      </c>
      <c r="C35" s="269"/>
      <c r="D35" s="269"/>
    </row>
    <row r="36" spans="1:4" s="260" customFormat="1" ht="18.75" customHeight="1" thickBot="1">
      <c r="A36" s="265" t="s">
        <v>7</v>
      </c>
      <c r="B36" s="270" t="s">
        <v>155</v>
      </c>
      <c r="C36" s="252">
        <f>SUM(C37:C46)</f>
        <v>0</v>
      </c>
      <c r="D36" s="252">
        <f>SUM(D37:D46)</f>
        <v>0</v>
      </c>
    </row>
    <row r="37" spans="1:4" s="260" customFormat="1" ht="18.75" customHeight="1">
      <c r="A37" s="253" t="s">
        <v>45</v>
      </c>
      <c r="B37" s="254" t="s">
        <v>158</v>
      </c>
      <c r="C37" s="255"/>
      <c r="D37" s="255"/>
    </row>
    <row r="38" spans="1:4" s="260" customFormat="1" ht="18.75" customHeight="1">
      <c r="A38" s="257" t="s">
        <v>46</v>
      </c>
      <c r="B38" s="258" t="s">
        <v>345</v>
      </c>
      <c r="C38" s="259"/>
      <c r="D38" s="259"/>
    </row>
    <row r="39" spans="1:4" s="260" customFormat="1" ht="18.75" customHeight="1">
      <c r="A39" s="257" t="s">
        <v>47</v>
      </c>
      <c r="B39" s="258" t="s">
        <v>346</v>
      </c>
      <c r="C39" s="259"/>
      <c r="D39" s="259"/>
    </row>
    <row r="40" spans="1:4" s="260" customFormat="1" ht="18.75" customHeight="1">
      <c r="A40" s="257" t="s">
        <v>87</v>
      </c>
      <c r="B40" s="258" t="s">
        <v>347</v>
      </c>
      <c r="C40" s="259"/>
      <c r="D40" s="259"/>
    </row>
    <row r="41" spans="1:4" s="260" customFormat="1" ht="18.75" customHeight="1">
      <c r="A41" s="257" t="s">
        <v>88</v>
      </c>
      <c r="B41" s="258" t="s">
        <v>348</v>
      </c>
      <c r="C41" s="259"/>
      <c r="D41" s="259"/>
    </row>
    <row r="42" spans="1:4" s="260" customFormat="1" ht="18.75" customHeight="1">
      <c r="A42" s="257" t="s">
        <v>89</v>
      </c>
      <c r="B42" s="258" t="s">
        <v>349</v>
      </c>
      <c r="C42" s="259"/>
      <c r="D42" s="259"/>
    </row>
    <row r="43" spans="1:4" s="260" customFormat="1" ht="18.75" customHeight="1">
      <c r="A43" s="257" t="s">
        <v>90</v>
      </c>
      <c r="B43" s="258" t="s">
        <v>159</v>
      </c>
      <c r="C43" s="259"/>
      <c r="D43" s="259"/>
    </row>
    <row r="44" spans="1:4" s="260" customFormat="1" ht="18.75" customHeight="1">
      <c r="A44" s="257" t="s">
        <v>91</v>
      </c>
      <c r="B44" s="258" t="s">
        <v>160</v>
      </c>
      <c r="C44" s="259"/>
      <c r="D44" s="259"/>
    </row>
    <row r="45" spans="1:4" s="260" customFormat="1" ht="18.75" customHeight="1">
      <c r="A45" s="257" t="s">
        <v>156</v>
      </c>
      <c r="B45" s="258" t="s">
        <v>161</v>
      </c>
      <c r="C45" s="259"/>
      <c r="D45" s="259"/>
    </row>
    <row r="46" spans="1:4" s="260" customFormat="1" ht="18.75" customHeight="1" thickBot="1">
      <c r="A46" s="263" t="s">
        <v>157</v>
      </c>
      <c r="B46" s="268" t="s">
        <v>350</v>
      </c>
      <c r="C46" s="269"/>
      <c r="D46" s="269">
        <v>0</v>
      </c>
    </row>
    <row r="47" spans="1:4" s="260" customFormat="1" ht="18.75" customHeight="1" thickBot="1">
      <c r="A47" s="265" t="s">
        <v>8</v>
      </c>
      <c r="B47" s="270" t="s">
        <v>162</v>
      </c>
      <c r="C47" s="252">
        <f>SUM(C48:C52)</f>
        <v>0</v>
      </c>
      <c r="D47" s="252">
        <f>SUM(D48:D52)</f>
        <v>0</v>
      </c>
    </row>
    <row r="48" spans="1:4" s="260" customFormat="1" ht="18.75" customHeight="1">
      <c r="A48" s="253" t="s">
        <v>48</v>
      </c>
      <c r="B48" s="254" t="s">
        <v>166</v>
      </c>
      <c r="C48" s="255"/>
      <c r="D48" s="255"/>
    </row>
    <row r="49" spans="1:4" s="260" customFormat="1" ht="18.75" customHeight="1">
      <c r="A49" s="257" t="s">
        <v>49</v>
      </c>
      <c r="B49" s="258" t="s">
        <v>167</v>
      </c>
      <c r="C49" s="259"/>
      <c r="D49" s="259"/>
    </row>
    <row r="50" spans="1:4" s="260" customFormat="1" ht="18.75" customHeight="1">
      <c r="A50" s="257" t="s">
        <v>163</v>
      </c>
      <c r="B50" s="258" t="s">
        <v>168</v>
      </c>
      <c r="C50" s="259"/>
      <c r="D50" s="259"/>
    </row>
    <row r="51" spans="1:4" s="260" customFormat="1" ht="18.75" customHeight="1">
      <c r="A51" s="257" t="s">
        <v>164</v>
      </c>
      <c r="B51" s="258" t="s">
        <v>169</v>
      </c>
      <c r="C51" s="259"/>
      <c r="D51" s="259"/>
    </row>
    <row r="52" spans="1:4" s="260" customFormat="1" ht="18.75" customHeight="1" thickBot="1">
      <c r="A52" s="263" t="s">
        <v>165</v>
      </c>
      <c r="B52" s="268" t="s">
        <v>170</v>
      </c>
      <c r="C52" s="269"/>
      <c r="D52" s="269"/>
    </row>
    <row r="53" spans="1:4" s="260" customFormat="1" ht="30.75" thickBot="1">
      <c r="A53" s="265" t="s">
        <v>92</v>
      </c>
      <c r="B53" s="270" t="s">
        <v>339</v>
      </c>
      <c r="C53" s="252">
        <f>SUM(C54:C56)</f>
        <v>0</v>
      </c>
      <c r="D53" s="252">
        <f>SUM(D54:D56)</f>
        <v>0</v>
      </c>
    </row>
    <row r="54" spans="1:4" s="260" customFormat="1" ht="28.5">
      <c r="A54" s="253" t="s">
        <v>50</v>
      </c>
      <c r="B54" s="254" t="s">
        <v>317</v>
      </c>
      <c r="C54" s="255"/>
      <c r="D54" s="255"/>
    </row>
    <row r="55" spans="1:4" s="260" customFormat="1" ht="28.5">
      <c r="A55" s="257" t="s">
        <v>51</v>
      </c>
      <c r="B55" s="258" t="s">
        <v>318</v>
      </c>
      <c r="C55" s="259"/>
      <c r="D55" s="259"/>
    </row>
    <row r="56" spans="1:4" s="260" customFormat="1" ht="15">
      <c r="A56" s="257" t="s">
        <v>173</v>
      </c>
      <c r="B56" s="258" t="s">
        <v>171</v>
      </c>
      <c r="C56" s="259"/>
      <c r="D56" s="259"/>
    </row>
    <row r="57" spans="1:4" s="260" customFormat="1" ht="15.75" thickBot="1">
      <c r="A57" s="263" t="s">
        <v>174</v>
      </c>
      <c r="B57" s="268" t="s">
        <v>172</v>
      </c>
      <c r="C57" s="269"/>
      <c r="D57" s="269"/>
    </row>
    <row r="58" spans="1:4" s="260" customFormat="1" ht="30.75" thickBot="1">
      <c r="A58" s="265" t="s">
        <v>10</v>
      </c>
      <c r="B58" s="266" t="s">
        <v>175</v>
      </c>
      <c r="C58" s="252">
        <f>SUM(C59:C61)</f>
        <v>0</v>
      </c>
      <c r="D58" s="252">
        <f>SUM(D59:D61)</f>
        <v>0</v>
      </c>
    </row>
    <row r="59" spans="1:4" s="260" customFormat="1" ht="28.5">
      <c r="A59" s="253" t="s">
        <v>93</v>
      </c>
      <c r="B59" s="254" t="s">
        <v>319</v>
      </c>
      <c r="C59" s="259"/>
      <c r="D59" s="259"/>
    </row>
    <row r="60" spans="1:4" s="260" customFormat="1" ht="28.5">
      <c r="A60" s="257" t="s">
        <v>94</v>
      </c>
      <c r="B60" s="258" t="s">
        <v>320</v>
      </c>
      <c r="C60" s="259"/>
      <c r="D60" s="259"/>
    </row>
    <row r="61" spans="1:4" s="260" customFormat="1" ht="15">
      <c r="A61" s="257" t="s">
        <v>115</v>
      </c>
      <c r="B61" s="258" t="s">
        <v>177</v>
      </c>
      <c r="C61" s="259"/>
      <c r="D61" s="259"/>
    </row>
    <row r="62" spans="1:4" s="260" customFormat="1" ht="18.75" customHeight="1" thickBot="1">
      <c r="A62" s="263" t="s">
        <v>176</v>
      </c>
      <c r="B62" s="268" t="s">
        <v>178</v>
      </c>
      <c r="C62" s="259"/>
      <c r="D62" s="259"/>
    </row>
    <row r="63" spans="1:4" s="260" customFormat="1" ht="30.75" thickBot="1">
      <c r="A63" s="265" t="s">
        <v>11</v>
      </c>
      <c r="B63" s="270" t="s">
        <v>179</v>
      </c>
      <c r="C63" s="252">
        <f>+C8+C15+C22+C29+C36+C47+C53+C58</f>
        <v>0</v>
      </c>
      <c r="D63" s="252">
        <f>+D8+D15+D22+D29+D36+D47+D53+D58</f>
        <v>0</v>
      </c>
    </row>
    <row r="64" spans="1:4" s="260" customFormat="1" ht="30.75" thickBot="1">
      <c r="A64" s="274" t="s">
        <v>305</v>
      </c>
      <c r="B64" s="266" t="s">
        <v>180</v>
      </c>
      <c r="C64" s="252">
        <f>SUM(C65:C67)</f>
        <v>0</v>
      </c>
      <c r="D64" s="252">
        <f>SUM(D65:D67)</f>
        <v>0</v>
      </c>
    </row>
    <row r="65" spans="1:4" s="260" customFormat="1" ht="18.75" customHeight="1">
      <c r="A65" s="253" t="s">
        <v>212</v>
      </c>
      <c r="B65" s="254" t="s">
        <v>181</v>
      </c>
      <c r="C65" s="259"/>
      <c r="D65" s="259"/>
    </row>
    <row r="66" spans="1:4" s="260" customFormat="1" ht="28.5">
      <c r="A66" s="257" t="s">
        <v>221</v>
      </c>
      <c r="B66" s="258" t="s">
        <v>182</v>
      </c>
      <c r="C66" s="259"/>
      <c r="D66" s="259"/>
    </row>
    <row r="67" spans="1:4" s="260" customFormat="1" ht="15.75" thickBot="1">
      <c r="A67" s="263" t="s">
        <v>222</v>
      </c>
      <c r="B67" s="275" t="s">
        <v>183</v>
      </c>
      <c r="C67" s="259"/>
      <c r="D67" s="259"/>
    </row>
    <row r="68" spans="1:4" s="260" customFormat="1" ht="30.75" thickBot="1">
      <c r="A68" s="274" t="s">
        <v>184</v>
      </c>
      <c r="B68" s="266" t="s">
        <v>185</v>
      </c>
      <c r="C68" s="252">
        <f>SUM(C69:C72)</f>
        <v>0</v>
      </c>
      <c r="D68" s="252">
        <f>SUM(D69:D72)</f>
        <v>0</v>
      </c>
    </row>
    <row r="69" spans="1:4" s="260" customFormat="1" ht="28.5">
      <c r="A69" s="253" t="s">
        <v>72</v>
      </c>
      <c r="B69" s="254" t="s">
        <v>186</v>
      </c>
      <c r="C69" s="259"/>
      <c r="D69" s="259"/>
    </row>
    <row r="70" spans="1:4" s="260" customFormat="1" ht="28.5">
      <c r="A70" s="257" t="s">
        <v>73</v>
      </c>
      <c r="B70" s="258" t="s">
        <v>187</v>
      </c>
      <c r="C70" s="259"/>
      <c r="D70" s="259"/>
    </row>
    <row r="71" spans="1:4" s="260" customFormat="1" ht="28.5">
      <c r="A71" s="257" t="s">
        <v>213</v>
      </c>
      <c r="B71" s="258" t="s">
        <v>188</v>
      </c>
      <c r="C71" s="259"/>
      <c r="D71" s="259"/>
    </row>
    <row r="72" spans="1:4" s="260" customFormat="1" ht="29.25" thickBot="1">
      <c r="A72" s="263" t="s">
        <v>214</v>
      </c>
      <c r="B72" s="268" t="s">
        <v>189</v>
      </c>
      <c r="C72" s="259"/>
      <c r="D72" s="259"/>
    </row>
    <row r="73" spans="1:4" s="260" customFormat="1" ht="18.75" customHeight="1" thickBot="1">
      <c r="A73" s="274" t="s">
        <v>190</v>
      </c>
      <c r="B73" s="266" t="s">
        <v>191</v>
      </c>
      <c r="C73" s="252">
        <f>SUM(C74:C75)</f>
        <v>2255825</v>
      </c>
      <c r="D73" s="252">
        <f>SUM(D74:D75)</f>
        <v>2610325</v>
      </c>
    </row>
    <row r="74" spans="1:4" s="260" customFormat="1" ht="28.5">
      <c r="A74" s="253" t="s">
        <v>215</v>
      </c>
      <c r="B74" s="254" t="s">
        <v>192</v>
      </c>
      <c r="C74" s="259">
        <v>2255825</v>
      </c>
      <c r="D74" s="259">
        <v>2610325</v>
      </c>
    </row>
    <row r="75" spans="1:4" s="260" customFormat="1" ht="29.25" thickBot="1">
      <c r="A75" s="263" t="s">
        <v>216</v>
      </c>
      <c r="B75" s="268" t="s">
        <v>193</v>
      </c>
      <c r="C75" s="259"/>
      <c r="D75" s="259"/>
    </row>
    <row r="76" spans="1:4" s="256" customFormat="1" ht="30.75" thickBot="1">
      <c r="A76" s="274" t="s">
        <v>194</v>
      </c>
      <c r="B76" s="266" t="s">
        <v>195</v>
      </c>
      <c r="C76" s="252">
        <f>SUM(C77:C79)</f>
        <v>0</v>
      </c>
      <c r="D76" s="252">
        <f>SUM(D77:D79)</f>
        <v>0</v>
      </c>
    </row>
    <row r="77" spans="1:4" s="260" customFormat="1" ht="32.25" customHeight="1">
      <c r="A77" s="253" t="s">
        <v>217</v>
      </c>
      <c r="B77" s="254" t="s">
        <v>370</v>
      </c>
      <c r="C77" s="259"/>
      <c r="D77" s="259"/>
    </row>
    <row r="78" spans="1:4" s="260" customFormat="1" ht="28.5">
      <c r="A78" s="257" t="s">
        <v>218</v>
      </c>
      <c r="B78" s="258" t="s">
        <v>197</v>
      </c>
      <c r="C78" s="259"/>
      <c r="D78" s="259"/>
    </row>
    <row r="79" spans="1:4" s="260" customFormat="1" ht="15.75" thickBot="1">
      <c r="A79" s="263" t="s">
        <v>219</v>
      </c>
      <c r="B79" s="268" t="s">
        <v>198</v>
      </c>
      <c r="C79" s="259"/>
      <c r="D79" s="259"/>
    </row>
    <row r="80" spans="1:4" s="260" customFormat="1" ht="30.75" thickBot="1">
      <c r="A80" s="274" t="s">
        <v>199</v>
      </c>
      <c r="B80" s="266" t="s">
        <v>220</v>
      </c>
      <c r="C80" s="252">
        <f>SUM(C81:C84)</f>
        <v>0</v>
      </c>
      <c r="D80" s="252">
        <f>SUM(D81:D84)</f>
        <v>0</v>
      </c>
    </row>
    <row r="81" spans="1:4" s="260" customFormat="1" ht="28.5">
      <c r="A81" s="276" t="s">
        <v>200</v>
      </c>
      <c r="B81" s="254" t="s">
        <v>201</v>
      </c>
      <c r="C81" s="259"/>
      <c r="D81" s="259"/>
    </row>
    <row r="82" spans="1:4" s="260" customFormat="1" ht="28.5">
      <c r="A82" s="277" t="s">
        <v>202</v>
      </c>
      <c r="B82" s="258" t="s">
        <v>203</v>
      </c>
      <c r="C82" s="259"/>
      <c r="D82" s="259"/>
    </row>
    <row r="83" spans="1:4" s="260" customFormat="1" ht="15">
      <c r="A83" s="277" t="s">
        <v>204</v>
      </c>
      <c r="B83" s="258" t="s">
        <v>205</v>
      </c>
      <c r="C83" s="259"/>
      <c r="D83" s="259"/>
    </row>
    <row r="84" spans="1:4" s="256" customFormat="1" ht="15.75" thickBot="1">
      <c r="A84" s="278" t="s">
        <v>206</v>
      </c>
      <c r="B84" s="268" t="s">
        <v>207</v>
      </c>
      <c r="C84" s="259"/>
      <c r="D84" s="259"/>
    </row>
    <row r="85" spans="1:4" s="256" customFormat="1" ht="30.75" thickBot="1">
      <c r="A85" s="274" t="s">
        <v>208</v>
      </c>
      <c r="B85" s="266" t="s">
        <v>209</v>
      </c>
      <c r="C85" s="279"/>
      <c r="D85" s="279"/>
    </row>
    <row r="86" spans="1:4" s="256" customFormat="1" ht="30.75" thickBot="1">
      <c r="A86" s="274" t="s">
        <v>210</v>
      </c>
      <c r="B86" s="280" t="s">
        <v>211</v>
      </c>
      <c r="C86" s="252">
        <f>+C64+C68+C73+C76+C80+C85</f>
        <v>2255825</v>
      </c>
      <c r="D86" s="252">
        <f>+D64+D68+D73+D76+D80+D85</f>
        <v>2610325</v>
      </c>
    </row>
    <row r="87" spans="1:4" s="256" customFormat="1" ht="15.75" thickBot="1">
      <c r="A87" s="281" t="s">
        <v>223</v>
      </c>
      <c r="B87" s="282" t="s">
        <v>310</v>
      </c>
      <c r="C87" s="252">
        <f>+C63+C86</f>
        <v>2255825</v>
      </c>
      <c r="D87" s="252">
        <f>+D63+D86</f>
        <v>2610325</v>
      </c>
    </row>
    <row r="88" spans="1:4" s="260" customFormat="1" ht="18.75" customHeight="1">
      <c r="A88" s="283"/>
      <c r="B88" s="284"/>
      <c r="C88" s="285"/>
      <c r="D88" s="285"/>
    </row>
    <row r="89" spans="1:4" ht="18.75" customHeight="1" thickBot="1">
      <c r="A89" s="286"/>
      <c r="B89" s="287"/>
      <c r="C89" s="288"/>
      <c r="D89" s="288"/>
    </row>
    <row r="90" spans="1:4" s="249" customFormat="1" ht="18.75" customHeight="1" thickBot="1">
      <c r="A90" s="289" t="s">
        <v>35</v>
      </c>
      <c r="B90" s="290"/>
      <c r="C90" s="290"/>
      <c r="D90" s="290"/>
    </row>
    <row r="91" spans="1:4" s="292" customFormat="1" ht="18.75" customHeight="1" thickBot="1">
      <c r="A91" s="265" t="s">
        <v>3</v>
      </c>
      <c r="B91" s="291" t="s">
        <v>423</v>
      </c>
      <c r="C91" s="252">
        <f>SUM(C92:C96)</f>
        <v>2255825</v>
      </c>
      <c r="D91" s="252">
        <f>SUM(D92:D96)</f>
        <v>2610325</v>
      </c>
    </row>
    <row r="92" spans="1:4" ht="18.75" customHeight="1">
      <c r="A92" s="253" t="s">
        <v>52</v>
      </c>
      <c r="B92" s="293" t="s">
        <v>30</v>
      </c>
      <c r="C92" s="259"/>
      <c r="D92" s="255"/>
    </row>
    <row r="93" spans="1:4" ht="28.5">
      <c r="A93" s="257" t="s">
        <v>53</v>
      </c>
      <c r="B93" s="294" t="s">
        <v>95</v>
      </c>
      <c r="C93" s="259"/>
      <c r="D93" s="269"/>
    </row>
    <row r="94" spans="1:4" ht="18.75" customHeight="1">
      <c r="A94" s="257" t="s">
        <v>54</v>
      </c>
      <c r="B94" s="294" t="s">
        <v>71</v>
      </c>
      <c r="C94" s="269"/>
      <c r="D94" s="269"/>
    </row>
    <row r="95" spans="1:4" ht="18.75" customHeight="1">
      <c r="A95" s="257" t="s">
        <v>55</v>
      </c>
      <c r="B95" s="295" t="s">
        <v>96</v>
      </c>
      <c r="C95" s="269"/>
      <c r="D95" s="269"/>
    </row>
    <row r="96" spans="1:4" ht="14.25">
      <c r="A96" s="257" t="s">
        <v>63</v>
      </c>
      <c r="B96" s="296" t="s">
        <v>97</v>
      </c>
      <c r="C96" s="269">
        <f>SUM(C97:C101)</f>
        <v>2255825</v>
      </c>
      <c r="D96" s="269">
        <v>2610325</v>
      </c>
    </row>
    <row r="97" spans="1:4" ht="18.75" customHeight="1">
      <c r="A97" s="257" t="s">
        <v>56</v>
      </c>
      <c r="B97" s="297" t="s">
        <v>226</v>
      </c>
      <c r="C97" s="298"/>
      <c r="D97" s="298"/>
    </row>
    <row r="98" spans="1:4" ht="25.5">
      <c r="A98" s="257" t="s">
        <v>57</v>
      </c>
      <c r="B98" s="299" t="s">
        <v>227</v>
      </c>
      <c r="C98" s="298"/>
      <c r="D98" s="298"/>
    </row>
    <row r="99" spans="1:4" ht="14.25">
      <c r="A99" s="300" t="s">
        <v>98</v>
      </c>
      <c r="B99" s="301" t="s">
        <v>381</v>
      </c>
      <c r="C99" s="298"/>
      <c r="D99" s="298">
        <v>354500</v>
      </c>
    </row>
    <row r="100" spans="1:4" ht="18.75" customHeight="1">
      <c r="A100" s="257" t="s">
        <v>224</v>
      </c>
      <c r="B100" s="301" t="s">
        <v>234</v>
      </c>
      <c r="C100" s="298"/>
      <c r="D100" s="298"/>
    </row>
    <row r="101" spans="1:4" ht="26.25" thickBot="1">
      <c r="A101" s="302" t="s">
        <v>225</v>
      </c>
      <c r="B101" s="303" t="s">
        <v>235</v>
      </c>
      <c r="C101" s="304">
        <v>2255825</v>
      </c>
      <c r="D101" s="304">
        <v>2255825</v>
      </c>
    </row>
    <row r="102" spans="1:4" ht="36.75" customHeight="1" thickBot="1">
      <c r="A102" s="265" t="s">
        <v>4</v>
      </c>
      <c r="B102" s="305" t="s">
        <v>424</v>
      </c>
      <c r="C102" s="252">
        <f>+C103+C105+C107</f>
        <v>0</v>
      </c>
      <c r="D102" s="252">
        <f>+D103+D105+D107</f>
        <v>0</v>
      </c>
    </row>
    <row r="103" spans="1:4" ht="18.75" customHeight="1">
      <c r="A103" s="253" t="s">
        <v>58</v>
      </c>
      <c r="B103" s="294" t="s">
        <v>114</v>
      </c>
      <c r="C103" s="255"/>
      <c r="D103" s="255"/>
    </row>
    <row r="104" spans="1:4" ht="14.25">
      <c r="A104" s="253" t="s">
        <v>59</v>
      </c>
      <c r="B104" s="301" t="s">
        <v>239</v>
      </c>
      <c r="C104" s="306"/>
      <c r="D104" s="306"/>
    </row>
    <row r="105" spans="1:4" ht="18.75" customHeight="1">
      <c r="A105" s="253" t="s">
        <v>60</v>
      </c>
      <c r="B105" s="307" t="s">
        <v>99</v>
      </c>
      <c r="C105" s="259"/>
      <c r="D105" s="259"/>
    </row>
    <row r="106" spans="1:4" ht="18.75" customHeight="1">
      <c r="A106" s="253" t="s">
        <v>61</v>
      </c>
      <c r="B106" s="307" t="s">
        <v>240</v>
      </c>
      <c r="C106" s="308"/>
      <c r="D106" s="308"/>
    </row>
    <row r="107" spans="1:4" ht="18.75" customHeight="1">
      <c r="A107" s="253" t="s">
        <v>62</v>
      </c>
      <c r="B107" s="309" t="s">
        <v>116</v>
      </c>
      <c r="C107" s="308"/>
      <c r="D107" s="308"/>
    </row>
    <row r="108" spans="1:4" ht="28.5">
      <c r="A108" s="253" t="s">
        <v>68</v>
      </c>
      <c r="B108" s="310" t="s">
        <v>316</v>
      </c>
      <c r="C108" s="308"/>
      <c r="D108" s="308"/>
    </row>
    <row r="109" spans="1:4" ht="25.5">
      <c r="A109" s="253" t="s">
        <v>70</v>
      </c>
      <c r="B109" s="311" t="s">
        <v>245</v>
      </c>
      <c r="C109" s="312"/>
      <c r="D109" s="312"/>
    </row>
    <row r="110" spans="1:4" ht="25.5">
      <c r="A110" s="253" t="s">
        <v>100</v>
      </c>
      <c r="B110" s="297" t="s">
        <v>229</v>
      </c>
      <c r="C110" s="312"/>
      <c r="D110" s="312"/>
    </row>
    <row r="111" spans="1:4" ht="25.5">
      <c r="A111" s="253" t="s">
        <v>101</v>
      </c>
      <c r="B111" s="297" t="s">
        <v>244</v>
      </c>
      <c r="C111" s="312"/>
      <c r="D111" s="312"/>
    </row>
    <row r="112" spans="1:4" ht="25.5">
      <c r="A112" s="253" t="s">
        <v>102</v>
      </c>
      <c r="B112" s="297" t="s">
        <v>243</v>
      </c>
      <c r="C112" s="312"/>
      <c r="D112" s="312"/>
    </row>
    <row r="113" spans="1:4" ht="25.5">
      <c r="A113" s="253" t="s">
        <v>236</v>
      </c>
      <c r="B113" s="297" t="s">
        <v>232</v>
      </c>
      <c r="C113" s="312"/>
      <c r="D113" s="312"/>
    </row>
    <row r="114" spans="1:4" ht="14.25">
      <c r="A114" s="253" t="s">
        <v>237</v>
      </c>
      <c r="B114" s="297" t="s">
        <v>242</v>
      </c>
      <c r="C114" s="312"/>
      <c r="D114" s="312"/>
    </row>
    <row r="115" spans="1:4" ht="26.25" thickBot="1">
      <c r="A115" s="300" t="s">
        <v>238</v>
      </c>
      <c r="B115" s="297" t="s">
        <v>241</v>
      </c>
      <c r="C115" s="313"/>
      <c r="D115" s="313"/>
    </row>
    <row r="116" spans="1:4" ht="18.75" customHeight="1" thickBot="1">
      <c r="A116" s="265" t="s">
        <v>5</v>
      </c>
      <c r="B116" s="270" t="s">
        <v>246</v>
      </c>
      <c r="C116" s="252">
        <f>+C117+C118</f>
        <v>0</v>
      </c>
      <c r="D116" s="252">
        <f>+D117+D118</f>
        <v>0</v>
      </c>
    </row>
    <row r="117" spans="1:4" ht="18.75" customHeight="1">
      <c r="A117" s="253" t="s">
        <v>41</v>
      </c>
      <c r="B117" s="293" t="s">
        <v>36</v>
      </c>
      <c r="C117" s="255"/>
      <c r="D117" s="255"/>
    </row>
    <row r="118" spans="1:4" ht="18.75" customHeight="1" thickBot="1">
      <c r="A118" s="263" t="s">
        <v>42</v>
      </c>
      <c r="B118" s="307" t="s">
        <v>37</v>
      </c>
      <c r="C118" s="269"/>
      <c r="D118" s="269"/>
    </row>
    <row r="119" spans="1:4" ht="34.5" customHeight="1" thickBot="1">
      <c r="A119" s="265" t="s">
        <v>6</v>
      </c>
      <c r="B119" s="270" t="s">
        <v>247</v>
      </c>
      <c r="C119" s="252">
        <f>+C91+C102+C116</f>
        <v>2255825</v>
      </c>
      <c r="D119" s="252">
        <f>+D91+D102+D116</f>
        <v>2610325</v>
      </c>
    </row>
    <row r="120" spans="1:4" ht="36" customHeight="1" thickBot="1">
      <c r="A120" s="265" t="s">
        <v>7</v>
      </c>
      <c r="B120" s="270" t="s">
        <v>248</v>
      </c>
      <c r="C120" s="252">
        <f>+C121+C122+C123</f>
        <v>0</v>
      </c>
      <c r="D120" s="252">
        <f>+D121+D122+D123</f>
        <v>0</v>
      </c>
    </row>
    <row r="121" spans="1:4" s="292" customFormat="1" ht="28.5">
      <c r="A121" s="253" t="s">
        <v>45</v>
      </c>
      <c r="B121" s="293" t="s">
        <v>249</v>
      </c>
      <c r="C121" s="308"/>
      <c r="D121" s="308"/>
    </row>
    <row r="122" spans="1:4" ht="28.5">
      <c r="A122" s="253" t="s">
        <v>46</v>
      </c>
      <c r="B122" s="293" t="s">
        <v>250</v>
      </c>
      <c r="C122" s="308"/>
      <c r="D122" s="308"/>
    </row>
    <row r="123" spans="1:4" ht="29.25" thickBot="1">
      <c r="A123" s="300" t="s">
        <v>47</v>
      </c>
      <c r="B123" s="314" t="s">
        <v>251</v>
      </c>
      <c r="C123" s="308"/>
      <c r="D123" s="308"/>
    </row>
    <row r="124" spans="1:4" ht="30.75" thickBot="1">
      <c r="A124" s="265" t="s">
        <v>8</v>
      </c>
      <c r="B124" s="270" t="s">
        <v>304</v>
      </c>
      <c r="C124" s="252">
        <f>+C125+C126+C127+C128</f>
        <v>0</v>
      </c>
      <c r="D124" s="252">
        <f>+D125+D126+D127+D128</f>
        <v>0</v>
      </c>
    </row>
    <row r="125" spans="1:4" ht="28.5">
      <c r="A125" s="253" t="s">
        <v>48</v>
      </c>
      <c r="B125" s="293" t="s">
        <v>252</v>
      </c>
      <c r="C125" s="308"/>
      <c r="D125" s="308"/>
    </row>
    <row r="126" spans="1:4" ht="28.5">
      <c r="A126" s="253" t="s">
        <v>49</v>
      </c>
      <c r="B126" s="293" t="s">
        <v>253</v>
      </c>
      <c r="C126" s="308"/>
      <c r="D126" s="308"/>
    </row>
    <row r="127" spans="1:4" ht="28.5">
      <c r="A127" s="253" t="s">
        <v>163</v>
      </c>
      <c r="B127" s="293" t="s">
        <v>254</v>
      </c>
      <c r="C127" s="308"/>
      <c r="D127" s="308"/>
    </row>
    <row r="128" spans="1:4" s="292" customFormat="1" ht="29.25" thickBot="1">
      <c r="A128" s="300" t="s">
        <v>164</v>
      </c>
      <c r="B128" s="314" t="s">
        <v>255</v>
      </c>
      <c r="C128" s="308"/>
      <c r="D128" s="308"/>
    </row>
    <row r="129" spans="1:11" ht="30.75" thickBot="1">
      <c r="A129" s="265" t="s">
        <v>9</v>
      </c>
      <c r="B129" s="270" t="s">
        <v>256</v>
      </c>
      <c r="C129" s="252">
        <f>+C130+C131+C132+C133</f>
        <v>0</v>
      </c>
      <c r="D129" s="252">
        <f>+D130+D131+D132+D133</f>
        <v>0</v>
      </c>
      <c r="K129" s="315"/>
    </row>
    <row r="130" spans="1:4" ht="28.5">
      <c r="A130" s="253" t="s">
        <v>50</v>
      </c>
      <c r="B130" s="293" t="s">
        <v>257</v>
      </c>
      <c r="C130" s="259"/>
      <c r="D130" s="308"/>
    </row>
    <row r="131" spans="1:4" ht="28.5">
      <c r="A131" s="253" t="s">
        <v>51</v>
      </c>
      <c r="B131" s="293" t="s">
        <v>266</v>
      </c>
      <c r="C131" s="308"/>
      <c r="D131" s="308"/>
    </row>
    <row r="132" spans="1:4" s="292" customFormat="1" ht="18.75" customHeight="1">
      <c r="A132" s="253" t="s">
        <v>173</v>
      </c>
      <c r="B132" s="293" t="s">
        <v>258</v>
      </c>
      <c r="C132" s="308"/>
      <c r="D132" s="308"/>
    </row>
    <row r="133" spans="1:4" s="292" customFormat="1" ht="29.25" customHeight="1" thickBot="1">
      <c r="A133" s="300" t="s">
        <v>174</v>
      </c>
      <c r="B133" s="314" t="s">
        <v>331</v>
      </c>
      <c r="C133" s="316"/>
      <c r="D133" s="316"/>
    </row>
    <row r="134" spans="1:4" s="292" customFormat="1" ht="30.75" thickBot="1">
      <c r="A134" s="265" t="s">
        <v>10</v>
      </c>
      <c r="B134" s="270" t="s">
        <v>259</v>
      </c>
      <c r="C134" s="317">
        <f>+C135+C136+C137+C138</f>
        <v>0</v>
      </c>
      <c r="D134" s="317">
        <f>+D135+D136+D137+D138</f>
        <v>0</v>
      </c>
    </row>
    <row r="135" spans="1:4" s="292" customFormat="1" ht="28.5">
      <c r="A135" s="253" t="s">
        <v>93</v>
      </c>
      <c r="B135" s="293" t="s">
        <v>260</v>
      </c>
      <c r="C135" s="308"/>
      <c r="D135" s="308"/>
    </row>
    <row r="136" spans="1:4" s="292" customFormat="1" ht="28.5">
      <c r="A136" s="253" t="s">
        <v>94</v>
      </c>
      <c r="B136" s="293" t="s">
        <v>261</v>
      </c>
      <c r="C136" s="308"/>
      <c r="D136" s="308"/>
    </row>
    <row r="137" spans="1:4" s="292" customFormat="1" ht="14.25">
      <c r="A137" s="253" t="s">
        <v>115</v>
      </c>
      <c r="B137" s="293" t="s">
        <v>262</v>
      </c>
      <c r="C137" s="308"/>
      <c r="D137" s="308"/>
    </row>
    <row r="138" spans="1:4" ht="15" thickBot="1">
      <c r="A138" s="253" t="s">
        <v>176</v>
      </c>
      <c r="B138" s="293" t="s">
        <v>263</v>
      </c>
      <c r="C138" s="308"/>
      <c r="D138" s="308"/>
    </row>
    <row r="139" spans="1:4" ht="30.75" thickBot="1">
      <c r="A139" s="265" t="s">
        <v>11</v>
      </c>
      <c r="B139" s="270" t="s">
        <v>264</v>
      </c>
      <c r="C139" s="318">
        <f>+C120+C124+C129+C134</f>
        <v>0</v>
      </c>
      <c r="D139" s="318">
        <f>+D120+D124+D129+D134</f>
        <v>0</v>
      </c>
    </row>
    <row r="140" spans="1:4" ht="18.75" customHeight="1" thickBot="1">
      <c r="A140" s="319" t="s">
        <v>12</v>
      </c>
      <c r="B140" s="320" t="s">
        <v>265</v>
      </c>
      <c r="C140" s="318">
        <f>+C119+C139</f>
        <v>2255825</v>
      </c>
      <c r="D140" s="318">
        <f>+D119+D139</f>
        <v>2610325</v>
      </c>
    </row>
    <row r="141" spans="1:4" ht="18.75" customHeight="1" thickBot="1">
      <c r="A141" s="321"/>
      <c r="B141" s="322"/>
      <c r="C141" s="288"/>
      <c r="D141" s="288"/>
    </row>
    <row r="142" spans="1:4" ht="18.75" customHeight="1" thickBot="1">
      <c r="A142" s="323" t="s">
        <v>351</v>
      </c>
      <c r="B142" s="324"/>
      <c r="C142" s="325">
        <v>0</v>
      </c>
      <c r="D142" s="325">
        <v>0</v>
      </c>
    </row>
    <row r="143" spans="1:4" ht="18.75" customHeight="1" thickBot="1">
      <c r="A143" s="323" t="s">
        <v>110</v>
      </c>
      <c r="B143" s="324"/>
      <c r="C143" s="325">
        <v>0</v>
      </c>
      <c r="D143" s="325">
        <v>0</v>
      </c>
    </row>
    <row r="144" spans="1:4" ht="18.75" customHeight="1">
      <c r="A144" s="321"/>
      <c r="B144" s="322"/>
      <c r="C144" s="288"/>
      <c r="D144" s="288"/>
    </row>
    <row r="145" spans="1:4" ht="18.75" customHeight="1">
      <c r="A145" s="321"/>
      <c r="B145" s="322"/>
      <c r="C145" s="288"/>
      <c r="D145" s="288"/>
    </row>
    <row r="146" spans="1:4" ht="18.75" customHeight="1">
      <c r="A146" s="321"/>
      <c r="B146" s="322"/>
      <c r="C146" s="288"/>
      <c r="D146" s="326"/>
    </row>
    <row r="147" spans="1:4" ht="18.75" customHeight="1">
      <c r="A147" s="321"/>
      <c r="B147" s="322"/>
      <c r="C147" s="288"/>
      <c r="D147" s="288"/>
    </row>
    <row r="148" spans="1:4" ht="18.75" customHeight="1">
      <c r="A148" s="321"/>
      <c r="B148" s="322"/>
      <c r="C148" s="288"/>
      <c r="D148" s="288"/>
    </row>
    <row r="149" spans="1:4" ht="18.75" customHeight="1">
      <c r="A149" s="321"/>
      <c r="B149" s="322"/>
      <c r="C149" s="288"/>
      <c r="D149" s="288"/>
    </row>
    <row r="150" spans="1:4" ht="18.75" customHeight="1">
      <c r="A150" s="321"/>
      <c r="B150" s="322"/>
      <c r="C150" s="288"/>
      <c r="D150" s="288"/>
    </row>
    <row r="151" spans="1:4" ht="18.75" customHeight="1">
      <c r="A151" s="321"/>
      <c r="B151" s="322"/>
      <c r="C151" s="288"/>
      <c r="D151" s="288"/>
    </row>
    <row r="152" spans="1:4" ht="18.75" customHeight="1">
      <c r="A152" s="321"/>
      <c r="B152" s="322"/>
      <c r="C152" s="288"/>
      <c r="D152" s="288"/>
    </row>
    <row r="153" spans="1:4" ht="18.75" customHeight="1">
      <c r="A153" s="321"/>
      <c r="B153" s="322"/>
      <c r="C153" s="288"/>
      <c r="D153" s="288"/>
    </row>
    <row r="154" spans="1:4" ht="18.75" customHeight="1">
      <c r="A154" s="321"/>
      <c r="B154" s="322"/>
      <c r="C154" s="288"/>
      <c r="D154" s="288"/>
    </row>
    <row r="155" spans="1:4" ht="18.75" customHeight="1">
      <c r="A155" s="321"/>
      <c r="B155" s="322"/>
      <c r="C155" s="288"/>
      <c r="D155" s="288"/>
    </row>
    <row r="156" spans="1:4" ht="18.75" customHeight="1">
      <c r="A156" s="321"/>
      <c r="B156" s="322"/>
      <c r="C156" s="288"/>
      <c r="D156" s="288"/>
    </row>
    <row r="157" spans="1:4" ht="18.75" customHeight="1">
      <c r="A157" s="321"/>
      <c r="B157" s="322"/>
      <c r="C157" s="288"/>
      <c r="D157" s="288"/>
    </row>
    <row r="158" spans="1:4" ht="18.75" customHeight="1">
      <c r="A158" s="321"/>
      <c r="B158" s="322"/>
      <c r="C158" s="288"/>
      <c r="D158" s="288"/>
    </row>
    <row r="159" spans="1:4" ht="18.75" customHeight="1">
      <c r="A159" s="321"/>
      <c r="B159" s="322"/>
      <c r="C159" s="288"/>
      <c r="D159" s="288"/>
    </row>
    <row r="160" spans="1:4" ht="18.75" customHeight="1">
      <c r="A160" s="321"/>
      <c r="B160" s="322"/>
      <c r="C160" s="288"/>
      <c r="D160" s="288"/>
    </row>
    <row r="161" spans="1:4" ht="18.75" customHeight="1">
      <c r="A161" s="321"/>
      <c r="B161" s="322"/>
      <c r="C161" s="288"/>
      <c r="D161" s="288"/>
    </row>
    <row r="162" spans="1:4" ht="18.75" customHeight="1">
      <c r="A162" s="321"/>
      <c r="B162" s="322"/>
      <c r="C162" s="288"/>
      <c r="D162" s="288"/>
    </row>
    <row r="163" spans="1:4" ht="18.75" customHeight="1">
      <c r="A163" s="321"/>
      <c r="B163" s="322"/>
      <c r="C163" s="288"/>
      <c r="D163" s="288"/>
    </row>
    <row r="164" spans="1:4" ht="18.75" customHeight="1">
      <c r="A164" s="321"/>
      <c r="B164" s="322"/>
      <c r="C164" s="288"/>
      <c r="D164" s="288"/>
    </row>
    <row r="165" spans="1:4" ht="18.75" customHeight="1">
      <c r="A165" s="321"/>
      <c r="B165" s="322"/>
      <c r="C165" s="288"/>
      <c r="D165" s="288"/>
    </row>
    <row r="166" spans="1:4" ht="18.75" customHeight="1">
      <c r="A166" s="321"/>
      <c r="B166" s="322"/>
      <c r="C166" s="288"/>
      <c r="D166" s="288"/>
    </row>
    <row r="167" spans="1:4" ht="18.75" customHeight="1">
      <c r="A167" s="321"/>
      <c r="B167" s="322"/>
      <c r="C167" s="288"/>
      <c r="D167" s="288"/>
    </row>
    <row r="168" spans="1:4" ht="18.75" customHeight="1">
      <c r="A168" s="321"/>
      <c r="B168" s="322"/>
      <c r="C168" s="288"/>
      <c r="D168" s="288"/>
    </row>
    <row r="169" spans="1:4" ht="18.75" customHeight="1">
      <c r="A169" s="321"/>
      <c r="B169" s="322"/>
      <c r="C169" s="288"/>
      <c r="D169" s="288"/>
    </row>
    <row r="170" spans="1:4" ht="18.75" customHeight="1">
      <c r="A170" s="321"/>
      <c r="B170" s="322"/>
      <c r="C170" s="288"/>
      <c r="D170" s="288"/>
    </row>
    <row r="171" spans="1:4" ht="18.75" customHeight="1">
      <c r="A171" s="321"/>
      <c r="B171" s="322"/>
      <c r="C171" s="288"/>
      <c r="D171" s="288"/>
    </row>
    <row r="172" spans="1:4" ht="18.75" customHeight="1">
      <c r="A172" s="321"/>
      <c r="B172" s="322"/>
      <c r="C172" s="288"/>
      <c r="D172" s="288"/>
    </row>
    <row r="173" spans="1:4" ht="18.75" customHeight="1">
      <c r="A173" s="321"/>
      <c r="B173" s="322"/>
      <c r="C173" s="288"/>
      <c r="D173" s="288"/>
    </row>
    <row r="174" spans="1:4" ht="18.75" customHeight="1">
      <c r="A174" s="321"/>
      <c r="B174" s="322"/>
      <c r="C174" s="288"/>
      <c r="D174" s="288"/>
    </row>
    <row r="175" spans="1:4" ht="18.75" customHeight="1">
      <c r="A175" s="321"/>
      <c r="B175" s="322"/>
      <c r="C175" s="288"/>
      <c r="D175" s="288"/>
    </row>
    <row r="176" spans="1:4" ht="18.75" customHeight="1">
      <c r="A176" s="321"/>
      <c r="B176" s="322"/>
      <c r="C176" s="288"/>
      <c r="D176" s="288"/>
    </row>
    <row r="177" spans="1:4" ht="18.75" customHeight="1">
      <c r="A177" s="321"/>
      <c r="B177" s="322"/>
      <c r="C177" s="288"/>
      <c r="D177" s="288"/>
    </row>
    <row r="178" spans="1:4" ht="18.75" customHeight="1">
      <c r="A178" s="321"/>
      <c r="B178" s="322"/>
      <c r="C178" s="288"/>
      <c r="D178" s="288"/>
    </row>
    <row r="179" spans="1:4" ht="18.75" customHeight="1">
      <c r="A179" s="321"/>
      <c r="B179" s="322"/>
      <c r="C179" s="288"/>
      <c r="D179" s="288"/>
    </row>
    <row r="180" spans="1:4" ht="18.75" customHeight="1">
      <c r="A180" s="321"/>
      <c r="B180" s="322"/>
      <c r="C180" s="288"/>
      <c r="D180" s="288"/>
    </row>
    <row r="181" spans="1:4" ht="18.75" customHeight="1">
      <c r="A181" s="321"/>
      <c r="B181" s="322"/>
      <c r="C181" s="288"/>
      <c r="D181" s="288"/>
    </row>
    <row r="182" spans="1:4" ht="18.75" customHeight="1">
      <c r="A182" s="321"/>
      <c r="B182" s="322"/>
      <c r="C182" s="288"/>
      <c r="D182" s="288"/>
    </row>
    <row r="183" spans="1:4" ht="18.75" customHeight="1">
      <c r="A183" s="321"/>
      <c r="B183" s="322"/>
      <c r="C183" s="288"/>
      <c r="D183" s="288"/>
    </row>
    <row r="184" spans="1:4" ht="18.75" customHeight="1">
      <c r="A184" s="321"/>
      <c r="B184" s="322"/>
      <c r="C184" s="288"/>
      <c r="D184" s="288"/>
    </row>
    <row r="185" spans="1:4" ht="18.75" customHeight="1">
      <c r="A185" s="321"/>
      <c r="B185" s="322"/>
      <c r="C185" s="288"/>
      <c r="D185" s="288"/>
    </row>
    <row r="186" spans="1:4" ht="18.75" customHeight="1">
      <c r="A186" s="321"/>
      <c r="B186" s="322"/>
      <c r="C186" s="288"/>
      <c r="D186" s="288"/>
    </row>
    <row r="187" spans="1:4" ht="18.75" customHeight="1">
      <c r="A187" s="321"/>
      <c r="B187" s="322"/>
      <c r="C187" s="288"/>
      <c r="D187" s="288"/>
    </row>
    <row r="188" spans="1:4" ht="18.75" customHeight="1">
      <c r="A188" s="321"/>
      <c r="B188" s="322"/>
      <c r="C188" s="288"/>
      <c r="D188" s="288"/>
    </row>
    <row r="189" spans="1:4" ht="18.75" customHeight="1">
      <c r="A189" s="321"/>
      <c r="B189" s="322"/>
      <c r="C189" s="288"/>
      <c r="D189" s="288"/>
    </row>
    <row r="190" spans="1:4" ht="18.75" customHeight="1">
      <c r="A190" s="321"/>
      <c r="B190" s="322"/>
      <c r="C190" s="288"/>
      <c r="D190" s="288"/>
    </row>
    <row r="191" spans="1:4" ht="18.75" customHeight="1">
      <c r="A191" s="321"/>
      <c r="B191" s="322"/>
      <c r="C191" s="288"/>
      <c r="D191" s="288"/>
    </row>
    <row r="192" spans="1:4" ht="18.75" customHeight="1">
      <c r="A192" s="321"/>
      <c r="B192" s="322"/>
      <c r="C192" s="288"/>
      <c r="D192" s="288"/>
    </row>
    <row r="193" spans="1:4" ht="18.75" customHeight="1">
      <c r="A193" s="321"/>
      <c r="B193" s="322"/>
      <c r="C193" s="288"/>
      <c r="D193" s="288"/>
    </row>
    <row r="194" spans="1:4" ht="18.75" customHeight="1">
      <c r="A194" s="321"/>
      <c r="B194" s="322"/>
      <c r="C194" s="288"/>
      <c r="D194" s="288"/>
    </row>
    <row r="195" spans="1:4" ht="18.75" customHeight="1">
      <c r="A195" s="321"/>
      <c r="B195" s="322"/>
      <c r="C195" s="288"/>
      <c r="D195" s="288"/>
    </row>
    <row r="196" spans="1:4" ht="18.75" customHeight="1">
      <c r="A196" s="321"/>
      <c r="B196" s="322"/>
      <c r="C196" s="288"/>
      <c r="D196" s="288"/>
    </row>
    <row r="197" spans="1:4" ht="18.75" customHeight="1">
      <c r="A197" s="321"/>
      <c r="B197" s="322"/>
      <c r="C197" s="288"/>
      <c r="D197" s="288"/>
    </row>
    <row r="198" spans="1:4" ht="18.75" customHeight="1">
      <c r="A198" s="321"/>
      <c r="B198" s="322"/>
      <c r="C198" s="288"/>
      <c r="D198" s="288"/>
    </row>
    <row r="199" spans="1:4" ht="18.75" customHeight="1">
      <c r="A199" s="321"/>
      <c r="B199" s="322"/>
      <c r="C199" s="288"/>
      <c r="D199" s="288"/>
    </row>
    <row r="200" spans="1:4" ht="18.75" customHeight="1">
      <c r="A200" s="321"/>
      <c r="B200" s="322"/>
      <c r="C200" s="288"/>
      <c r="D200" s="288"/>
    </row>
    <row r="201" spans="1:4" ht="18.75" customHeight="1">
      <c r="A201" s="321"/>
      <c r="B201" s="322"/>
      <c r="C201" s="288"/>
      <c r="D201" s="288"/>
    </row>
    <row r="202" spans="1:4" ht="18.75" customHeight="1">
      <c r="A202" s="321"/>
      <c r="B202" s="322"/>
      <c r="C202" s="288"/>
      <c r="D202" s="288"/>
    </row>
    <row r="203" spans="1:4" ht="18.75" customHeight="1">
      <c r="A203" s="321"/>
      <c r="B203" s="322"/>
      <c r="C203" s="288"/>
      <c r="D203" s="288"/>
    </row>
    <row r="204" spans="1:4" ht="18.75" customHeight="1">
      <c r="A204" s="321"/>
      <c r="B204" s="322"/>
      <c r="C204" s="288"/>
      <c r="D204" s="288"/>
    </row>
    <row r="205" spans="1:4" ht="18.75" customHeight="1">
      <c r="A205" s="321"/>
      <c r="B205" s="322"/>
      <c r="C205" s="288"/>
      <c r="D205" s="288"/>
    </row>
    <row r="206" spans="1:4" ht="18.75" customHeight="1">
      <c r="A206" s="321"/>
      <c r="B206" s="322"/>
      <c r="C206" s="288"/>
      <c r="D206" s="288"/>
    </row>
    <row r="207" spans="1:4" ht="18.75" customHeight="1">
      <c r="A207" s="321"/>
      <c r="B207" s="322"/>
      <c r="C207" s="288"/>
      <c r="D207" s="288"/>
    </row>
    <row r="208" spans="1:4" ht="18.75" customHeight="1">
      <c r="A208" s="321"/>
      <c r="B208" s="322"/>
      <c r="C208" s="288"/>
      <c r="D208" s="288"/>
    </row>
    <row r="209" spans="1:4" ht="18.75" customHeight="1">
      <c r="A209" s="321"/>
      <c r="B209" s="322"/>
      <c r="C209" s="288"/>
      <c r="D209" s="288"/>
    </row>
    <row r="210" spans="1:4" ht="18.75" customHeight="1">
      <c r="A210" s="321"/>
      <c r="B210" s="322"/>
      <c r="C210" s="288"/>
      <c r="D210" s="288"/>
    </row>
    <row r="211" spans="1:4" ht="18.75" customHeight="1">
      <c r="A211" s="321"/>
      <c r="B211" s="322"/>
      <c r="C211" s="288"/>
      <c r="D211" s="288"/>
    </row>
    <row r="212" spans="1:4" ht="18.75" customHeight="1">
      <c r="A212" s="321"/>
      <c r="B212" s="322"/>
      <c r="C212" s="288"/>
      <c r="D212" s="288"/>
    </row>
    <row r="213" spans="1:4" ht="18.75" customHeight="1">
      <c r="A213" s="321"/>
      <c r="B213" s="322"/>
      <c r="C213" s="288"/>
      <c r="D213" s="288"/>
    </row>
    <row r="214" spans="1:4" ht="18.75" customHeight="1">
      <c r="A214" s="321"/>
      <c r="B214" s="322"/>
      <c r="C214" s="288"/>
      <c r="D214" s="288"/>
    </row>
    <row r="215" spans="1:4" ht="18.75" customHeight="1">
      <c r="A215" s="321"/>
      <c r="B215" s="322"/>
      <c r="C215" s="288"/>
      <c r="D215" s="288"/>
    </row>
    <row r="216" spans="1:4" ht="18.75" customHeight="1">
      <c r="A216" s="321"/>
      <c r="B216" s="322"/>
      <c r="C216" s="288"/>
      <c r="D216" s="288"/>
    </row>
    <row r="217" spans="1:4" ht="18.75" customHeight="1">
      <c r="A217" s="321"/>
      <c r="B217" s="322"/>
      <c r="C217" s="288"/>
      <c r="D217" s="288"/>
    </row>
    <row r="218" spans="1:4" ht="18.75" customHeight="1">
      <c r="A218" s="321"/>
      <c r="B218" s="322"/>
      <c r="C218" s="288"/>
      <c r="D218" s="288"/>
    </row>
    <row r="219" spans="1:4" ht="18.75" customHeight="1">
      <c r="A219" s="321"/>
      <c r="B219" s="322"/>
      <c r="C219" s="288"/>
      <c r="D219" s="288"/>
    </row>
    <row r="220" spans="1:4" ht="18.75" customHeight="1">
      <c r="A220" s="321"/>
      <c r="B220" s="322"/>
      <c r="C220" s="288"/>
      <c r="D220" s="288"/>
    </row>
    <row r="221" spans="1:4" ht="18.75" customHeight="1">
      <c r="A221" s="321"/>
      <c r="B221" s="322"/>
      <c r="C221" s="288"/>
      <c r="D221" s="288"/>
    </row>
    <row r="222" spans="1:4" ht="18.75" customHeight="1">
      <c r="A222" s="321"/>
      <c r="B222" s="322"/>
      <c r="C222" s="288"/>
      <c r="D222" s="288"/>
    </row>
    <row r="223" spans="1:4" ht="18.75" customHeight="1">
      <c r="A223" s="321"/>
      <c r="B223" s="322"/>
      <c r="C223" s="288"/>
      <c r="D223" s="288"/>
    </row>
    <row r="224" spans="1:4" ht="18.75" customHeight="1">
      <c r="A224" s="321"/>
      <c r="B224" s="322"/>
      <c r="C224" s="288"/>
      <c r="D224" s="288"/>
    </row>
    <row r="225" spans="1:4" ht="18.75" customHeight="1">
      <c r="A225" s="321"/>
      <c r="B225" s="322"/>
      <c r="C225" s="288"/>
      <c r="D225" s="288"/>
    </row>
    <row r="226" spans="1:4" ht="18.75" customHeight="1">
      <c r="A226" s="327"/>
      <c r="B226" s="328"/>
      <c r="C226" s="329"/>
      <c r="D226" s="329"/>
    </row>
  </sheetData>
  <sheetProtection formatCells="0"/>
  <mergeCells count="1">
    <mergeCell ref="A7:D7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5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4" s="1" customFormat="1" ht="33.75" customHeight="1" thickBot="1">
      <c r="A1" s="22"/>
      <c r="B1" s="23" t="s">
        <v>377</v>
      </c>
      <c r="C1" s="30"/>
      <c r="D1" s="30"/>
    </row>
    <row r="2" spans="1:4" s="6" customFormat="1" ht="18.75" customHeight="1">
      <c r="A2" s="55" t="s">
        <v>38</v>
      </c>
      <c r="B2" s="224" t="s">
        <v>322</v>
      </c>
      <c r="C2" s="57" t="s">
        <v>32</v>
      </c>
      <c r="D2" s="57"/>
    </row>
    <row r="3" spans="1:4" s="6" customFormat="1" ht="34.5" thickBot="1">
      <c r="A3" s="58" t="s">
        <v>108</v>
      </c>
      <c r="B3" s="59" t="s">
        <v>309</v>
      </c>
      <c r="C3" s="60">
        <v>1</v>
      </c>
      <c r="D3" s="60"/>
    </row>
    <row r="4" spans="1:4" s="7" customFormat="1" ht="18.75" customHeight="1" thickBot="1">
      <c r="A4" s="61"/>
      <c r="B4" s="61"/>
      <c r="C4" s="62"/>
      <c r="D4" s="63"/>
    </row>
    <row r="5" spans="1:4" s="2" customFormat="1" ht="30.75" thickBot="1">
      <c r="A5" s="64" t="s">
        <v>109</v>
      </c>
      <c r="B5" s="65" t="s">
        <v>33</v>
      </c>
      <c r="C5" s="66" t="s">
        <v>325</v>
      </c>
      <c r="D5" s="67" t="s">
        <v>326</v>
      </c>
    </row>
    <row r="6" spans="1:4" s="4" customFormat="1" ht="18.75" customHeight="1" thickBot="1">
      <c r="A6" s="68">
        <v>1</v>
      </c>
      <c r="B6" s="69">
        <v>2</v>
      </c>
      <c r="C6" s="70">
        <v>3</v>
      </c>
      <c r="D6" s="71">
        <v>4</v>
      </c>
    </row>
    <row r="7" spans="1:4" s="4" customFormat="1" ht="18.75" customHeight="1" thickBot="1">
      <c r="A7" s="377" t="s">
        <v>34</v>
      </c>
      <c r="B7" s="378"/>
      <c r="C7" s="378"/>
      <c r="D7" s="378"/>
    </row>
    <row r="8" spans="1:4" s="4" customFormat="1" ht="30.75" thickBot="1">
      <c r="A8" s="72" t="s">
        <v>3</v>
      </c>
      <c r="B8" s="73" t="s">
        <v>136</v>
      </c>
      <c r="C8" s="74">
        <f>SUM(C9:C12)</f>
        <v>0</v>
      </c>
      <c r="D8" s="74">
        <f>SUM(D9:D14)</f>
        <v>0</v>
      </c>
    </row>
    <row r="9" spans="1:4" s="8" customFormat="1" ht="28.5">
      <c r="A9" s="83" t="s">
        <v>52</v>
      </c>
      <c r="B9" s="75" t="s">
        <v>332</v>
      </c>
      <c r="C9" s="76"/>
      <c r="D9" s="76"/>
    </row>
    <row r="10" spans="1:4" s="9" customFormat="1" ht="28.5">
      <c r="A10" s="84" t="s">
        <v>53</v>
      </c>
      <c r="B10" s="77" t="s">
        <v>333</v>
      </c>
      <c r="C10" s="78"/>
      <c r="D10" s="78"/>
    </row>
    <row r="11" spans="1:4" s="9" customFormat="1" ht="28.5">
      <c r="A11" s="84" t="s">
        <v>54</v>
      </c>
      <c r="B11" s="77" t="s">
        <v>334</v>
      </c>
      <c r="C11" s="78"/>
      <c r="D11" s="78"/>
    </row>
    <row r="12" spans="1:4" s="9" customFormat="1" ht="28.5">
      <c r="A12" s="84" t="s">
        <v>327</v>
      </c>
      <c r="B12" s="77" t="s">
        <v>335</v>
      </c>
      <c r="C12" s="78"/>
      <c r="D12" s="78"/>
    </row>
    <row r="13" spans="1:4" s="8" customFormat="1" ht="28.5">
      <c r="A13" s="84" t="s">
        <v>328</v>
      </c>
      <c r="B13" s="51" t="s">
        <v>337</v>
      </c>
      <c r="C13" s="79"/>
      <c r="D13" s="78"/>
    </row>
    <row r="14" spans="1:4" s="8" customFormat="1" ht="15.75" thickBot="1">
      <c r="A14" s="85" t="s">
        <v>329</v>
      </c>
      <c r="B14" s="77" t="s">
        <v>336</v>
      </c>
      <c r="C14" s="80"/>
      <c r="D14" s="78"/>
    </row>
    <row r="15" spans="1:4" s="8" customFormat="1" ht="30.75" thickBot="1">
      <c r="A15" s="81" t="s">
        <v>4</v>
      </c>
      <c r="B15" s="82" t="s">
        <v>137</v>
      </c>
      <c r="C15" s="74">
        <f>+C16+C17+C18+C19+C20</f>
        <v>0</v>
      </c>
      <c r="D15" s="74">
        <f>+D16+D17+D18+D19+D20</f>
        <v>0</v>
      </c>
    </row>
    <row r="16" spans="1:4" s="8" customFormat="1" ht="15">
      <c r="A16" s="83" t="s">
        <v>58</v>
      </c>
      <c r="B16" s="75" t="s">
        <v>138</v>
      </c>
      <c r="C16" s="76"/>
      <c r="D16" s="76"/>
    </row>
    <row r="17" spans="1:9" s="8" customFormat="1" ht="28.5">
      <c r="A17" s="84" t="s">
        <v>59</v>
      </c>
      <c r="B17" s="77" t="s">
        <v>139</v>
      </c>
      <c r="C17" s="78"/>
      <c r="D17" s="78"/>
      <c r="I17" s="50"/>
    </row>
    <row r="18" spans="1:4" s="8" customFormat="1" ht="28.5">
      <c r="A18" s="84" t="s">
        <v>60</v>
      </c>
      <c r="B18" s="77" t="s">
        <v>312</v>
      </c>
      <c r="C18" s="78"/>
      <c r="D18" s="78"/>
    </row>
    <row r="19" spans="1:4" s="8" customFormat="1" ht="28.5">
      <c r="A19" s="84" t="s">
        <v>61</v>
      </c>
      <c r="B19" s="77" t="s">
        <v>313</v>
      </c>
      <c r="C19" s="78"/>
      <c r="D19" s="78"/>
    </row>
    <row r="20" spans="1:4" s="8" customFormat="1" ht="25.5">
      <c r="A20" s="84" t="s">
        <v>62</v>
      </c>
      <c r="B20" s="50" t="s">
        <v>338</v>
      </c>
      <c r="C20" s="78"/>
      <c r="D20" s="78"/>
    </row>
    <row r="21" spans="1:4" s="9" customFormat="1" ht="15.75" thickBot="1">
      <c r="A21" s="85" t="s">
        <v>68</v>
      </c>
      <c r="B21" s="86" t="s">
        <v>140</v>
      </c>
      <c r="C21" s="87"/>
      <c r="D21" s="87"/>
    </row>
    <row r="22" spans="1:4" s="9" customFormat="1" ht="30.75" thickBot="1">
      <c r="A22" s="81" t="s">
        <v>5</v>
      </c>
      <c r="B22" s="88" t="s">
        <v>141</v>
      </c>
      <c r="C22" s="74">
        <f>+C23+C24+C25+C26+C27</f>
        <v>0</v>
      </c>
      <c r="D22" s="74">
        <f>+D23+D24+D25+D26+D27</f>
        <v>0</v>
      </c>
    </row>
    <row r="23" spans="1:4" s="9" customFormat="1" ht="28.5">
      <c r="A23" s="83" t="s">
        <v>41</v>
      </c>
      <c r="B23" s="75" t="s">
        <v>330</v>
      </c>
      <c r="C23" s="76"/>
      <c r="D23" s="76"/>
    </row>
    <row r="24" spans="1:4" s="8" customFormat="1" ht="36.75" customHeight="1">
      <c r="A24" s="84" t="s">
        <v>42</v>
      </c>
      <c r="B24" s="77" t="s">
        <v>142</v>
      </c>
      <c r="C24" s="78"/>
      <c r="D24" s="78"/>
    </row>
    <row r="25" spans="1:4" s="9" customFormat="1" ht="37.5" customHeight="1">
      <c r="A25" s="84" t="s">
        <v>43</v>
      </c>
      <c r="B25" s="77" t="s">
        <v>314</v>
      </c>
      <c r="C25" s="78"/>
      <c r="D25" s="78"/>
    </row>
    <row r="26" spans="1:4" s="9" customFormat="1" ht="38.25" customHeight="1">
      <c r="A26" s="84" t="s">
        <v>44</v>
      </c>
      <c r="B26" s="77" t="s">
        <v>315</v>
      </c>
      <c r="C26" s="78"/>
      <c r="D26" s="78"/>
    </row>
    <row r="27" spans="1:4" s="9" customFormat="1" ht="28.5">
      <c r="A27" s="84" t="s">
        <v>83</v>
      </c>
      <c r="B27" s="77" t="s">
        <v>143</v>
      </c>
      <c r="C27" s="78"/>
      <c r="D27" s="78"/>
    </row>
    <row r="28" spans="1:4" s="9" customFormat="1" ht="18.75" customHeight="1" thickBot="1">
      <c r="A28" s="85" t="s">
        <v>84</v>
      </c>
      <c r="B28" s="86" t="s">
        <v>144</v>
      </c>
      <c r="C28" s="87"/>
      <c r="D28" s="87"/>
    </row>
    <row r="29" spans="1:4" s="9" customFormat="1" ht="18.75" customHeight="1" thickBot="1">
      <c r="A29" s="81" t="s">
        <v>85</v>
      </c>
      <c r="B29" s="88" t="s">
        <v>145</v>
      </c>
      <c r="C29" s="74">
        <f>+C30+C33+C34+C35</f>
        <v>0</v>
      </c>
      <c r="D29" s="74">
        <f>+D30+D33+D34+D35</f>
        <v>0</v>
      </c>
    </row>
    <row r="30" spans="1:4" s="9" customFormat="1" ht="18.75" customHeight="1">
      <c r="A30" s="83" t="s">
        <v>146</v>
      </c>
      <c r="B30" s="75" t="s">
        <v>152</v>
      </c>
      <c r="C30" s="89">
        <f>+C31+C32</f>
        <v>0</v>
      </c>
      <c r="D30" s="89"/>
    </row>
    <row r="31" spans="1:4" s="9" customFormat="1" ht="18.75" customHeight="1">
      <c r="A31" s="84" t="s">
        <v>147</v>
      </c>
      <c r="B31" s="134" t="s">
        <v>342</v>
      </c>
      <c r="C31" s="135"/>
      <c r="D31" s="78"/>
    </row>
    <row r="32" spans="1:4" s="9" customFormat="1" ht="18.75" customHeight="1">
      <c r="A32" s="84" t="s">
        <v>148</v>
      </c>
      <c r="B32" s="134" t="s">
        <v>343</v>
      </c>
      <c r="C32" s="135"/>
      <c r="D32" s="78"/>
    </row>
    <row r="33" spans="1:4" s="9" customFormat="1" ht="18.75" customHeight="1">
      <c r="A33" s="84" t="s">
        <v>149</v>
      </c>
      <c r="B33" s="77" t="s">
        <v>344</v>
      </c>
      <c r="C33" s="78"/>
      <c r="D33" s="78"/>
    </row>
    <row r="34" spans="1:4" s="9" customFormat="1" ht="18.75" customHeight="1">
      <c r="A34" s="84" t="s">
        <v>150</v>
      </c>
      <c r="B34" s="77" t="s">
        <v>153</v>
      </c>
      <c r="C34" s="78"/>
      <c r="D34" s="78"/>
    </row>
    <row r="35" spans="1:4" s="9" customFormat="1" ht="18.75" customHeight="1" thickBot="1">
      <c r="A35" s="85" t="s">
        <v>151</v>
      </c>
      <c r="B35" s="86" t="s">
        <v>154</v>
      </c>
      <c r="C35" s="87"/>
      <c r="D35" s="87">
        <v>0</v>
      </c>
    </row>
    <row r="36" spans="1:4" s="9" customFormat="1" ht="18.75" customHeight="1" thickBot="1">
      <c r="A36" s="81" t="s">
        <v>7</v>
      </c>
      <c r="B36" s="88" t="s">
        <v>155</v>
      </c>
      <c r="C36" s="74">
        <f>SUM(C37:C46)</f>
        <v>0</v>
      </c>
      <c r="D36" s="74">
        <f>SUM(D37:D46)</f>
        <v>3884909</v>
      </c>
    </row>
    <row r="37" spans="1:4" s="9" customFormat="1" ht="18.75" customHeight="1">
      <c r="A37" s="83" t="s">
        <v>45</v>
      </c>
      <c r="B37" s="75" t="s">
        <v>158</v>
      </c>
      <c r="C37" s="76"/>
      <c r="D37" s="76"/>
    </row>
    <row r="38" spans="1:4" s="9" customFormat="1" ht="18.75" customHeight="1">
      <c r="A38" s="84" t="s">
        <v>46</v>
      </c>
      <c r="B38" s="77" t="s">
        <v>345</v>
      </c>
      <c r="C38" s="78"/>
      <c r="D38" s="78">
        <v>1639909</v>
      </c>
    </row>
    <row r="39" spans="1:4" s="9" customFormat="1" ht="18.75" customHeight="1">
      <c r="A39" s="84" t="s">
        <v>47</v>
      </c>
      <c r="B39" s="77" t="s">
        <v>346</v>
      </c>
      <c r="C39" s="78"/>
      <c r="D39" s="78"/>
    </row>
    <row r="40" spans="1:4" s="9" customFormat="1" ht="18.75" customHeight="1">
      <c r="A40" s="84" t="s">
        <v>87</v>
      </c>
      <c r="B40" s="77" t="s">
        <v>347</v>
      </c>
      <c r="C40" s="78"/>
      <c r="D40" s="78"/>
    </row>
    <row r="41" spans="1:4" s="9" customFormat="1" ht="18.75" customHeight="1">
      <c r="A41" s="84" t="s">
        <v>88</v>
      </c>
      <c r="B41" s="77" t="s">
        <v>348</v>
      </c>
      <c r="C41" s="78"/>
      <c r="D41" s="78"/>
    </row>
    <row r="42" spans="1:4" s="9" customFormat="1" ht="18.75" customHeight="1">
      <c r="A42" s="84" t="s">
        <v>89</v>
      </c>
      <c r="B42" s="77" t="s">
        <v>349</v>
      </c>
      <c r="C42" s="78"/>
      <c r="D42" s="78"/>
    </row>
    <row r="43" spans="1:4" s="9" customFormat="1" ht="18.75" customHeight="1">
      <c r="A43" s="84" t="s">
        <v>90</v>
      </c>
      <c r="B43" s="77" t="s">
        <v>159</v>
      </c>
      <c r="C43" s="78"/>
      <c r="D43" s="78"/>
    </row>
    <row r="44" spans="1:4" s="9" customFormat="1" ht="18.75" customHeight="1">
      <c r="A44" s="84" t="s">
        <v>91</v>
      </c>
      <c r="B44" s="77" t="s">
        <v>160</v>
      </c>
      <c r="C44" s="78"/>
      <c r="D44" s="78"/>
    </row>
    <row r="45" spans="1:4" s="9" customFormat="1" ht="18.75" customHeight="1">
      <c r="A45" s="84" t="s">
        <v>156</v>
      </c>
      <c r="B45" s="77" t="s">
        <v>161</v>
      </c>
      <c r="C45" s="78"/>
      <c r="D45" s="78"/>
    </row>
    <row r="46" spans="1:4" s="9" customFormat="1" ht="18.75" customHeight="1" thickBot="1">
      <c r="A46" s="85" t="s">
        <v>157</v>
      </c>
      <c r="B46" s="86" t="s">
        <v>350</v>
      </c>
      <c r="C46" s="87"/>
      <c r="D46" s="87">
        <v>2245000</v>
      </c>
    </row>
    <row r="47" spans="1:4" s="9" customFormat="1" ht="18.75" customHeight="1" thickBot="1">
      <c r="A47" s="81" t="s">
        <v>8</v>
      </c>
      <c r="B47" s="88" t="s">
        <v>162</v>
      </c>
      <c r="C47" s="74">
        <f>SUM(C48:C52)</f>
        <v>0</v>
      </c>
      <c r="D47" s="74">
        <f>SUM(D48:D52)</f>
        <v>0</v>
      </c>
    </row>
    <row r="48" spans="1:4" s="9" customFormat="1" ht="18.75" customHeight="1">
      <c r="A48" s="83" t="s">
        <v>48</v>
      </c>
      <c r="B48" s="75" t="s">
        <v>166</v>
      </c>
      <c r="C48" s="76"/>
      <c r="D48" s="76"/>
    </row>
    <row r="49" spans="1:4" s="9" customFormat="1" ht="18.75" customHeight="1">
      <c r="A49" s="84" t="s">
        <v>49</v>
      </c>
      <c r="B49" s="77" t="s">
        <v>167</v>
      </c>
      <c r="C49" s="78"/>
      <c r="D49" s="78"/>
    </row>
    <row r="50" spans="1:4" s="9" customFormat="1" ht="18.75" customHeight="1">
      <c r="A50" s="84" t="s">
        <v>163</v>
      </c>
      <c r="B50" s="77" t="s">
        <v>168</v>
      </c>
      <c r="C50" s="78"/>
      <c r="D50" s="78"/>
    </row>
    <row r="51" spans="1:4" s="9" customFormat="1" ht="18.75" customHeight="1">
      <c r="A51" s="84" t="s">
        <v>164</v>
      </c>
      <c r="B51" s="77" t="s">
        <v>169</v>
      </c>
      <c r="C51" s="78"/>
      <c r="D51" s="78"/>
    </row>
    <row r="52" spans="1:4" s="9" customFormat="1" ht="18.75" customHeight="1" thickBot="1">
      <c r="A52" s="85" t="s">
        <v>165</v>
      </c>
      <c r="B52" s="86" t="s">
        <v>170</v>
      </c>
      <c r="C52" s="87"/>
      <c r="D52" s="87"/>
    </row>
    <row r="53" spans="1:4" s="9" customFormat="1" ht="30.75" thickBot="1">
      <c r="A53" s="81" t="s">
        <v>92</v>
      </c>
      <c r="B53" s="88" t="s">
        <v>339</v>
      </c>
      <c r="C53" s="74">
        <f>SUM(C54:C56)</f>
        <v>0</v>
      </c>
      <c r="D53" s="74">
        <f>SUM(D54:D56)</f>
        <v>0</v>
      </c>
    </row>
    <row r="54" spans="1:4" s="9" customFormat="1" ht="28.5">
      <c r="A54" s="83" t="s">
        <v>50</v>
      </c>
      <c r="B54" s="75" t="s">
        <v>317</v>
      </c>
      <c r="C54" s="76"/>
      <c r="D54" s="76"/>
    </row>
    <row r="55" spans="1:4" s="9" customFormat="1" ht="28.5">
      <c r="A55" s="84" t="s">
        <v>51</v>
      </c>
      <c r="B55" s="77" t="s">
        <v>318</v>
      </c>
      <c r="C55" s="78"/>
      <c r="D55" s="78"/>
    </row>
    <row r="56" spans="1:4" s="9" customFormat="1" ht="15">
      <c r="A56" s="84" t="s">
        <v>173</v>
      </c>
      <c r="B56" s="77" t="s">
        <v>171</v>
      </c>
      <c r="C56" s="78"/>
      <c r="D56" s="78"/>
    </row>
    <row r="57" spans="1:4" s="9" customFormat="1" ht="18.75" customHeight="1" thickBot="1">
      <c r="A57" s="85" t="s">
        <v>174</v>
      </c>
      <c r="B57" s="86" t="s">
        <v>172</v>
      </c>
      <c r="C57" s="87"/>
      <c r="D57" s="87"/>
    </row>
    <row r="58" spans="1:4" s="9" customFormat="1" ht="30.75" thickBot="1">
      <c r="A58" s="81" t="s">
        <v>10</v>
      </c>
      <c r="B58" s="82" t="s">
        <v>175</v>
      </c>
      <c r="C58" s="74">
        <f>SUM(C59:C61)</f>
        <v>0</v>
      </c>
      <c r="D58" s="74">
        <f>SUM(D59:D61)</f>
        <v>0</v>
      </c>
    </row>
    <row r="59" spans="1:4" s="9" customFormat="1" ht="28.5">
      <c r="A59" s="83" t="s">
        <v>93</v>
      </c>
      <c r="B59" s="75" t="s">
        <v>319</v>
      </c>
      <c r="C59" s="78"/>
      <c r="D59" s="78"/>
    </row>
    <row r="60" spans="1:4" s="9" customFormat="1" ht="28.5">
      <c r="A60" s="84" t="s">
        <v>94</v>
      </c>
      <c r="B60" s="77" t="s">
        <v>320</v>
      </c>
      <c r="C60" s="78"/>
      <c r="D60" s="78"/>
    </row>
    <row r="61" spans="1:4" s="9" customFormat="1" ht="15">
      <c r="A61" s="84" t="s">
        <v>115</v>
      </c>
      <c r="B61" s="77" t="s">
        <v>177</v>
      </c>
      <c r="C61" s="78"/>
      <c r="D61" s="78"/>
    </row>
    <row r="62" spans="1:4" s="9" customFormat="1" ht="18.75" customHeight="1" thickBot="1">
      <c r="A62" s="85" t="s">
        <v>176</v>
      </c>
      <c r="B62" s="86" t="s">
        <v>178</v>
      </c>
      <c r="C62" s="78"/>
      <c r="D62" s="78"/>
    </row>
    <row r="63" spans="1:4" s="9" customFormat="1" ht="30.75" thickBot="1">
      <c r="A63" s="81" t="s">
        <v>11</v>
      </c>
      <c r="B63" s="88" t="s">
        <v>179</v>
      </c>
      <c r="C63" s="74">
        <f>+C8+C15+C22+C29+C36+C47+C53+C58</f>
        <v>0</v>
      </c>
      <c r="D63" s="74">
        <f>+D8+D15+D22+D29+D36+D47+D53+D58</f>
        <v>3884909</v>
      </c>
    </row>
    <row r="64" spans="1:4" s="9" customFormat="1" ht="30.75" thickBot="1">
      <c r="A64" s="90" t="s">
        <v>305</v>
      </c>
      <c r="B64" s="82" t="s">
        <v>180</v>
      </c>
      <c r="C64" s="74">
        <f>SUM(C65:C67)</f>
        <v>0</v>
      </c>
      <c r="D64" s="74">
        <f>SUM(D65:D67)</f>
        <v>0</v>
      </c>
    </row>
    <row r="65" spans="1:4" s="9" customFormat="1" ht="18.75" customHeight="1">
      <c r="A65" s="83" t="s">
        <v>212</v>
      </c>
      <c r="B65" s="75" t="s">
        <v>181</v>
      </c>
      <c r="C65" s="78"/>
      <c r="D65" s="78"/>
    </row>
    <row r="66" spans="1:4" s="9" customFormat="1" ht="28.5">
      <c r="A66" s="84" t="s">
        <v>221</v>
      </c>
      <c r="B66" s="77" t="s">
        <v>182</v>
      </c>
      <c r="C66" s="78"/>
      <c r="D66" s="78"/>
    </row>
    <row r="67" spans="1:4" s="9" customFormat="1" ht="15.75" thickBot="1">
      <c r="A67" s="85" t="s">
        <v>222</v>
      </c>
      <c r="B67" s="91" t="s">
        <v>183</v>
      </c>
      <c r="C67" s="78"/>
      <c r="D67" s="78"/>
    </row>
    <row r="68" spans="1:4" s="9" customFormat="1" ht="30.75" thickBot="1">
      <c r="A68" s="90" t="s">
        <v>184</v>
      </c>
      <c r="B68" s="82" t="s">
        <v>185</v>
      </c>
      <c r="C68" s="74">
        <f>SUM(C69:C72)</f>
        <v>0</v>
      </c>
      <c r="D68" s="74">
        <f>SUM(D69:D72)</f>
        <v>0</v>
      </c>
    </row>
    <row r="69" spans="1:4" s="9" customFormat="1" ht="28.5">
      <c r="A69" s="83" t="s">
        <v>72</v>
      </c>
      <c r="B69" s="75" t="s">
        <v>186</v>
      </c>
      <c r="C69" s="78"/>
      <c r="D69" s="78"/>
    </row>
    <row r="70" spans="1:4" s="9" customFormat="1" ht="28.5">
      <c r="A70" s="84" t="s">
        <v>73</v>
      </c>
      <c r="B70" s="77" t="s">
        <v>187</v>
      </c>
      <c r="C70" s="78"/>
      <c r="D70" s="78"/>
    </row>
    <row r="71" spans="1:4" s="9" customFormat="1" ht="28.5">
      <c r="A71" s="84" t="s">
        <v>213</v>
      </c>
      <c r="B71" s="77" t="s">
        <v>188</v>
      </c>
      <c r="C71" s="78"/>
      <c r="D71" s="78"/>
    </row>
    <row r="72" spans="1:4" s="9" customFormat="1" ht="29.25" thickBot="1">
      <c r="A72" s="85" t="s">
        <v>214</v>
      </c>
      <c r="B72" s="86" t="s">
        <v>189</v>
      </c>
      <c r="C72" s="78"/>
      <c r="D72" s="78"/>
    </row>
    <row r="73" spans="1:4" s="9" customFormat="1" ht="18.75" customHeight="1" thickBot="1">
      <c r="A73" s="90" t="s">
        <v>190</v>
      </c>
      <c r="B73" s="82" t="s">
        <v>191</v>
      </c>
      <c r="C73" s="74">
        <f>SUM(C74:C75)</f>
        <v>1000000</v>
      </c>
      <c r="D73" s="74">
        <f>SUM(D74:D75)</f>
        <v>1010091</v>
      </c>
    </row>
    <row r="74" spans="1:4" s="9" customFormat="1" ht="28.5">
      <c r="A74" s="83" t="s">
        <v>215</v>
      </c>
      <c r="B74" s="75" t="s">
        <v>192</v>
      </c>
      <c r="C74" s="78">
        <v>1000000</v>
      </c>
      <c r="D74" s="78">
        <v>1010091</v>
      </c>
    </row>
    <row r="75" spans="1:4" s="9" customFormat="1" ht="29.25" thickBot="1">
      <c r="A75" s="85" t="s">
        <v>216</v>
      </c>
      <c r="B75" s="86" t="s">
        <v>193</v>
      </c>
      <c r="C75" s="87"/>
      <c r="D75" s="87"/>
    </row>
    <row r="76" spans="1:4" s="9" customFormat="1" ht="15.75" thickBot="1">
      <c r="A76" s="146" t="s">
        <v>14</v>
      </c>
      <c r="B76" s="147" t="s">
        <v>352</v>
      </c>
      <c r="C76" s="95">
        <v>62163738</v>
      </c>
      <c r="D76" s="95">
        <v>62163738</v>
      </c>
    </row>
    <row r="77" spans="1:4" s="8" customFormat="1" ht="30.75" thickBot="1">
      <c r="A77" s="90">
        <v>14</v>
      </c>
      <c r="B77" s="82" t="s">
        <v>353</v>
      </c>
      <c r="C77" s="74">
        <f>SUM(C78:C80)</f>
        <v>0</v>
      </c>
      <c r="D77" s="74">
        <f>SUM(D78:D80)</f>
        <v>0</v>
      </c>
    </row>
    <row r="78" spans="1:4" s="9" customFormat="1" ht="15">
      <c r="A78" s="83" t="s">
        <v>354</v>
      </c>
      <c r="B78" s="75" t="s">
        <v>196</v>
      </c>
      <c r="C78" s="78"/>
      <c r="D78" s="78"/>
    </row>
    <row r="79" spans="1:4" s="9" customFormat="1" ht="28.5">
      <c r="A79" s="84" t="s">
        <v>355</v>
      </c>
      <c r="B79" s="77" t="s">
        <v>197</v>
      </c>
      <c r="C79" s="78"/>
      <c r="D79" s="78"/>
    </row>
    <row r="80" spans="1:4" s="9" customFormat="1" ht="15.75" thickBot="1">
      <c r="A80" s="85" t="s">
        <v>356</v>
      </c>
      <c r="B80" s="86" t="s">
        <v>198</v>
      </c>
      <c r="C80" s="78"/>
      <c r="D80" s="78"/>
    </row>
    <row r="81" spans="1:4" s="9" customFormat="1" ht="30.75" thickBot="1">
      <c r="A81" s="90" t="s">
        <v>208</v>
      </c>
      <c r="B81" s="82" t="s">
        <v>362</v>
      </c>
      <c r="C81" s="74">
        <f>SUM(C82:C85)</f>
        <v>0</v>
      </c>
      <c r="D81" s="74">
        <f>SUM(D82:D85)</f>
        <v>0</v>
      </c>
    </row>
    <row r="82" spans="1:4" s="9" customFormat="1" ht="28.5">
      <c r="A82" s="92" t="s">
        <v>357</v>
      </c>
      <c r="B82" s="75" t="s">
        <v>201</v>
      </c>
      <c r="C82" s="78"/>
      <c r="D82" s="78"/>
    </row>
    <row r="83" spans="1:4" s="9" customFormat="1" ht="28.5">
      <c r="A83" s="93" t="s">
        <v>358</v>
      </c>
      <c r="B83" s="77" t="s">
        <v>203</v>
      </c>
      <c r="C83" s="78"/>
      <c r="D83" s="78"/>
    </row>
    <row r="84" spans="1:4" s="9" customFormat="1" ht="15">
      <c r="A84" s="93" t="s">
        <v>359</v>
      </c>
      <c r="B84" s="77" t="s">
        <v>205</v>
      </c>
      <c r="C84" s="78"/>
      <c r="D84" s="78"/>
    </row>
    <row r="85" spans="1:4" s="8" customFormat="1" ht="15.75" thickBot="1">
      <c r="A85" s="94" t="s">
        <v>360</v>
      </c>
      <c r="B85" s="86" t="s">
        <v>207</v>
      </c>
      <c r="C85" s="78"/>
      <c r="D85" s="78"/>
    </row>
    <row r="86" spans="1:4" s="8" customFormat="1" ht="30.75" thickBot="1">
      <c r="A86" s="90" t="s">
        <v>210</v>
      </c>
      <c r="B86" s="82" t="s">
        <v>209</v>
      </c>
      <c r="C86" s="95"/>
      <c r="D86" s="95"/>
    </row>
    <row r="87" spans="1:4" s="8" customFormat="1" ht="30.75" thickBot="1">
      <c r="A87" s="90" t="s">
        <v>223</v>
      </c>
      <c r="B87" s="96" t="s">
        <v>363</v>
      </c>
      <c r="C87" s="74">
        <f>(+C64+C68+C73+C77+C81+C86+C76)</f>
        <v>63163738</v>
      </c>
      <c r="D87" s="74">
        <f>(+D64+D68+D73+D77+D81+D86+D76)</f>
        <v>63173829</v>
      </c>
    </row>
    <row r="88" spans="1:4" s="8" customFormat="1" ht="15.75" thickBot="1">
      <c r="A88" s="97" t="s">
        <v>361</v>
      </c>
      <c r="B88" s="98" t="s">
        <v>310</v>
      </c>
      <c r="C88" s="74">
        <f>+C63+C87</f>
        <v>63163738</v>
      </c>
      <c r="D88" s="74">
        <f>+D63+D87</f>
        <v>67058738</v>
      </c>
    </row>
    <row r="89" spans="1:4" s="9" customFormat="1" ht="18.75" customHeight="1">
      <c r="A89" s="99"/>
      <c r="B89" s="100"/>
      <c r="C89" s="101"/>
      <c r="D89" s="101"/>
    </row>
    <row r="90" spans="1:4" s="2" customFormat="1" ht="18.75" customHeight="1" thickBot="1">
      <c r="A90" s="102"/>
      <c r="B90" s="103"/>
      <c r="C90" s="104"/>
      <c r="D90" s="104"/>
    </row>
    <row r="91" spans="1:4" s="4" customFormat="1" ht="18.75" customHeight="1" thickBot="1">
      <c r="A91" s="105" t="s">
        <v>35</v>
      </c>
      <c r="B91" s="106"/>
      <c r="C91" s="106"/>
      <c r="D91" s="106"/>
    </row>
    <row r="92" spans="1:4" s="10" customFormat="1" ht="18.75" customHeight="1" thickBot="1">
      <c r="A92" s="107" t="s">
        <v>3</v>
      </c>
      <c r="B92" s="108" t="s">
        <v>340</v>
      </c>
      <c r="C92" s="109">
        <f>SUM(C93:C97)</f>
        <v>63163738</v>
      </c>
      <c r="D92" s="109">
        <f>SUM(D93:D97)</f>
        <v>67058738</v>
      </c>
    </row>
    <row r="93" spans="1:4" s="2" customFormat="1" ht="18.75" customHeight="1">
      <c r="A93" s="110" t="s">
        <v>52</v>
      </c>
      <c r="B93" s="111" t="s">
        <v>30</v>
      </c>
      <c r="C93" s="112">
        <v>46836920</v>
      </c>
      <c r="D93" s="112">
        <v>46448920</v>
      </c>
    </row>
    <row r="94" spans="1:4" s="2" customFormat="1" ht="28.5">
      <c r="A94" s="84" t="s">
        <v>53</v>
      </c>
      <c r="B94" s="113" t="s">
        <v>95</v>
      </c>
      <c r="C94" s="78">
        <v>10304122</v>
      </c>
      <c r="D94" s="78">
        <v>10304122</v>
      </c>
    </row>
    <row r="95" spans="1:4" s="2" customFormat="1" ht="18.75" customHeight="1">
      <c r="A95" s="84" t="s">
        <v>54</v>
      </c>
      <c r="B95" s="113" t="s">
        <v>71</v>
      </c>
      <c r="C95" s="87">
        <v>5930656</v>
      </c>
      <c r="D95" s="87">
        <v>10213656</v>
      </c>
    </row>
    <row r="96" spans="1:4" s="2" customFormat="1" ht="18.75" customHeight="1">
      <c r="A96" s="84" t="s">
        <v>55</v>
      </c>
      <c r="B96" s="114" t="s">
        <v>96</v>
      </c>
      <c r="C96" s="87">
        <v>92040</v>
      </c>
      <c r="D96" s="87">
        <v>92040</v>
      </c>
    </row>
    <row r="97" spans="1:4" s="2" customFormat="1" ht="14.25">
      <c r="A97" s="84" t="s">
        <v>63</v>
      </c>
      <c r="B97" s="115" t="s">
        <v>97</v>
      </c>
      <c r="C97" s="87">
        <v>0</v>
      </c>
      <c r="D97" s="87"/>
    </row>
    <row r="98" spans="1:4" s="2" customFormat="1" ht="18.75" customHeight="1">
      <c r="A98" s="84" t="s">
        <v>56</v>
      </c>
      <c r="B98" s="136" t="s">
        <v>226</v>
      </c>
      <c r="C98" s="137"/>
      <c r="D98" s="137"/>
    </row>
    <row r="99" spans="1:4" s="2" customFormat="1" ht="25.5">
      <c r="A99" s="84" t="s">
        <v>57</v>
      </c>
      <c r="B99" s="138" t="s">
        <v>227</v>
      </c>
      <c r="C99" s="137"/>
      <c r="D99" s="137"/>
    </row>
    <row r="100" spans="1:4" s="2" customFormat="1" ht="38.25" customHeight="1">
      <c r="A100" s="84" t="s">
        <v>64</v>
      </c>
      <c r="B100" s="136" t="s">
        <v>228</v>
      </c>
      <c r="C100" s="137"/>
      <c r="D100" s="137"/>
    </row>
    <row r="101" spans="1:4" s="2" customFormat="1" ht="49.5" customHeight="1">
      <c r="A101" s="84" t="s">
        <v>65</v>
      </c>
      <c r="B101" s="136" t="s">
        <v>229</v>
      </c>
      <c r="C101" s="137"/>
      <c r="D101" s="137"/>
    </row>
    <row r="102" spans="1:4" s="2" customFormat="1" ht="25.5">
      <c r="A102" s="84" t="s">
        <v>66</v>
      </c>
      <c r="B102" s="138" t="s">
        <v>230</v>
      </c>
      <c r="C102" s="137">
        <v>0</v>
      </c>
      <c r="D102" s="137"/>
    </row>
    <row r="103" spans="1:4" s="2" customFormat="1" ht="25.5">
      <c r="A103" s="84" t="s">
        <v>67</v>
      </c>
      <c r="B103" s="138" t="s">
        <v>231</v>
      </c>
      <c r="C103" s="137"/>
      <c r="D103" s="137"/>
    </row>
    <row r="104" spans="1:4" s="2" customFormat="1" ht="25.5">
      <c r="A104" s="84" t="s">
        <v>69</v>
      </c>
      <c r="B104" s="136" t="s">
        <v>232</v>
      </c>
      <c r="C104" s="137"/>
      <c r="D104" s="137"/>
    </row>
    <row r="105" spans="1:4" s="2" customFormat="1" ht="14.25">
      <c r="A105" s="116" t="s">
        <v>98</v>
      </c>
      <c r="B105" s="139" t="s">
        <v>233</v>
      </c>
      <c r="C105" s="137"/>
      <c r="D105" s="137"/>
    </row>
    <row r="106" spans="1:4" s="2" customFormat="1" ht="18.75" customHeight="1">
      <c r="A106" s="84" t="s">
        <v>224</v>
      </c>
      <c r="B106" s="139" t="s">
        <v>234</v>
      </c>
      <c r="C106" s="137"/>
      <c r="D106" s="137"/>
    </row>
    <row r="107" spans="1:4" s="2" customFormat="1" ht="26.25" thickBot="1">
      <c r="A107" s="118" t="s">
        <v>225</v>
      </c>
      <c r="B107" s="140" t="s">
        <v>235</v>
      </c>
      <c r="C107" s="141">
        <v>0</v>
      </c>
      <c r="D107" s="141"/>
    </row>
    <row r="108" spans="1:4" s="2" customFormat="1" ht="30" thickBot="1">
      <c r="A108" s="81" t="s">
        <v>4</v>
      </c>
      <c r="B108" s="119" t="s">
        <v>341</v>
      </c>
      <c r="C108" s="74">
        <f>+C109+C111+C113</f>
        <v>0</v>
      </c>
      <c r="D108" s="74">
        <f>+D109+D111+D113</f>
        <v>0</v>
      </c>
    </row>
    <row r="109" spans="1:4" s="2" customFormat="1" ht="18.75" customHeight="1">
      <c r="A109" s="83" t="s">
        <v>58</v>
      </c>
      <c r="B109" s="113" t="s">
        <v>114</v>
      </c>
      <c r="C109" s="76"/>
      <c r="D109" s="76"/>
    </row>
    <row r="110" spans="1:4" s="2" customFormat="1" ht="14.25">
      <c r="A110" s="83" t="s">
        <v>59</v>
      </c>
      <c r="B110" s="139" t="s">
        <v>239</v>
      </c>
      <c r="C110" s="142"/>
      <c r="D110" s="142"/>
    </row>
    <row r="111" spans="1:4" s="2" customFormat="1" ht="18.75" customHeight="1">
      <c r="A111" s="83" t="s">
        <v>60</v>
      </c>
      <c r="B111" s="117" t="s">
        <v>99</v>
      </c>
      <c r="C111" s="78"/>
      <c r="D111" s="78"/>
    </row>
    <row r="112" spans="1:4" s="2" customFormat="1" ht="18.75" customHeight="1">
      <c r="A112" s="83" t="s">
        <v>61</v>
      </c>
      <c r="B112" s="117" t="s">
        <v>240</v>
      </c>
      <c r="C112" s="120"/>
      <c r="D112" s="120"/>
    </row>
    <row r="113" spans="1:4" s="2" customFormat="1" ht="18.75" customHeight="1">
      <c r="A113" s="83" t="s">
        <v>62</v>
      </c>
      <c r="B113" s="121" t="s">
        <v>116</v>
      </c>
      <c r="C113" s="120"/>
      <c r="D113" s="120"/>
    </row>
    <row r="114" spans="1:4" s="2" customFormat="1" ht="28.5">
      <c r="A114" s="83" t="s">
        <v>68</v>
      </c>
      <c r="B114" s="122" t="s">
        <v>316</v>
      </c>
      <c r="C114" s="120"/>
      <c r="D114" s="120"/>
    </row>
    <row r="115" spans="1:4" s="2" customFormat="1" ht="25.5">
      <c r="A115" s="83" t="s">
        <v>70</v>
      </c>
      <c r="B115" s="143" t="s">
        <v>245</v>
      </c>
      <c r="C115" s="144"/>
      <c r="D115" s="144"/>
    </row>
    <row r="116" spans="1:4" s="2" customFormat="1" ht="25.5">
      <c r="A116" s="83" t="s">
        <v>100</v>
      </c>
      <c r="B116" s="136" t="s">
        <v>229</v>
      </c>
      <c r="C116" s="144"/>
      <c r="D116" s="144"/>
    </row>
    <row r="117" spans="1:4" s="2" customFormat="1" ht="25.5">
      <c r="A117" s="83" t="s">
        <v>101</v>
      </c>
      <c r="B117" s="136" t="s">
        <v>244</v>
      </c>
      <c r="C117" s="144"/>
      <c r="D117" s="144"/>
    </row>
    <row r="118" spans="1:4" s="2" customFormat="1" ht="25.5">
      <c r="A118" s="83" t="s">
        <v>102</v>
      </c>
      <c r="B118" s="136" t="s">
        <v>243</v>
      </c>
      <c r="C118" s="144"/>
      <c r="D118" s="144"/>
    </row>
    <row r="119" spans="1:4" s="2" customFormat="1" ht="25.5">
      <c r="A119" s="83" t="s">
        <v>236</v>
      </c>
      <c r="B119" s="136" t="s">
        <v>232</v>
      </c>
      <c r="C119" s="144"/>
      <c r="D119" s="144"/>
    </row>
    <row r="120" spans="1:4" s="2" customFormat="1" ht="14.25">
      <c r="A120" s="83" t="s">
        <v>237</v>
      </c>
      <c r="B120" s="136" t="s">
        <v>242</v>
      </c>
      <c r="C120" s="144"/>
      <c r="D120" s="144"/>
    </row>
    <row r="121" spans="1:4" s="2" customFormat="1" ht="26.25" thickBot="1">
      <c r="A121" s="116" t="s">
        <v>238</v>
      </c>
      <c r="B121" s="136" t="s">
        <v>241</v>
      </c>
      <c r="C121" s="145"/>
      <c r="D121" s="145"/>
    </row>
    <row r="122" spans="1:4" s="2" customFormat="1" ht="18.75" customHeight="1" thickBot="1">
      <c r="A122" s="81" t="s">
        <v>5</v>
      </c>
      <c r="B122" s="88" t="s">
        <v>246</v>
      </c>
      <c r="C122" s="74">
        <f>+C123+C124</f>
        <v>0</v>
      </c>
      <c r="D122" s="74">
        <f>+D123+D124</f>
        <v>0</v>
      </c>
    </row>
    <row r="123" spans="1:4" s="2" customFormat="1" ht="18.75" customHeight="1">
      <c r="A123" s="83" t="s">
        <v>41</v>
      </c>
      <c r="B123" s="123" t="s">
        <v>36</v>
      </c>
      <c r="C123" s="76">
        <v>0</v>
      </c>
      <c r="D123" s="76"/>
    </row>
    <row r="124" spans="1:4" s="2" customFormat="1" ht="18.75" customHeight="1" thickBot="1">
      <c r="A124" s="85" t="s">
        <v>42</v>
      </c>
      <c r="B124" s="117" t="s">
        <v>37</v>
      </c>
      <c r="C124" s="87"/>
      <c r="D124" s="87"/>
    </row>
    <row r="125" spans="1:4" s="2" customFormat="1" ht="30.75" thickBot="1">
      <c r="A125" s="81" t="s">
        <v>6</v>
      </c>
      <c r="B125" s="88" t="s">
        <v>247</v>
      </c>
      <c r="C125" s="74">
        <f>+C92+C108+C122</f>
        <v>63163738</v>
      </c>
      <c r="D125" s="74">
        <f>+D92+D108+D122</f>
        <v>67058738</v>
      </c>
    </row>
    <row r="126" spans="1:4" s="2" customFormat="1" ht="30.75" thickBot="1">
      <c r="A126" s="81" t="s">
        <v>7</v>
      </c>
      <c r="B126" s="88" t="s">
        <v>248</v>
      </c>
      <c r="C126" s="74">
        <f>+C127+C128+C129</f>
        <v>0</v>
      </c>
      <c r="D126" s="74">
        <f>+D127+D128+D129</f>
        <v>0</v>
      </c>
    </row>
    <row r="127" spans="1:4" s="10" customFormat="1" ht="28.5">
      <c r="A127" s="83" t="s">
        <v>45</v>
      </c>
      <c r="B127" s="123" t="s">
        <v>249</v>
      </c>
      <c r="C127" s="120"/>
      <c r="D127" s="120"/>
    </row>
    <row r="128" spans="1:4" s="2" customFormat="1" ht="28.5">
      <c r="A128" s="83" t="s">
        <v>46</v>
      </c>
      <c r="B128" s="123" t="s">
        <v>250</v>
      </c>
      <c r="C128" s="120"/>
      <c r="D128" s="120"/>
    </row>
    <row r="129" spans="1:4" s="2" customFormat="1" ht="15" thickBot="1">
      <c r="A129" s="116" t="s">
        <v>47</v>
      </c>
      <c r="B129" s="124" t="s">
        <v>251</v>
      </c>
      <c r="C129" s="120"/>
      <c r="D129" s="120"/>
    </row>
    <row r="130" spans="1:4" s="2" customFormat="1" ht="30.75" thickBot="1">
      <c r="A130" s="81" t="s">
        <v>8</v>
      </c>
      <c r="B130" s="88" t="s">
        <v>304</v>
      </c>
      <c r="C130" s="74">
        <f>+C131+C132+C133+C134</f>
        <v>0</v>
      </c>
      <c r="D130" s="74">
        <f>+D131+D132+D133+D134</f>
        <v>0</v>
      </c>
    </row>
    <row r="131" spans="1:4" s="2" customFormat="1" ht="28.5">
      <c r="A131" s="83" t="s">
        <v>48</v>
      </c>
      <c r="B131" s="123" t="s">
        <v>252</v>
      </c>
      <c r="C131" s="120"/>
      <c r="D131" s="120"/>
    </row>
    <row r="132" spans="1:4" s="2" customFormat="1" ht="28.5">
      <c r="A132" s="83" t="s">
        <v>49</v>
      </c>
      <c r="B132" s="123" t="s">
        <v>253</v>
      </c>
      <c r="C132" s="120"/>
      <c r="D132" s="120"/>
    </row>
    <row r="133" spans="1:4" s="2" customFormat="1" ht="28.5">
      <c r="A133" s="83" t="s">
        <v>163</v>
      </c>
      <c r="B133" s="123" t="s">
        <v>254</v>
      </c>
      <c r="C133" s="120"/>
      <c r="D133" s="120"/>
    </row>
    <row r="134" spans="1:4" s="10" customFormat="1" ht="29.25" thickBot="1">
      <c r="A134" s="116" t="s">
        <v>164</v>
      </c>
      <c r="B134" s="124" t="s">
        <v>255</v>
      </c>
      <c r="C134" s="120"/>
      <c r="D134" s="120"/>
    </row>
    <row r="135" spans="1:11" s="2" customFormat="1" ht="30.75" thickBot="1">
      <c r="A135" s="81" t="s">
        <v>9</v>
      </c>
      <c r="B135" s="88" t="s">
        <v>256</v>
      </c>
      <c r="C135" s="74">
        <f>+C136+C137+C138+C139</f>
        <v>0</v>
      </c>
      <c r="D135" s="74">
        <f>+D136+D137+D138+D139</f>
        <v>0</v>
      </c>
      <c r="K135" s="26"/>
    </row>
    <row r="136" spans="1:4" s="2" customFormat="1" ht="28.5">
      <c r="A136" s="83" t="s">
        <v>50</v>
      </c>
      <c r="B136" s="123" t="s">
        <v>257</v>
      </c>
      <c r="C136" s="120"/>
      <c r="D136" s="120"/>
    </row>
    <row r="137" spans="1:4" s="2" customFormat="1" ht="28.5">
      <c r="A137" s="83" t="s">
        <v>51</v>
      </c>
      <c r="B137" s="123" t="s">
        <v>266</v>
      </c>
      <c r="C137" s="120"/>
      <c r="D137" s="120"/>
    </row>
    <row r="138" spans="1:4" s="10" customFormat="1" ht="18.75" customHeight="1">
      <c r="A138" s="83" t="s">
        <v>173</v>
      </c>
      <c r="B138" s="123" t="s">
        <v>258</v>
      </c>
      <c r="C138" s="120"/>
      <c r="D138" s="120"/>
    </row>
    <row r="139" spans="1:4" s="10" customFormat="1" ht="15" thickBot="1">
      <c r="A139" s="116" t="s">
        <v>174</v>
      </c>
      <c r="B139" s="124" t="s">
        <v>331</v>
      </c>
      <c r="C139" s="120">
        <v>0</v>
      </c>
      <c r="D139" s="120"/>
    </row>
    <row r="140" spans="1:4" s="10" customFormat="1" ht="30.75" thickBot="1">
      <c r="A140" s="81" t="s">
        <v>10</v>
      </c>
      <c r="B140" s="88" t="s">
        <v>259</v>
      </c>
      <c r="C140" s="125">
        <f>+C141+C142+C143+C144</f>
        <v>0</v>
      </c>
      <c r="D140" s="125">
        <f>+D141+D142+D143+D144</f>
        <v>0</v>
      </c>
    </row>
    <row r="141" spans="1:4" s="10" customFormat="1" ht="14.25">
      <c r="A141" s="83" t="s">
        <v>93</v>
      </c>
      <c r="B141" s="123" t="s">
        <v>260</v>
      </c>
      <c r="C141" s="120"/>
      <c r="D141" s="120"/>
    </row>
    <row r="142" spans="1:4" s="10" customFormat="1" ht="28.5">
      <c r="A142" s="83" t="s">
        <v>94</v>
      </c>
      <c r="B142" s="123" t="s">
        <v>261</v>
      </c>
      <c r="C142" s="120"/>
      <c r="D142" s="120"/>
    </row>
    <row r="143" spans="1:4" s="10" customFormat="1" ht="14.25">
      <c r="A143" s="83" t="s">
        <v>115</v>
      </c>
      <c r="B143" s="123" t="s">
        <v>262</v>
      </c>
      <c r="C143" s="120"/>
      <c r="D143" s="120"/>
    </row>
    <row r="144" spans="1:4" s="2" customFormat="1" ht="15" thickBot="1">
      <c r="A144" s="83" t="s">
        <v>176</v>
      </c>
      <c r="B144" s="123" t="s">
        <v>263</v>
      </c>
      <c r="C144" s="120"/>
      <c r="D144" s="120"/>
    </row>
    <row r="145" spans="1:4" s="2" customFormat="1" ht="30.75" thickBot="1">
      <c r="A145" s="81" t="s">
        <v>11</v>
      </c>
      <c r="B145" s="88" t="s">
        <v>264</v>
      </c>
      <c r="C145" s="126">
        <f>+C126+C130+C135+C140</f>
        <v>0</v>
      </c>
      <c r="D145" s="126">
        <f>+D126+D130+D135+D140</f>
        <v>0</v>
      </c>
    </row>
    <row r="146" spans="1:4" s="2" customFormat="1" ht="18.75" customHeight="1" thickBot="1">
      <c r="A146" s="127" t="s">
        <v>12</v>
      </c>
      <c r="B146" s="128" t="s">
        <v>265</v>
      </c>
      <c r="C146" s="126">
        <f>+C125+C145</f>
        <v>63163738</v>
      </c>
      <c r="D146" s="126">
        <f>+D125+D145</f>
        <v>67058738</v>
      </c>
    </row>
    <row r="147" spans="1:4" s="2" customFormat="1" ht="18.75" customHeight="1" thickBot="1">
      <c r="A147" s="129"/>
      <c r="B147" s="130"/>
      <c r="C147" s="104"/>
      <c r="D147" s="104"/>
    </row>
    <row r="148" spans="1:4" s="2" customFormat="1" ht="18.75" customHeight="1" thickBot="1">
      <c r="A148" s="131" t="s">
        <v>351</v>
      </c>
      <c r="B148" s="132"/>
      <c r="C148" s="133">
        <v>10</v>
      </c>
      <c r="D148" s="133">
        <v>10</v>
      </c>
    </row>
    <row r="149" spans="1:4" s="2" customFormat="1" ht="18.75" customHeight="1" thickBot="1">
      <c r="A149" s="131" t="s">
        <v>110</v>
      </c>
      <c r="B149" s="132"/>
      <c r="C149" s="133">
        <v>0</v>
      </c>
      <c r="D149" s="133">
        <v>0</v>
      </c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51"/>
  <sheetViews>
    <sheetView tabSelected="1" workbookViewId="0" topLeftCell="A292">
      <selection activeCell="B21" sqref="B21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4" s="1" customFormat="1" ht="35.25" customHeight="1">
      <c r="A1" s="22"/>
      <c r="B1" s="23" t="s">
        <v>378</v>
      </c>
      <c r="C1" s="30"/>
      <c r="D1" s="30"/>
    </row>
    <row r="2" spans="1:4" s="6" customFormat="1" ht="41.25" customHeight="1" thickBot="1">
      <c r="A2" s="381" t="s">
        <v>373</v>
      </c>
      <c r="B2" s="381"/>
      <c r="C2" s="381"/>
      <c r="D2" s="381"/>
    </row>
    <row r="3" spans="1:4" s="6" customFormat="1" ht="30" customHeight="1">
      <c r="A3" s="55" t="s">
        <v>38</v>
      </c>
      <c r="B3" s="382" t="s">
        <v>384</v>
      </c>
      <c r="C3" s="383"/>
      <c r="D3" s="383"/>
    </row>
    <row r="4" spans="1:4" s="7" customFormat="1" ht="34.5" thickBot="1">
      <c r="A4" s="58" t="s">
        <v>108</v>
      </c>
      <c r="B4" s="59" t="s">
        <v>309</v>
      </c>
      <c r="C4" s="60">
        <v>1</v>
      </c>
      <c r="D4" s="60"/>
    </row>
    <row r="5" spans="1:4" s="2" customFormat="1" ht="18.75" customHeight="1" thickBot="1">
      <c r="A5" s="61"/>
      <c r="B5" s="61"/>
      <c r="C5" s="62"/>
      <c r="D5" s="63"/>
    </row>
    <row r="6" spans="1:4" s="4" customFormat="1" ht="18.75" customHeight="1" thickBot="1">
      <c r="A6" s="68">
        <v>1</v>
      </c>
      <c r="B6" s="69">
        <v>2</v>
      </c>
      <c r="C6" s="70">
        <v>3</v>
      </c>
      <c r="D6" s="71">
        <v>4</v>
      </c>
    </row>
    <row r="7" spans="1:4" s="4" customFormat="1" ht="30.75" thickBot="1">
      <c r="A7" s="64" t="s">
        <v>109</v>
      </c>
      <c r="B7" s="65" t="s">
        <v>33</v>
      </c>
      <c r="C7" s="66" t="s">
        <v>325</v>
      </c>
      <c r="D7" s="67" t="s">
        <v>326</v>
      </c>
    </row>
    <row r="8" spans="1:4" s="4" customFormat="1" ht="18.75" customHeight="1" thickBot="1">
      <c r="A8" s="68">
        <v>1</v>
      </c>
      <c r="B8" s="69">
        <v>2</v>
      </c>
      <c r="C8" s="70">
        <v>3</v>
      </c>
      <c r="D8" s="71">
        <v>4</v>
      </c>
    </row>
    <row r="9" spans="1:4" s="8" customFormat="1" ht="15.75" customHeight="1" thickBot="1">
      <c r="A9" s="377" t="s">
        <v>34</v>
      </c>
      <c r="B9" s="378"/>
      <c r="C9" s="378"/>
      <c r="D9" s="378"/>
    </row>
    <row r="10" spans="1:4" s="9" customFormat="1" ht="30.75" thickBot="1">
      <c r="A10" s="72" t="s">
        <v>3</v>
      </c>
      <c r="B10" s="73" t="s">
        <v>136</v>
      </c>
      <c r="C10" s="74">
        <f>SUM(C11:C14)</f>
        <v>0</v>
      </c>
      <c r="D10" s="74">
        <f>SUM(D11:D16)</f>
        <v>0</v>
      </c>
    </row>
    <row r="11" spans="1:4" s="9" customFormat="1" ht="28.5">
      <c r="A11" s="83" t="s">
        <v>52</v>
      </c>
      <c r="B11" s="75" t="s">
        <v>332</v>
      </c>
      <c r="C11" s="76"/>
      <c r="D11" s="76"/>
    </row>
    <row r="12" spans="1:4" s="9" customFormat="1" ht="28.5">
      <c r="A12" s="84" t="s">
        <v>53</v>
      </c>
      <c r="B12" s="77" t="s">
        <v>333</v>
      </c>
      <c r="C12" s="78"/>
      <c r="D12" s="78"/>
    </row>
    <row r="13" spans="1:4" s="8" customFormat="1" ht="28.5">
      <c r="A13" s="84" t="s">
        <v>54</v>
      </c>
      <c r="B13" s="77" t="s">
        <v>334</v>
      </c>
      <c r="C13" s="78"/>
      <c r="D13" s="78"/>
    </row>
    <row r="14" spans="1:4" s="8" customFormat="1" ht="28.5">
      <c r="A14" s="84" t="s">
        <v>327</v>
      </c>
      <c r="B14" s="77" t="s">
        <v>335</v>
      </c>
      <c r="C14" s="78"/>
      <c r="D14" s="78"/>
    </row>
    <row r="15" spans="1:4" s="8" customFormat="1" ht="28.5">
      <c r="A15" s="84" t="s">
        <v>328</v>
      </c>
      <c r="B15" s="51" t="s">
        <v>337</v>
      </c>
      <c r="C15" s="79"/>
      <c r="D15" s="78"/>
    </row>
    <row r="16" spans="1:4" s="8" customFormat="1" ht="15.75" thickBot="1">
      <c r="A16" s="85" t="s">
        <v>329</v>
      </c>
      <c r="B16" s="77" t="s">
        <v>336</v>
      </c>
      <c r="C16" s="80"/>
      <c r="D16" s="78"/>
    </row>
    <row r="17" spans="1:9" s="8" customFormat="1" ht="30.75" thickBot="1">
      <c r="A17" s="81" t="s">
        <v>4</v>
      </c>
      <c r="B17" s="82" t="s">
        <v>137</v>
      </c>
      <c r="C17" s="74">
        <f>+C18+C19+C20+C21+C22</f>
        <v>0</v>
      </c>
      <c r="D17" s="74">
        <f>+D18+D19+D20+D21+D22</f>
        <v>0</v>
      </c>
      <c r="I17" s="50"/>
    </row>
    <row r="18" spans="1:4" s="8" customFormat="1" ht="15">
      <c r="A18" s="83" t="s">
        <v>58</v>
      </c>
      <c r="B18" s="75" t="s">
        <v>138</v>
      </c>
      <c r="C18" s="76"/>
      <c r="D18" s="76"/>
    </row>
    <row r="19" spans="1:4" s="8" customFormat="1" ht="28.5">
      <c r="A19" s="84" t="s">
        <v>59</v>
      </c>
      <c r="B19" s="77" t="s">
        <v>139</v>
      </c>
      <c r="C19" s="78"/>
      <c r="D19" s="78"/>
    </row>
    <row r="20" spans="1:4" s="8" customFormat="1" ht="28.5">
      <c r="A20" s="84" t="s">
        <v>60</v>
      </c>
      <c r="B20" s="77" t="s">
        <v>312</v>
      </c>
      <c r="C20" s="78"/>
      <c r="D20" s="78"/>
    </row>
    <row r="21" spans="1:4" s="9" customFormat="1" ht="28.5">
      <c r="A21" s="84" t="s">
        <v>61</v>
      </c>
      <c r="B21" s="77" t="s">
        <v>313</v>
      </c>
      <c r="C21" s="78"/>
      <c r="D21" s="78"/>
    </row>
    <row r="22" spans="1:4" s="9" customFormat="1" ht="18.75" customHeight="1">
      <c r="A22" s="84" t="s">
        <v>62</v>
      </c>
      <c r="B22" s="50" t="s">
        <v>338</v>
      </c>
      <c r="C22" s="78"/>
      <c r="D22" s="78"/>
    </row>
    <row r="23" spans="1:4" s="9" customFormat="1" ht="15.75" thickBot="1">
      <c r="A23" s="85" t="s">
        <v>68</v>
      </c>
      <c r="B23" s="86" t="s">
        <v>140</v>
      </c>
      <c r="C23" s="87"/>
      <c r="D23" s="87"/>
    </row>
    <row r="24" spans="1:4" s="8" customFormat="1" ht="36.75" customHeight="1" thickBot="1">
      <c r="A24" s="81" t="s">
        <v>5</v>
      </c>
      <c r="B24" s="88" t="s">
        <v>141</v>
      </c>
      <c r="C24" s="74">
        <f>+C25+C26+C27+C28+C29</f>
        <v>0</v>
      </c>
      <c r="D24" s="74">
        <f>+D25+D26+D27+D28+D29</f>
        <v>0</v>
      </c>
    </row>
    <row r="25" spans="1:4" s="9" customFormat="1" ht="37.5" customHeight="1">
      <c r="A25" s="83" t="s">
        <v>41</v>
      </c>
      <c r="B25" s="75" t="s">
        <v>330</v>
      </c>
      <c r="C25" s="76"/>
      <c r="D25" s="76"/>
    </row>
    <row r="26" spans="1:4" s="9" customFormat="1" ht="38.25" customHeight="1">
      <c r="A26" s="84" t="s">
        <v>42</v>
      </c>
      <c r="B26" s="77" t="s">
        <v>142</v>
      </c>
      <c r="C26" s="78"/>
      <c r="D26" s="78"/>
    </row>
    <row r="27" spans="1:4" s="9" customFormat="1" ht="28.5">
      <c r="A27" s="84" t="s">
        <v>43</v>
      </c>
      <c r="B27" s="77" t="s">
        <v>314</v>
      </c>
      <c r="C27" s="78"/>
      <c r="D27" s="78"/>
    </row>
    <row r="28" spans="1:4" s="9" customFormat="1" ht="18.75" customHeight="1">
      <c r="A28" s="84" t="s">
        <v>44</v>
      </c>
      <c r="B28" s="77" t="s">
        <v>315</v>
      </c>
      <c r="C28" s="78"/>
      <c r="D28" s="78"/>
    </row>
    <row r="29" spans="1:4" s="9" customFormat="1" ht="18.75" customHeight="1">
      <c r="A29" s="84" t="s">
        <v>83</v>
      </c>
      <c r="B29" s="77" t="s">
        <v>143</v>
      </c>
      <c r="C29" s="78"/>
      <c r="D29" s="78"/>
    </row>
    <row r="30" spans="1:4" s="9" customFormat="1" ht="18.75" customHeight="1" thickBot="1">
      <c r="A30" s="85" t="s">
        <v>84</v>
      </c>
      <c r="B30" s="86" t="s">
        <v>144</v>
      </c>
      <c r="C30" s="87"/>
      <c r="D30" s="87"/>
    </row>
    <row r="31" spans="1:4" s="9" customFormat="1" ht="18.75" customHeight="1" thickBot="1">
      <c r="A31" s="81" t="s">
        <v>85</v>
      </c>
      <c r="B31" s="88" t="s">
        <v>145</v>
      </c>
      <c r="C31" s="74">
        <f>+C32+C35+C36+C37</f>
        <v>0</v>
      </c>
      <c r="D31" s="74">
        <f>+D32+D35+D36+D37</f>
        <v>0</v>
      </c>
    </row>
    <row r="32" spans="1:4" s="9" customFormat="1" ht="18.75" customHeight="1">
      <c r="A32" s="83" t="s">
        <v>146</v>
      </c>
      <c r="B32" s="75" t="s">
        <v>152</v>
      </c>
      <c r="C32" s="89">
        <f>+C33+C34</f>
        <v>0</v>
      </c>
      <c r="D32" s="89"/>
    </row>
    <row r="33" spans="1:4" s="9" customFormat="1" ht="18.75" customHeight="1">
      <c r="A33" s="84" t="s">
        <v>147</v>
      </c>
      <c r="B33" s="134" t="s">
        <v>342</v>
      </c>
      <c r="C33" s="135"/>
      <c r="D33" s="78"/>
    </row>
    <row r="34" spans="1:4" s="9" customFormat="1" ht="18.75" customHeight="1">
      <c r="A34" s="84" t="s">
        <v>148</v>
      </c>
      <c r="B34" s="134" t="s">
        <v>343</v>
      </c>
      <c r="C34" s="135"/>
      <c r="D34" s="78"/>
    </row>
    <row r="35" spans="1:4" s="9" customFormat="1" ht="18.75" customHeight="1">
      <c r="A35" s="84" t="s">
        <v>149</v>
      </c>
      <c r="B35" s="77" t="s">
        <v>344</v>
      </c>
      <c r="C35" s="78"/>
      <c r="D35" s="78"/>
    </row>
    <row r="36" spans="1:4" s="9" customFormat="1" ht="18.75" customHeight="1">
      <c r="A36" s="84" t="s">
        <v>150</v>
      </c>
      <c r="B36" s="77" t="s">
        <v>153</v>
      </c>
      <c r="C36" s="78"/>
      <c r="D36" s="78"/>
    </row>
    <row r="37" spans="1:4" s="9" customFormat="1" ht="18.75" customHeight="1" thickBot="1">
      <c r="A37" s="85" t="s">
        <v>151</v>
      </c>
      <c r="B37" s="86" t="s">
        <v>154</v>
      </c>
      <c r="C37" s="87"/>
      <c r="D37" s="87">
        <v>0</v>
      </c>
    </row>
    <row r="38" spans="1:4" s="9" customFormat="1" ht="18.75" customHeight="1" thickBot="1">
      <c r="A38" s="81" t="s">
        <v>7</v>
      </c>
      <c r="B38" s="88" t="s">
        <v>155</v>
      </c>
      <c r="C38" s="74">
        <f>SUM(C39:C48)</f>
        <v>0</v>
      </c>
      <c r="D38" s="74">
        <f>SUM(D39:D48)</f>
        <v>3884909</v>
      </c>
    </row>
    <row r="39" spans="1:4" s="9" customFormat="1" ht="18.75" customHeight="1">
      <c r="A39" s="83" t="s">
        <v>45</v>
      </c>
      <c r="B39" s="75" t="s">
        <v>158</v>
      </c>
      <c r="C39" s="76"/>
      <c r="D39" s="76"/>
    </row>
    <row r="40" spans="1:4" s="9" customFormat="1" ht="18.75" customHeight="1">
      <c r="A40" s="84" t="s">
        <v>46</v>
      </c>
      <c r="B40" s="77" t="s">
        <v>345</v>
      </c>
      <c r="C40" s="78"/>
      <c r="D40" s="78">
        <v>1639909</v>
      </c>
    </row>
    <row r="41" spans="1:4" s="9" customFormat="1" ht="18.75" customHeight="1">
      <c r="A41" s="84" t="s">
        <v>47</v>
      </c>
      <c r="B41" s="77" t="s">
        <v>346</v>
      </c>
      <c r="C41" s="78"/>
      <c r="D41" s="78"/>
    </row>
    <row r="42" spans="1:4" s="9" customFormat="1" ht="18.75" customHeight="1">
      <c r="A42" s="84" t="s">
        <v>87</v>
      </c>
      <c r="B42" s="77" t="s">
        <v>347</v>
      </c>
      <c r="C42" s="78"/>
      <c r="D42" s="78"/>
    </row>
    <row r="43" spans="1:4" s="9" customFormat="1" ht="18.75" customHeight="1">
      <c r="A43" s="84" t="s">
        <v>88</v>
      </c>
      <c r="B43" s="77" t="s">
        <v>348</v>
      </c>
      <c r="C43" s="78"/>
      <c r="D43" s="78"/>
    </row>
    <row r="44" spans="1:4" s="9" customFormat="1" ht="18.75" customHeight="1">
      <c r="A44" s="84" t="s">
        <v>89</v>
      </c>
      <c r="B44" s="77" t="s">
        <v>349</v>
      </c>
      <c r="C44" s="78"/>
      <c r="D44" s="78"/>
    </row>
    <row r="45" spans="1:4" s="9" customFormat="1" ht="18.75" customHeight="1">
      <c r="A45" s="84" t="s">
        <v>90</v>
      </c>
      <c r="B45" s="77" t="s">
        <v>159</v>
      </c>
      <c r="C45" s="78"/>
      <c r="D45" s="78"/>
    </row>
    <row r="46" spans="1:4" s="9" customFormat="1" ht="18.75" customHeight="1">
      <c r="A46" s="84" t="s">
        <v>91</v>
      </c>
      <c r="B46" s="77" t="s">
        <v>160</v>
      </c>
      <c r="C46" s="78"/>
      <c r="D46" s="78"/>
    </row>
    <row r="47" spans="1:4" s="9" customFormat="1" ht="18.75" customHeight="1">
      <c r="A47" s="84" t="s">
        <v>156</v>
      </c>
      <c r="B47" s="77" t="s">
        <v>161</v>
      </c>
      <c r="C47" s="78"/>
      <c r="D47" s="78"/>
    </row>
    <row r="48" spans="1:4" s="9" customFormat="1" ht="18.75" customHeight="1" thickBot="1">
      <c r="A48" s="85" t="s">
        <v>157</v>
      </c>
      <c r="B48" s="86" t="s">
        <v>350</v>
      </c>
      <c r="C48" s="87"/>
      <c r="D48" s="87">
        <v>2245000</v>
      </c>
    </row>
    <row r="49" spans="1:4" s="9" customFormat="1" ht="18.75" customHeight="1" thickBot="1">
      <c r="A49" s="81" t="s">
        <v>8</v>
      </c>
      <c r="B49" s="88" t="s">
        <v>162</v>
      </c>
      <c r="C49" s="74">
        <f>SUM(C50:C54)</f>
        <v>0</v>
      </c>
      <c r="D49" s="74">
        <f>SUM(D50:D54)</f>
        <v>0</v>
      </c>
    </row>
    <row r="50" spans="1:4" s="9" customFormat="1" ht="18.75" customHeight="1">
      <c r="A50" s="83" t="s">
        <v>48</v>
      </c>
      <c r="B50" s="75" t="s">
        <v>166</v>
      </c>
      <c r="C50" s="76"/>
      <c r="D50" s="76"/>
    </row>
    <row r="51" spans="1:4" s="9" customFormat="1" ht="18.75" customHeight="1">
      <c r="A51" s="84" t="s">
        <v>49</v>
      </c>
      <c r="B51" s="77" t="s">
        <v>167</v>
      </c>
      <c r="C51" s="78"/>
      <c r="D51" s="78"/>
    </row>
    <row r="52" spans="1:4" s="9" customFormat="1" ht="18.75" customHeight="1">
      <c r="A52" s="84" t="s">
        <v>163</v>
      </c>
      <c r="B52" s="77" t="s">
        <v>168</v>
      </c>
      <c r="C52" s="78"/>
      <c r="D52" s="78"/>
    </row>
    <row r="53" spans="1:4" s="9" customFormat="1" ht="15">
      <c r="A53" s="84" t="s">
        <v>164</v>
      </c>
      <c r="B53" s="77" t="s">
        <v>169</v>
      </c>
      <c r="C53" s="78"/>
      <c r="D53" s="78"/>
    </row>
    <row r="54" spans="1:4" s="9" customFormat="1" ht="29.25" thickBot="1">
      <c r="A54" s="85" t="s">
        <v>165</v>
      </c>
      <c r="B54" s="86" t="s">
        <v>170</v>
      </c>
      <c r="C54" s="87"/>
      <c r="D54" s="87"/>
    </row>
    <row r="55" spans="1:4" s="9" customFormat="1" ht="30.75" thickBot="1">
      <c r="A55" s="81" t="s">
        <v>92</v>
      </c>
      <c r="B55" s="88" t="s">
        <v>339</v>
      </c>
      <c r="C55" s="74">
        <f>SUM(C56:C58)</f>
        <v>0</v>
      </c>
      <c r="D55" s="74">
        <f>SUM(D56:D58)</f>
        <v>0</v>
      </c>
    </row>
    <row r="56" spans="1:4" s="9" customFormat="1" ht="28.5">
      <c r="A56" s="83" t="s">
        <v>50</v>
      </c>
      <c r="B56" s="75" t="s">
        <v>317</v>
      </c>
      <c r="C56" s="76"/>
      <c r="D56" s="76"/>
    </row>
    <row r="57" spans="1:4" s="9" customFormat="1" ht="18.75" customHeight="1">
      <c r="A57" s="84" t="s">
        <v>51</v>
      </c>
      <c r="B57" s="77" t="s">
        <v>318</v>
      </c>
      <c r="C57" s="78"/>
      <c r="D57" s="78"/>
    </row>
    <row r="58" spans="1:4" s="9" customFormat="1" ht="18.75" customHeight="1">
      <c r="A58" s="84" t="s">
        <v>173</v>
      </c>
      <c r="B58" s="77" t="s">
        <v>171</v>
      </c>
      <c r="C58" s="78"/>
      <c r="D58" s="78"/>
    </row>
    <row r="59" spans="1:4" s="9" customFormat="1" ht="15.75" thickBot="1">
      <c r="A59" s="85" t="s">
        <v>174</v>
      </c>
      <c r="B59" s="86" t="s">
        <v>172</v>
      </c>
      <c r="C59" s="87"/>
      <c r="D59" s="87"/>
    </row>
    <row r="60" spans="1:4" s="9" customFormat="1" ht="30.75" thickBot="1">
      <c r="A60" s="81" t="s">
        <v>10</v>
      </c>
      <c r="B60" s="82" t="s">
        <v>175</v>
      </c>
      <c r="C60" s="74">
        <f>SUM(C61:C63)</f>
        <v>0</v>
      </c>
      <c r="D60" s="74">
        <f>SUM(D61:D63)</f>
        <v>0</v>
      </c>
    </row>
    <row r="61" spans="1:4" s="9" customFormat="1" ht="28.5">
      <c r="A61" s="83" t="s">
        <v>93</v>
      </c>
      <c r="B61" s="75" t="s">
        <v>319</v>
      </c>
      <c r="C61" s="78"/>
      <c r="D61" s="78"/>
    </row>
    <row r="62" spans="1:4" s="9" customFormat="1" ht="18.75" customHeight="1">
      <c r="A62" s="84" t="s">
        <v>94</v>
      </c>
      <c r="B62" s="77" t="s">
        <v>320</v>
      </c>
      <c r="C62" s="78"/>
      <c r="D62" s="78"/>
    </row>
    <row r="63" spans="1:4" s="9" customFormat="1" ht="15">
      <c r="A63" s="84" t="s">
        <v>115</v>
      </c>
      <c r="B63" s="77" t="s">
        <v>177</v>
      </c>
      <c r="C63" s="78"/>
      <c r="D63" s="78"/>
    </row>
    <row r="64" spans="1:4" s="9" customFormat="1" ht="18.75" customHeight="1" thickBot="1">
      <c r="A64" s="85" t="s">
        <v>176</v>
      </c>
      <c r="B64" s="86" t="s">
        <v>178</v>
      </c>
      <c r="C64" s="78"/>
      <c r="D64" s="78"/>
    </row>
    <row r="65" spans="1:4" s="9" customFormat="1" ht="18.75" customHeight="1" thickBot="1">
      <c r="A65" s="81" t="s">
        <v>11</v>
      </c>
      <c r="B65" s="88" t="s">
        <v>179</v>
      </c>
      <c r="C65" s="74">
        <f>+C10+C17+C24+C31+C38+C49+C55+C60</f>
        <v>0</v>
      </c>
      <c r="D65" s="74">
        <f>+D10+D17+D24+D31+D38+D49+D55+D60</f>
        <v>3884909</v>
      </c>
    </row>
    <row r="66" spans="1:4" s="9" customFormat="1" ht="30.75" thickBot="1">
      <c r="A66" s="90" t="s">
        <v>305</v>
      </c>
      <c r="B66" s="82" t="s">
        <v>180</v>
      </c>
      <c r="C66" s="74">
        <f>SUM(C67:C69)</f>
        <v>0</v>
      </c>
      <c r="D66" s="74">
        <f>SUM(D67:D69)</f>
        <v>0</v>
      </c>
    </row>
    <row r="67" spans="1:4" s="9" customFormat="1" ht="15">
      <c r="A67" s="83" t="s">
        <v>212</v>
      </c>
      <c r="B67" s="75" t="s">
        <v>181</v>
      </c>
      <c r="C67" s="78"/>
      <c r="D67" s="78"/>
    </row>
    <row r="68" spans="1:4" s="9" customFormat="1" ht="28.5">
      <c r="A68" s="84" t="s">
        <v>221</v>
      </c>
      <c r="B68" s="77" t="s">
        <v>182</v>
      </c>
      <c r="C68" s="78"/>
      <c r="D68" s="78"/>
    </row>
    <row r="69" spans="1:4" s="9" customFormat="1" ht="15.75" thickBot="1">
      <c r="A69" s="85" t="s">
        <v>222</v>
      </c>
      <c r="B69" s="91" t="s">
        <v>183</v>
      </c>
      <c r="C69" s="78"/>
      <c r="D69" s="78"/>
    </row>
    <row r="70" spans="1:4" s="9" customFormat="1" ht="30.75" thickBot="1">
      <c r="A70" s="90" t="s">
        <v>184</v>
      </c>
      <c r="B70" s="82" t="s">
        <v>185</v>
      </c>
      <c r="C70" s="74">
        <f>SUM(C71:C74)</f>
        <v>0</v>
      </c>
      <c r="D70" s="74">
        <f>SUM(D71:D74)</f>
        <v>0</v>
      </c>
    </row>
    <row r="71" spans="1:4" s="9" customFormat="1" ht="28.5">
      <c r="A71" s="83" t="s">
        <v>72</v>
      </c>
      <c r="B71" s="75" t="s">
        <v>186</v>
      </c>
      <c r="C71" s="78"/>
      <c r="D71" s="78"/>
    </row>
    <row r="72" spans="1:4" s="9" customFormat="1" ht="28.5">
      <c r="A72" s="84" t="s">
        <v>73</v>
      </c>
      <c r="B72" s="77" t="s">
        <v>187</v>
      </c>
      <c r="C72" s="78"/>
      <c r="D72" s="78"/>
    </row>
    <row r="73" spans="1:4" s="9" customFormat="1" ht="18.75" customHeight="1">
      <c r="A73" s="84" t="s">
        <v>213</v>
      </c>
      <c r="B73" s="77" t="s">
        <v>188</v>
      </c>
      <c r="C73" s="78"/>
      <c r="D73" s="78"/>
    </row>
    <row r="74" spans="1:4" s="9" customFormat="1" ht="29.25" thickBot="1">
      <c r="A74" s="85" t="s">
        <v>214</v>
      </c>
      <c r="B74" s="86" t="s">
        <v>189</v>
      </c>
      <c r="C74" s="78"/>
      <c r="D74" s="78"/>
    </row>
    <row r="75" spans="1:4" s="9" customFormat="1" ht="15.75" thickBot="1">
      <c r="A75" s="90" t="s">
        <v>190</v>
      </c>
      <c r="B75" s="82" t="s">
        <v>191</v>
      </c>
      <c r="C75" s="74">
        <f>SUM(C76:C77)</f>
        <v>1000000</v>
      </c>
      <c r="D75" s="74">
        <f>SUM(D76:D77)</f>
        <v>1010091</v>
      </c>
    </row>
    <row r="76" spans="1:4" s="9" customFormat="1" ht="28.5">
      <c r="A76" s="83" t="s">
        <v>215</v>
      </c>
      <c r="B76" s="75" t="s">
        <v>192</v>
      </c>
      <c r="C76" s="78">
        <v>1000000</v>
      </c>
      <c r="D76" s="78">
        <v>1010091</v>
      </c>
    </row>
    <row r="77" spans="1:4" s="8" customFormat="1" ht="29.25" thickBot="1">
      <c r="A77" s="85" t="s">
        <v>216</v>
      </c>
      <c r="B77" s="86" t="s">
        <v>193</v>
      </c>
      <c r="C77" s="87"/>
      <c r="D77" s="87"/>
    </row>
    <row r="78" spans="1:4" s="9" customFormat="1" ht="15.75" thickBot="1">
      <c r="A78" s="146" t="s">
        <v>14</v>
      </c>
      <c r="B78" s="147" t="s">
        <v>352</v>
      </c>
      <c r="C78" s="95">
        <v>62163738</v>
      </c>
      <c r="D78" s="95">
        <v>62163738</v>
      </c>
    </row>
    <row r="79" spans="1:4" s="9" customFormat="1" ht="30.75" thickBot="1">
      <c r="A79" s="90">
        <v>14</v>
      </c>
      <c r="B79" s="82" t="s">
        <v>353</v>
      </c>
      <c r="C79" s="74">
        <f>SUM(C80:C82)</f>
        <v>0</v>
      </c>
      <c r="D79" s="74">
        <f>SUM(D80:D82)</f>
        <v>0</v>
      </c>
    </row>
    <row r="80" spans="1:4" s="9" customFormat="1" ht="15">
      <c r="A80" s="83" t="s">
        <v>354</v>
      </c>
      <c r="B80" s="75" t="s">
        <v>196</v>
      </c>
      <c r="C80" s="78"/>
      <c r="D80" s="78"/>
    </row>
    <row r="81" spans="1:4" s="9" customFormat="1" ht="28.5">
      <c r="A81" s="84" t="s">
        <v>355</v>
      </c>
      <c r="B81" s="77" t="s">
        <v>197</v>
      </c>
      <c r="C81" s="78"/>
      <c r="D81" s="78"/>
    </row>
    <row r="82" spans="1:4" s="9" customFormat="1" ht="15.75" thickBot="1">
      <c r="A82" s="85" t="s">
        <v>356</v>
      </c>
      <c r="B82" s="86" t="s">
        <v>198</v>
      </c>
      <c r="C82" s="78"/>
      <c r="D82" s="78"/>
    </row>
    <row r="83" spans="1:4" s="9" customFormat="1" ht="30.75" thickBot="1">
      <c r="A83" s="90" t="s">
        <v>208</v>
      </c>
      <c r="B83" s="82" t="s">
        <v>362</v>
      </c>
      <c r="C83" s="74">
        <f>SUM(C84:C87)</f>
        <v>0</v>
      </c>
      <c r="D83" s="74">
        <f>SUM(D84:D87)</f>
        <v>0</v>
      </c>
    </row>
    <row r="84" spans="1:4" s="9" customFormat="1" ht="28.5">
      <c r="A84" s="92" t="s">
        <v>357</v>
      </c>
      <c r="B84" s="75" t="s">
        <v>201</v>
      </c>
      <c r="C84" s="78"/>
      <c r="D84" s="78"/>
    </row>
    <row r="85" spans="1:4" s="8" customFormat="1" ht="28.5">
      <c r="A85" s="93" t="s">
        <v>358</v>
      </c>
      <c r="B85" s="77" t="s">
        <v>203</v>
      </c>
      <c r="C85" s="78"/>
      <c r="D85" s="78"/>
    </row>
    <row r="86" spans="1:4" s="8" customFormat="1" ht="15">
      <c r="A86" s="93" t="s">
        <v>359</v>
      </c>
      <c r="B86" s="77" t="s">
        <v>205</v>
      </c>
      <c r="C86" s="78"/>
      <c r="D86" s="78"/>
    </row>
    <row r="87" spans="1:4" s="8" customFormat="1" ht="15.75" thickBot="1">
      <c r="A87" s="94" t="s">
        <v>360</v>
      </c>
      <c r="B87" s="86" t="s">
        <v>207</v>
      </c>
      <c r="C87" s="78"/>
      <c r="D87" s="78"/>
    </row>
    <row r="88" spans="1:4" s="8" customFormat="1" ht="30.75" thickBot="1">
      <c r="A88" s="90" t="s">
        <v>210</v>
      </c>
      <c r="B88" s="82" t="s">
        <v>209</v>
      </c>
      <c r="C88" s="95"/>
      <c r="D88" s="95"/>
    </row>
    <row r="89" spans="1:4" s="9" customFormat="1" ht="18.75" customHeight="1" thickBot="1">
      <c r="A89" s="90" t="s">
        <v>223</v>
      </c>
      <c r="B89" s="96" t="s">
        <v>363</v>
      </c>
      <c r="C89" s="74">
        <f>(+C66+C70+C75+C79+C83+C88+C78)</f>
        <v>63163738</v>
      </c>
      <c r="D89" s="74">
        <f>(+D66+D70+D75+D79+D83+D88+D78)</f>
        <v>63173829</v>
      </c>
    </row>
    <row r="90" spans="1:4" s="2" customFormat="1" ht="18.75" customHeight="1" thickBot="1">
      <c r="A90" s="97" t="s">
        <v>361</v>
      </c>
      <c r="B90" s="98" t="s">
        <v>310</v>
      </c>
      <c r="C90" s="74">
        <f>+C65+C89</f>
        <v>63163738</v>
      </c>
      <c r="D90" s="74">
        <f>+D65+D89</f>
        <v>67058738</v>
      </c>
    </row>
    <row r="91" spans="1:4" s="4" customFormat="1" ht="18.75" customHeight="1">
      <c r="A91" s="99"/>
      <c r="B91" s="100"/>
      <c r="C91" s="101"/>
      <c r="D91" s="101"/>
    </row>
    <row r="92" spans="1:4" s="10" customFormat="1" ht="18.75" customHeight="1" thickBot="1">
      <c r="A92" s="102"/>
      <c r="B92" s="103"/>
      <c r="C92" s="104"/>
      <c r="D92" s="104"/>
    </row>
    <row r="93" spans="1:4" s="2" customFormat="1" ht="18.75" customHeight="1" thickBot="1">
      <c r="A93" s="105" t="s">
        <v>35</v>
      </c>
      <c r="B93" s="106"/>
      <c r="C93" s="106"/>
      <c r="D93" s="106"/>
    </row>
    <row r="94" spans="1:4" s="2" customFormat="1" ht="15.75" thickBot="1">
      <c r="A94" s="107" t="s">
        <v>3</v>
      </c>
      <c r="B94" s="108" t="s">
        <v>340</v>
      </c>
      <c r="C94" s="109">
        <f>SUM(C95:C99)</f>
        <v>63163738</v>
      </c>
      <c r="D94" s="109">
        <f>SUM(D95:D99)</f>
        <v>67058738</v>
      </c>
    </row>
    <row r="95" spans="1:4" s="2" customFormat="1" ht="18.75" customHeight="1">
      <c r="A95" s="110" t="s">
        <v>52</v>
      </c>
      <c r="B95" s="111" t="s">
        <v>30</v>
      </c>
      <c r="C95" s="112">
        <v>46836920</v>
      </c>
      <c r="D95" s="112">
        <v>46448920</v>
      </c>
    </row>
    <row r="96" spans="1:4" s="2" customFormat="1" ht="18.75" customHeight="1">
      <c r="A96" s="84" t="s">
        <v>53</v>
      </c>
      <c r="B96" s="113" t="s">
        <v>95</v>
      </c>
      <c r="C96" s="78">
        <v>10304122</v>
      </c>
      <c r="D96" s="78">
        <v>10304122</v>
      </c>
    </row>
    <row r="97" spans="1:4" s="2" customFormat="1" ht="14.25">
      <c r="A97" s="84" t="s">
        <v>54</v>
      </c>
      <c r="B97" s="113" t="s">
        <v>71</v>
      </c>
      <c r="C97" s="87">
        <v>5930656</v>
      </c>
      <c r="D97" s="87">
        <v>10213656</v>
      </c>
    </row>
    <row r="98" spans="1:4" s="2" customFormat="1" ht="18.75" customHeight="1">
      <c r="A98" s="84" t="s">
        <v>55</v>
      </c>
      <c r="B98" s="114" t="s">
        <v>96</v>
      </c>
      <c r="C98" s="87">
        <v>92040</v>
      </c>
      <c r="D98" s="87">
        <v>92040</v>
      </c>
    </row>
    <row r="99" spans="1:4" s="2" customFormat="1" ht="14.25">
      <c r="A99" s="84" t="s">
        <v>63</v>
      </c>
      <c r="B99" s="115" t="s">
        <v>97</v>
      </c>
      <c r="C99" s="87">
        <v>0</v>
      </c>
      <c r="D99" s="87"/>
    </row>
    <row r="100" spans="1:4" s="2" customFormat="1" ht="38.25" customHeight="1">
      <c r="A100" s="84" t="s">
        <v>56</v>
      </c>
      <c r="B100" s="136" t="s">
        <v>226</v>
      </c>
      <c r="C100" s="137"/>
      <c r="D100" s="137"/>
    </row>
    <row r="101" spans="1:4" s="2" customFormat="1" ht="49.5" customHeight="1">
      <c r="A101" s="84" t="s">
        <v>57</v>
      </c>
      <c r="B101" s="138" t="s">
        <v>227</v>
      </c>
      <c r="C101" s="137"/>
      <c r="D101" s="137"/>
    </row>
    <row r="102" spans="1:4" s="2" customFormat="1" ht="25.5">
      <c r="A102" s="84" t="s">
        <v>64</v>
      </c>
      <c r="B102" s="136" t="s">
        <v>228</v>
      </c>
      <c r="C102" s="137"/>
      <c r="D102" s="137"/>
    </row>
    <row r="103" spans="1:4" s="2" customFormat="1" ht="25.5">
      <c r="A103" s="84" t="s">
        <v>65</v>
      </c>
      <c r="B103" s="136" t="s">
        <v>229</v>
      </c>
      <c r="C103" s="137"/>
      <c r="D103" s="137"/>
    </row>
    <row r="104" spans="1:4" s="2" customFormat="1" ht="25.5">
      <c r="A104" s="84" t="s">
        <v>66</v>
      </c>
      <c r="B104" s="138" t="s">
        <v>230</v>
      </c>
      <c r="C104" s="137">
        <v>0</v>
      </c>
      <c r="D104" s="137"/>
    </row>
    <row r="105" spans="1:4" s="2" customFormat="1" ht="25.5">
      <c r="A105" s="84" t="s">
        <v>67</v>
      </c>
      <c r="B105" s="138" t="s">
        <v>231</v>
      </c>
      <c r="C105" s="137"/>
      <c r="D105" s="137"/>
    </row>
    <row r="106" spans="1:4" s="2" customFormat="1" ht="25.5">
      <c r="A106" s="84" t="s">
        <v>69</v>
      </c>
      <c r="B106" s="136" t="s">
        <v>232</v>
      </c>
      <c r="C106" s="137"/>
      <c r="D106" s="137"/>
    </row>
    <row r="107" spans="1:4" s="2" customFormat="1" ht="14.25">
      <c r="A107" s="116" t="s">
        <v>98</v>
      </c>
      <c r="B107" s="139" t="s">
        <v>233</v>
      </c>
      <c r="C107" s="137"/>
      <c r="D107" s="137"/>
    </row>
    <row r="108" spans="1:4" s="2" customFormat="1" ht="18.75" customHeight="1">
      <c r="A108" s="84" t="s">
        <v>224</v>
      </c>
      <c r="B108" s="139" t="s">
        <v>234</v>
      </c>
      <c r="C108" s="137"/>
      <c r="D108" s="137"/>
    </row>
    <row r="109" spans="1:4" s="2" customFormat="1" ht="26.25" thickBot="1">
      <c r="A109" s="118" t="s">
        <v>225</v>
      </c>
      <c r="B109" s="140" t="s">
        <v>235</v>
      </c>
      <c r="C109" s="141">
        <v>0</v>
      </c>
      <c r="D109" s="141"/>
    </row>
    <row r="110" spans="1:4" s="2" customFormat="1" ht="30" thickBot="1">
      <c r="A110" s="81" t="s">
        <v>4</v>
      </c>
      <c r="B110" s="119" t="s">
        <v>341</v>
      </c>
      <c r="C110" s="74">
        <f>+C111+C113+C115</f>
        <v>0</v>
      </c>
      <c r="D110" s="74">
        <f>+D111+D113+D115</f>
        <v>0</v>
      </c>
    </row>
    <row r="111" spans="1:4" s="2" customFormat="1" ht="18.75" customHeight="1">
      <c r="A111" s="83" t="s">
        <v>58</v>
      </c>
      <c r="B111" s="113" t="s">
        <v>114</v>
      </c>
      <c r="C111" s="76"/>
      <c r="D111" s="76"/>
    </row>
    <row r="112" spans="1:4" s="2" customFormat="1" ht="18.75" customHeight="1">
      <c r="A112" s="83" t="s">
        <v>59</v>
      </c>
      <c r="B112" s="139" t="s">
        <v>239</v>
      </c>
      <c r="C112" s="142"/>
      <c r="D112" s="142"/>
    </row>
    <row r="113" spans="1:4" s="2" customFormat="1" ht="18.75" customHeight="1">
      <c r="A113" s="83" t="s">
        <v>60</v>
      </c>
      <c r="B113" s="117" t="s">
        <v>99</v>
      </c>
      <c r="C113" s="78"/>
      <c r="D113" s="78"/>
    </row>
    <row r="114" spans="1:4" s="2" customFormat="1" ht="14.25">
      <c r="A114" s="83" t="s">
        <v>61</v>
      </c>
      <c r="B114" s="117" t="s">
        <v>240</v>
      </c>
      <c r="C114" s="120"/>
      <c r="D114" s="120"/>
    </row>
    <row r="115" spans="1:4" s="2" customFormat="1" ht="14.25">
      <c r="A115" s="83" t="s">
        <v>62</v>
      </c>
      <c r="B115" s="121" t="s">
        <v>116</v>
      </c>
      <c r="C115" s="120"/>
      <c r="D115" s="120"/>
    </row>
    <row r="116" spans="1:4" s="2" customFormat="1" ht="28.5">
      <c r="A116" s="83" t="s">
        <v>68</v>
      </c>
      <c r="B116" s="122" t="s">
        <v>316</v>
      </c>
      <c r="C116" s="120"/>
      <c r="D116" s="120"/>
    </row>
    <row r="117" spans="1:4" s="2" customFormat="1" ht="25.5">
      <c r="A117" s="83" t="s">
        <v>70</v>
      </c>
      <c r="B117" s="143" t="s">
        <v>245</v>
      </c>
      <c r="C117" s="144"/>
      <c r="D117" s="144"/>
    </row>
    <row r="118" spans="1:4" s="2" customFormat="1" ht="25.5">
      <c r="A118" s="83" t="s">
        <v>100</v>
      </c>
      <c r="B118" s="136" t="s">
        <v>229</v>
      </c>
      <c r="C118" s="144"/>
      <c r="D118" s="144"/>
    </row>
    <row r="119" spans="1:4" s="2" customFormat="1" ht="25.5">
      <c r="A119" s="83" t="s">
        <v>101</v>
      </c>
      <c r="B119" s="136" t="s">
        <v>244</v>
      </c>
      <c r="C119" s="144"/>
      <c r="D119" s="144"/>
    </row>
    <row r="120" spans="1:4" s="2" customFormat="1" ht="25.5">
      <c r="A120" s="83" t="s">
        <v>102</v>
      </c>
      <c r="B120" s="136" t="s">
        <v>243</v>
      </c>
      <c r="C120" s="144"/>
      <c r="D120" s="144"/>
    </row>
    <row r="121" spans="1:4" s="2" customFormat="1" ht="25.5">
      <c r="A121" s="83" t="s">
        <v>236</v>
      </c>
      <c r="B121" s="136" t="s">
        <v>232</v>
      </c>
      <c r="C121" s="144"/>
      <c r="D121" s="144"/>
    </row>
    <row r="122" spans="1:4" s="2" customFormat="1" ht="18.75" customHeight="1">
      <c r="A122" s="83" t="s">
        <v>237</v>
      </c>
      <c r="B122" s="136" t="s">
        <v>242</v>
      </c>
      <c r="C122" s="144"/>
      <c r="D122" s="144"/>
    </row>
    <row r="123" spans="1:4" s="2" customFormat="1" ht="18.75" customHeight="1" thickBot="1">
      <c r="A123" s="116" t="s">
        <v>238</v>
      </c>
      <c r="B123" s="136" t="s">
        <v>241</v>
      </c>
      <c r="C123" s="145"/>
      <c r="D123" s="145"/>
    </row>
    <row r="124" spans="1:4" s="2" customFormat="1" ht="18.75" customHeight="1" thickBot="1">
      <c r="A124" s="81" t="s">
        <v>5</v>
      </c>
      <c r="B124" s="88" t="s">
        <v>246</v>
      </c>
      <c r="C124" s="74">
        <f>+C125+C126</f>
        <v>0</v>
      </c>
      <c r="D124" s="74">
        <f>+D125+D126</f>
        <v>0</v>
      </c>
    </row>
    <row r="125" spans="1:4" s="2" customFormat="1" ht="18.75" customHeight="1">
      <c r="A125" s="83" t="s">
        <v>41</v>
      </c>
      <c r="B125" s="123" t="s">
        <v>36</v>
      </c>
      <c r="C125" s="76">
        <v>0</v>
      </c>
      <c r="D125" s="76"/>
    </row>
    <row r="126" spans="1:4" s="2" customFormat="1" ht="18.75" customHeight="1" thickBot="1">
      <c r="A126" s="85" t="s">
        <v>42</v>
      </c>
      <c r="B126" s="117" t="s">
        <v>37</v>
      </c>
      <c r="C126" s="87"/>
      <c r="D126" s="87"/>
    </row>
    <row r="127" spans="1:4" s="10" customFormat="1" ht="30.75" thickBot="1">
      <c r="A127" s="81" t="s">
        <v>6</v>
      </c>
      <c r="B127" s="88" t="s">
        <v>247</v>
      </c>
      <c r="C127" s="74">
        <f>+C94+C110+C124</f>
        <v>63163738</v>
      </c>
      <c r="D127" s="74">
        <f>+D94+D110+D124</f>
        <v>67058738</v>
      </c>
    </row>
    <row r="128" spans="1:4" s="2" customFormat="1" ht="30.75" thickBot="1">
      <c r="A128" s="81" t="s">
        <v>7</v>
      </c>
      <c r="B128" s="88" t="s">
        <v>248</v>
      </c>
      <c r="C128" s="74">
        <f>+C129+C130+C131</f>
        <v>0</v>
      </c>
      <c r="D128" s="74">
        <f>+D129+D130+D131</f>
        <v>0</v>
      </c>
    </row>
    <row r="129" spans="1:4" s="2" customFormat="1" ht="28.5">
      <c r="A129" s="83" t="s">
        <v>45</v>
      </c>
      <c r="B129" s="123" t="s">
        <v>249</v>
      </c>
      <c r="C129" s="120"/>
      <c r="D129" s="120"/>
    </row>
    <row r="130" spans="1:4" s="2" customFormat="1" ht="28.5">
      <c r="A130" s="83" t="s">
        <v>46</v>
      </c>
      <c r="B130" s="123" t="s">
        <v>250</v>
      </c>
      <c r="C130" s="120"/>
      <c r="D130" s="120"/>
    </row>
    <row r="131" spans="1:4" s="2" customFormat="1" ht="15" thickBot="1">
      <c r="A131" s="116" t="s">
        <v>47</v>
      </c>
      <c r="B131" s="124" t="s">
        <v>251</v>
      </c>
      <c r="C131" s="120"/>
      <c r="D131" s="120"/>
    </row>
    <row r="132" spans="1:4" s="2" customFormat="1" ht="30.75" thickBot="1">
      <c r="A132" s="81" t="s">
        <v>8</v>
      </c>
      <c r="B132" s="88" t="s">
        <v>304</v>
      </c>
      <c r="C132" s="74">
        <f>+C133+C134+C135+C136</f>
        <v>0</v>
      </c>
      <c r="D132" s="74">
        <f>+D133+D134+D135+D136</f>
        <v>0</v>
      </c>
    </row>
    <row r="133" spans="1:4" s="2" customFormat="1" ht="28.5">
      <c r="A133" s="83" t="s">
        <v>48</v>
      </c>
      <c r="B133" s="123" t="s">
        <v>252</v>
      </c>
      <c r="C133" s="120"/>
      <c r="D133" s="120"/>
    </row>
    <row r="134" spans="1:4" s="10" customFormat="1" ht="28.5">
      <c r="A134" s="83" t="s">
        <v>49</v>
      </c>
      <c r="B134" s="123" t="s">
        <v>253</v>
      </c>
      <c r="C134" s="120"/>
      <c r="D134" s="120"/>
    </row>
    <row r="135" spans="1:11" s="2" customFormat="1" ht="28.5">
      <c r="A135" s="83" t="s">
        <v>163</v>
      </c>
      <c r="B135" s="123" t="s">
        <v>254</v>
      </c>
      <c r="C135" s="120"/>
      <c r="D135" s="120"/>
      <c r="K135" s="26"/>
    </row>
    <row r="136" spans="1:4" s="2" customFormat="1" ht="29.25" thickBot="1">
      <c r="A136" s="116" t="s">
        <v>164</v>
      </c>
      <c r="B136" s="124" t="s">
        <v>255</v>
      </c>
      <c r="C136" s="120"/>
      <c r="D136" s="120"/>
    </row>
    <row r="137" spans="1:4" s="2" customFormat="1" ht="30.75" thickBot="1">
      <c r="A137" s="81" t="s">
        <v>9</v>
      </c>
      <c r="B137" s="88" t="s">
        <v>256</v>
      </c>
      <c r="C137" s="74">
        <f>+C138+C139+C140+C141</f>
        <v>0</v>
      </c>
      <c r="D137" s="74">
        <f>+D138+D139+D140+D141</f>
        <v>0</v>
      </c>
    </row>
    <row r="138" spans="1:4" s="10" customFormat="1" ht="28.5">
      <c r="A138" s="83" t="s">
        <v>50</v>
      </c>
      <c r="B138" s="123" t="s">
        <v>257</v>
      </c>
      <c r="C138" s="120"/>
      <c r="D138" s="120"/>
    </row>
    <row r="139" spans="1:4" s="10" customFormat="1" ht="28.5">
      <c r="A139" s="83" t="s">
        <v>51</v>
      </c>
      <c r="B139" s="123" t="s">
        <v>266</v>
      </c>
      <c r="C139" s="120"/>
      <c r="D139" s="120"/>
    </row>
    <row r="140" spans="1:4" s="10" customFormat="1" ht="14.25">
      <c r="A140" s="83" t="s">
        <v>173</v>
      </c>
      <c r="B140" s="123" t="s">
        <v>258</v>
      </c>
      <c r="C140" s="120"/>
      <c r="D140" s="120"/>
    </row>
    <row r="141" spans="1:4" s="10" customFormat="1" ht="15" thickBot="1">
      <c r="A141" s="116" t="s">
        <v>174</v>
      </c>
      <c r="B141" s="124" t="s">
        <v>331</v>
      </c>
      <c r="C141" s="120">
        <v>0</v>
      </c>
      <c r="D141" s="120"/>
    </row>
    <row r="142" spans="1:4" s="10" customFormat="1" ht="30.75" thickBot="1">
      <c r="A142" s="81" t="s">
        <v>10</v>
      </c>
      <c r="B142" s="88" t="s">
        <v>259</v>
      </c>
      <c r="C142" s="125">
        <f>+C143+C144+C145+C146</f>
        <v>0</v>
      </c>
      <c r="D142" s="125">
        <f>+D143+D144+D145+D146</f>
        <v>0</v>
      </c>
    </row>
    <row r="143" spans="1:4" s="10" customFormat="1" ht="14.25">
      <c r="A143" s="83" t="s">
        <v>93</v>
      </c>
      <c r="B143" s="123" t="s">
        <v>260</v>
      </c>
      <c r="C143" s="120"/>
      <c r="D143" s="120"/>
    </row>
    <row r="144" spans="1:4" s="2" customFormat="1" ht="28.5">
      <c r="A144" s="83" t="s">
        <v>94</v>
      </c>
      <c r="B144" s="123" t="s">
        <v>261</v>
      </c>
      <c r="C144" s="120"/>
      <c r="D144" s="120"/>
    </row>
    <row r="145" spans="1:4" s="2" customFormat="1" ht="18.75" customHeight="1">
      <c r="A145" s="83" t="s">
        <v>115</v>
      </c>
      <c r="B145" s="123" t="s">
        <v>262</v>
      </c>
      <c r="C145" s="120"/>
      <c r="D145" s="120"/>
    </row>
    <row r="146" spans="1:4" s="2" customFormat="1" ht="18.75" customHeight="1" thickBot="1">
      <c r="A146" s="83" t="s">
        <v>176</v>
      </c>
      <c r="B146" s="123" t="s">
        <v>263</v>
      </c>
      <c r="C146" s="120"/>
      <c r="D146" s="120"/>
    </row>
    <row r="147" spans="1:4" s="2" customFormat="1" ht="30.75" thickBot="1">
      <c r="A147" s="81" t="s">
        <v>11</v>
      </c>
      <c r="B147" s="88" t="s">
        <v>264</v>
      </c>
      <c r="C147" s="126">
        <f>+C128+C132+C137+C142</f>
        <v>0</v>
      </c>
      <c r="D147" s="126">
        <f>+D128+D132+D137+D142</f>
        <v>0</v>
      </c>
    </row>
    <row r="148" spans="1:4" s="2" customFormat="1" ht="18.75" customHeight="1" thickBot="1">
      <c r="A148" s="127" t="s">
        <v>12</v>
      </c>
      <c r="B148" s="128" t="s">
        <v>265</v>
      </c>
      <c r="C148" s="126">
        <f>+C127+C147</f>
        <v>63163738</v>
      </c>
      <c r="D148" s="126">
        <f>+D127+D147</f>
        <v>67058738</v>
      </c>
    </row>
    <row r="149" spans="1:4" s="2" customFormat="1" ht="18.75" customHeight="1" thickBot="1">
      <c r="A149" s="129"/>
      <c r="B149" s="130"/>
      <c r="C149" s="104"/>
      <c r="D149" s="104"/>
    </row>
    <row r="150" spans="1:4" ht="15.75" thickBot="1">
      <c r="A150" s="131" t="s">
        <v>351</v>
      </c>
      <c r="B150" s="132"/>
      <c r="C150" s="133">
        <v>10</v>
      </c>
      <c r="D150" s="133">
        <v>10</v>
      </c>
    </row>
    <row r="151" spans="1:4" ht="15.75" thickBot="1">
      <c r="A151" s="131" t="s">
        <v>110</v>
      </c>
      <c r="B151" s="132"/>
      <c r="C151" s="133">
        <v>0</v>
      </c>
      <c r="D151" s="133">
        <v>0</v>
      </c>
    </row>
    <row r="152" ht="12.75">
      <c r="B152" s="49"/>
    </row>
    <row r="153" ht="13.5" thickBot="1">
      <c r="B153" s="49"/>
    </row>
    <row r="154" spans="1:4" ht="36.75" customHeight="1">
      <c r="A154" s="55" t="s">
        <v>38</v>
      </c>
      <c r="B154" s="382" t="s">
        <v>382</v>
      </c>
      <c r="C154" s="383"/>
      <c r="D154" s="383"/>
    </row>
    <row r="155" spans="1:4" ht="34.5" thickBot="1">
      <c r="A155" s="58" t="s">
        <v>108</v>
      </c>
      <c r="B155" s="59" t="s">
        <v>309</v>
      </c>
      <c r="C155" s="60">
        <v>1</v>
      </c>
      <c r="D155" s="60"/>
    </row>
    <row r="156" spans="1:4" ht="15.75" thickBot="1">
      <c r="A156" s="61"/>
      <c r="B156" s="61"/>
      <c r="C156" s="62"/>
      <c r="D156" s="63"/>
    </row>
    <row r="157" spans="1:4" ht="30.75" thickBot="1">
      <c r="A157" s="64" t="s">
        <v>109</v>
      </c>
      <c r="B157" s="65" t="s">
        <v>33</v>
      </c>
      <c r="C157" s="66" t="s">
        <v>325</v>
      </c>
      <c r="D157" s="67" t="s">
        <v>326</v>
      </c>
    </row>
    <row r="158" spans="1:4" ht="15.75" thickBot="1">
      <c r="A158" s="68">
        <v>1</v>
      </c>
      <c r="B158" s="69">
        <v>2</v>
      </c>
      <c r="C158" s="70">
        <v>3</v>
      </c>
      <c r="D158" s="71">
        <v>4</v>
      </c>
    </row>
    <row r="159" spans="1:4" ht="15.75" customHeight="1" thickBot="1">
      <c r="A159" s="377" t="s">
        <v>34</v>
      </c>
      <c r="B159" s="378"/>
      <c r="C159" s="378"/>
      <c r="D159" s="378"/>
    </row>
    <row r="160" spans="1:4" ht="30.75" thickBot="1">
      <c r="A160" s="72" t="s">
        <v>3</v>
      </c>
      <c r="B160" s="73" t="s">
        <v>136</v>
      </c>
      <c r="C160" s="74">
        <f>SUM(C161:C164)</f>
        <v>0</v>
      </c>
      <c r="D160" s="74">
        <f>SUM(D161:D166)</f>
        <v>0</v>
      </c>
    </row>
    <row r="161" spans="1:4" ht="28.5">
      <c r="A161" s="83" t="s">
        <v>52</v>
      </c>
      <c r="B161" s="75" t="s">
        <v>332</v>
      </c>
      <c r="C161" s="76"/>
      <c r="D161" s="76"/>
    </row>
    <row r="162" spans="1:4" ht="28.5">
      <c r="A162" s="84" t="s">
        <v>53</v>
      </c>
      <c r="B162" s="77" t="s">
        <v>333</v>
      </c>
      <c r="C162" s="78"/>
      <c r="D162" s="78"/>
    </row>
    <row r="163" spans="1:4" ht="28.5">
      <c r="A163" s="84" t="s">
        <v>54</v>
      </c>
      <c r="B163" s="77" t="s">
        <v>334</v>
      </c>
      <c r="C163" s="78"/>
      <c r="D163" s="78"/>
    </row>
    <row r="164" spans="1:4" ht="28.5">
      <c r="A164" s="84" t="s">
        <v>327</v>
      </c>
      <c r="B164" s="77" t="s">
        <v>335</v>
      </c>
      <c r="C164" s="78"/>
      <c r="D164" s="78"/>
    </row>
    <row r="165" spans="1:4" ht="28.5">
      <c r="A165" s="84" t="s">
        <v>328</v>
      </c>
      <c r="B165" s="51" t="s">
        <v>337</v>
      </c>
      <c r="C165" s="79"/>
      <c r="D165" s="78"/>
    </row>
    <row r="166" spans="1:4" ht="15" thickBot="1">
      <c r="A166" s="85" t="s">
        <v>329</v>
      </c>
      <c r="B166" s="77" t="s">
        <v>336</v>
      </c>
      <c r="C166" s="80"/>
      <c r="D166" s="78"/>
    </row>
    <row r="167" spans="1:4" ht="30.75" thickBot="1">
      <c r="A167" s="81" t="s">
        <v>4</v>
      </c>
      <c r="B167" s="82" t="s">
        <v>137</v>
      </c>
      <c r="C167" s="74">
        <f>+C168+C169+C170+C171+C172</f>
        <v>0</v>
      </c>
      <c r="D167" s="74">
        <f>+D168+D169+D170+D171+D172</f>
        <v>0</v>
      </c>
    </row>
    <row r="168" spans="1:4" ht="14.25">
      <c r="A168" s="83" t="s">
        <v>58</v>
      </c>
      <c r="B168" s="75" t="s">
        <v>138</v>
      </c>
      <c r="C168" s="76"/>
      <c r="D168" s="76"/>
    </row>
    <row r="169" spans="1:4" ht="28.5">
      <c r="A169" s="84" t="s">
        <v>59</v>
      </c>
      <c r="B169" s="77" t="s">
        <v>139</v>
      </c>
      <c r="C169" s="78"/>
      <c r="D169" s="78"/>
    </row>
    <row r="170" spans="1:4" ht="28.5">
      <c r="A170" s="84" t="s">
        <v>60</v>
      </c>
      <c r="B170" s="77" t="s">
        <v>312</v>
      </c>
      <c r="C170" s="78"/>
      <c r="D170" s="78"/>
    </row>
    <row r="171" spans="1:4" ht="28.5">
      <c r="A171" s="84" t="s">
        <v>61</v>
      </c>
      <c r="B171" s="77" t="s">
        <v>313</v>
      </c>
      <c r="C171" s="78"/>
      <c r="D171" s="78"/>
    </row>
    <row r="172" spans="1:4" ht="25.5">
      <c r="A172" s="84" t="s">
        <v>62</v>
      </c>
      <c r="B172" s="50" t="s">
        <v>338</v>
      </c>
      <c r="C172" s="78"/>
      <c r="D172" s="78"/>
    </row>
    <row r="173" spans="1:4" ht="15" thickBot="1">
      <c r="A173" s="85" t="s">
        <v>68</v>
      </c>
      <c r="B173" s="86" t="s">
        <v>140</v>
      </c>
      <c r="C173" s="87"/>
      <c r="D173" s="87"/>
    </row>
    <row r="174" spans="1:4" ht="30.75" thickBot="1">
      <c r="A174" s="81" t="s">
        <v>5</v>
      </c>
      <c r="B174" s="88" t="s">
        <v>141</v>
      </c>
      <c r="C174" s="74">
        <f>+C175+C176+C177+C178+C179</f>
        <v>0</v>
      </c>
      <c r="D174" s="74">
        <f>+D175+D176+D177+D178+D179</f>
        <v>0</v>
      </c>
    </row>
    <row r="175" spans="1:4" ht="28.5">
      <c r="A175" s="83" t="s">
        <v>41</v>
      </c>
      <c r="B175" s="75" t="s">
        <v>330</v>
      </c>
      <c r="C175" s="76"/>
      <c r="D175" s="76"/>
    </row>
    <row r="176" spans="1:4" ht="28.5">
      <c r="A176" s="84" t="s">
        <v>42</v>
      </c>
      <c r="B176" s="77" t="s">
        <v>142</v>
      </c>
      <c r="C176" s="78"/>
      <c r="D176" s="78"/>
    </row>
    <row r="177" spans="1:4" ht="28.5">
      <c r="A177" s="84" t="s">
        <v>43</v>
      </c>
      <c r="B177" s="77" t="s">
        <v>314</v>
      </c>
      <c r="C177" s="78"/>
      <c r="D177" s="78"/>
    </row>
    <row r="178" spans="1:4" ht="28.5">
      <c r="A178" s="84" t="s">
        <v>44</v>
      </c>
      <c r="B178" s="77" t="s">
        <v>315</v>
      </c>
      <c r="C178" s="78"/>
      <c r="D178" s="78"/>
    </row>
    <row r="179" spans="1:4" ht="28.5">
      <c r="A179" s="84" t="s">
        <v>83</v>
      </c>
      <c r="B179" s="77" t="s">
        <v>143</v>
      </c>
      <c r="C179" s="78"/>
      <c r="D179" s="78"/>
    </row>
    <row r="180" spans="1:4" ht="15" thickBot="1">
      <c r="A180" s="85" t="s">
        <v>84</v>
      </c>
      <c r="B180" s="86" t="s">
        <v>144</v>
      </c>
      <c r="C180" s="87"/>
      <c r="D180" s="87"/>
    </row>
    <row r="181" spans="1:4" ht="15.75" thickBot="1">
      <c r="A181" s="81" t="s">
        <v>85</v>
      </c>
      <c r="B181" s="88" t="s">
        <v>145</v>
      </c>
      <c r="C181" s="74">
        <f>+C182+C185+C186+C187</f>
        <v>0</v>
      </c>
      <c r="D181" s="74">
        <f>+D182+D185+D186+D187</f>
        <v>0</v>
      </c>
    </row>
    <row r="182" spans="1:4" ht="14.25">
      <c r="A182" s="83" t="s">
        <v>146</v>
      </c>
      <c r="B182" s="75" t="s">
        <v>152</v>
      </c>
      <c r="C182" s="89">
        <f>+C183+C184</f>
        <v>0</v>
      </c>
      <c r="D182" s="89"/>
    </row>
    <row r="183" spans="1:4" ht="14.25">
      <c r="A183" s="84" t="s">
        <v>147</v>
      </c>
      <c r="B183" s="134" t="s">
        <v>342</v>
      </c>
      <c r="C183" s="135"/>
      <c r="D183" s="78"/>
    </row>
    <row r="184" spans="1:4" ht="14.25">
      <c r="A184" s="84" t="s">
        <v>148</v>
      </c>
      <c r="B184" s="134" t="s">
        <v>343</v>
      </c>
      <c r="C184" s="135"/>
      <c r="D184" s="78"/>
    </row>
    <row r="185" spans="1:4" ht="14.25">
      <c r="A185" s="84" t="s">
        <v>149</v>
      </c>
      <c r="B185" s="77" t="s">
        <v>344</v>
      </c>
      <c r="C185" s="78"/>
      <c r="D185" s="78"/>
    </row>
    <row r="186" spans="1:4" ht="14.25">
      <c r="A186" s="84" t="s">
        <v>150</v>
      </c>
      <c r="B186" s="77" t="s">
        <v>153</v>
      </c>
      <c r="C186" s="78"/>
      <c r="D186" s="78"/>
    </row>
    <row r="187" spans="1:4" ht="15" thickBot="1">
      <c r="A187" s="85" t="s">
        <v>151</v>
      </c>
      <c r="B187" s="86" t="s">
        <v>154</v>
      </c>
      <c r="C187" s="87"/>
      <c r="D187" s="87">
        <v>0</v>
      </c>
    </row>
    <row r="188" spans="1:4" ht="15.75" thickBot="1">
      <c r="A188" s="81" t="s">
        <v>7</v>
      </c>
      <c r="B188" s="88" t="s">
        <v>155</v>
      </c>
      <c r="C188" s="74">
        <f>SUM(C189:C198)</f>
        <v>0</v>
      </c>
      <c r="D188" s="74">
        <f>SUM(D189:D198)</f>
        <v>0</v>
      </c>
    </row>
    <row r="189" spans="1:4" ht="14.25">
      <c r="A189" s="83" t="s">
        <v>45</v>
      </c>
      <c r="B189" s="75" t="s">
        <v>158</v>
      </c>
      <c r="C189" s="76"/>
      <c r="D189" s="76"/>
    </row>
    <row r="190" spans="1:4" ht="14.25">
      <c r="A190" s="84" t="s">
        <v>46</v>
      </c>
      <c r="B190" s="77" t="s">
        <v>345</v>
      </c>
      <c r="C190" s="78"/>
      <c r="D190" s="78"/>
    </row>
    <row r="191" spans="1:4" ht="14.25">
      <c r="A191" s="84" t="s">
        <v>47</v>
      </c>
      <c r="B191" s="77" t="s">
        <v>346</v>
      </c>
      <c r="C191" s="78"/>
      <c r="D191" s="78"/>
    </row>
    <row r="192" spans="1:4" ht="14.25">
      <c r="A192" s="84" t="s">
        <v>87</v>
      </c>
      <c r="B192" s="77" t="s">
        <v>347</v>
      </c>
      <c r="C192" s="78"/>
      <c r="D192" s="78"/>
    </row>
    <row r="193" spans="1:4" ht="14.25">
      <c r="A193" s="84" t="s">
        <v>88</v>
      </c>
      <c r="B193" s="77" t="s">
        <v>348</v>
      </c>
      <c r="C193" s="78"/>
      <c r="D193" s="78"/>
    </row>
    <row r="194" spans="1:4" ht="14.25">
      <c r="A194" s="84" t="s">
        <v>89</v>
      </c>
      <c r="B194" s="77" t="s">
        <v>349</v>
      </c>
      <c r="C194" s="78"/>
      <c r="D194" s="78"/>
    </row>
    <row r="195" spans="1:4" ht="14.25">
      <c r="A195" s="84" t="s">
        <v>90</v>
      </c>
      <c r="B195" s="77" t="s">
        <v>159</v>
      </c>
      <c r="C195" s="78"/>
      <c r="D195" s="78"/>
    </row>
    <row r="196" spans="1:4" ht="14.25">
      <c r="A196" s="84" t="s">
        <v>91</v>
      </c>
      <c r="B196" s="77" t="s">
        <v>160</v>
      </c>
      <c r="C196" s="78"/>
      <c r="D196" s="78"/>
    </row>
    <row r="197" spans="1:4" ht="14.25">
      <c r="A197" s="84" t="s">
        <v>156</v>
      </c>
      <c r="B197" s="77" t="s">
        <v>161</v>
      </c>
      <c r="C197" s="78"/>
      <c r="D197" s="78"/>
    </row>
    <row r="198" spans="1:4" ht="15" thickBot="1">
      <c r="A198" s="85" t="s">
        <v>157</v>
      </c>
      <c r="B198" s="86" t="s">
        <v>350</v>
      </c>
      <c r="C198" s="87"/>
      <c r="D198" s="87"/>
    </row>
    <row r="199" spans="1:4" ht="15.75" thickBot="1">
      <c r="A199" s="81" t="s">
        <v>8</v>
      </c>
      <c r="B199" s="88" t="s">
        <v>162</v>
      </c>
      <c r="C199" s="74">
        <f>SUM(C200:C204)</f>
        <v>0</v>
      </c>
      <c r="D199" s="74">
        <f>SUM(D200:D204)</f>
        <v>0</v>
      </c>
    </row>
    <row r="200" spans="1:4" ht="14.25">
      <c r="A200" s="83" t="s">
        <v>48</v>
      </c>
      <c r="B200" s="75" t="s">
        <v>166</v>
      </c>
      <c r="C200" s="76"/>
      <c r="D200" s="76"/>
    </row>
    <row r="201" spans="1:4" ht="14.25">
      <c r="A201" s="84" t="s">
        <v>49</v>
      </c>
      <c r="B201" s="77" t="s">
        <v>167</v>
      </c>
      <c r="C201" s="78"/>
      <c r="D201" s="78"/>
    </row>
    <row r="202" spans="1:4" ht="14.25">
      <c r="A202" s="84" t="s">
        <v>163</v>
      </c>
      <c r="B202" s="77" t="s">
        <v>168</v>
      </c>
      <c r="C202" s="78"/>
      <c r="D202" s="78"/>
    </row>
    <row r="203" spans="1:4" ht="14.25">
      <c r="A203" s="84" t="s">
        <v>164</v>
      </c>
      <c r="B203" s="77" t="s">
        <v>169</v>
      </c>
      <c r="C203" s="78"/>
      <c r="D203" s="78"/>
    </row>
    <row r="204" spans="1:4" ht="29.25" thickBot="1">
      <c r="A204" s="85" t="s">
        <v>165</v>
      </c>
      <c r="B204" s="86" t="s">
        <v>170</v>
      </c>
      <c r="C204" s="87"/>
      <c r="D204" s="87"/>
    </row>
    <row r="205" spans="1:4" ht="30.75" thickBot="1">
      <c r="A205" s="81" t="s">
        <v>92</v>
      </c>
      <c r="B205" s="88" t="s">
        <v>339</v>
      </c>
      <c r="C205" s="74">
        <f>SUM(C206:C208)</f>
        <v>0</v>
      </c>
      <c r="D205" s="74">
        <f>SUM(D206:D208)</f>
        <v>0</v>
      </c>
    </row>
    <row r="206" spans="1:4" ht="28.5">
      <c r="A206" s="83" t="s">
        <v>50</v>
      </c>
      <c r="B206" s="75" t="s">
        <v>317</v>
      </c>
      <c r="C206" s="76"/>
      <c r="D206" s="76"/>
    </row>
    <row r="207" spans="1:4" ht="28.5">
      <c r="A207" s="84" t="s">
        <v>51</v>
      </c>
      <c r="B207" s="77" t="s">
        <v>318</v>
      </c>
      <c r="C207" s="78"/>
      <c r="D207" s="78"/>
    </row>
    <row r="208" spans="1:4" ht="14.25">
      <c r="A208" s="84" t="s">
        <v>173</v>
      </c>
      <c r="B208" s="77" t="s">
        <v>171</v>
      </c>
      <c r="C208" s="78"/>
      <c r="D208" s="78"/>
    </row>
    <row r="209" spans="1:4" ht="15" thickBot="1">
      <c r="A209" s="85" t="s">
        <v>174</v>
      </c>
      <c r="B209" s="86" t="s">
        <v>172</v>
      </c>
      <c r="C209" s="87"/>
      <c r="D209" s="87"/>
    </row>
    <row r="210" spans="1:4" ht="30.75" thickBot="1">
      <c r="A210" s="81" t="s">
        <v>10</v>
      </c>
      <c r="B210" s="82" t="s">
        <v>175</v>
      </c>
      <c r="C210" s="74">
        <f>SUM(C211:C213)</f>
        <v>0</v>
      </c>
      <c r="D210" s="74">
        <f>SUM(D211:D213)</f>
        <v>0</v>
      </c>
    </row>
    <row r="211" spans="1:4" ht="28.5">
      <c r="A211" s="83" t="s">
        <v>93</v>
      </c>
      <c r="B211" s="75" t="s">
        <v>319</v>
      </c>
      <c r="C211" s="78"/>
      <c r="D211" s="78"/>
    </row>
    <row r="212" spans="1:4" ht="28.5">
      <c r="A212" s="84" t="s">
        <v>94</v>
      </c>
      <c r="B212" s="77" t="s">
        <v>320</v>
      </c>
      <c r="C212" s="78"/>
      <c r="D212" s="78"/>
    </row>
    <row r="213" spans="1:4" ht="14.25">
      <c r="A213" s="84" t="s">
        <v>115</v>
      </c>
      <c r="B213" s="77" t="s">
        <v>177</v>
      </c>
      <c r="C213" s="78"/>
      <c r="D213" s="78"/>
    </row>
    <row r="214" spans="1:4" ht="15" thickBot="1">
      <c r="A214" s="85" t="s">
        <v>176</v>
      </c>
      <c r="B214" s="86" t="s">
        <v>178</v>
      </c>
      <c r="C214" s="78"/>
      <c r="D214" s="78"/>
    </row>
    <row r="215" spans="1:4" ht="30.75" thickBot="1">
      <c r="A215" s="81" t="s">
        <v>11</v>
      </c>
      <c r="B215" s="88" t="s">
        <v>179</v>
      </c>
      <c r="C215" s="74">
        <f>+C160+C167+C174+C181+C188+C199+C205+C210</f>
        <v>0</v>
      </c>
      <c r="D215" s="74">
        <f>+D160+D167+D174+D181+D188+D199+D205+D210</f>
        <v>0</v>
      </c>
    </row>
    <row r="216" spans="1:4" ht="30.75" thickBot="1">
      <c r="A216" s="90" t="s">
        <v>305</v>
      </c>
      <c r="B216" s="82" t="s">
        <v>180</v>
      </c>
      <c r="C216" s="74">
        <f>SUM(C217:C219)</f>
        <v>0</v>
      </c>
      <c r="D216" s="74">
        <f>SUM(D217:D219)</f>
        <v>0</v>
      </c>
    </row>
    <row r="217" spans="1:4" ht="14.25">
      <c r="A217" s="83" t="s">
        <v>212</v>
      </c>
      <c r="B217" s="75" t="s">
        <v>181</v>
      </c>
      <c r="C217" s="78"/>
      <c r="D217" s="78"/>
    </row>
    <row r="218" spans="1:4" ht="28.5">
      <c r="A218" s="84" t="s">
        <v>221</v>
      </c>
      <c r="B218" s="77" t="s">
        <v>182</v>
      </c>
      <c r="C218" s="78"/>
      <c r="D218" s="78"/>
    </row>
    <row r="219" spans="1:4" ht="15" thickBot="1">
      <c r="A219" s="85" t="s">
        <v>222</v>
      </c>
      <c r="B219" s="91" t="s">
        <v>183</v>
      </c>
      <c r="C219" s="78"/>
      <c r="D219" s="78"/>
    </row>
    <row r="220" spans="1:4" ht="30.75" thickBot="1">
      <c r="A220" s="90" t="s">
        <v>184</v>
      </c>
      <c r="B220" s="82" t="s">
        <v>185</v>
      </c>
      <c r="C220" s="74">
        <f>SUM(C221:C224)</f>
        <v>0</v>
      </c>
      <c r="D220" s="74">
        <f>SUM(D221:D224)</f>
        <v>0</v>
      </c>
    </row>
    <row r="221" spans="1:4" ht="28.5">
      <c r="A221" s="83" t="s">
        <v>72</v>
      </c>
      <c r="B221" s="75" t="s">
        <v>186</v>
      </c>
      <c r="C221" s="78"/>
      <c r="D221" s="78"/>
    </row>
    <row r="222" spans="1:4" ht="28.5">
      <c r="A222" s="84" t="s">
        <v>73</v>
      </c>
      <c r="B222" s="77" t="s">
        <v>187</v>
      </c>
      <c r="C222" s="78"/>
      <c r="D222" s="78"/>
    </row>
    <row r="223" spans="1:4" ht="28.5">
      <c r="A223" s="84" t="s">
        <v>213</v>
      </c>
      <c r="B223" s="77" t="s">
        <v>188</v>
      </c>
      <c r="C223" s="78"/>
      <c r="D223" s="78"/>
    </row>
    <row r="224" spans="1:4" ht="29.25" thickBot="1">
      <c r="A224" s="85" t="s">
        <v>214</v>
      </c>
      <c r="B224" s="86" t="s">
        <v>189</v>
      </c>
      <c r="C224" s="78"/>
      <c r="D224" s="78"/>
    </row>
    <row r="225" spans="1:4" ht="15.75" thickBot="1">
      <c r="A225" s="90" t="s">
        <v>190</v>
      </c>
      <c r="B225" s="82" t="s">
        <v>191</v>
      </c>
      <c r="C225" s="74">
        <f>SUM(C226:C227)</f>
        <v>0</v>
      </c>
      <c r="D225" s="74">
        <f>SUM(D226:D227)</f>
        <v>0</v>
      </c>
    </row>
    <row r="226" spans="1:4" ht="28.5">
      <c r="A226" s="83" t="s">
        <v>215</v>
      </c>
      <c r="B226" s="75" t="s">
        <v>192</v>
      </c>
      <c r="C226" s="78"/>
      <c r="D226" s="78"/>
    </row>
    <row r="227" spans="1:4" ht="29.25" thickBot="1">
      <c r="A227" s="85" t="s">
        <v>216</v>
      </c>
      <c r="B227" s="86" t="s">
        <v>193</v>
      </c>
      <c r="C227" s="87"/>
      <c r="D227" s="87"/>
    </row>
    <row r="228" spans="1:4" ht="15.75" thickBot="1">
      <c r="A228" s="146" t="s">
        <v>14</v>
      </c>
      <c r="B228" s="147" t="s">
        <v>352</v>
      </c>
      <c r="C228" s="95"/>
      <c r="D228" s="95"/>
    </row>
    <row r="229" spans="1:4" ht="30.75" thickBot="1">
      <c r="A229" s="90">
        <v>14</v>
      </c>
      <c r="B229" s="82" t="s">
        <v>353</v>
      </c>
      <c r="C229" s="74">
        <f>SUM(C230:C232)</f>
        <v>0</v>
      </c>
      <c r="D229" s="74">
        <f>SUM(D230:D232)</f>
        <v>0</v>
      </c>
    </row>
    <row r="230" spans="1:4" ht="14.25">
      <c r="A230" s="83" t="s">
        <v>354</v>
      </c>
      <c r="B230" s="75" t="s">
        <v>196</v>
      </c>
      <c r="C230" s="78"/>
      <c r="D230" s="78"/>
    </row>
    <row r="231" spans="1:4" ht="28.5">
      <c r="A231" s="84" t="s">
        <v>355</v>
      </c>
      <c r="B231" s="77" t="s">
        <v>197</v>
      </c>
      <c r="C231" s="78"/>
      <c r="D231" s="78"/>
    </row>
    <row r="232" spans="1:4" ht="15" thickBot="1">
      <c r="A232" s="85" t="s">
        <v>356</v>
      </c>
      <c r="B232" s="86" t="s">
        <v>198</v>
      </c>
      <c r="C232" s="78"/>
      <c r="D232" s="78"/>
    </row>
    <row r="233" spans="1:4" ht="30.75" thickBot="1">
      <c r="A233" s="90" t="s">
        <v>208</v>
      </c>
      <c r="B233" s="82" t="s">
        <v>362</v>
      </c>
      <c r="C233" s="74">
        <f>SUM(C234:C237)</f>
        <v>0</v>
      </c>
      <c r="D233" s="74">
        <f>SUM(D234:D237)</f>
        <v>0</v>
      </c>
    </row>
    <row r="234" spans="1:4" ht="28.5">
      <c r="A234" s="92" t="s">
        <v>357</v>
      </c>
      <c r="B234" s="75" t="s">
        <v>201</v>
      </c>
      <c r="C234" s="78"/>
      <c r="D234" s="78"/>
    </row>
    <row r="235" spans="1:4" ht="28.5">
      <c r="A235" s="93" t="s">
        <v>358</v>
      </c>
      <c r="B235" s="77" t="s">
        <v>203</v>
      </c>
      <c r="C235" s="78"/>
      <c r="D235" s="78"/>
    </row>
    <row r="236" spans="1:4" ht="14.25">
      <c r="A236" s="93" t="s">
        <v>359</v>
      </c>
      <c r="B236" s="77" t="s">
        <v>205</v>
      </c>
      <c r="C236" s="78"/>
      <c r="D236" s="78"/>
    </row>
    <row r="237" spans="1:4" ht="15" thickBot="1">
      <c r="A237" s="94" t="s">
        <v>360</v>
      </c>
      <c r="B237" s="86" t="s">
        <v>207</v>
      </c>
      <c r="C237" s="78"/>
      <c r="D237" s="78"/>
    </row>
    <row r="238" spans="1:4" ht="30.75" thickBot="1">
      <c r="A238" s="90" t="s">
        <v>210</v>
      </c>
      <c r="B238" s="82" t="s">
        <v>209</v>
      </c>
      <c r="C238" s="95"/>
      <c r="D238" s="95"/>
    </row>
    <row r="239" spans="1:4" ht="30.75" thickBot="1">
      <c r="A239" s="90" t="s">
        <v>223</v>
      </c>
      <c r="B239" s="96" t="s">
        <v>363</v>
      </c>
      <c r="C239" s="74">
        <f>(+C216+C220+C225+C229+C233+C238+C228)</f>
        <v>0</v>
      </c>
      <c r="D239" s="74">
        <f>(+D216+D220+D225+D229+D233+D238+D228)</f>
        <v>0</v>
      </c>
    </row>
    <row r="240" spans="1:4" ht="15.75" thickBot="1">
      <c r="A240" s="97" t="s">
        <v>361</v>
      </c>
      <c r="B240" s="98" t="s">
        <v>310</v>
      </c>
      <c r="C240" s="74">
        <f>+C215+C239</f>
        <v>0</v>
      </c>
      <c r="D240" s="74">
        <f>+D215+D239</f>
        <v>0</v>
      </c>
    </row>
    <row r="241" spans="1:4" ht="15">
      <c r="A241" s="99"/>
      <c r="B241" s="100"/>
      <c r="C241" s="101"/>
      <c r="D241" s="101"/>
    </row>
    <row r="242" spans="1:4" ht="15" thickBot="1">
      <c r="A242" s="102"/>
      <c r="B242" s="103"/>
      <c r="C242" s="104"/>
      <c r="D242" s="104"/>
    </row>
    <row r="243" spans="1:4" ht="15.75" thickBot="1">
      <c r="A243" s="105" t="s">
        <v>35</v>
      </c>
      <c r="B243" s="106"/>
      <c r="C243" s="106"/>
      <c r="D243" s="106"/>
    </row>
    <row r="244" spans="1:4" ht="15.75" thickBot="1">
      <c r="A244" s="107" t="s">
        <v>3</v>
      </c>
      <c r="B244" s="108" t="s">
        <v>340</v>
      </c>
      <c r="C244" s="109">
        <f>SUM(C245:C249)</f>
        <v>0</v>
      </c>
      <c r="D244" s="109">
        <f>SUM(D245:D249)</f>
        <v>0</v>
      </c>
    </row>
    <row r="245" spans="1:4" ht="14.25">
      <c r="A245" s="110" t="s">
        <v>52</v>
      </c>
      <c r="B245" s="111" t="s">
        <v>30</v>
      </c>
      <c r="C245" s="112"/>
      <c r="D245" s="112"/>
    </row>
    <row r="246" spans="1:4" ht="28.5">
      <c r="A246" s="84" t="s">
        <v>53</v>
      </c>
      <c r="B246" s="113" t="s">
        <v>95</v>
      </c>
      <c r="C246" s="78"/>
      <c r="D246" s="78"/>
    </row>
    <row r="247" spans="1:4" ht="14.25">
      <c r="A247" s="84" t="s">
        <v>54</v>
      </c>
      <c r="B247" s="113" t="s">
        <v>71</v>
      </c>
      <c r="C247" s="87"/>
      <c r="D247" s="87"/>
    </row>
    <row r="248" spans="1:4" ht="14.25">
      <c r="A248" s="84" t="s">
        <v>55</v>
      </c>
      <c r="B248" s="114" t="s">
        <v>96</v>
      </c>
      <c r="C248" s="87"/>
      <c r="D248" s="87"/>
    </row>
    <row r="249" spans="1:4" ht="14.25">
      <c r="A249" s="84" t="s">
        <v>63</v>
      </c>
      <c r="B249" s="115" t="s">
        <v>97</v>
      </c>
      <c r="C249" s="87"/>
      <c r="D249" s="87"/>
    </row>
    <row r="250" spans="1:4" ht="14.25">
      <c r="A250" s="84" t="s">
        <v>56</v>
      </c>
      <c r="B250" s="136" t="s">
        <v>226</v>
      </c>
      <c r="C250" s="137"/>
      <c r="D250" s="137"/>
    </row>
    <row r="251" spans="1:4" ht="25.5">
      <c r="A251" s="84" t="s">
        <v>57</v>
      </c>
      <c r="B251" s="138" t="s">
        <v>227</v>
      </c>
      <c r="C251" s="137"/>
      <c r="D251" s="137"/>
    </row>
    <row r="252" spans="1:4" ht="25.5">
      <c r="A252" s="84" t="s">
        <v>64</v>
      </c>
      <c r="B252" s="136" t="s">
        <v>228</v>
      </c>
      <c r="C252" s="137"/>
      <c r="D252" s="137"/>
    </row>
    <row r="253" spans="1:4" ht="25.5">
      <c r="A253" s="84" t="s">
        <v>65</v>
      </c>
      <c r="B253" s="136" t="s">
        <v>229</v>
      </c>
      <c r="C253" s="137"/>
      <c r="D253" s="137"/>
    </row>
    <row r="254" spans="1:4" ht="25.5">
      <c r="A254" s="84" t="s">
        <v>66</v>
      </c>
      <c r="B254" s="138" t="s">
        <v>230</v>
      </c>
      <c r="C254" s="137">
        <v>0</v>
      </c>
      <c r="D254" s="137"/>
    </row>
    <row r="255" spans="1:4" ht="25.5">
      <c r="A255" s="84" t="s">
        <v>67</v>
      </c>
      <c r="B255" s="138" t="s">
        <v>231</v>
      </c>
      <c r="C255" s="137"/>
      <c r="D255" s="137"/>
    </row>
    <row r="256" spans="1:4" ht="25.5">
      <c r="A256" s="84" t="s">
        <v>69</v>
      </c>
      <c r="B256" s="136" t="s">
        <v>232</v>
      </c>
      <c r="C256" s="137"/>
      <c r="D256" s="137"/>
    </row>
    <row r="257" spans="1:4" ht="14.25">
      <c r="A257" s="116" t="s">
        <v>98</v>
      </c>
      <c r="B257" s="139" t="s">
        <v>233</v>
      </c>
      <c r="C257" s="137"/>
      <c r="D257" s="137"/>
    </row>
    <row r="258" spans="1:4" ht="14.25">
      <c r="A258" s="84" t="s">
        <v>224</v>
      </c>
      <c r="B258" s="139" t="s">
        <v>234</v>
      </c>
      <c r="C258" s="137"/>
      <c r="D258" s="137"/>
    </row>
    <row r="259" spans="1:4" ht="26.25" thickBot="1">
      <c r="A259" s="118" t="s">
        <v>225</v>
      </c>
      <c r="B259" s="140" t="s">
        <v>235</v>
      </c>
      <c r="C259" s="141">
        <v>0</v>
      </c>
      <c r="D259" s="141"/>
    </row>
    <row r="260" spans="1:4" ht="30" thickBot="1">
      <c r="A260" s="81" t="s">
        <v>4</v>
      </c>
      <c r="B260" s="119" t="s">
        <v>341</v>
      </c>
      <c r="C260" s="74">
        <f>+C261+C263+C265</f>
        <v>0</v>
      </c>
      <c r="D260" s="74">
        <f>+D261+D263+D265</f>
        <v>0</v>
      </c>
    </row>
    <row r="261" spans="1:4" ht="14.25">
      <c r="A261" s="83" t="s">
        <v>58</v>
      </c>
      <c r="B261" s="113" t="s">
        <v>114</v>
      </c>
      <c r="C261" s="76"/>
      <c r="D261" s="76"/>
    </row>
    <row r="262" spans="1:4" ht="14.25">
      <c r="A262" s="83" t="s">
        <v>59</v>
      </c>
      <c r="B262" s="139" t="s">
        <v>239</v>
      </c>
      <c r="C262" s="142"/>
      <c r="D262" s="142"/>
    </row>
    <row r="263" spans="1:4" ht="14.25">
      <c r="A263" s="83" t="s">
        <v>60</v>
      </c>
      <c r="B263" s="117" t="s">
        <v>99</v>
      </c>
      <c r="C263" s="78"/>
      <c r="D263" s="78"/>
    </row>
    <row r="264" spans="1:4" ht="14.25">
      <c r="A264" s="83" t="s">
        <v>61</v>
      </c>
      <c r="B264" s="117" t="s">
        <v>240</v>
      </c>
      <c r="C264" s="120"/>
      <c r="D264" s="120"/>
    </row>
    <row r="265" spans="1:4" ht="14.25">
      <c r="A265" s="83" t="s">
        <v>62</v>
      </c>
      <c r="B265" s="121" t="s">
        <v>116</v>
      </c>
      <c r="C265" s="120"/>
      <c r="D265" s="120"/>
    </row>
    <row r="266" spans="1:4" ht="28.5">
      <c r="A266" s="83" t="s">
        <v>68</v>
      </c>
      <c r="B266" s="122" t="s">
        <v>316</v>
      </c>
      <c r="C266" s="120"/>
      <c r="D266" s="120"/>
    </row>
    <row r="267" spans="1:4" ht="25.5">
      <c r="A267" s="83" t="s">
        <v>70</v>
      </c>
      <c r="B267" s="143" t="s">
        <v>245</v>
      </c>
      <c r="C267" s="144"/>
      <c r="D267" s="144"/>
    </row>
    <row r="268" spans="1:4" ht="25.5">
      <c r="A268" s="83" t="s">
        <v>100</v>
      </c>
      <c r="B268" s="136" t="s">
        <v>229</v>
      </c>
      <c r="C268" s="144"/>
      <c r="D268" s="144"/>
    </row>
    <row r="269" spans="1:4" ht="25.5">
      <c r="A269" s="83" t="s">
        <v>101</v>
      </c>
      <c r="B269" s="136" t="s">
        <v>244</v>
      </c>
      <c r="C269" s="144"/>
      <c r="D269" s="144"/>
    </row>
    <row r="270" spans="1:4" ht="25.5">
      <c r="A270" s="83" t="s">
        <v>102</v>
      </c>
      <c r="B270" s="136" t="s">
        <v>243</v>
      </c>
      <c r="C270" s="144"/>
      <c r="D270" s="144"/>
    </row>
    <row r="271" spans="1:4" ht="25.5">
      <c r="A271" s="83" t="s">
        <v>236</v>
      </c>
      <c r="B271" s="136" t="s">
        <v>232</v>
      </c>
      <c r="C271" s="144"/>
      <c r="D271" s="144"/>
    </row>
    <row r="272" spans="1:4" ht="14.25">
      <c r="A272" s="83" t="s">
        <v>237</v>
      </c>
      <c r="B272" s="136" t="s">
        <v>242</v>
      </c>
      <c r="C272" s="144"/>
      <c r="D272" s="144"/>
    </row>
    <row r="273" spans="1:4" ht="26.25" thickBot="1">
      <c r="A273" s="116" t="s">
        <v>238</v>
      </c>
      <c r="B273" s="136" t="s">
        <v>241</v>
      </c>
      <c r="C273" s="145"/>
      <c r="D273" s="145"/>
    </row>
    <row r="274" spans="1:4" ht="15.75" thickBot="1">
      <c r="A274" s="81" t="s">
        <v>5</v>
      </c>
      <c r="B274" s="88" t="s">
        <v>246</v>
      </c>
      <c r="C274" s="74">
        <f>+C275+C276</f>
        <v>0</v>
      </c>
      <c r="D274" s="74">
        <f>+D275+D276</f>
        <v>0</v>
      </c>
    </row>
    <row r="275" spans="1:4" ht="14.25">
      <c r="A275" s="83" t="s">
        <v>41</v>
      </c>
      <c r="B275" s="123" t="s">
        <v>36</v>
      </c>
      <c r="C275" s="76">
        <v>0</v>
      </c>
      <c r="D275" s="76"/>
    </row>
    <row r="276" spans="1:4" ht="15" thickBot="1">
      <c r="A276" s="85" t="s">
        <v>42</v>
      </c>
      <c r="B276" s="117" t="s">
        <v>37</v>
      </c>
      <c r="C276" s="87"/>
      <c r="D276" s="87"/>
    </row>
    <row r="277" spans="1:4" ht="30.75" thickBot="1">
      <c r="A277" s="81" t="s">
        <v>6</v>
      </c>
      <c r="B277" s="88" t="s">
        <v>247</v>
      </c>
      <c r="C277" s="74">
        <f>+C244+C260+C274</f>
        <v>0</v>
      </c>
      <c r="D277" s="74">
        <f>+D244+D260+D274</f>
        <v>0</v>
      </c>
    </row>
    <row r="278" spans="1:4" ht="30.75" thickBot="1">
      <c r="A278" s="81" t="s">
        <v>7</v>
      </c>
      <c r="B278" s="88" t="s">
        <v>248</v>
      </c>
      <c r="C278" s="74">
        <f>+C279+C280+C281</f>
        <v>0</v>
      </c>
      <c r="D278" s="74">
        <f>+D279+D280+D281</f>
        <v>0</v>
      </c>
    </row>
    <row r="279" spans="1:4" ht="28.5">
      <c r="A279" s="83" t="s">
        <v>45</v>
      </c>
      <c r="B279" s="123" t="s">
        <v>249</v>
      </c>
      <c r="C279" s="120"/>
      <c r="D279" s="120"/>
    </row>
    <row r="280" spans="1:4" ht="28.5">
      <c r="A280" s="83" t="s">
        <v>46</v>
      </c>
      <c r="B280" s="123" t="s">
        <v>250</v>
      </c>
      <c r="C280" s="120"/>
      <c r="D280" s="120"/>
    </row>
    <row r="281" spans="1:4" ht="15" thickBot="1">
      <c r="A281" s="116" t="s">
        <v>47</v>
      </c>
      <c r="B281" s="124" t="s">
        <v>251</v>
      </c>
      <c r="C281" s="120"/>
      <c r="D281" s="120"/>
    </row>
    <row r="282" spans="1:4" ht="30.75" thickBot="1">
      <c r="A282" s="81" t="s">
        <v>8</v>
      </c>
      <c r="B282" s="88" t="s">
        <v>304</v>
      </c>
      <c r="C282" s="74">
        <f>+C283+C284+C285+C286</f>
        <v>0</v>
      </c>
      <c r="D282" s="74">
        <f>+D283+D284+D285+D286</f>
        <v>0</v>
      </c>
    </row>
    <row r="283" spans="1:4" ht="28.5">
      <c r="A283" s="83" t="s">
        <v>48</v>
      </c>
      <c r="B283" s="123" t="s">
        <v>252</v>
      </c>
      <c r="C283" s="120"/>
      <c r="D283" s="120"/>
    </row>
    <row r="284" spans="1:4" ht="28.5">
      <c r="A284" s="83" t="s">
        <v>49</v>
      </c>
      <c r="B284" s="123" t="s">
        <v>253</v>
      </c>
      <c r="C284" s="120"/>
      <c r="D284" s="120"/>
    </row>
    <row r="285" spans="1:4" ht="28.5">
      <c r="A285" s="83" t="s">
        <v>163</v>
      </c>
      <c r="B285" s="123" t="s">
        <v>254</v>
      </c>
      <c r="C285" s="120"/>
      <c r="D285" s="120"/>
    </row>
    <row r="286" spans="1:4" ht="29.25" thickBot="1">
      <c r="A286" s="116" t="s">
        <v>164</v>
      </c>
      <c r="B286" s="124" t="s">
        <v>255</v>
      </c>
      <c r="C286" s="120"/>
      <c r="D286" s="120"/>
    </row>
    <row r="287" spans="1:4" ht="30.75" thickBot="1">
      <c r="A287" s="81" t="s">
        <v>9</v>
      </c>
      <c r="B287" s="88" t="s">
        <v>256</v>
      </c>
      <c r="C287" s="74">
        <f>+C288+C289+C290+C291</f>
        <v>0</v>
      </c>
      <c r="D287" s="74">
        <f>+D288+D289+D290+D291</f>
        <v>0</v>
      </c>
    </row>
    <row r="288" spans="1:4" ht="28.5">
      <c r="A288" s="83" t="s">
        <v>50</v>
      </c>
      <c r="B288" s="123" t="s">
        <v>257</v>
      </c>
      <c r="C288" s="120"/>
      <c r="D288" s="120"/>
    </row>
    <row r="289" spans="1:4" ht="28.5">
      <c r="A289" s="83" t="s">
        <v>51</v>
      </c>
      <c r="B289" s="123" t="s">
        <v>266</v>
      </c>
      <c r="C289" s="120"/>
      <c r="D289" s="120"/>
    </row>
    <row r="290" spans="1:4" ht="14.25">
      <c r="A290" s="83" t="s">
        <v>173</v>
      </c>
      <c r="B290" s="123" t="s">
        <v>258</v>
      </c>
      <c r="C290" s="120"/>
      <c r="D290" s="120"/>
    </row>
    <row r="291" spans="1:4" ht="15" thickBot="1">
      <c r="A291" s="116" t="s">
        <v>174</v>
      </c>
      <c r="B291" s="124" t="s">
        <v>331</v>
      </c>
      <c r="C291" s="120">
        <v>0</v>
      </c>
      <c r="D291" s="120"/>
    </row>
    <row r="292" spans="1:4" ht="30.75" thickBot="1">
      <c r="A292" s="81" t="s">
        <v>10</v>
      </c>
      <c r="B292" s="88" t="s">
        <v>259</v>
      </c>
      <c r="C292" s="125">
        <f>+C293+C294+C295+C296</f>
        <v>0</v>
      </c>
      <c r="D292" s="125">
        <f>+D293+D294+D295+D296</f>
        <v>0</v>
      </c>
    </row>
    <row r="293" spans="1:4" ht="14.25">
      <c r="A293" s="83" t="s">
        <v>93</v>
      </c>
      <c r="B293" s="123" t="s">
        <v>260</v>
      </c>
      <c r="C293" s="120"/>
      <c r="D293" s="120"/>
    </row>
    <row r="294" spans="1:4" ht="28.5">
      <c r="A294" s="83" t="s">
        <v>94</v>
      </c>
      <c r="B294" s="123" t="s">
        <v>261</v>
      </c>
      <c r="C294" s="120"/>
      <c r="D294" s="120"/>
    </row>
    <row r="295" spans="1:4" ht="14.25">
      <c r="A295" s="83" t="s">
        <v>115</v>
      </c>
      <c r="B295" s="123" t="s">
        <v>262</v>
      </c>
      <c r="C295" s="120"/>
      <c r="D295" s="120"/>
    </row>
    <row r="296" spans="1:4" ht="15" thickBot="1">
      <c r="A296" s="83" t="s">
        <v>176</v>
      </c>
      <c r="B296" s="123" t="s">
        <v>263</v>
      </c>
      <c r="C296" s="120"/>
      <c r="D296" s="120"/>
    </row>
    <row r="297" spans="1:4" ht="30.75" thickBot="1">
      <c r="A297" s="81" t="s">
        <v>11</v>
      </c>
      <c r="B297" s="88" t="s">
        <v>264</v>
      </c>
      <c r="C297" s="126">
        <f>+C278+C282+C287+C292</f>
        <v>0</v>
      </c>
      <c r="D297" s="126">
        <f>+D278+D282+D287+D292</f>
        <v>0</v>
      </c>
    </row>
    <row r="298" spans="1:4" ht="15.75" thickBot="1">
      <c r="A298" s="127" t="s">
        <v>12</v>
      </c>
      <c r="B298" s="128" t="s">
        <v>265</v>
      </c>
      <c r="C298" s="126">
        <f>+C277+C297</f>
        <v>0</v>
      </c>
      <c r="D298" s="126">
        <f>+D277+D297</f>
        <v>0</v>
      </c>
    </row>
    <row r="299" spans="1:4" ht="15" thickBot="1">
      <c r="A299" s="129"/>
      <c r="B299" s="130"/>
      <c r="C299" s="104"/>
      <c r="D299" s="104"/>
    </row>
    <row r="300" spans="1:4" ht="15.75" thickBot="1">
      <c r="A300" s="131" t="s">
        <v>351</v>
      </c>
      <c r="B300" s="132"/>
      <c r="C300" s="133">
        <v>0</v>
      </c>
      <c r="D300" s="133">
        <v>0</v>
      </c>
    </row>
    <row r="301" spans="1:4" ht="15.75" thickBot="1">
      <c r="A301" s="131" t="s">
        <v>110</v>
      </c>
      <c r="B301" s="132"/>
      <c r="C301" s="133">
        <v>0</v>
      </c>
      <c r="D301" s="133">
        <v>0</v>
      </c>
    </row>
    <row r="303" ht="13.5" thickBot="1"/>
    <row r="304" spans="1:4" ht="30" customHeight="1">
      <c r="A304" s="55" t="s">
        <v>38</v>
      </c>
      <c r="B304" s="382" t="s">
        <v>383</v>
      </c>
      <c r="C304" s="383"/>
      <c r="D304" s="383"/>
    </row>
    <row r="305" spans="1:4" ht="34.5" thickBot="1">
      <c r="A305" s="58" t="s">
        <v>108</v>
      </c>
      <c r="B305" s="59" t="s">
        <v>309</v>
      </c>
      <c r="C305" s="60">
        <v>1</v>
      </c>
      <c r="D305" s="60"/>
    </row>
    <row r="306" spans="1:4" ht="15.75" thickBot="1">
      <c r="A306" s="61"/>
      <c r="B306" s="61"/>
      <c r="C306" s="62"/>
      <c r="D306" s="63"/>
    </row>
    <row r="307" spans="1:4" ht="30.75" thickBot="1">
      <c r="A307" s="64" t="s">
        <v>109</v>
      </c>
      <c r="B307" s="65" t="s">
        <v>33</v>
      </c>
      <c r="C307" s="66" t="s">
        <v>325</v>
      </c>
      <c r="D307" s="67" t="s">
        <v>326</v>
      </c>
    </row>
    <row r="308" spans="1:4" ht="15.75" thickBot="1">
      <c r="A308" s="68">
        <v>1</v>
      </c>
      <c r="B308" s="69">
        <v>2</v>
      </c>
      <c r="C308" s="70">
        <v>3</v>
      </c>
      <c r="D308" s="71">
        <v>4</v>
      </c>
    </row>
    <row r="309" spans="1:4" ht="15.75" thickBot="1">
      <c r="A309" s="377" t="s">
        <v>34</v>
      </c>
      <c r="B309" s="378"/>
      <c r="C309" s="378"/>
      <c r="D309" s="378"/>
    </row>
    <row r="310" spans="1:4" ht="30.75" thickBot="1">
      <c r="A310" s="72" t="s">
        <v>3</v>
      </c>
      <c r="B310" s="73" t="s">
        <v>136</v>
      </c>
      <c r="C310" s="74">
        <f>SUM(C311:C314)</f>
        <v>0</v>
      </c>
      <c r="D310" s="74">
        <f>SUM(D311:D316)</f>
        <v>0</v>
      </c>
    </row>
    <row r="311" spans="1:4" ht="28.5">
      <c r="A311" s="83" t="s">
        <v>52</v>
      </c>
      <c r="B311" s="75" t="s">
        <v>332</v>
      </c>
      <c r="C311" s="76"/>
      <c r="D311" s="76"/>
    </row>
    <row r="312" spans="1:4" ht="28.5">
      <c r="A312" s="84" t="s">
        <v>53</v>
      </c>
      <c r="B312" s="77" t="s">
        <v>333</v>
      </c>
      <c r="C312" s="78"/>
      <c r="D312" s="78"/>
    </row>
    <row r="313" spans="1:4" ht="28.5">
      <c r="A313" s="84" t="s">
        <v>54</v>
      </c>
      <c r="B313" s="77" t="s">
        <v>334</v>
      </c>
      <c r="C313" s="78"/>
      <c r="D313" s="78"/>
    </row>
    <row r="314" spans="1:4" ht="28.5">
      <c r="A314" s="84" t="s">
        <v>327</v>
      </c>
      <c r="B314" s="77" t="s">
        <v>335</v>
      </c>
      <c r="C314" s="78"/>
      <c r="D314" s="78"/>
    </row>
    <row r="315" spans="1:4" ht="28.5">
      <c r="A315" s="84" t="s">
        <v>328</v>
      </c>
      <c r="B315" s="51" t="s">
        <v>337</v>
      </c>
      <c r="C315" s="79"/>
      <c r="D315" s="78"/>
    </row>
    <row r="316" spans="1:4" ht="15" thickBot="1">
      <c r="A316" s="85" t="s">
        <v>329</v>
      </c>
      <c r="B316" s="77" t="s">
        <v>336</v>
      </c>
      <c r="C316" s="80"/>
      <c r="D316" s="78"/>
    </row>
    <row r="317" spans="1:4" ht="30.75" thickBot="1">
      <c r="A317" s="81" t="s">
        <v>4</v>
      </c>
      <c r="B317" s="82" t="s">
        <v>137</v>
      </c>
      <c r="C317" s="74">
        <f>+C318+C319+C320+C321+C322</f>
        <v>0</v>
      </c>
      <c r="D317" s="74">
        <f>+D318+D319+D320+D321+D322</f>
        <v>0</v>
      </c>
    </row>
    <row r="318" spans="1:4" ht="14.25">
      <c r="A318" s="83" t="s">
        <v>58</v>
      </c>
      <c r="B318" s="75" t="s">
        <v>138</v>
      </c>
      <c r="C318" s="76"/>
      <c r="D318" s="76"/>
    </row>
    <row r="319" spans="1:4" ht="28.5">
      <c r="A319" s="84" t="s">
        <v>59</v>
      </c>
      <c r="B319" s="77" t="s">
        <v>139</v>
      </c>
      <c r="C319" s="78"/>
      <c r="D319" s="78"/>
    </row>
    <row r="320" spans="1:4" ht="28.5">
      <c r="A320" s="84" t="s">
        <v>60</v>
      </c>
      <c r="B320" s="77" t="s">
        <v>312</v>
      </c>
      <c r="C320" s="78"/>
      <c r="D320" s="78"/>
    </row>
    <row r="321" spans="1:4" ht="28.5">
      <c r="A321" s="84" t="s">
        <v>61</v>
      </c>
      <c r="B321" s="77" t="s">
        <v>313</v>
      </c>
      <c r="C321" s="78"/>
      <c r="D321" s="78"/>
    </row>
    <row r="322" spans="1:4" ht="25.5">
      <c r="A322" s="84" t="s">
        <v>62</v>
      </c>
      <c r="B322" s="50" t="s">
        <v>338</v>
      </c>
      <c r="C322" s="78"/>
      <c r="D322" s="78"/>
    </row>
    <row r="323" spans="1:4" ht="15" thickBot="1">
      <c r="A323" s="85" t="s">
        <v>68</v>
      </c>
      <c r="B323" s="86" t="s">
        <v>140</v>
      </c>
      <c r="C323" s="87"/>
      <c r="D323" s="87"/>
    </row>
    <row r="324" spans="1:4" ht="30.75" thickBot="1">
      <c r="A324" s="81" t="s">
        <v>5</v>
      </c>
      <c r="B324" s="88" t="s">
        <v>141</v>
      </c>
      <c r="C324" s="74">
        <f>+C325+C326+C327+C328+C329</f>
        <v>0</v>
      </c>
      <c r="D324" s="74">
        <f>+D325+D326+D327+D328+D329</f>
        <v>0</v>
      </c>
    </row>
    <row r="325" spans="1:4" ht="28.5">
      <c r="A325" s="83" t="s">
        <v>41</v>
      </c>
      <c r="B325" s="75" t="s">
        <v>330</v>
      </c>
      <c r="C325" s="76"/>
      <c r="D325" s="76"/>
    </row>
    <row r="326" spans="1:4" ht="28.5">
      <c r="A326" s="84" t="s">
        <v>42</v>
      </c>
      <c r="B326" s="77" t="s">
        <v>142</v>
      </c>
      <c r="C326" s="78"/>
      <c r="D326" s="78"/>
    </row>
    <row r="327" spans="1:4" ht="28.5">
      <c r="A327" s="84" t="s">
        <v>43</v>
      </c>
      <c r="B327" s="77" t="s">
        <v>314</v>
      </c>
      <c r="C327" s="78"/>
      <c r="D327" s="78"/>
    </row>
    <row r="328" spans="1:4" ht="28.5">
      <c r="A328" s="84" t="s">
        <v>44</v>
      </c>
      <c r="B328" s="77" t="s">
        <v>315</v>
      </c>
      <c r="C328" s="78"/>
      <c r="D328" s="78"/>
    </row>
    <row r="329" spans="1:4" ht="28.5">
      <c r="A329" s="84" t="s">
        <v>83</v>
      </c>
      <c r="B329" s="77" t="s">
        <v>143</v>
      </c>
      <c r="C329" s="78"/>
      <c r="D329" s="78"/>
    </row>
    <row r="330" spans="1:4" ht="15" thickBot="1">
      <c r="A330" s="85" t="s">
        <v>84</v>
      </c>
      <c r="B330" s="86" t="s">
        <v>144</v>
      </c>
      <c r="C330" s="87"/>
      <c r="D330" s="87"/>
    </row>
    <row r="331" spans="1:4" ht="15.75" thickBot="1">
      <c r="A331" s="81" t="s">
        <v>85</v>
      </c>
      <c r="B331" s="88" t="s">
        <v>145</v>
      </c>
      <c r="C331" s="74">
        <f>+C332+C335+C336+C337</f>
        <v>0</v>
      </c>
      <c r="D331" s="74">
        <f>+D332+D335+D336+D337</f>
        <v>0</v>
      </c>
    </row>
    <row r="332" spans="1:4" ht="14.25">
      <c r="A332" s="83" t="s">
        <v>146</v>
      </c>
      <c r="B332" s="75" t="s">
        <v>152</v>
      </c>
      <c r="C332" s="89">
        <f>+C333+C334</f>
        <v>0</v>
      </c>
      <c r="D332" s="89"/>
    </row>
    <row r="333" spans="1:4" ht="14.25">
      <c r="A333" s="84" t="s">
        <v>147</v>
      </c>
      <c r="B333" s="134" t="s">
        <v>342</v>
      </c>
      <c r="C333" s="135"/>
      <c r="D333" s="78"/>
    </row>
    <row r="334" spans="1:4" ht="14.25">
      <c r="A334" s="84" t="s">
        <v>148</v>
      </c>
      <c r="B334" s="134" t="s">
        <v>343</v>
      </c>
      <c r="C334" s="135"/>
      <c r="D334" s="78"/>
    </row>
    <row r="335" spans="1:4" ht="14.25">
      <c r="A335" s="84" t="s">
        <v>149</v>
      </c>
      <c r="B335" s="77" t="s">
        <v>344</v>
      </c>
      <c r="C335" s="78"/>
      <c r="D335" s="78"/>
    </row>
    <row r="336" spans="1:4" ht="14.25">
      <c r="A336" s="84" t="s">
        <v>150</v>
      </c>
      <c r="B336" s="77" t="s">
        <v>153</v>
      </c>
      <c r="C336" s="78"/>
      <c r="D336" s="78"/>
    </row>
    <row r="337" spans="1:4" ht="15" thickBot="1">
      <c r="A337" s="85" t="s">
        <v>151</v>
      </c>
      <c r="B337" s="86" t="s">
        <v>154</v>
      </c>
      <c r="C337" s="87"/>
      <c r="D337" s="87">
        <v>0</v>
      </c>
    </row>
    <row r="338" spans="1:4" ht="15.75" thickBot="1">
      <c r="A338" s="81" t="s">
        <v>7</v>
      </c>
      <c r="B338" s="88" t="s">
        <v>155</v>
      </c>
      <c r="C338" s="74">
        <f>SUM(C339:C348)</f>
        <v>0</v>
      </c>
      <c r="D338" s="74">
        <f>SUM(D339:D348)</f>
        <v>0</v>
      </c>
    </row>
    <row r="339" spans="1:4" ht="14.25">
      <c r="A339" s="83" t="s">
        <v>45</v>
      </c>
      <c r="B339" s="75" t="s">
        <v>158</v>
      </c>
      <c r="C339" s="76"/>
      <c r="D339" s="76"/>
    </row>
    <row r="340" spans="1:4" ht="14.25">
      <c r="A340" s="84" t="s">
        <v>46</v>
      </c>
      <c r="B340" s="77" t="s">
        <v>345</v>
      </c>
      <c r="C340" s="78"/>
      <c r="D340" s="78"/>
    </row>
    <row r="341" spans="1:4" ht="14.25">
      <c r="A341" s="84" t="s">
        <v>47</v>
      </c>
      <c r="B341" s="77" t="s">
        <v>346</v>
      </c>
      <c r="C341" s="78"/>
      <c r="D341" s="78"/>
    </row>
    <row r="342" spans="1:4" ht="14.25">
      <c r="A342" s="84" t="s">
        <v>87</v>
      </c>
      <c r="B342" s="77" t="s">
        <v>347</v>
      </c>
      <c r="C342" s="78"/>
      <c r="D342" s="78"/>
    </row>
    <row r="343" spans="1:4" ht="14.25">
      <c r="A343" s="84" t="s">
        <v>88</v>
      </c>
      <c r="B343" s="77" t="s">
        <v>348</v>
      </c>
      <c r="C343" s="78"/>
      <c r="D343" s="78"/>
    </row>
    <row r="344" spans="1:4" ht="14.25">
      <c r="A344" s="84" t="s">
        <v>89</v>
      </c>
      <c r="B344" s="77" t="s">
        <v>349</v>
      </c>
      <c r="C344" s="78"/>
      <c r="D344" s="78"/>
    </row>
    <row r="345" spans="1:4" ht="14.25">
      <c r="A345" s="84" t="s">
        <v>90</v>
      </c>
      <c r="B345" s="77" t="s">
        <v>159</v>
      </c>
      <c r="C345" s="78"/>
      <c r="D345" s="78"/>
    </row>
    <row r="346" spans="1:4" ht="14.25">
      <c r="A346" s="84" t="s">
        <v>91</v>
      </c>
      <c r="B346" s="77" t="s">
        <v>160</v>
      </c>
      <c r="C346" s="78"/>
      <c r="D346" s="78"/>
    </row>
    <row r="347" spans="1:4" ht="14.25">
      <c r="A347" s="84" t="s">
        <v>156</v>
      </c>
      <c r="B347" s="77" t="s">
        <v>161</v>
      </c>
      <c r="C347" s="78"/>
      <c r="D347" s="78"/>
    </row>
    <row r="348" spans="1:4" ht="15" thickBot="1">
      <c r="A348" s="85" t="s">
        <v>157</v>
      </c>
      <c r="B348" s="86" t="s">
        <v>350</v>
      </c>
      <c r="C348" s="87"/>
      <c r="D348" s="87"/>
    </row>
    <row r="349" spans="1:4" ht="15.75" thickBot="1">
      <c r="A349" s="81" t="s">
        <v>8</v>
      </c>
      <c r="B349" s="88" t="s">
        <v>162</v>
      </c>
      <c r="C349" s="74">
        <f>SUM(C350:C354)</f>
        <v>0</v>
      </c>
      <c r="D349" s="74">
        <f>SUM(D350:D354)</f>
        <v>0</v>
      </c>
    </row>
    <row r="350" spans="1:4" ht="14.25">
      <c r="A350" s="83" t="s">
        <v>48</v>
      </c>
      <c r="B350" s="75" t="s">
        <v>166</v>
      </c>
      <c r="C350" s="76"/>
      <c r="D350" s="76"/>
    </row>
    <row r="351" spans="1:4" ht="14.25">
      <c r="A351" s="84" t="s">
        <v>49</v>
      </c>
      <c r="B351" s="77" t="s">
        <v>167</v>
      </c>
      <c r="C351" s="78"/>
      <c r="D351" s="78"/>
    </row>
    <row r="352" spans="1:4" ht="14.25">
      <c r="A352" s="84" t="s">
        <v>163</v>
      </c>
      <c r="B352" s="77" t="s">
        <v>168</v>
      </c>
      <c r="C352" s="78"/>
      <c r="D352" s="78"/>
    </row>
    <row r="353" spans="1:4" ht="14.25">
      <c r="A353" s="84" t="s">
        <v>164</v>
      </c>
      <c r="B353" s="77" t="s">
        <v>169</v>
      </c>
      <c r="C353" s="78"/>
      <c r="D353" s="78"/>
    </row>
    <row r="354" spans="1:4" ht="29.25" thickBot="1">
      <c r="A354" s="85" t="s">
        <v>165</v>
      </c>
      <c r="B354" s="86" t="s">
        <v>170</v>
      </c>
      <c r="C354" s="87"/>
      <c r="D354" s="87"/>
    </row>
    <row r="355" spans="1:4" ht="30.75" thickBot="1">
      <c r="A355" s="81" t="s">
        <v>92</v>
      </c>
      <c r="B355" s="88" t="s">
        <v>339</v>
      </c>
      <c r="C355" s="74">
        <f>SUM(C356:C358)</f>
        <v>0</v>
      </c>
      <c r="D355" s="74">
        <f>SUM(D356:D358)</f>
        <v>0</v>
      </c>
    </row>
    <row r="356" spans="1:4" ht="28.5">
      <c r="A356" s="83" t="s">
        <v>50</v>
      </c>
      <c r="B356" s="75" t="s">
        <v>317</v>
      </c>
      <c r="C356" s="76"/>
      <c r="D356" s="76"/>
    </row>
    <row r="357" spans="1:4" ht="28.5">
      <c r="A357" s="84" t="s">
        <v>51</v>
      </c>
      <c r="B357" s="77" t="s">
        <v>318</v>
      </c>
      <c r="C357" s="78"/>
      <c r="D357" s="78"/>
    </row>
    <row r="358" spans="1:4" ht="14.25">
      <c r="A358" s="84" t="s">
        <v>173</v>
      </c>
      <c r="B358" s="77" t="s">
        <v>171</v>
      </c>
      <c r="C358" s="78"/>
      <c r="D358" s="78"/>
    </row>
    <row r="359" spans="1:4" ht="15" thickBot="1">
      <c r="A359" s="85" t="s">
        <v>174</v>
      </c>
      <c r="B359" s="86" t="s">
        <v>172</v>
      </c>
      <c r="C359" s="87"/>
      <c r="D359" s="87"/>
    </row>
    <row r="360" spans="1:4" ht="30.75" thickBot="1">
      <c r="A360" s="81" t="s">
        <v>10</v>
      </c>
      <c r="B360" s="82" t="s">
        <v>175</v>
      </c>
      <c r="C360" s="74">
        <f>SUM(C361:C363)</f>
        <v>0</v>
      </c>
      <c r="D360" s="74">
        <f>SUM(D361:D363)</f>
        <v>0</v>
      </c>
    </row>
    <row r="361" spans="1:4" ht="28.5">
      <c r="A361" s="83" t="s">
        <v>93</v>
      </c>
      <c r="B361" s="75" t="s">
        <v>319</v>
      </c>
      <c r="C361" s="78"/>
      <c r="D361" s="78"/>
    </row>
    <row r="362" spans="1:4" ht="28.5">
      <c r="A362" s="84" t="s">
        <v>94</v>
      </c>
      <c r="B362" s="77" t="s">
        <v>320</v>
      </c>
      <c r="C362" s="78"/>
      <c r="D362" s="78"/>
    </row>
    <row r="363" spans="1:4" ht="14.25">
      <c r="A363" s="84" t="s">
        <v>115</v>
      </c>
      <c r="B363" s="77" t="s">
        <v>177</v>
      </c>
      <c r="C363" s="78"/>
      <c r="D363" s="78"/>
    </row>
    <row r="364" spans="1:4" ht="15" thickBot="1">
      <c r="A364" s="85" t="s">
        <v>176</v>
      </c>
      <c r="B364" s="86" t="s">
        <v>178</v>
      </c>
      <c r="C364" s="78"/>
      <c r="D364" s="78"/>
    </row>
    <row r="365" spans="1:4" ht="30.75" thickBot="1">
      <c r="A365" s="81" t="s">
        <v>11</v>
      </c>
      <c r="B365" s="88" t="s">
        <v>179</v>
      </c>
      <c r="C365" s="74">
        <f>+C310+C317+C324+C331+C338+C349+C355+C360</f>
        <v>0</v>
      </c>
      <c r="D365" s="74">
        <f>+D310+D317+D324+D331+D338+D349+D355+D360</f>
        <v>0</v>
      </c>
    </row>
    <row r="366" spans="1:4" ht="30.75" thickBot="1">
      <c r="A366" s="90" t="s">
        <v>305</v>
      </c>
      <c r="B366" s="82" t="s">
        <v>180</v>
      </c>
      <c r="C366" s="74">
        <f>SUM(C367:C369)</f>
        <v>0</v>
      </c>
      <c r="D366" s="74">
        <f>SUM(D367:D369)</f>
        <v>0</v>
      </c>
    </row>
    <row r="367" spans="1:4" ht="14.25">
      <c r="A367" s="83" t="s">
        <v>212</v>
      </c>
      <c r="B367" s="75" t="s">
        <v>181</v>
      </c>
      <c r="C367" s="78"/>
      <c r="D367" s="78"/>
    </row>
    <row r="368" spans="1:4" ht="28.5">
      <c r="A368" s="84" t="s">
        <v>221</v>
      </c>
      <c r="B368" s="77" t="s">
        <v>182</v>
      </c>
      <c r="C368" s="78"/>
      <c r="D368" s="78"/>
    </row>
    <row r="369" spans="1:4" ht="15" thickBot="1">
      <c r="A369" s="85" t="s">
        <v>222</v>
      </c>
      <c r="B369" s="91" t="s">
        <v>183</v>
      </c>
      <c r="C369" s="78"/>
      <c r="D369" s="78"/>
    </row>
    <row r="370" spans="1:4" ht="30.75" thickBot="1">
      <c r="A370" s="90" t="s">
        <v>184</v>
      </c>
      <c r="B370" s="82" t="s">
        <v>185</v>
      </c>
      <c r="C370" s="74">
        <f>SUM(C371:C374)</f>
        <v>0</v>
      </c>
      <c r="D370" s="74">
        <f>SUM(D371:D374)</f>
        <v>0</v>
      </c>
    </row>
    <row r="371" spans="1:4" ht="28.5">
      <c r="A371" s="83" t="s">
        <v>72</v>
      </c>
      <c r="B371" s="75" t="s">
        <v>186</v>
      </c>
      <c r="C371" s="78"/>
      <c r="D371" s="78"/>
    </row>
    <row r="372" spans="1:4" ht="28.5">
      <c r="A372" s="84" t="s">
        <v>73</v>
      </c>
      <c r="B372" s="77" t="s">
        <v>187</v>
      </c>
      <c r="C372" s="78"/>
      <c r="D372" s="78"/>
    </row>
    <row r="373" spans="1:4" ht="28.5">
      <c r="A373" s="84" t="s">
        <v>213</v>
      </c>
      <c r="B373" s="77" t="s">
        <v>188</v>
      </c>
      <c r="C373" s="78"/>
      <c r="D373" s="78"/>
    </row>
    <row r="374" spans="1:4" ht="29.25" thickBot="1">
      <c r="A374" s="85" t="s">
        <v>214</v>
      </c>
      <c r="B374" s="86" t="s">
        <v>189</v>
      </c>
      <c r="C374" s="78"/>
      <c r="D374" s="78"/>
    </row>
    <row r="375" spans="1:4" ht="15.75" thickBot="1">
      <c r="A375" s="90" t="s">
        <v>190</v>
      </c>
      <c r="B375" s="82" t="s">
        <v>191</v>
      </c>
      <c r="C375" s="74">
        <f>SUM(C376:C377)</f>
        <v>0</v>
      </c>
      <c r="D375" s="74">
        <f>SUM(D376:D377)</f>
        <v>0</v>
      </c>
    </row>
    <row r="376" spans="1:4" ht="28.5">
      <c r="A376" s="83" t="s">
        <v>215</v>
      </c>
      <c r="B376" s="75" t="s">
        <v>192</v>
      </c>
      <c r="C376" s="78"/>
      <c r="D376" s="78"/>
    </row>
    <row r="377" spans="1:4" ht="29.25" thickBot="1">
      <c r="A377" s="85" t="s">
        <v>216</v>
      </c>
      <c r="B377" s="86" t="s">
        <v>193</v>
      </c>
      <c r="C377" s="87"/>
      <c r="D377" s="87"/>
    </row>
    <row r="378" spans="1:4" ht="15.75" thickBot="1">
      <c r="A378" s="146" t="s">
        <v>14</v>
      </c>
      <c r="B378" s="147" t="s">
        <v>352</v>
      </c>
      <c r="C378" s="95"/>
      <c r="D378" s="95"/>
    </row>
    <row r="379" spans="1:4" ht="30.75" thickBot="1">
      <c r="A379" s="90">
        <v>14</v>
      </c>
      <c r="B379" s="82" t="s">
        <v>353</v>
      </c>
      <c r="C379" s="74">
        <f>SUM(C380:C382)</f>
        <v>0</v>
      </c>
      <c r="D379" s="74">
        <f>SUM(D380:D382)</f>
        <v>0</v>
      </c>
    </row>
    <row r="380" spans="1:4" ht="14.25">
      <c r="A380" s="83" t="s">
        <v>354</v>
      </c>
      <c r="B380" s="75" t="s">
        <v>196</v>
      </c>
      <c r="C380" s="78"/>
      <c r="D380" s="78"/>
    </row>
    <row r="381" spans="1:4" ht="28.5">
      <c r="A381" s="84" t="s">
        <v>355</v>
      </c>
      <c r="B381" s="77" t="s">
        <v>197</v>
      </c>
      <c r="C381" s="78"/>
      <c r="D381" s="78"/>
    </row>
    <row r="382" spans="1:4" ht="15" thickBot="1">
      <c r="A382" s="85" t="s">
        <v>356</v>
      </c>
      <c r="B382" s="86" t="s">
        <v>198</v>
      </c>
      <c r="C382" s="78"/>
      <c r="D382" s="78"/>
    </row>
    <row r="383" spans="1:4" ht="30.75" thickBot="1">
      <c r="A383" s="90" t="s">
        <v>208</v>
      </c>
      <c r="B383" s="82" t="s">
        <v>362</v>
      </c>
      <c r="C383" s="74">
        <f>SUM(C384:C387)</f>
        <v>0</v>
      </c>
      <c r="D383" s="74">
        <f>SUM(D384:D387)</f>
        <v>0</v>
      </c>
    </row>
    <row r="384" spans="1:4" ht="28.5">
      <c r="A384" s="92" t="s">
        <v>357</v>
      </c>
      <c r="B384" s="75" t="s">
        <v>201</v>
      </c>
      <c r="C384" s="78"/>
      <c r="D384" s="78"/>
    </row>
    <row r="385" spans="1:4" ht="28.5">
      <c r="A385" s="93" t="s">
        <v>358</v>
      </c>
      <c r="B385" s="77" t="s">
        <v>203</v>
      </c>
      <c r="C385" s="78"/>
      <c r="D385" s="78"/>
    </row>
    <row r="386" spans="1:4" ht="14.25">
      <c r="A386" s="93" t="s">
        <v>359</v>
      </c>
      <c r="B386" s="77" t="s">
        <v>205</v>
      </c>
      <c r="C386" s="78"/>
      <c r="D386" s="78"/>
    </row>
    <row r="387" spans="1:4" ht="15" thickBot="1">
      <c r="A387" s="94" t="s">
        <v>360</v>
      </c>
      <c r="B387" s="86" t="s">
        <v>207</v>
      </c>
      <c r="C387" s="78"/>
      <c r="D387" s="78"/>
    </row>
    <row r="388" spans="1:4" ht="30.75" thickBot="1">
      <c r="A388" s="90" t="s">
        <v>210</v>
      </c>
      <c r="B388" s="82" t="s">
        <v>209</v>
      </c>
      <c r="C388" s="95"/>
      <c r="D388" s="95"/>
    </row>
    <row r="389" spans="1:4" ht="30.75" thickBot="1">
      <c r="A389" s="90" t="s">
        <v>223</v>
      </c>
      <c r="B389" s="96" t="s">
        <v>363</v>
      </c>
      <c r="C389" s="74">
        <f>(+C366+C370+C375+C379+C383+C388+C378)</f>
        <v>0</v>
      </c>
      <c r="D389" s="74">
        <f>(+D366+D370+D375+D379+D383+D388+D378)</f>
        <v>0</v>
      </c>
    </row>
    <row r="390" spans="1:4" ht="15.75" thickBot="1">
      <c r="A390" s="97" t="s">
        <v>361</v>
      </c>
      <c r="B390" s="98" t="s">
        <v>310</v>
      </c>
      <c r="C390" s="74">
        <f>+C365+C389</f>
        <v>0</v>
      </c>
      <c r="D390" s="74">
        <f>+D365+D389</f>
        <v>0</v>
      </c>
    </row>
    <row r="391" spans="1:4" ht="15">
      <c r="A391" s="99"/>
      <c r="B391" s="100"/>
      <c r="C391" s="101"/>
      <c r="D391" s="101"/>
    </row>
    <row r="392" spans="1:4" ht="15" thickBot="1">
      <c r="A392" s="102"/>
      <c r="B392" s="103"/>
      <c r="C392" s="104"/>
      <c r="D392" s="104"/>
    </row>
    <row r="393" spans="1:4" ht="15.75" thickBot="1">
      <c r="A393" s="105" t="s">
        <v>35</v>
      </c>
      <c r="B393" s="106"/>
      <c r="C393" s="106"/>
      <c r="D393" s="106"/>
    </row>
    <row r="394" spans="1:4" ht="15.75" thickBot="1">
      <c r="A394" s="107" t="s">
        <v>3</v>
      </c>
      <c r="B394" s="108" t="s">
        <v>340</v>
      </c>
      <c r="C394" s="109">
        <f>SUM(C395:C399)</f>
        <v>0</v>
      </c>
      <c r="D394" s="109">
        <f>SUM(D395:D399)</f>
        <v>0</v>
      </c>
    </row>
    <row r="395" spans="1:4" ht="14.25">
      <c r="A395" s="110" t="s">
        <v>52</v>
      </c>
      <c r="B395" s="111" t="s">
        <v>30</v>
      </c>
      <c r="C395" s="112"/>
      <c r="D395" s="112"/>
    </row>
    <row r="396" spans="1:4" ht="28.5">
      <c r="A396" s="84" t="s">
        <v>53</v>
      </c>
      <c r="B396" s="113" t="s">
        <v>95</v>
      </c>
      <c r="C396" s="78"/>
      <c r="D396" s="78"/>
    </row>
    <row r="397" spans="1:4" ht="14.25">
      <c r="A397" s="84" t="s">
        <v>54</v>
      </c>
      <c r="B397" s="113" t="s">
        <v>71</v>
      </c>
      <c r="C397" s="87"/>
      <c r="D397" s="87"/>
    </row>
    <row r="398" spans="1:4" ht="14.25">
      <c r="A398" s="84" t="s">
        <v>55</v>
      </c>
      <c r="B398" s="114" t="s">
        <v>96</v>
      </c>
      <c r="C398" s="87"/>
      <c r="D398" s="87"/>
    </row>
    <row r="399" spans="1:4" ht="14.25">
      <c r="A399" s="84" t="s">
        <v>63</v>
      </c>
      <c r="B399" s="115" t="s">
        <v>97</v>
      </c>
      <c r="C399" s="87"/>
      <c r="D399" s="87"/>
    </row>
    <row r="400" spans="1:4" ht="14.25">
      <c r="A400" s="84" t="s">
        <v>56</v>
      </c>
      <c r="B400" s="136" t="s">
        <v>226</v>
      </c>
      <c r="C400" s="137"/>
      <c r="D400" s="137"/>
    </row>
    <row r="401" spans="1:4" ht="25.5">
      <c r="A401" s="84" t="s">
        <v>57</v>
      </c>
      <c r="B401" s="138" t="s">
        <v>227</v>
      </c>
      <c r="C401" s="137"/>
      <c r="D401" s="137"/>
    </row>
    <row r="402" spans="1:4" ht="25.5">
      <c r="A402" s="84" t="s">
        <v>64</v>
      </c>
      <c r="B402" s="136" t="s">
        <v>228</v>
      </c>
      <c r="C402" s="137"/>
      <c r="D402" s="137"/>
    </row>
    <row r="403" spans="1:4" ht="25.5">
      <c r="A403" s="84" t="s">
        <v>65</v>
      </c>
      <c r="B403" s="136" t="s">
        <v>229</v>
      </c>
      <c r="C403" s="137"/>
      <c r="D403" s="137"/>
    </row>
    <row r="404" spans="1:4" ht="25.5">
      <c r="A404" s="84" t="s">
        <v>66</v>
      </c>
      <c r="B404" s="138" t="s">
        <v>230</v>
      </c>
      <c r="C404" s="137">
        <v>0</v>
      </c>
      <c r="D404" s="137"/>
    </row>
    <row r="405" spans="1:4" ht="25.5">
      <c r="A405" s="84" t="s">
        <v>67</v>
      </c>
      <c r="B405" s="138" t="s">
        <v>231</v>
      </c>
      <c r="C405" s="137"/>
      <c r="D405" s="137"/>
    </row>
    <row r="406" spans="1:4" ht="25.5">
      <c r="A406" s="84" t="s">
        <v>69</v>
      </c>
      <c r="B406" s="136" t="s">
        <v>232</v>
      </c>
      <c r="C406" s="137"/>
      <c r="D406" s="137"/>
    </row>
    <row r="407" spans="1:4" ht="14.25">
      <c r="A407" s="116" t="s">
        <v>98</v>
      </c>
      <c r="B407" s="139" t="s">
        <v>233</v>
      </c>
      <c r="C407" s="137"/>
      <c r="D407" s="137"/>
    </row>
    <row r="408" spans="1:4" ht="14.25">
      <c r="A408" s="84" t="s">
        <v>224</v>
      </c>
      <c r="B408" s="139" t="s">
        <v>234</v>
      </c>
      <c r="C408" s="137"/>
      <c r="D408" s="137"/>
    </row>
    <row r="409" spans="1:4" ht="26.25" thickBot="1">
      <c r="A409" s="118" t="s">
        <v>225</v>
      </c>
      <c r="B409" s="140" t="s">
        <v>235</v>
      </c>
      <c r="C409" s="141">
        <v>0</v>
      </c>
      <c r="D409" s="141"/>
    </row>
    <row r="410" spans="1:4" ht="30" thickBot="1">
      <c r="A410" s="81" t="s">
        <v>4</v>
      </c>
      <c r="B410" s="119" t="s">
        <v>341</v>
      </c>
      <c r="C410" s="74">
        <f>+C411+C413+C415</f>
        <v>0</v>
      </c>
      <c r="D410" s="74">
        <f>+D411+D413+D415</f>
        <v>0</v>
      </c>
    </row>
    <row r="411" spans="1:4" ht="14.25">
      <c r="A411" s="83" t="s">
        <v>58</v>
      </c>
      <c r="B411" s="113" t="s">
        <v>114</v>
      </c>
      <c r="C411" s="76"/>
      <c r="D411" s="76"/>
    </row>
    <row r="412" spans="1:4" ht="14.25">
      <c r="A412" s="83" t="s">
        <v>59</v>
      </c>
      <c r="B412" s="139" t="s">
        <v>239</v>
      </c>
      <c r="C412" s="142"/>
      <c r="D412" s="142"/>
    </row>
    <row r="413" spans="1:4" ht="14.25">
      <c r="A413" s="83" t="s">
        <v>60</v>
      </c>
      <c r="B413" s="117" t="s">
        <v>99</v>
      </c>
      <c r="C413" s="78"/>
      <c r="D413" s="78"/>
    </row>
    <row r="414" spans="1:4" ht="14.25">
      <c r="A414" s="83" t="s">
        <v>61</v>
      </c>
      <c r="B414" s="117" t="s">
        <v>240</v>
      </c>
      <c r="C414" s="120"/>
      <c r="D414" s="120"/>
    </row>
    <row r="415" spans="1:4" ht="14.25">
      <c r="A415" s="83" t="s">
        <v>62</v>
      </c>
      <c r="B415" s="121" t="s">
        <v>116</v>
      </c>
      <c r="C415" s="120"/>
      <c r="D415" s="120"/>
    </row>
    <row r="416" spans="1:4" ht="28.5">
      <c r="A416" s="83" t="s">
        <v>68</v>
      </c>
      <c r="B416" s="122" t="s">
        <v>316</v>
      </c>
      <c r="C416" s="120"/>
      <c r="D416" s="120"/>
    </row>
    <row r="417" spans="1:4" ht="25.5">
      <c r="A417" s="83" t="s">
        <v>70</v>
      </c>
      <c r="B417" s="143" t="s">
        <v>245</v>
      </c>
      <c r="C417" s="144"/>
      <c r="D417" s="144"/>
    </row>
    <row r="418" spans="1:4" ht="25.5">
      <c r="A418" s="83" t="s">
        <v>100</v>
      </c>
      <c r="B418" s="136" t="s">
        <v>229</v>
      </c>
      <c r="C418" s="144"/>
      <c r="D418" s="144"/>
    </row>
    <row r="419" spans="1:4" ht="25.5">
      <c r="A419" s="83" t="s">
        <v>101</v>
      </c>
      <c r="B419" s="136" t="s">
        <v>244</v>
      </c>
      <c r="C419" s="144"/>
      <c r="D419" s="144"/>
    </row>
    <row r="420" spans="1:4" ht="25.5">
      <c r="A420" s="83" t="s">
        <v>102</v>
      </c>
      <c r="B420" s="136" t="s">
        <v>243</v>
      </c>
      <c r="C420" s="144"/>
      <c r="D420" s="144"/>
    </row>
    <row r="421" spans="1:4" ht="25.5">
      <c r="A421" s="83" t="s">
        <v>236</v>
      </c>
      <c r="B421" s="136" t="s">
        <v>232</v>
      </c>
      <c r="C421" s="144"/>
      <c r="D421" s="144"/>
    </row>
    <row r="422" spans="1:4" ht="14.25">
      <c r="A422" s="83" t="s">
        <v>237</v>
      </c>
      <c r="B422" s="136" t="s">
        <v>242</v>
      </c>
      <c r="C422" s="144"/>
      <c r="D422" s="144"/>
    </row>
    <row r="423" spans="1:4" ht="26.25" thickBot="1">
      <c r="A423" s="116" t="s">
        <v>238</v>
      </c>
      <c r="B423" s="136" t="s">
        <v>241</v>
      </c>
      <c r="C423" s="145"/>
      <c r="D423" s="145"/>
    </row>
    <row r="424" spans="1:4" ht="15.75" thickBot="1">
      <c r="A424" s="81" t="s">
        <v>5</v>
      </c>
      <c r="B424" s="88" t="s">
        <v>246</v>
      </c>
      <c r="C424" s="74">
        <f>+C425+C426</f>
        <v>0</v>
      </c>
      <c r="D424" s="74">
        <f>+D425+D426</f>
        <v>0</v>
      </c>
    </row>
    <row r="425" spans="1:4" ht="14.25">
      <c r="A425" s="83" t="s">
        <v>41</v>
      </c>
      <c r="B425" s="123" t="s">
        <v>36</v>
      </c>
      <c r="C425" s="76">
        <v>0</v>
      </c>
      <c r="D425" s="76"/>
    </row>
    <row r="426" spans="1:4" ht="15" thickBot="1">
      <c r="A426" s="85" t="s">
        <v>42</v>
      </c>
      <c r="B426" s="117" t="s">
        <v>37</v>
      </c>
      <c r="C426" s="87"/>
      <c r="D426" s="87"/>
    </row>
    <row r="427" spans="1:4" ht="30.75" thickBot="1">
      <c r="A427" s="81" t="s">
        <v>6</v>
      </c>
      <c r="B427" s="88" t="s">
        <v>247</v>
      </c>
      <c r="C427" s="74">
        <f>+C394+C410+C424</f>
        <v>0</v>
      </c>
      <c r="D427" s="74">
        <f>+D394+D410+D424</f>
        <v>0</v>
      </c>
    </row>
    <row r="428" spans="1:4" ht="30.75" thickBot="1">
      <c r="A428" s="81" t="s">
        <v>7</v>
      </c>
      <c r="B428" s="88" t="s">
        <v>248</v>
      </c>
      <c r="C428" s="74">
        <f>+C429+C430+C431</f>
        <v>0</v>
      </c>
      <c r="D428" s="74">
        <f>+D429+D430+D431</f>
        <v>0</v>
      </c>
    </row>
    <row r="429" spans="1:4" ht="28.5">
      <c r="A429" s="83" t="s">
        <v>45</v>
      </c>
      <c r="B429" s="123" t="s">
        <v>249</v>
      </c>
      <c r="C429" s="120"/>
      <c r="D429" s="120"/>
    </row>
    <row r="430" spans="1:4" ht="28.5">
      <c r="A430" s="83" t="s">
        <v>46</v>
      </c>
      <c r="B430" s="123" t="s">
        <v>250</v>
      </c>
      <c r="C430" s="120"/>
      <c r="D430" s="120"/>
    </row>
    <row r="431" spans="1:4" ht="15" thickBot="1">
      <c r="A431" s="116" t="s">
        <v>47</v>
      </c>
      <c r="B431" s="124" t="s">
        <v>251</v>
      </c>
      <c r="C431" s="120"/>
      <c r="D431" s="120"/>
    </row>
    <row r="432" spans="1:4" ht="30.75" thickBot="1">
      <c r="A432" s="81" t="s">
        <v>8</v>
      </c>
      <c r="B432" s="88" t="s">
        <v>304</v>
      </c>
      <c r="C432" s="74">
        <f>+C433+C434+C435+C436</f>
        <v>0</v>
      </c>
      <c r="D432" s="74">
        <f>+D433+D434+D435+D436</f>
        <v>0</v>
      </c>
    </row>
    <row r="433" spans="1:4" ht="28.5">
      <c r="A433" s="83" t="s">
        <v>48</v>
      </c>
      <c r="B433" s="123" t="s">
        <v>252</v>
      </c>
      <c r="C433" s="120"/>
      <c r="D433" s="120"/>
    </row>
    <row r="434" spans="1:4" ht="28.5">
      <c r="A434" s="83" t="s">
        <v>49</v>
      </c>
      <c r="B434" s="123" t="s">
        <v>253</v>
      </c>
      <c r="C434" s="120"/>
      <c r="D434" s="120"/>
    </row>
    <row r="435" spans="1:4" ht="28.5">
      <c r="A435" s="83" t="s">
        <v>163</v>
      </c>
      <c r="B435" s="123" t="s">
        <v>254</v>
      </c>
      <c r="C435" s="120"/>
      <c r="D435" s="120"/>
    </row>
    <row r="436" spans="1:4" ht="29.25" thickBot="1">
      <c r="A436" s="116" t="s">
        <v>164</v>
      </c>
      <c r="B436" s="124" t="s">
        <v>255</v>
      </c>
      <c r="C436" s="120"/>
      <c r="D436" s="120"/>
    </row>
    <row r="437" spans="1:4" ht="30.75" thickBot="1">
      <c r="A437" s="81" t="s">
        <v>9</v>
      </c>
      <c r="B437" s="88" t="s">
        <v>256</v>
      </c>
      <c r="C437" s="74">
        <f>+C438+C439+C440+C441</f>
        <v>0</v>
      </c>
      <c r="D437" s="74">
        <f>+D438+D439+D440+D441</f>
        <v>0</v>
      </c>
    </row>
    <row r="438" spans="1:4" ht="28.5">
      <c r="A438" s="83" t="s">
        <v>50</v>
      </c>
      <c r="B438" s="123" t="s">
        <v>257</v>
      </c>
      <c r="C438" s="120"/>
      <c r="D438" s="120"/>
    </row>
    <row r="439" spans="1:4" ht="28.5">
      <c r="A439" s="83" t="s">
        <v>51</v>
      </c>
      <c r="B439" s="123" t="s">
        <v>266</v>
      </c>
      <c r="C439" s="120"/>
      <c r="D439" s="120"/>
    </row>
    <row r="440" spans="1:4" ht="14.25">
      <c r="A440" s="83" t="s">
        <v>173</v>
      </c>
      <c r="B440" s="123" t="s">
        <v>258</v>
      </c>
      <c r="C440" s="120"/>
      <c r="D440" s="120"/>
    </row>
    <row r="441" spans="1:4" ht="15" thickBot="1">
      <c r="A441" s="116" t="s">
        <v>174</v>
      </c>
      <c r="B441" s="124" t="s">
        <v>331</v>
      </c>
      <c r="C441" s="120">
        <v>0</v>
      </c>
      <c r="D441" s="120"/>
    </row>
    <row r="442" spans="1:4" ht="30.75" thickBot="1">
      <c r="A442" s="81" t="s">
        <v>10</v>
      </c>
      <c r="B442" s="88" t="s">
        <v>259</v>
      </c>
      <c r="C442" s="125">
        <f>+C443+C444+C445+C446</f>
        <v>0</v>
      </c>
      <c r="D442" s="125">
        <f>+D443+D444+D445+D446</f>
        <v>0</v>
      </c>
    </row>
    <row r="443" spans="1:4" ht="14.25">
      <c r="A443" s="83" t="s">
        <v>93</v>
      </c>
      <c r="B443" s="123" t="s">
        <v>260</v>
      </c>
      <c r="C443" s="120"/>
      <c r="D443" s="120"/>
    </row>
    <row r="444" spans="1:4" ht="28.5">
      <c r="A444" s="83" t="s">
        <v>94</v>
      </c>
      <c r="B444" s="123" t="s">
        <v>261</v>
      </c>
      <c r="C444" s="120"/>
      <c r="D444" s="120"/>
    </row>
    <row r="445" spans="1:4" ht="14.25">
      <c r="A445" s="83" t="s">
        <v>115</v>
      </c>
      <c r="B445" s="123" t="s">
        <v>262</v>
      </c>
      <c r="C445" s="120"/>
      <c r="D445" s="120"/>
    </row>
    <row r="446" spans="1:4" ht="15" thickBot="1">
      <c r="A446" s="83" t="s">
        <v>176</v>
      </c>
      <c r="B446" s="123" t="s">
        <v>263</v>
      </c>
      <c r="C446" s="120"/>
      <c r="D446" s="120"/>
    </row>
    <row r="447" spans="1:4" ht="30.75" thickBot="1">
      <c r="A447" s="81" t="s">
        <v>11</v>
      </c>
      <c r="B447" s="88" t="s">
        <v>264</v>
      </c>
      <c r="C447" s="126">
        <f>+C428+C432+C437+C442</f>
        <v>0</v>
      </c>
      <c r="D447" s="126">
        <f>+D428+D432+D437+D442</f>
        <v>0</v>
      </c>
    </row>
    <row r="448" spans="1:4" ht="15.75" thickBot="1">
      <c r="A448" s="127" t="s">
        <v>12</v>
      </c>
      <c r="B448" s="128" t="s">
        <v>265</v>
      </c>
      <c r="C448" s="126">
        <f>+C427+C447</f>
        <v>0</v>
      </c>
      <c r="D448" s="126">
        <f>+D427+D447</f>
        <v>0</v>
      </c>
    </row>
    <row r="449" spans="1:4" ht="15" thickBot="1">
      <c r="A449" s="129"/>
      <c r="B449" s="130"/>
      <c r="C449" s="104"/>
      <c r="D449" s="104"/>
    </row>
    <row r="450" spans="1:4" ht="15.75" thickBot="1">
      <c r="A450" s="131" t="s">
        <v>351</v>
      </c>
      <c r="B450" s="132"/>
      <c r="C450" s="133">
        <v>0</v>
      </c>
      <c r="D450" s="133">
        <v>0</v>
      </c>
    </row>
    <row r="451" spans="1:4" ht="15.75" thickBot="1">
      <c r="A451" s="131" t="s">
        <v>110</v>
      </c>
      <c r="B451" s="132"/>
      <c r="C451" s="133">
        <v>0</v>
      </c>
      <c r="D451" s="133">
        <v>0</v>
      </c>
    </row>
  </sheetData>
  <sheetProtection formatCells="0"/>
  <mergeCells count="7">
    <mergeCell ref="A2:D2"/>
    <mergeCell ref="A9:D9"/>
    <mergeCell ref="A159:D159"/>
    <mergeCell ref="A309:D309"/>
    <mergeCell ref="B3:D3"/>
    <mergeCell ref="B154:D154"/>
    <mergeCell ref="B304:D30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5"/>
  <sheetViews>
    <sheetView tabSelected="1" workbookViewId="0" topLeftCell="A136">
      <selection activeCell="B21" sqref="B21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4" s="1" customFormat="1" ht="32.25" customHeight="1" thickBot="1">
      <c r="A1" s="22"/>
      <c r="B1" s="23" t="s">
        <v>379</v>
      </c>
      <c r="C1" s="30"/>
      <c r="D1" s="30"/>
    </row>
    <row r="2" spans="1:4" s="6" customFormat="1" ht="18.75" customHeight="1">
      <c r="A2" s="55" t="s">
        <v>38</v>
      </c>
      <c r="B2" s="56" t="s">
        <v>321</v>
      </c>
      <c r="C2" s="57" t="s">
        <v>32</v>
      </c>
      <c r="D2" s="57"/>
    </row>
    <row r="3" spans="1:4" s="6" customFormat="1" ht="34.5" thickBot="1">
      <c r="A3" s="58" t="s">
        <v>108</v>
      </c>
      <c r="B3" s="59" t="s">
        <v>309</v>
      </c>
      <c r="C3" s="60">
        <v>1</v>
      </c>
      <c r="D3" s="60"/>
    </row>
    <row r="4" spans="1:4" s="7" customFormat="1" ht="18.75" customHeight="1" thickBot="1">
      <c r="A4" s="61"/>
      <c r="B4" s="61"/>
      <c r="C4" s="62"/>
      <c r="D4" s="63"/>
    </row>
    <row r="5" spans="1:4" s="2" customFormat="1" ht="30.75" thickBot="1">
      <c r="A5" s="64" t="s">
        <v>109</v>
      </c>
      <c r="B5" s="65" t="s">
        <v>33</v>
      </c>
      <c r="C5" s="66" t="s">
        <v>325</v>
      </c>
      <c r="D5" s="67" t="s">
        <v>326</v>
      </c>
    </row>
    <row r="6" spans="1:4" s="4" customFormat="1" ht="18.75" customHeight="1" thickBot="1">
      <c r="A6" s="68">
        <v>1</v>
      </c>
      <c r="B6" s="69">
        <v>2</v>
      </c>
      <c r="C6" s="70">
        <v>3</v>
      </c>
      <c r="D6" s="71">
        <v>4</v>
      </c>
    </row>
    <row r="7" spans="1:4" s="4" customFormat="1" ht="18.75" customHeight="1" thickBot="1">
      <c r="A7" s="377" t="s">
        <v>34</v>
      </c>
      <c r="B7" s="378"/>
      <c r="C7" s="378"/>
      <c r="D7" s="378"/>
    </row>
    <row r="8" spans="1:4" s="4" customFormat="1" ht="30.75" thickBot="1">
      <c r="A8" s="72" t="s">
        <v>3</v>
      </c>
      <c r="B8" s="73" t="s">
        <v>136</v>
      </c>
      <c r="C8" s="74">
        <f>SUM(C9:C12)</f>
        <v>0</v>
      </c>
      <c r="D8" s="74">
        <f>SUM(D9:D14)</f>
        <v>0</v>
      </c>
    </row>
    <row r="9" spans="1:4" s="8" customFormat="1" ht="28.5">
      <c r="A9" s="83" t="s">
        <v>52</v>
      </c>
      <c r="B9" s="75" t="s">
        <v>332</v>
      </c>
      <c r="C9" s="76"/>
      <c r="D9" s="76"/>
    </row>
    <row r="10" spans="1:4" s="9" customFormat="1" ht="28.5">
      <c r="A10" s="84" t="s">
        <v>53</v>
      </c>
      <c r="B10" s="77" t="s">
        <v>333</v>
      </c>
      <c r="C10" s="78"/>
      <c r="D10" s="78"/>
    </row>
    <row r="11" spans="1:4" s="9" customFormat="1" ht="28.5">
      <c r="A11" s="84" t="s">
        <v>54</v>
      </c>
      <c r="B11" s="77" t="s">
        <v>334</v>
      </c>
      <c r="C11" s="78"/>
      <c r="D11" s="78"/>
    </row>
    <row r="12" spans="1:4" s="9" customFormat="1" ht="28.5">
      <c r="A12" s="84" t="s">
        <v>327</v>
      </c>
      <c r="B12" s="77" t="s">
        <v>335</v>
      </c>
      <c r="C12" s="78"/>
      <c r="D12" s="78"/>
    </row>
    <row r="13" spans="1:4" s="8" customFormat="1" ht="28.5">
      <c r="A13" s="84" t="s">
        <v>328</v>
      </c>
      <c r="B13" s="51" t="s">
        <v>337</v>
      </c>
      <c r="C13" s="79"/>
      <c r="D13" s="78"/>
    </row>
    <row r="14" spans="1:4" s="8" customFormat="1" ht="15.75" thickBot="1">
      <c r="A14" s="85" t="s">
        <v>329</v>
      </c>
      <c r="B14" s="77" t="s">
        <v>336</v>
      </c>
      <c r="C14" s="80"/>
      <c r="D14" s="78"/>
    </row>
    <row r="15" spans="1:4" s="8" customFormat="1" ht="30.75" thickBot="1">
      <c r="A15" s="81" t="s">
        <v>4</v>
      </c>
      <c r="B15" s="82" t="s">
        <v>137</v>
      </c>
      <c r="C15" s="74">
        <f>+C16+C17+C18+C19+C20</f>
        <v>0</v>
      </c>
      <c r="D15" s="74">
        <f>+D16+D17+D18+D19+D20</f>
        <v>0</v>
      </c>
    </row>
    <row r="16" spans="1:4" s="8" customFormat="1" ht="15">
      <c r="A16" s="83" t="s">
        <v>58</v>
      </c>
      <c r="B16" s="75" t="s">
        <v>138</v>
      </c>
      <c r="C16" s="76"/>
      <c r="D16" s="76"/>
    </row>
    <row r="17" spans="1:9" s="8" customFormat="1" ht="28.5">
      <c r="A17" s="84" t="s">
        <v>59</v>
      </c>
      <c r="B17" s="77" t="s">
        <v>139</v>
      </c>
      <c r="C17" s="78"/>
      <c r="D17" s="78"/>
      <c r="I17" s="50"/>
    </row>
    <row r="18" spans="1:4" s="8" customFormat="1" ht="28.5">
      <c r="A18" s="84" t="s">
        <v>60</v>
      </c>
      <c r="B18" s="77" t="s">
        <v>312</v>
      </c>
      <c r="C18" s="78"/>
      <c r="D18" s="78"/>
    </row>
    <row r="19" spans="1:4" s="8" customFormat="1" ht="28.5">
      <c r="A19" s="84" t="s">
        <v>61</v>
      </c>
      <c r="B19" s="77" t="s">
        <v>313</v>
      </c>
      <c r="C19" s="78"/>
      <c r="D19" s="78"/>
    </row>
    <row r="20" spans="1:4" s="8" customFormat="1" ht="25.5">
      <c r="A20" s="84" t="s">
        <v>62</v>
      </c>
      <c r="B20" s="50" t="s">
        <v>338</v>
      </c>
      <c r="C20" s="78"/>
      <c r="D20" s="78"/>
    </row>
    <row r="21" spans="1:4" s="9" customFormat="1" ht="15.75" thickBot="1">
      <c r="A21" s="85" t="s">
        <v>68</v>
      </c>
      <c r="B21" s="86" t="s">
        <v>140</v>
      </c>
      <c r="C21" s="87"/>
      <c r="D21" s="87"/>
    </row>
    <row r="22" spans="1:4" s="9" customFormat="1" ht="30.75" thickBot="1">
      <c r="A22" s="81" t="s">
        <v>5</v>
      </c>
      <c r="B22" s="88" t="s">
        <v>141</v>
      </c>
      <c r="C22" s="74">
        <f>+C23+C24+C25+C26+C27</f>
        <v>0</v>
      </c>
      <c r="D22" s="74">
        <f>+D23+D24+D25+D26+D27</f>
        <v>0</v>
      </c>
    </row>
    <row r="23" spans="1:4" s="9" customFormat="1" ht="28.5">
      <c r="A23" s="83" t="s">
        <v>41</v>
      </c>
      <c r="B23" s="75" t="s">
        <v>330</v>
      </c>
      <c r="C23" s="76"/>
      <c r="D23" s="76"/>
    </row>
    <row r="24" spans="1:4" s="8" customFormat="1" ht="36.75" customHeight="1">
      <c r="A24" s="84" t="s">
        <v>42</v>
      </c>
      <c r="B24" s="77" t="s">
        <v>142</v>
      </c>
      <c r="C24" s="78"/>
      <c r="D24" s="78"/>
    </row>
    <row r="25" spans="1:4" s="9" customFormat="1" ht="37.5" customHeight="1">
      <c r="A25" s="84" t="s">
        <v>43</v>
      </c>
      <c r="B25" s="77" t="s">
        <v>314</v>
      </c>
      <c r="C25" s="78"/>
      <c r="D25" s="78"/>
    </row>
    <row r="26" spans="1:4" s="9" customFormat="1" ht="38.25" customHeight="1">
      <c r="A26" s="84" t="s">
        <v>44</v>
      </c>
      <c r="B26" s="77" t="s">
        <v>315</v>
      </c>
      <c r="C26" s="78"/>
      <c r="D26" s="78"/>
    </row>
    <row r="27" spans="1:4" s="9" customFormat="1" ht="28.5">
      <c r="A27" s="84" t="s">
        <v>83</v>
      </c>
      <c r="B27" s="77" t="s">
        <v>143</v>
      </c>
      <c r="C27" s="78"/>
      <c r="D27" s="78"/>
    </row>
    <row r="28" spans="1:4" s="9" customFormat="1" ht="18.75" customHeight="1" thickBot="1">
      <c r="A28" s="85" t="s">
        <v>84</v>
      </c>
      <c r="B28" s="86" t="s">
        <v>144</v>
      </c>
      <c r="C28" s="87"/>
      <c r="D28" s="87"/>
    </row>
    <row r="29" spans="1:4" s="9" customFormat="1" ht="18.75" customHeight="1" thickBot="1">
      <c r="A29" s="81" t="s">
        <v>85</v>
      </c>
      <c r="B29" s="88" t="s">
        <v>145</v>
      </c>
      <c r="C29" s="74">
        <f>+C30+C33+C34+C35</f>
        <v>0</v>
      </c>
      <c r="D29" s="74">
        <f>+D30+D33+D34+D35</f>
        <v>0</v>
      </c>
    </row>
    <row r="30" spans="1:4" s="9" customFormat="1" ht="18.75" customHeight="1">
      <c r="A30" s="83" t="s">
        <v>146</v>
      </c>
      <c r="B30" s="75" t="s">
        <v>152</v>
      </c>
      <c r="C30" s="89">
        <f>+C31+C32</f>
        <v>0</v>
      </c>
      <c r="D30" s="89"/>
    </row>
    <row r="31" spans="1:4" s="9" customFormat="1" ht="18.75" customHeight="1">
      <c r="A31" s="84" t="s">
        <v>147</v>
      </c>
      <c r="B31" s="134" t="s">
        <v>342</v>
      </c>
      <c r="C31" s="135"/>
      <c r="D31" s="78"/>
    </row>
    <row r="32" spans="1:4" s="9" customFormat="1" ht="18.75" customHeight="1">
      <c r="A32" s="84" t="s">
        <v>148</v>
      </c>
      <c r="B32" s="134" t="s">
        <v>343</v>
      </c>
      <c r="C32" s="135"/>
      <c r="D32" s="78"/>
    </row>
    <row r="33" spans="1:4" s="9" customFormat="1" ht="18.75" customHeight="1">
      <c r="A33" s="84" t="s">
        <v>149</v>
      </c>
      <c r="B33" s="77" t="s">
        <v>344</v>
      </c>
      <c r="C33" s="78"/>
      <c r="D33" s="78"/>
    </row>
    <row r="34" spans="1:4" s="9" customFormat="1" ht="18.75" customHeight="1">
      <c r="A34" s="84" t="s">
        <v>150</v>
      </c>
      <c r="B34" s="77" t="s">
        <v>153</v>
      </c>
      <c r="C34" s="78"/>
      <c r="D34" s="78"/>
    </row>
    <row r="35" spans="1:4" s="9" customFormat="1" ht="18.75" customHeight="1" thickBot="1">
      <c r="A35" s="85" t="s">
        <v>151</v>
      </c>
      <c r="B35" s="86" t="s">
        <v>154</v>
      </c>
      <c r="C35" s="87"/>
      <c r="D35" s="87"/>
    </row>
    <row r="36" spans="1:4" s="9" customFormat="1" ht="18.75" customHeight="1" thickBot="1">
      <c r="A36" s="81" t="s">
        <v>7</v>
      </c>
      <c r="B36" s="88" t="s">
        <v>155</v>
      </c>
      <c r="C36" s="74">
        <f>SUM(C37:C46)</f>
        <v>482600</v>
      </c>
      <c r="D36" s="74">
        <f>SUM(D37:D46)</f>
        <v>882600</v>
      </c>
    </row>
    <row r="37" spans="1:4" s="9" customFormat="1" ht="18.75" customHeight="1">
      <c r="A37" s="83" t="s">
        <v>45</v>
      </c>
      <c r="B37" s="75" t="s">
        <v>158</v>
      </c>
      <c r="C37" s="76"/>
      <c r="D37" s="76"/>
    </row>
    <row r="38" spans="1:4" s="9" customFormat="1" ht="18.75" customHeight="1">
      <c r="A38" s="84" t="s">
        <v>46</v>
      </c>
      <c r="B38" s="77" t="s">
        <v>345</v>
      </c>
      <c r="C38" s="78">
        <v>0</v>
      </c>
      <c r="D38" s="78">
        <v>400000</v>
      </c>
    </row>
    <row r="39" spans="1:4" s="9" customFormat="1" ht="18.75" customHeight="1">
      <c r="A39" s="84" t="s">
        <v>47</v>
      </c>
      <c r="B39" s="77" t="s">
        <v>346</v>
      </c>
      <c r="C39" s="78"/>
      <c r="D39" s="78"/>
    </row>
    <row r="40" spans="1:4" s="9" customFormat="1" ht="18.75" customHeight="1">
      <c r="A40" s="84" t="s">
        <v>87</v>
      </c>
      <c r="B40" s="77" t="s">
        <v>347</v>
      </c>
      <c r="C40" s="78"/>
      <c r="D40" s="78"/>
    </row>
    <row r="41" spans="1:4" s="9" customFormat="1" ht="18.75" customHeight="1">
      <c r="A41" s="84" t="s">
        <v>88</v>
      </c>
      <c r="B41" s="77" t="s">
        <v>348</v>
      </c>
      <c r="C41" s="78">
        <v>380000</v>
      </c>
      <c r="D41" s="78">
        <v>380000</v>
      </c>
    </row>
    <row r="42" spans="1:4" s="9" customFormat="1" ht="18.75" customHeight="1">
      <c r="A42" s="84" t="s">
        <v>89</v>
      </c>
      <c r="B42" s="77" t="s">
        <v>349</v>
      </c>
      <c r="C42" s="78">
        <v>102600</v>
      </c>
      <c r="D42" s="78">
        <v>102600</v>
      </c>
    </row>
    <row r="43" spans="1:4" s="9" customFormat="1" ht="18.75" customHeight="1">
      <c r="A43" s="84" t="s">
        <v>90</v>
      </c>
      <c r="B43" s="77" t="s">
        <v>159</v>
      </c>
      <c r="C43" s="78"/>
      <c r="D43" s="78"/>
    </row>
    <row r="44" spans="1:4" s="9" customFormat="1" ht="18.75" customHeight="1">
      <c r="A44" s="84" t="s">
        <v>91</v>
      </c>
      <c r="B44" s="77" t="s">
        <v>160</v>
      </c>
      <c r="C44" s="78"/>
      <c r="D44" s="78"/>
    </row>
    <row r="45" spans="1:4" s="9" customFormat="1" ht="18.75" customHeight="1">
      <c r="A45" s="84" t="s">
        <v>156</v>
      </c>
      <c r="B45" s="77" t="s">
        <v>161</v>
      </c>
      <c r="C45" s="78"/>
      <c r="D45" s="78"/>
    </row>
    <row r="46" spans="1:4" s="9" customFormat="1" ht="18.75" customHeight="1" thickBot="1">
      <c r="A46" s="85" t="s">
        <v>157</v>
      </c>
      <c r="B46" s="86" t="s">
        <v>350</v>
      </c>
      <c r="C46" s="87"/>
      <c r="D46" s="87">
        <v>0</v>
      </c>
    </row>
    <row r="47" spans="1:4" s="9" customFormat="1" ht="18.75" customHeight="1" thickBot="1">
      <c r="A47" s="81" t="s">
        <v>8</v>
      </c>
      <c r="B47" s="88" t="s">
        <v>162</v>
      </c>
      <c r="C47" s="74">
        <f>SUM(C48:C52)</f>
        <v>0</v>
      </c>
      <c r="D47" s="74">
        <f>SUM(D48:D52)</f>
        <v>0</v>
      </c>
    </row>
    <row r="48" spans="1:4" s="9" customFormat="1" ht="18.75" customHeight="1">
      <c r="A48" s="83" t="s">
        <v>48</v>
      </c>
      <c r="B48" s="75" t="s">
        <v>166</v>
      </c>
      <c r="C48" s="76"/>
      <c r="D48" s="76"/>
    </row>
    <row r="49" spans="1:4" s="9" customFormat="1" ht="18.75" customHeight="1">
      <c r="A49" s="84" t="s">
        <v>49</v>
      </c>
      <c r="B49" s="77" t="s">
        <v>167</v>
      </c>
      <c r="C49" s="78"/>
      <c r="D49" s="78"/>
    </row>
    <row r="50" spans="1:4" s="9" customFormat="1" ht="18.75" customHeight="1">
      <c r="A50" s="84" t="s">
        <v>163</v>
      </c>
      <c r="B50" s="77" t="s">
        <v>168</v>
      </c>
      <c r="C50" s="78"/>
      <c r="D50" s="78"/>
    </row>
    <row r="51" spans="1:4" s="9" customFormat="1" ht="18.75" customHeight="1">
      <c r="A51" s="84" t="s">
        <v>164</v>
      </c>
      <c r="B51" s="77" t="s">
        <v>169</v>
      </c>
      <c r="C51" s="78"/>
      <c r="D51" s="78"/>
    </row>
    <row r="52" spans="1:4" s="9" customFormat="1" ht="18.75" customHeight="1" thickBot="1">
      <c r="A52" s="85" t="s">
        <v>165</v>
      </c>
      <c r="B52" s="86" t="s">
        <v>170</v>
      </c>
      <c r="C52" s="87"/>
      <c r="D52" s="87"/>
    </row>
    <row r="53" spans="1:4" s="9" customFormat="1" ht="30.75" thickBot="1">
      <c r="A53" s="81" t="s">
        <v>92</v>
      </c>
      <c r="B53" s="88" t="s">
        <v>339</v>
      </c>
      <c r="C53" s="74">
        <f>SUM(C54:C56)</f>
        <v>0</v>
      </c>
      <c r="D53" s="74">
        <f>SUM(D54:D56)</f>
        <v>0</v>
      </c>
    </row>
    <row r="54" spans="1:4" s="9" customFormat="1" ht="28.5">
      <c r="A54" s="83" t="s">
        <v>50</v>
      </c>
      <c r="B54" s="75" t="s">
        <v>317</v>
      </c>
      <c r="C54" s="76"/>
      <c r="D54" s="76"/>
    </row>
    <row r="55" spans="1:4" s="9" customFormat="1" ht="28.5">
      <c r="A55" s="84" t="s">
        <v>51</v>
      </c>
      <c r="B55" s="77" t="s">
        <v>318</v>
      </c>
      <c r="C55" s="78"/>
      <c r="D55" s="78"/>
    </row>
    <row r="56" spans="1:4" s="9" customFormat="1" ht="15">
      <c r="A56" s="84" t="s">
        <v>173</v>
      </c>
      <c r="B56" s="77" t="s">
        <v>171</v>
      </c>
      <c r="C56" s="78"/>
      <c r="D56" s="78"/>
    </row>
    <row r="57" spans="1:4" s="9" customFormat="1" ht="18.75" customHeight="1" thickBot="1">
      <c r="A57" s="85" t="s">
        <v>174</v>
      </c>
      <c r="B57" s="86" t="s">
        <v>172</v>
      </c>
      <c r="C57" s="87"/>
      <c r="D57" s="87"/>
    </row>
    <row r="58" spans="1:4" s="9" customFormat="1" ht="30.75" thickBot="1">
      <c r="A58" s="81" t="s">
        <v>10</v>
      </c>
      <c r="B58" s="82" t="s">
        <v>175</v>
      </c>
      <c r="C58" s="74">
        <f>SUM(C59:C61)</f>
        <v>0</v>
      </c>
      <c r="D58" s="74">
        <f>SUM(D59:D61)</f>
        <v>0</v>
      </c>
    </row>
    <row r="59" spans="1:4" s="9" customFormat="1" ht="28.5">
      <c r="A59" s="83" t="s">
        <v>93</v>
      </c>
      <c r="B59" s="75" t="s">
        <v>319</v>
      </c>
      <c r="C59" s="78"/>
      <c r="D59" s="78"/>
    </row>
    <row r="60" spans="1:4" s="9" customFormat="1" ht="28.5">
      <c r="A60" s="84" t="s">
        <v>94</v>
      </c>
      <c r="B60" s="77" t="s">
        <v>320</v>
      </c>
      <c r="C60" s="78"/>
      <c r="D60" s="78"/>
    </row>
    <row r="61" spans="1:4" s="9" customFormat="1" ht="15">
      <c r="A61" s="84" t="s">
        <v>115</v>
      </c>
      <c r="B61" s="77" t="s">
        <v>177</v>
      </c>
      <c r="C61" s="78"/>
      <c r="D61" s="78"/>
    </row>
    <row r="62" spans="1:4" s="9" customFormat="1" ht="18.75" customHeight="1" thickBot="1">
      <c r="A62" s="85" t="s">
        <v>176</v>
      </c>
      <c r="B62" s="86" t="s">
        <v>178</v>
      </c>
      <c r="C62" s="78"/>
      <c r="D62" s="78"/>
    </row>
    <row r="63" spans="1:4" s="9" customFormat="1" ht="30.75" thickBot="1">
      <c r="A63" s="81" t="s">
        <v>11</v>
      </c>
      <c r="B63" s="88" t="s">
        <v>179</v>
      </c>
      <c r="C63" s="74">
        <f>+C8+C15+C22+C29+C36+C47+C53+C58</f>
        <v>482600</v>
      </c>
      <c r="D63" s="74">
        <f>+D8+D15+D22+D29+D36+D47+D53+D58</f>
        <v>882600</v>
      </c>
    </row>
    <row r="64" spans="1:4" s="9" customFormat="1" ht="30.75" thickBot="1">
      <c r="A64" s="90" t="s">
        <v>305</v>
      </c>
      <c r="B64" s="82" t="s">
        <v>180</v>
      </c>
      <c r="C64" s="74">
        <f>SUM(C65:C67)</f>
        <v>0</v>
      </c>
      <c r="D64" s="74">
        <f>SUM(D65:D67)</f>
        <v>0</v>
      </c>
    </row>
    <row r="65" spans="1:4" s="9" customFormat="1" ht="18.75" customHeight="1">
      <c r="A65" s="83" t="s">
        <v>212</v>
      </c>
      <c r="B65" s="75" t="s">
        <v>181</v>
      </c>
      <c r="C65" s="78"/>
      <c r="D65" s="78"/>
    </row>
    <row r="66" spans="1:4" s="9" customFormat="1" ht="28.5">
      <c r="A66" s="84" t="s">
        <v>221</v>
      </c>
      <c r="B66" s="77" t="s">
        <v>182</v>
      </c>
      <c r="C66" s="78"/>
      <c r="D66" s="78"/>
    </row>
    <row r="67" spans="1:4" s="9" customFormat="1" ht="15.75" thickBot="1">
      <c r="A67" s="85" t="s">
        <v>222</v>
      </c>
      <c r="B67" s="91" t="s">
        <v>183</v>
      </c>
      <c r="C67" s="78"/>
      <c r="D67" s="78"/>
    </row>
    <row r="68" spans="1:4" s="9" customFormat="1" ht="30.75" thickBot="1">
      <c r="A68" s="90" t="s">
        <v>184</v>
      </c>
      <c r="B68" s="82" t="s">
        <v>185</v>
      </c>
      <c r="C68" s="74">
        <f>SUM(C69:C72)</f>
        <v>0</v>
      </c>
      <c r="D68" s="74">
        <f>SUM(D69:D72)</f>
        <v>0</v>
      </c>
    </row>
    <row r="69" spans="1:4" s="9" customFormat="1" ht="28.5">
      <c r="A69" s="83" t="s">
        <v>72</v>
      </c>
      <c r="B69" s="75" t="s">
        <v>186</v>
      </c>
      <c r="C69" s="78"/>
      <c r="D69" s="78"/>
    </row>
    <row r="70" spans="1:4" s="9" customFormat="1" ht="28.5">
      <c r="A70" s="84" t="s">
        <v>73</v>
      </c>
      <c r="B70" s="77" t="s">
        <v>187</v>
      </c>
      <c r="C70" s="78"/>
      <c r="D70" s="78"/>
    </row>
    <row r="71" spans="1:4" s="9" customFormat="1" ht="28.5">
      <c r="A71" s="84" t="s">
        <v>213</v>
      </c>
      <c r="B71" s="77" t="s">
        <v>188</v>
      </c>
      <c r="C71" s="78"/>
      <c r="D71" s="78"/>
    </row>
    <row r="72" spans="1:4" s="9" customFormat="1" ht="29.25" thickBot="1">
      <c r="A72" s="85" t="s">
        <v>214</v>
      </c>
      <c r="B72" s="86" t="s">
        <v>189</v>
      </c>
      <c r="C72" s="78"/>
      <c r="D72" s="78"/>
    </row>
    <row r="73" spans="1:4" s="9" customFormat="1" ht="18.75" customHeight="1" thickBot="1">
      <c r="A73" s="90" t="s">
        <v>190</v>
      </c>
      <c r="B73" s="82" t="s">
        <v>191</v>
      </c>
      <c r="C73" s="74">
        <f>SUM(C74:C75)</f>
        <v>323386</v>
      </c>
      <c r="D73" s="74">
        <f>SUM(D74:D75)</f>
        <v>455014</v>
      </c>
    </row>
    <row r="74" spans="1:4" s="9" customFormat="1" ht="28.5">
      <c r="A74" s="83" t="s">
        <v>215</v>
      </c>
      <c r="B74" s="75" t="s">
        <v>192</v>
      </c>
      <c r="C74" s="78">
        <v>323386</v>
      </c>
      <c r="D74" s="78">
        <v>455014</v>
      </c>
    </row>
    <row r="75" spans="1:4" s="9" customFormat="1" ht="29.25" thickBot="1">
      <c r="A75" s="85" t="s">
        <v>216</v>
      </c>
      <c r="B75" s="86" t="s">
        <v>193</v>
      </c>
      <c r="C75" s="87"/>
      <c r="D75" s="87"/>
    </row>
    <row r="76" spans="1:4" s="9" customFormat="1" ht="15.75" thickBot="1">
      <c r="A76" s="146" t="s">
        <v>14</v>
      </c>
      <c r="B76" s="147" t="s">
        <v>352</v>
      </c>
      <c r="C76" s="95">
        <v>62139007</v>
      </c>
      <c r="D76" s="95">
        <v>62139007</v>
      </c>
    </row>
    <row r="77" spans="1:4" s="8" customFormat="1" ht="30.75" thickBot="1">
      <c r="A77" s="90">
        <v>14</v>
      </c>
      <c r="B77" s="82" t="s">
        <v>353</v>
      </c>
      <c r="C77" s="74">
        <f>SUM(C78:C80)</f>
        <v>0</v>
      </c>
      <c r="D77" s="74">
        <f>SUM(D78:D80)</f>
        <v>0</v>
      </c>
    </row>
    <row r="78" spans="1:4" s="9" customFormat="1" ht="15">
      <c r="A78" s="83" t="s">
        <v>354</v>
      </c>
      <c r="B78" s="75" t="s">
        <v>196</v>
      </c>
      <c r="C78" s="78"/>
      <c r="D78" s="78"/>
    </row>
    <row r="79" spans="1:4" s="9" customFormat="1" ht="28.5">
      <c r="A79" s="84" t="s">
        <v>355</v>
      </c>
      <c r="B79" s="77" t="s">
        <v>197</v>
      </c>
      <c r="C79" s="78"/>
      <c r="D79" s="78"/>
    </row>
    <row r="80" spans="1:4" s="9" customFormat="1" ht="15.75" thickBot="1">
      <c r="A80" s="85" t="s">
        <v>356</v>
      </c>
      <c r="B80" s="86" t="s">
        <v>198</v>
      </c>
      <c r="C80" s="78"/>
      <c r="D80" s="78"/>
    </row>
    <row r="81" spans="1:4" s="9" customFormat="1" ht="30.75" thickBot="1">
      <c r="A81" s="90" t="s">
        <v>208</v>
      </c>
      <c r="B81" s="82" t="s">
        <v>362</v>
      </c>
      <c r="C81" s="74">
        <f>SUM(C82:C85)</f>
        <v>0</v>
      </c>
      <c r="D81" s="74">
        <f>SUM(D82:D85)</f>
        <v>0</v>
      </c>
    </row>
    <row r="82" spans="1:4" s="9" customFormat="1" ht="28.5">
      <c r="A82" s="92" t="s">
        <v>357</v>
      </c>
      <c r="B82" s="75" t="s">
        <v>201</v>
      </c>
      <c r="C82" s="78"/>
      <c r="D82" s="78"/>
    </row>
    <row r="83" spans="1:4" s="9" customFormat="1" ht="28.5">
      <c r="A83" s="93" t="s">
        <v>358</v>
      </c>
      <c r="B83" s="77" t="s">
        <v>203</v>
      </c>
      <c r="C83" s="78"/>
      <c r="D83" s="78"/>
    </row>
    <row r="84" spans="1:4" s="9" customFormat="1" ht="15">
      <c r="A84" s="93" t="s">
        <v>359</v>
      </c>
      <c r="B84" s="77" t="s">
        <v>205</v>
      </c>
      <c r="C84" s="78"/>
      <c r="D84" s="78"/>
    </row>
    <row r="85" spans="1:4" s="8" customFormat="1" ht="15.75" thickBot="1">
      <c r="A85" s="94" t="s">
        <v>360</v>
      </c>
      <c r="B85" s="86" t="s">
        <v>207</v>
      </c>
      <c r="C85" s="78"/>
      <c r="D85" s="78"/>
    </row>
    <row r="86" spans="1:4" s="8" customFormat="1" ht="30.75" thickBot="1">
      <c r="A86" s="90" t="s">
        <v>210</v>
      </c>
      <c r="B86" s="82" t="s">
        <v>209</v>
      </c>
      <c r="C86" s="95"/>
      <c r="D86" s="95"/>
    </row>
    <row r="87" spans="1:4" s="8" customFormat="1" ht="30.75" thickBot="1">
      <c r="A87" s="90" t="s">
        <v>223</v>
      </c>
      <c r="B87" s="96" t="s">
        <v>363</v>
      </c>
      <c r="C87" s="74">
        <f>(+C64+C68+C73+C77+C81+C86+C76)</f>
        <v>62462393</v>
      </c>
      <c r="D87" s="74">
        <f>(+D64+D68+D73+D77+D81+D86+D76)</f>
        <v>62594021</v>
      </c>
    </row>
    <row r="88" spans="1:4" s="8" customFormat="1" ht="15.75" thickBot="1">
      <c r="A88" s="97" t="s">
        <v>361</v>
      </c>
      <c r="B88" s="98" t="s">
        <v>310</v>
      </c>
      <c r="C88" s="74">
        <f>+C63+C87</f>
        <v>62944993</v>
      </c>
      <c r="D88" s="74">
        <f>+D63+D87</f>
        <v>63476621</v>
      </c>
    </row>
    <row r="89" spans="1:4" s="9" customFormat="1" ht="18.75" customHeight="1">
      <c r="A89" s="99"/>
      <c r="B89" s="100"/>
      <c r="C89" s="101"/>
      <c r="D89" s="101"/>
    </row>
    <row r="90" spans="1:4" s="2" customFormat="1" ht="18.75" customHeight="1" thickBot="1">
      <c r="A90" s="102"/>
      <c r="B90" s="103"/>
      <c r="C90" s="104"/>
      <c r="D90" s="104"/>
    </row>
    <row r="91" spans="1:4" s="4" customFormat="1" ht="18.75" customHeight="1" thickBot="1">
      <c r="A91" s="105" t="s">
        <v>35</v>
      </c>
      <c r="B91" s="106"/>
      <c r="C91" s="106"/>
      <c r="D91" s="106"/>
    </row>
    <row r="92" spans="1:4" s="10" customFormat="1" ht="18.75" customHeight="1" thickBot="1">
      <c r="A92" s="107" t="s">
        <v>3</v>
      </c>
      <c r="B92" s="108" t="s">
        <v>340</v>
      </c>
      <c r="C92" s="109">
        <f>SUM(C93:C97)</f>
        <v>62944993</v>
      </c>
      <c r="D92" s="109">
        <f>SUM(D93:D97)</f>
        <v>63372621</v>
      </c>
    </row>
    <row r="93" spans="1:4" s="2" customFormat="1" ht="18.75" customHeight="1">
      <c r="A93" s="110" t="s">
        <v>52</v>
      </c>
      <c r="B93" s="111" t="s">
        <v>30</v>
      </c>
      <c r="C93" s="112">
        <v>40035896</v>
      </c>
      <c r="D93" s="112">
        <v>39535896</v>
      </c>
    </row>
    <row r="94" spans="1:4" s="2" customFormat="1" ht="28.5">
      <c r="A94" s="84" t="s">
        <v>53</v>
      </c>
      <c r="B94" s="113" t="s">
        <v>95</v>
      </c>
      <c r="C94" s="78">
        <v>8807897</v>
      </c>
      <c r="D94" s="78">
        <v>8807897</v>
      </c>
    </row>
    <row r="95" spans="1:4" s="2" customFormat="1" ht="18.75" customHeight="1">
      <c r="A95" s="84" t="s">
        <v>54</v>
      </c>
      <c r="B95" s="113" t="s">
        <v>71</v>
      </c>
      <c r="C95" s="87">
        <v>14101200</v>
      </c>
      <c r="D95" s="87">
        <v>15028828</v>
      </c>
    </row>
    <row r="96" spans="1:4" s="2" customFormat="1" ht="18.75" customHeight="1">
      <c r="A96" s="84" t="s">
        <v>55</v>
      </c>
      <c r="B96" s="114" t="s">
        <v>96</v>
      </c>
      <c r="C96" s="87">
        <f>SUM(C107)</f>
        <v>0</v>
      </c>
      <c r="D96" s="87"/>
    </row>
    <row r="97" spans="1:4" s="2" customFormat="1" ht="14.25">
      <c r="A97" s="84" t="s">
        <v>63</v>
      </c>
      <c r="B97" s="115" t="s">
        <v>97</v>
      </c>
      <c r="C97" s="87">
        <v>0</v>
      </c>
      <c r="D97" s="87"/>
    </row>
    <row r="98" spans="1:4" s="2" customFormat="1" ht="18.75" customHeight="1">
      <c r="A98" s="84" t="s">
        <v>56</v>
      </c>
      <c r="B98" s="136" t="s">
        <v>226</v>
      </c>
      <c r="C98" s="137"/>
      <c r="D98" s="137"/>
    </row>
    <row r="99" spans="1:4" s="2" customFormat="1" ht="25.5">
      <c r="A99" s="84" t="s">
        <v>57</v>
      </c>
      <c r="B99" s="138" t="s">
        <v>227</v>
      </c>
      <c r="C99" s="137"/>
      <c r="D99" s="137"/>
    </row>
    <row r="100" spans="1:4" s="2" customFormat="1" ht="38.25" customHeight="1">
      <c r="A100" s="84" t="s">
        <v>64</v>
      </c>
      <c r="B100" s="136" t="s">
        <v>228</v>
      </c>
      <c r="C100" s="137"/>
      <c r="D100" s="137"/>
    </row>
    <row r="101" spans="1:4" s="2" customFormat="1" ht="49.5" customHeight="1">
      <c r="A101" s="84" t="s">
        <v>65</v>
      </c>
      <c r="B101" s="136" t="s">
        <v>229</v>
      </c>
      <c r="C101" s="137"/>
      <c r="D101" s="137"/>
    </row>
    <row r="102" spans="1:4" s="2" customFormat="1" ht="25.5">
      <c r="A102" s="84" t="s">
        <v>66</v>
      </c>
      <c r="B102" s="138" t="s">
        <v>230</v>
      </c>
      <c r="C102" s="137">
        <v>0</v>
      </c>
      <c r="D102" s="137"/>
    </row>
    <row r="103" spans="1:4" s="2" customFormat="1" ht="25.5">
      <c r="A103" s="84" t="s">
        <v>67</v>
      </c>
      <c r="B103" s="138" t="s">
        <v>231</v>
      </c>
      <c r="C103" s="137"/>
      <c r="D103" s="137"/>
    </row>
    <row r="104" spans="1:4" s="2" customFormat="1" ht="25.5">
      <c r="A104" s="84" t="s">
        <v>69</v>
      </c>
      <c r="B104" s="136" t="s">
        <v>232</v>
      </c>
      <c r="C104" s="137"/>
      <c r="D104" s="137"/>
    </row>
    <row r="105" spans="1:4" s="2" customFormat="1" ht="14.25">
      <c r="A105" s="116" t="s">
        <v>98</v>
      </c>
      <c r="B105" s="139" t="s">
        <v>233</v>
      </c>
      <c r="C105" s="137"/>
      <c r="D105" s="137"/>
    </row>
    <row r="106" spans="1:4" s="2" customFormat="1" ht="18.75" customHeight="1">
      <c r="A106" s="84" t="s">
        <v>224</v>
      </c>
      <c r="B106" s="139" t="s">
        <v>234</v>
      </c>
      <c r="C106" s="137"/>
      <c r="D106" s="137"/>
    </row>
    <row r="107" spans="1:4" s="2" customFormat="1" ht="26.25" thickBot="1">
      <c r="A107" s="118" t="s">
        <v>225</v>
      </c>
      <c r="B107" s="140" t="s">
        <v>235</v>
      </c>
      <c r="C107" s="141">
        <v>0</v>
      </c>
      <c r="D107" s="141"/>
    </row>
    <row r="108" spans="1:4" s="2" customFormat="1" ht="30" thickBot="1">
      <c r="A108" s="81" t="s">
        <v>4</v>
      </c>
      <c r="B108" s="119" t="s">
        <v>341</v>
      </c>
      <c r="C108" s="74">
        <f>+C109+C111+C113</f>
        <v>0</v>
      </c>
      <c r="D108" s="74">
        <f>+D109+D111+D113</f>
        <v>104000</v>
      </c>
    </row>
    <row r="109" spans="1:4" s="2" customFormat="1" ht="18.75" customHeight="1">
      <c r="A109" s="83" t="s">
        <v>58</v>
      </c>
      <c r="B109" s="113" t="s">
        <v>114</v>
      </c>
      <c r="C109" s="76"/>
      <c r="D109" s="76">
        <v>104000</v>
      </c>
    </row>
    <row r="110" spans="1:4" s="2" customFormat="1" ht="14.25">
      <c r="A110" s="83" t="s">
        <v>59</v>
      </c>
      <c r="B110" s="139" t="s">
        <v>239</v>
      </c>
      <c r="C110" s="142"/>
      <c r="D110" s="142"/>
    </row>
    <row r="111" spans="1:4" s="2" customFormat="1" ht="18.75" customHeight="1">
      <c r="A111" s="83" t="s">
        <v>60</v>
      </c>
      <c r="B111" s="117" t="s">
        <v>99</v>
      </c>
      <c r="C111" s="78"/>
      <c r="D111" s="78"/>
    </row>
    <row r="112" spans="1:4" s="2" customFormat="1" ht="18.75" customHeight="1">
      <c r="A112" s="83" t="s">
        <v>61</v>
      </c>
      <c r="B112" s="117" t="s">
        <v>240</v>
      </c>
      <c r="C112" s="120"/>
      <c r="D112" s="120"/>
    </row>
    <row r="113" spans="1:4" s="2" customFormat="1" ht="18.75" customHeight="1">
      <c r="A113" s="83" t="s">
        <v>62</v>
      </c>
      <c r="B113" s="121" t="s">
        <v>116</v>
      </c>
      <c r="C113" s="120"/>
      <c r="D113" s="120"/>
    </row>
    <row r="114" spans="1:4" s="2" customFormat="1" ht="28.5">
      <c r="A114" s="83" t="s">
        <v>68</v>
      </c>
      <c r="B114" s="122" t="s">
        <v>316</v>
      </c>
      <c r="C114" s="120"/>
      <c r="D114" s="120"/>
    </row>
    <row r="115" spans="1:4" s="2" customFormat="1" ht="25.5">
      <c r="A115" s="83" t="s">
        <v>70</v>
      </c>
      <c r="B115" s="143" t="s">
        <v>245</v>
      </c>
      <c r="C115" s="144"/>
      <c r="D115" s="144"/>
    </row>
    <row r="116" spans="1:4" s="2" customFormat="1" ht="25.5">
      <c r="A116" s="83" t="s">
        <v>100</v>
      </c>
      <c r="B116" s="136" t="s">
        <v>229</v>
      </c>
      <c r="C116" s="144"/>
      <c r="D116" s="144"/>
    </row>
    <row r="117" spans="1:4" s="2" customFormat="1" ht="25.5">
      <c r="A117" s="83" t="s">
        <v>101</v>
      </c>
      <c r="B117" s="136" t="s">
        <v>244</v>
      </c>
      <c r="C117" s="144"/>
      <c r="D117" s="144"/>
    </row>
    <row r="118" spans="1:4" s="2" customFormat="1" ht="25.5">
      <c r="A118" s="83" t="s">
        <v>102</v>
      </c>
      <c r="B118" s="136" t="s">
        <v>243</v>
      </c>
      <c r="C118" s="144"/>
      <c r="D118" s="144"/>
    </row>
    <row r="119" spans="1:4" s="2" customFormat="1" ht="25.5">
      <c r="A119" s="83" t="s">
        <v>236</v>
      </c>
      <c r="B119" s="136" t="s">
        <v>232</v>
      </c>
      <c r="C119" s="144"/>
      <c r="D119" s="144"/>
    </row>
    <row r="120" spans="1:4" s="2" customFormat="1" ht="14.25">
      <c r="A120" s="83" t="s">
        <v>237</v>
      </c>
      <c r="B120" s="136" t="s">
        <v>242</v>
      </c>
      <c r="C120" s="144"/>
      <c r="D120" s="144"/>
    </row>
    <row r="121" spans="1:4" s="2" customFormat="1" ht="26.25" thickBot="1">
      <c r="A121" s="116" t="s">
        <v>238</v>
      </c>
      <c r="B121" s="136" t="s">
        <v>241</v>
      </c>
      <c r="C121" s="145"/>
      <c r="D121" s="145"/>
    </row>
    <row r="122" spans="1:4" s="2" customFormat="1" ht="18.75" customHeight="1" thickBot="1">
      <c r="A122" s="81" t="s">
        <v>5</v>
      </c>
      <c r="B122" s="88" t="s">
        <v>246</v>
      </c>
      <c r="C122" s="74">
        <f>+C123+C124</f>
        <v>0</v>
      </c>
      <c r="D122" s="74">
        <f>+D123+D124</f>
        <v>0</v>
      </c>
    </row>
    <row r="123" spans="1:4" s="2" customFormat="1" ht="18.75" customHeight="1">
      <c r="A123" s="83" t="s">
        <v>41</v>
      </c>
      <c r="B123" s="123" t="s">
        <v>36</v>
      </c>
      <c r="C123" s="76">
        <v>0</v>
      </c>
      <c r="D123" s="76"/>
    </row>
    <row r="124" spans="1:4" s="2" customFormat="1" ht="18.75" customHeight="1" thickBot="1">
      <c r="A124" s="85" t="s">
        <v>42</v>
      </c>
      <c r="B124" s="117" t="s">
        <v>37</v>
      </c>
      <c r="C124" s="87"/>
      <c r="D124" s="87"/>
    </row>
    <row r="125" spans="1:4" s="2" customFormat="1" ht="30.75" thickBot="1">
      <c r="A125" s="81" t="s">
        <v>6</v>
      </c>
      <c r="B125" s="88" t="s">
        <v>247</v>
      </c>
      <c r="C125" s="74">
        <f>+C92+C108+C122</f>
        <v>62944993</v>
      </c>
      <c r="D125" s="74">
        <f>+D92+D108+D122</f>
        <v>63476621</v>
      </c>
    </row>
    <row r="126" spans="1:4" s="2" customFormat="1" ht="30.75" thickBot="1">
      <c r="A126" s="81" t="s">
        <v>7</v>
      </c>
      <c r="B126" s="88" t="s">
        <v>248</v>
      </c>
      <c r="C126" s="74">
        <f>+C127+C128+C129</f>
        <v>0</v>
      </c>
      <c r="D126" s="74">
        <f>+D127+D128+D129</f>
        <v>0</v>
      </c>
    </row>
    <row r="127" spans="1:4" s="10" customFormat="1" ht="28.5">
      <c r="A127" s="83" t="s">
        <v>45</v>
      </c>
      <c r="B127" s="123" t="s">
        <v>249</v>
      </c>
      <c r="C127" s="120"/>
      <c r="D127" s="120"/>
    </row>
    <row r="128" spans="1:4" s="2" customFormat="1" ht="28.5">
      <c r="A128" s="83" t="s">
        <v>46</v>
      </c>
      <c r="B128" s="123" t="s">
        <v>250</v>
      </c>
      <c r="C128" s="120"/>
      <c r="D128" s="120"/>
    </row>
    <row r="129" spans="1:4" s="2" customFormat="1" ht="15" thickBot="1">
      <c r="A129" s="116" t="s">
        <v>47</v>
      </c>
      <c r="B129" s="124" t="s">
        <v>251</v>
      </c>
      <c r="C129" s="120"/>
      <c r="D129" s="120"/>
    </row>
    <row r="130" spans="1:4" s="2" customFormat="1" ht="30.75" thickBot="1">
      <c r="A130" s="81" t="s">
        <v>8</v>
      </c>
      <c r="B130" s="88" t="s">
        <v>304</v>
      </c>
      <c r="C130" s="74">
        <f>+C131+C132+C133+C134</f>
        <v>0</v>
      </c>
      <c r="D130" s="74">
        <f>+D131+D132+D133+D134</f>
        <v>0</v>
      </c>
    </row>
    <row r="131" spans="1:4" s="2" customFormat="1" ht="28.5">
      <c r="A131" s="83" t="s">
        <v>48</v>
      </c>
      <c r="B131" s="123" t="s">
        <v>252</v>
      </c>
      <c r="C131" s="120"/>
      <c r="D131" s="120"/>
    </row>
    <row r="132" spans="1:4" s="2" customFormat="1" ht="28.5">
      <c r="A132" s="83" t="s">
        <v>49</v>
      </c>
      <c r="B132" s="123" t="s">
        <v>253</v>
      </c>
      <c r="C132" s="120"/>
      <c r="D132" s="120"/>
    </row>
    <row r="133" spans="1:4" s="2" customFormat="1" ht="28.5">
      <c r="A133" s="83" t="s">
        <v>163</v>
      </c>
      <c r="B133" s="123" t="s">
        <v>254</v>
      </c>
      <c r="C133" s="120"/>
      <c r="D133" s="120"/>
    </row>
    <row r="134" spans="1:4" s="10" customFormat="1" ht="29.25" thickBot="1">
      <c r="A134" s="116" t="s">
        <v>164</v>
      </c>
      <c r="B134" s="124" t="s">
        <v>255</v>
      </c>
      <c r="C134" s="120"/>
      <c r="D134" s="120"/>
    </row>
    <row r="135" spans="1:11" s="2" customFormat="1" ht="30.75" thickBot="1">
      <c r="A135" s="81" t="s">
        <v>9</v>
      </c>
      <c r="B135" s="88" t="s">
        <v>256</v>
      </c>
      <c r="C135" s="74">
        <f>+C136+C137+C138+C139</f>
        <v>0</v>
      </c>
      <c r="D135" s="74">
        <f>+D136+D137+D138+D139</f>
        <v>0</v>
      </c>
      <c r="K135" s="26"/>
    </row>
    <row r="136" spans="1:4" s="2" customFormat="1" ht="28.5">
      <c r="A136" s="83" t="s">
        <v>50</v>
      </c>
      <c r="B136" s="123" t="s">
        <v>257</v>
      </c>
      <c r="C136" s="120"/>
      <c r="D136" s="120"/>
    </row>
    <row r="137" spans="1:4" s="2" customFormat="1" ht="28.5">
      <c r="A137" s="83" t="s">
        <v>51</v>
      </c>
      <c r="B137" s="123" t="s">
        <v>266</v>
      </c>
      <c r="C137" s="120"/>
      <c r="D137" s="120"/>
    </row>
    <row r="138" spans="1:4" s="10" customFormat="1" ht="18.75" customHeight="1">
      <c r="A138" s="83" t="s">
        <v>173</v>
      </c>
      <c r="B138" s="123" t="s">
        <v>258</v>
      </c>
      <c r="C138" s="120"/>
      <c r="D138" s="120"/>
    </row>
    <row r="139" spans="1:4" s="10" customFormat="1" ht="15" thickBot="1">
      <c r="A139" s="116" t="s">
        <v>174</v>
      </c>
      <c r="B139" s="124" t="s">
        <v>331</v>
      </c>
      <c r="C139" s="120">
        <v>0</v>
      </c>
      <c r="D139" s="120"/>
    </row>
    <row r="140" spans="1:4" s="10" customFormat="1" ht="30.75" thickBot="1">
      <c r="A140" s="81" t="s">
        <v>10</v>
      </c>
      <c r="B140" s="88" t="s">
        <v>259</v>
      </c>
      <c r="C140" s="125">
        <f>+C141+C142+C143+C144</f>
        <v>0</v>
      </c>
      <c r="D140" s="125">
        <f>+D141+D142+D143+D144</f>
        <v>0</v>
      </c>
    </row>
    <row r="141" spans="1:4" s="10" customFormat="1" ht="14.25">
      <c r="A141" s="83" t="s">
        <v>93</v>
      </c>
      <c r="B141" s="123" t="s">
        <v>260</v>
      </c>
      <c r="C141" s="120"/>
      <c r="D141" s="120"/>
    </row>
    <row r="142" spans="1:4" s="10" customFormat="1" ht="28.5">
      <c r="A142" s="83" t="s">
        <v>94</v>
      </c>
      <c r="B142" s="123" t="s">
        <v>261</v>
      </c>
      <c r="C142" s="120"/>
      <c r="D142" s="120"/>
    </row>
    <row r="143" spans="1:4" s="10" customFormat="1" ht="14.25">
      <c r="A143" s="83" t="s">
        <v>115</v>
      </c>
      <c r="B143" s="123" t="s">
        <v>262</v>
      </c>
      <c r="C143" s="120"/>
      <c r="D143" s="120"/>
    </row>
    <row r="144" spans="1:4" s="2" customFormat="1" ht="15" thickBot="1">
      <c r="A144" s="83" t="s">
        <v>176</v>
      </c>
      <c r="B144" s="123" t="s">
        <v>263</v>
      </c>
      <c r="C144" s="120"/>
      <c r="D144" s="120"/>
    </row>
    <row r="145" spans="1:4" s="2" customFormat="1" ht="30.75" thickBot="1">
      <c r="A145" s="81" t="s">
        <v>11</v>
      </c>
      <c r="B145" s="88" t="s">
        <v>264</v>
      </c>
      <c r="C145" s="126">
        <f>+C126+C130+C135+C140</f>
        <v>0</v>
      </c>
      <c r="D145" s="126">
        <f>+D126+D130+D135+D140</f>
        <v>0</v>
      </c>
    </row>
    <row r="146" spans="1:4" s="2" customFormat="1" ht="18.75" customHeight="1" thickBot="1">
      <c r="A146" s="127" t="s">
        <v>12</v>
      </c>
      <c r="B146" s="128" t="s">
        <v>265</v>
      </c>
      <c r="C146" s="126">
        <f>+C125+C145</f>
        <v>62944993</v>
      </c>
      <c r="D146" s="126">
        <f>+D125+D145</f>
        <v>63476621</v>
      </c>
    </row>
    <row r="147" spans="1:4" s="2" customFormat="1" ht="18.75" customHeight="1" thickBot="1">
      <c r="A147" s="129"/>
      <c r="B147" s="130"/>
      <c r="C147" s="104"/>
      <c r="D147" s="104"/>
    </row>
    <row r="148" spans="1:4" s="2" customFormat="1" ht="18.75" customHeight="1" thickBot="1">
      <c r="A148" s="131" t="s">
        <v>351</v>
      </c>
      <c r="B148" s="132"/>
      <c r="C148" s="133">
        <v>12</v>
      </c>
      <c r="D148" s="133">
        <v>12</v>
      </c>
    </row>
    <row r="149" spans="1:4" s="2" customFormat="1" ht="18.75" customHeight="1" thickBot="1">
      <c r="A149" s="131" t="s">
        <v>110</v>
      </c>
      <c r="B149" s="132"/>
      <c r="C149" s="133">
        <v>0</v>
      </c>
      <c r="D149" s="133">
        <v>0</v>
      </c>
    </row>
    <row r="150" ht="12.75">
      <c r="B150" s="49"/>
    </row>
    <row r="151" ht="12.75">
      <c r="B151" s="49"/>
    </row>
    <row r="152" ht="12.75">
      <c r="B152" s="49"/>
    </row>
    <row r="153" ht="12.75">
      <c r="B153" s="49"/>
    </row>
    <row r="154" ht="12.75">
      <c r="B154" s="49"/>
    </row>
    <row r="155" ht="12.75">
      <c r="B155" s="49"/>
    </row>
    <row r="156" ht="12.75">
      <c r="B156" s="49"/>
    </row>
    <row r="157" ht="12.75">
      <c r="B157" s="49"/>
    </row>
    <row r="158" ht="12.75">
      <c r="B158" s="49"/>
    </row>
    <row r="159" ht="12.75">
      <c r="B159" s="49"/>
    </row>
    <row r="160" ht="12.75">
      <c r="B160" s="49"/>
    </row>
    <row r="161" ht="12.75">
      <c r="B161" s="49"/>
    </row>
    <row r="162" ht="12.75">
      <c r="B162" s="49"/>
    </row>
    <row r="163" ht="12.75">
      <c r="B163" s="49"/>
    </row>
    <row r="164" ht="12.75">
      <c r="B164" s="49"/>
    </row>
    <row r="165" ht="12.75">
      <c r="B165" s="49"/>
    </row>
    <row r="166" ht="12.75">
      <c r="B166" s="49"/>
    </row>
    <row r="167" ht="12.75">
      <c r="B167" s="49"/>
    </row>
    <row r="168" ht="12.75">
      <c r="B168" s="49"/>
    </row>
    <row r="169" ht="12.75">
      <c r="B169" s="49"/>
    </row>
    <row r="170" ht="12.75">
      <c r="B170" s="49"/>
    </row>
    <row r="171" ht="12.75">
      <c r="B171" s="49"/>
    </row>
    <row r="172" ht="12.75">
      <c r="B172" s="49"/>
    </row>
    <row r="173" ht="12.75">
      <c r="B173" s="49"/>
    </row>
    <row r="174" ht="12.75">
      <c r="B174" s="49"/>
    </row>
    <row r="175" ht="12.75">
      <c r="B175" s="49"/>
    </row>
    <row r="176" ht="12.75">
      <c r="B176" s="49"/>
    </row>
    <row r="177" ht="12.75">
      <c r="B177" s="49"/>
    </row>
    <row r="178" ht="12.75">
      <c r="B178" s="49"/>
    </row>
    <row r="179" ht="12.75">
      <c r="B179" s="49"/>
    </row>
    <row r="180" ht="12.75">
      <c r="B180" s="49"/>
    </row>
    <row r="181" ht="12.75">
      <c r="B181" s="49"/>
    </row>
    <row r="182" ht="12.75">
      <c r="B182" s="49"/>
    </row>
    <row r="183" ht="12.75">
      <c r="B183" s="49"/>
    </row>
    <row r="184" ht="12.75">
      <c r="B184" s="49"/>
    </row>
    <row r="185" ht="12.75">
      <c r="B185" s="49"/>
    </row>
    <row r="186" ht="12.75">
      <c r="B186" s="49"/>
    </row>
    <row r="187" ht="12.75">
      <c r="B187" s="49"/>
    </row>
    <row r="188" ht="12.75">
      <c r="B188" s="49"/>
    </row>
    <row r="189" ht="12.75">
      <c r="B189" s="49"/>
    </row>
    <row r="190" ht="12.75">
      <c r="B190" s="49"/>
    </row>
    <row r="191" ht="12.75">
      <c r="B191" s="49"/>
    </row>
    <row r="192" ht="12.75">
      <c r="B192" s="49"/>
    </row>
    <row r="193" ht="12.75">
      <c r="B193" s="49"/>
    </row>
    <row r="194" ht="12.75">
      <c r="B194" s="49"/>
    </row>
    <row r="195" ht="12.75">
      <c r="B195" s="49"/>
    </row>
    <row r="196" ht="12.75">
      <c r="B196" s="49"/>
    </row>
    <row r="197" ht="12.75">
      <c r="B197" s="49"/>
    </row>
    <row r="198" ht="12.75">
      <c r="B198" s="49"/>
    </row>
    <row r="199" ht="12.75">
      <c r="B199" s="49"/>
    </row>
    <row r="200" ht="12.75">
      <c r="B200" s="49"/>
    </row>
    <row r="201" ht="12.75">
      <c r="B201" s="49"/>
    </row>
    <row r="202" ht="12.75">
      <c r="B202" s="49"/>
    </row>
    <row r="203" ht="12.75">
      <c r="B203" s="49"/>
    </row>
    <row r="204" ht="12.75">
      <c r="B204" s="49"/>
    </row>
    <row r="205" ht="12.75">
      <c r="B205" s="49"/>
    </row>
  </sheetData>
  <sheetProtection formatCells="0"/>
  <mergeCells count="1">
    <mergeCell ref="A7:D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453"/>
  <sheetViews>
    <sheetView tabSelected="1" workbookViewId="0" topLeftCell="A295">
      <selection activeCell="B21" sqref="B21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4" s="1" customFormat="1" ht="36" customHeight="1">
      <c r="A1" s="22"/>
      <c r="B1" s="23" t="s">
        <v>380</v>
      </c>
      <c r="C1" s="30"/>
      <c r="D1" s="30"/>
    </row>
    <row r="2" spans="1:4" s="6" customFormat="1" ht="16.5" thickBot="1">
      <c r="A2" s="381" t="s">
        <v>372</v>
      </c>
      <c r="B2" s="381"/>
      <c r="C2" s="381"/>
      <c r="D2" s="381"/>
    </row>
    <row r="3" spans="1:4" s="6" customFormat="1" ht="39" customHeight="1" thickBot="1">
      <c r="A3" s="221" t="s">
        <v>38</v>
      </c>
      <c r="B3" s="384" t="s">
        <v>385</v>
      </c>
      <c r="C3" s="378"/>
      <c r="D3" s="378"/>
    </row>
    <row r="4" spans="1:4" s="7" customFormat="1" ht="34.5" thickBot="1">
      <c r="A4" s="220" t="s">
        <v>108</v>
      </c>
      <c r="B4" s="222" t="s">
        <v>309</v>
      </c>
      <c r="C4" s="385" t="s">
        <v>371</v>
      </c>
      <c r="D4" s="385"/>
    </row>
    <row r="5" spans="1:4" s="2" customFormat="1" ht="18.75" customHeight="1" thickBot="1">
      <c r="A5" s="61"/>
      <c r="B5" s="61"/>
      <c r="C5" s="62"/>
      <c r="D5" s="63"/>
    </row>
    <row r="6" spans="1:4" s="4" customFormat="1" ht="18.75" customHeight="1" thickBot="1">
      <c r="A6" s="68">
        <v>1</v>
      </c>
      <c r="B6" s="69">
        <v>2</v>
      </c>
      <c r="C6" s="70">
        <v>3</v>
      </c>
      <c r="D6" s="71">
        <v>4</v>
      </c>
    </row>
    <row r="7" spans="1:4" s="4" customFormat="1" ht="30.75" thickBot="1">
      <c r="A7" s="64" t="s">
        <v>109</v>
      </c>
      <c r="B7" s="65" t="s">
        <v>33</v>
      </c>
      <c r="C7" s="66" t="s">
        <v>325</v>
      </c>
      <c r="D7" s="67" t="s">
        <v>326</v>
      </c>
    </row>
    <row r="8" spans="1:4" s="4" customFormat="1" ht="18.75" customHeight="1" thickBot="1">
      <c r="A8" s="68">
        <v>1</v>
      </c>
      <c r="B8" s="69">
        <v>2</v>
      </c>
      <c r="C8" s="70">
        <v>3</v>
      </c>
      <c r="D8" s="71">
        <v>4</v>
      </c>
    </row>
    <row r="9" spans="1:4" s="8" customFormat="1" ht="15.75" customHeight="1" thickBot="1">
      <c r="A9" s="377" t="s">
        <v>34</v>
      </c>
      <c r="B9" s="378"/>
      <c r="C9" s="378"/>
      <c r="D9" s="378"/>
    </row>
    <row r="10" spans="1:4" s="9" customFormat="1" ht="30.75" thickBot="1">
      <c r="A10" s="72" t="s">
        <v>3</v>
      </c>
      <c r="B10" s="73" t="s">
        <v>136</v>
      </c>
      <c r="C10" s="74">
        <f>SUM(C11:C14)</f>
        <v>0</v>
      </c>
      <c r="D10" s="74">
        <f>SUM(D11:D16)</f>
        <v>0</v>
      </c>
    </row>
    <row r="11" spans="1:4" s="9" customFormat="1" ht="28.5">
      <c r="A11" s="83" t="s">
        <v>52</v>
      </c>
      <c r="B11" s="75" t="s">
        <v>332</v>
      </c>
      <c r="C11" s="76"/>
      <c r="D11" s="76"/>
    </row>
    <row r="12" spans="1:4" s="9" customFormat="1" ht="28.5">
      <c r="A12" s="84" t="s">
        <v>53</v>
      </c>
      <c r="B12" s="77" t="s">
        <v>333</v>
      </c>
      <c r="C12" s="78"/>
      <c r="D12" s="78"/>
    </row>
    <row r="13" spans="1:4" s="8" customFormat="1" ht="28.5">
      <c r="A13" s="84" t="s">
        <v>54</v>
      </c>
      <c r="B13" s="77" t="s">
        <v>334</v>
      </c>
      <c r="C13" s="78"/>
      <c r="D13" s="78"/>
    </row>
    <row r="14" spans="1:4" s="8" customFormat="1" ht="28.5">
      <c r="A14" s="84" t="s">
        <v>327</v>
      </c>
      <c r="B14" s="77" t="s">
        <v>335</v>
      </c>
      <c r="C14" s="78"/>
      <c r="D14" s="78"/>
    </row>
    <row r="15" spans="1:4" s="8" customFormat="1" ht="28.5">
      <c r="A15" s="84" t="s">
        <v>328</v>
      </c>
      <c r="B15" s="51" t="s">
        <v>337</v>
      </c>
      <c r="C15" s="79"/>
      <c r="D15" s="78"/>
    </row>
    <row r="16" spans="1:4" s="8" customFormat="1" ht="15.75" thickBot="1">
      <c r="A16" s="85" t="s">
        <v>329</v>
      </c>
      <c r="B16" s="77" t="s">
        <v>336</v>
      </c>
      <c r="C16" s="80"/>
      <c r="D16" s="78"/>
    </row>
    <row r="17" spans="1:9" s="8" customFormat="1" ht="30.75" thickBot="1">
      <c r="A17" s="81" t="s">
        <v>4</v>
      </c>
      <c r="B17" s="82" t="s">
        <v>137</v>
      </c>
      <c r="C17" s="74">
        <f>+C18+C19+C20+C21+C22</f>
        <v>0</v>
      </c>
      <c r="D17" s="74">
        <f>+D18+D19+D20+D21+D22</f>
        <v>0</v>
      </c>
      <c r="I17" s="50"/>
    </row>
    <row r="18" spans="1:4" s="8" customFormat="1" ht="15">
      <c r="A18" s="83" t="s">
        <v>58</v>
      </c>
      <c r="B18" s="75" t="s">
        <v>138</v>
      </c>
      <c r="C18" s="76"/>
      <c r="D18" s="76"/>
    </row>
    <row r="19" spans="1:4" s="8" customFormat="1" ht="28.5">
      <c r="A19" s="84" t="s">
        <v>59</v>
      </c>
      <c r="B19" s="77" t="s">
        <v>139</v>
      </c>
      <c r="C19" s="78"/>
      <c r="D19" s="78"/>
    </row>
    <row r="20" spans="1:4" s="8" customFormat="1" ht="28.5">
      <c r="A20" s="84" t="s">
        <v>60</v>
      </c>
      <c r="B20" s="77" t="s">
        <v>312</v>
      </c>
      <c r="C20" s="78"/>
      <c r="D20" s="78"/>
    </row>
    <row r="21" spans="1:4" s="9" customFormat="1" ht="28.5">
      <c r="A21" s="84" t="s">
        <v>61</v>
      </c>
      <c r="B21" s="77" t="s">
        <v>313</v>
      </c>
      <c r="C21" s="78"/>
      <c r="D21" s="78"/>
    </row>
    <row r="22" spans="1:4" s="9" customFormat="1" ht="18.75" customHeight="1">
      <c r="A22" s="84" t="s">
        <v>62</v>
      </c>
      <c r="B22" s="50" t="s">
        <v>338</v>
      </c>
      <c r="C22" s="78"/>
      <c r="D22" s="78"/>
    </row>
    <row r="23" spans="1:4" s="9" customFormat="1" ht="15.75" thickBot="1">
      <c r="A23" s="85" t="s">
        <v>68</v>
      </c>
      <c r="B23" s="86" t="s">
        <v>140</v>
      </c>
      <c r="C23" s="87"/>
      <c r="D23" s="87"/>
    </row>
    <row r="24" spans="1:4" s="8" customFormat="1" ht="36.75" customHeight="1" thickBot="1">
      <c r="A24" s="81" t="s">
        <v>5</v>
      </c>
      <c r="B24" s="88" t="s">
        <v>141</v>
      </c>
      <c r="C24" s="74">
        <f>+C25+C26+C27+C28+C29</f>
        <v>0</v>
      </c>
      <c r="D24" s="74">
        <f>+D25+D26+D27+D28+D29</f>
        <v>0</v>
      </c>
    </row>
    <row r="25" spans="1:4" s="9" customFormat="1" ht="37.5" customHeight="1">
      <c r="A25" s="83" t="s">
        <v>41</v>
      </c>
      <c r="B25" s="75" t="s">
        <v>330</v>
      </c>
      <c r="C25" s="76"/>
      <c r="D25" s="76"/>
    </row>
    <row r="26" spans="1:4" s="9" customFormat="1" ht="38.25" customHeight="1">
      <c r="A26" s="84" t="s">
        <v>42</v>
      </c>
      <c r="B26" s="77" t="s">
        <v>142</v>
      </c>
      <c r="C26" s="78"/>
      <c r="D26" s="78"/>
    </row>
    <row r="27" spans="1:4" s="9" customFormat="1" ht="28.5">
      <c r="A27" s="84" t="s">
        <v>43</v>
      </c>
      <c r="B27" s="77" t="s">
        <v>314</v>
      </c>
      <c r="C27" s="78"/>
      <c r="D27" s="78"/>
    </row>
    <row r="28" spans="1:4" s="9" customFormat="1" ht="18.75" customHeight="1">
      <c r="A28" s="84" t="s">
        <v>44</v>
      </c>
      <c r="B28" s="77" t="s">
        <v>315</v>
      </c>
      <c r="C28" s="78"/>
      <c r="D28" s="78"/>
    </row>
    <row r="29" spans="1:4" s="9" customFormat="1" ht="18.75" customHeight="1">
      <c r="A29" s="84" t="s">
        <v>83</v>
      </c>
      <c r="B29" s="77" t="s">
        <v>143</v>
      </c>
      <c r="C29" s="78"/>
      <c r="D29" s="78"/>
    </row>
    <row r="30" spans="1:4" s="9" customFormat="1" ht="18.75" customHeight="1" thickBot="1">
      <c r="A30" s="85" t="s">
        <v>84</v>
      </c>
      <c r="B30" s="86" t="s">
        <v>144</v>
      </c>
      <c r="C30" s="87"/>
      <c r="D30" s="87"/>
    </row>
    <row r="31" spans="1:4" s="9" customFormat="1" ht="18.75" customHeight="1" thickBot="1">
      <c r="A31" s="81" t="s">
        <v>85</v>
      </c>
      <c r="B31" s="88" t="s">
        <v>145</v>
      </c>
      <c r="C31" s="74">
        <f>+C32+C35+C36+C37</f>
        <v>0</v>
      </c>
      <c r="D31" s="74">
        <f>+D32+D35+D36+D37</f>
        <v>0</v>
      </c>
    </row>
    <row r="32" spans="1:4" s="9" customFormat="1" ht="18.75" customHeight="1">
      <c r="A32" s="83" t="s">
        <v>146</v>
      </c>
      <c r="B32" s="75" t="s">
        <v>152</v>
      </c>
      <c r="C32" s="89">
        <f>+C33+C34</f>
        <v>0</v>
      </c>
      <c r="D32" s="89"/>
    </row>
    <row r="33" spans="1:4" s="9" customFormat="1" ht="18.75" customHeight="1">
      <c r="A33" s="84" t="s">
        <v>147</v>
      </c>
      <c r="B33" s="134" t="s">
        <v>342</v>
      </c>
      <c r="C33" s="135"/>
      <c r="D33" s="78"/>
    </row>
    <row r="34" spans="1:4" s="9" customFormat="1" ht="18.75" customHeight="1">
      <c r="A34" s="84" t="s">
        <v>148</v>
      </c>
      <c r="B34" s="134" t="s">
        <v>343</v>
      </c>
      <c r="C34" s="135"/>
      <c r="D34" s="78"/>
    </row>
    <row r="35" spans="1:4" s="9" customFormat="1" ht="18.75" customHeight="1">
      <c r="A35" s="84" t="s">
        <v>149</v>
      </c>
      <c r="B35" s="77" t="s">
        <v>344</v>
      </c>
      <c r="C35" s="78"/>
      <c r="D35" s="78"/>
    </row>
    <row r="36" spans="1:4" s="9" customFormat="1" ht="18.75" customHeight="1">
      <c r="A36" s="84" t="s">
        <v>150</v>
      </c>
      <c r="B36" s="77" t="s">
        <v>153</v>
      </c>
      <c r="C36" s="78"/>
      <c r="D36" s="78"/>
    </row>
    <row r="37" spans="1:4" s="9" customFormat="1" ht="18.75" customHeight="1" thickBot="1">
      <c r="A37" s="85" t="s">
        <v>151</v>
      </c>
      <c r="B37" s="86" t="s">
        <v>154</v>
      </c>
      <c r="C37" s="87"/>
      <c r="D37" s="87"/>
    </row>
    <row r="38" spans="1:4" s="9" customFormat="1" ht="18.75" customHeight="1" thickBot="1">
      <c r="A38" s="81" t="s">
        <v>7</v>
      </c>
      <c r="B38" s="88" t="s">
        <v>155</v>
      </c>
      <c r="C38" s="74">
        <f>SUM(C39:C48)</f>
        <v>482600</v>
      </c>
      <c r="D38" s="74">
        <f>SUM(D39:D48)</f>
        <v>882600</v>
      </c>
    </row>
    <row r="39" spans="1:4" s="9" customFormat="1" ht="18.75" customHeight="1">
      <c r="A39" s="83" t="s">
        <v>45</v>
      </c>
      <c r="B39" s="75" t="s">
        <v>158</v>
      </c>
      <c r="C39" s="76"/>
      <c r="D39" s="76"/>
    </row>
    <row r="40" spans="1:4" s="9" customFormat="1" ht="18.75" customHeight="1">
      <c r="A40" s="84" t="s">
        <v>46</v>
      </c>
      <c r="B40" s="77" t="s">
        <v>345</v>
      </c>
      <c r="C40" s="78">
        <v>0</v>
      </c>
      <c r="D40" s="78">
        <v>400000</v>
      </c>
    </row>
    <row r="41" spans="1:4" s="9" customFormat="1" ht="18.75" customHeight="1">
      <c r="A41" s="84" t="s">
        <v>47</v>
      </c>
      <c r="B41" s="77" t="s">
        <v>346</v>
      </c>
      <c r="C41" s="78"/>
      <c r="D41" s="78"/>
    </row>
    <row r="42" spans="1:4" s="9" customFormat="1" ht="18.75" customHeight="1">
      <c r="A42" s="84" t="s">
        <v>87</v>
      </c>
      <c r="B42" s="77" t="s">
        <v>347</v>
      </c>
      <c r="C42" s="78"/>
      <c r="D42" s="78"/>
    </row>
    <row r="43" spans="1:4" s="9" customFormat="1" ht="18.75" customHeight="1">
      <c r="A43" s="84" t="s">
        <v>88</v>
      </c>
      <c r="B43" s="77" t="s">
        <v>348</v>
      </c>
      <c r="C43" s="78">
        <v>380000</v>
      </c>
      <c r="D43" s="78">
        <v>380000</v>
      </c>
    </row>
    <row r="44" spans="1:4" s="9" customFormat="1" ht="18.75" customHeight="1">
      <c r="A44" s="84" t="s">
        <v>89</v>
      </c>
      <c r="B44" s="77" t="s">
        <v>349</v>
      </c>
      <c r="C44" s="78">
        <v>102600</v>
      </c>
      <c r="D44" s="78">
        <v>102600</v>
      </c>
    </row>
    <row r="45" spans="1:4" s="9" customFormat="1" ht="18.75" customHeight="1">
      <c r="A45" s="84" t="s">
        <v>90</v>
      </c>
      <c r="B45" s="77" t="s">
        <v>159</v>
      </c>
      <c r="C45" s="78"/>
      <c r="D45" s="78"/>
    </row>
    <row r="46" spans="1:4" s="9" customFormat="1" ht="18.75" customHeight="1">
      <c r="A46" s="84" t="s">
        <v>91</v>
      </c>
      <c r="B46" s="77" t="s">
        <v>160</v>
      </c>
      <c r="C46" s="78"/>
      <c r="D46" s="78"/>
    </row>
    <row r="47" spans="1:4" s="9" customFormat="1" ht="18.75" customHeight="1">
      <c r="A47" s="84" t="s">
        <v>156</v>
      </c>
      <c r="B47" s="77" t="s">
        <v>161</v>
      </c>
      <c r="C47" s="78"/>
      <c r="D47" s="78"/>
    </row>
    <row r="48" spans="1:4" s="9" customFormat="1" ht="18.75" customHeight="1" thickBot="1">
      <c r="A48" s="85" t="s">
        <v>157</v>
      </c>
      <c r="B48" s="86" t="s">
        <v>350</v>
      </c>
      <c r="C48" s="87"/>
      <c r="D48" s="87">
        <v>0</v>
      </c>
    </row>
    <row r="49" spans="1:4" s="9" customFormat="1" ht="18.75" customHeight="1" thickBot="1">
      <c r="A49" s="81" t="s">
        <v>8</v>
      </c>
      <c r="B49" s="88" t="s">
        <v>162</v>
      </c>
      <c r="C49" s="74">
        <f>SUM(C50:C54)</f>
        <v>0</v>
      </c>
      <c r="D49" s="74">
        <f>SUM(D50:D54)</f>
        <v>0</v>
      </c>
    </row>
    <row r="50" spans="1:4" s="9" customFormat="1" ht="18.75" customHeight="1">
      <c r="A50" s="83" t="s">
        <v>48</v>
      </c>
      <c r="B50" s="75" t="s">
        <v>166</v>
      </c>
      <c r="C50" s="76"/>
      <c r="D50" s="76"/>
    </row>
    <row r="51" spans="1:4" s="9" customFormat="1" ht="18.75" customHeight="1">
      <c r="A51" s="84" t="s">
        <v>49</v>
      </c>
      <c r="B51" s="77" t="s">
        <v>167</v>
      </c>
      <c r="C51" s="78"/>
      <c r="D51" s="78"/>
    </row>
    <row r="52" spans="1:4" s="9" customFormat="1" ht="18.75" customHeight="1">
      <c r="A52" s="84" t="s">
        <v>163</v>
      </c>
      <c r="B52" s="77" t="s">
        <v>168</v>
      </c>
      <c r="C52" s="78"/>
      <c r="D52" s="78"/>
    </row>
    <row r="53" spans="1:4" s="9" customFormat="1" ht="15">
      <c r="A53" s="84" t="s">
        <v>164</v>
      </c>
      <c r="B53" s="77" t="s">
        <v>169</v>
      </c>
      <c r="C53" s="78"/>
      <c r="D53" s="78"/>
    </row>
    <row r="54" spans="1:4" s="9" customFormat="1" ht="29.25" thickBot="1">
      <c r="A54" s="85" t="s">
        <v>165</v>
      </c>
      <c r="B54" s="86" t="s">
        <v>170</v>
      </c>
      <c r="C54" s="87"/>
      <c r="D54" s="87"/>
    </row>
    <row r="55" spans="1:4" s="9" customFormat="1" ht="30.75" thickBot="1">
      <c r="A55" s="81" t="s">
        <v>92</v>
      </c>
      <c r="B55" s="88" t="s">
        <v>339</v>
      </c>
      <c r="C55" s="74">
        <f>SUM(C56:C58)</f>
        <v>0</v>
      </c>
      <c r="D55" s="74">
        <f>SUM(D56:D58)</f>
        <v>0</v>
      </c>
    </row>
    <row r="56" spans="1:4" s="9" customFormat="1" ht="28.5">
      <c r="A56" s="83" t="s">
        <v>50</v>
      </c>
      <c r="B56" s="75" t="s">
        <v>317</v>
      </c>
      <c r="C56" s="76"/>
      <c r="D56" s="76"/>
    </row>
    <row r="57" spans="1:4" s="9" customFormat="1" ht="28.5">
      <c r="A57" s="84" t="s">
        <v>51</v>
      </c>
      <c r="B57" s="77" t="s">
        <v>318</v>
      </c>
      <c r="C57" s="78"/>
      <c r="D57" s="78"/>
    </row>
    <row r="58" spans="1:4" s="9" customFormat="1" ht="18.75" customHeight="1">
      <c r="A58" s="84" t="s">
        <v>173</v>
      </c>
      <c r="B58" s="77" t="s">
        <v>171</v>
      </c>
      <c r="C58" s="78"/>
      <c r="D58" s="78"/>
    </row>
    <row r="59" spans="1:4" s="9" customFormat="1" ht="15.75" thickBot="1">
      <c r="A59" s="85" t="s">
        <v>174</v>
      </c>
      <c r="B59" s="86" t="s">
        <v>172</v>
      </c>
      <c r="C59" s="87"/>
      <c r="D59" s="87"/>
    </row>
    <row r="60" spans="1:4" s="9" customFormat="1" ht="30.75" thickBot="1">
      <c r="A60" s="81" t="s">
        <v>10</v>
      </c>
      <c r="B60" s="82" t="s">
        <v>175</v>
      </c>
      <c r="C60" s="74">
        <f>SUM(C61:C63)</f>
        <v>0</v>
      </c>
      <c r="D60" s="74">
        <f>SUM(D61:D63)</f>
        <v>0</v>
      </c>
    </row>
    <row r="61" spans="1:4" s="9" customFormat="1" ht="28.5">
      <c r="A61" s="83" t="s">
        <v>93</v>
      </c>
      <c r="B61" s="75" t="s">
        <v>319</v>
      </c>
      <c r="C61" s="78"/>
      <c r="D61" s="78"/>
    </row>
    <row r="62" spans="1:4" s="9" customFormat="1" ht="18.75" customHeight="1">
      <c r="A62" s="84" t="s">
        <v>94</v>
      </c>
      <c r="B62" s="77" t="s">
        <v>320</v>
      </c>
      <c r="C62" s="78"/>
      <c r="D62" s="78"/>
    </row>
    <row r="63" spans="1:4" s="9" customFormat="1" ht="15">
      <c r="A63" s="84" t="s">
        <v>115</v>
      </c>
      <c r="B63" s="77" t="s">
        <v>177</v>
      </c>
      <c r="C63" s="78"/>
      <c r="D63" s="78"/>
    </row>
    <row r="64" spans="1:4" s="9" customFormat="1" ht="18.75" customHeight="1" thickBot="1">
      <c r="A64" s="85" t="s">
        <v>176</v>
      </c>
      <c r="B64" s="86" t="s">
        <v>178</v>
      </c>
      <c r="C64" s="78"/>
      <c r="D64" s="78"/>
    </row>
    <row r="65" spans="1:4" s="9" customFormat="1" ht="30.75" thickBot="1">
      <c r="A65" s="81" t="s">
        <v>11</v>
      </c>
      <c r="B65" s="88" t="s">
        <v>179</v>
      </c>
      <c r="C65" s="74">
        <f>+C10+C17+C24+C31+C38+C49+C55+C60</f>
        <v>482600</v>
      </c>
      <c r="D65" s="74">
        <f>+D10+D17+D24+D31+D38+D49+D55+D60</f>
        <v>882600</v>
      </c>
    </row>
    <row r="66" spans="1:4" s="9" customFormat="1" ht="30.75" thickBot="1">
      <c r="A66" s="90" t="s">
        <v>305</v>
      </c>
      <c r="B66" s="82" t="s">
        <v>180</v>
      </c>
      <c r="C66" s="74">
        <f>SUM(C67:C69)</f>
        <v>0</v>
      </c>
      <c r="D66" s="74">
        <f>SUM(D67:D69)</f>
        <v>0</v>
      </c>
    </row>
    <row r="67" spans="1:4" s="9" customFormat="1" ht="15">
      <c r="A67" s="83" t="s">
        <v>212</v>
      </c>
      <c r="B67" s="75" t="s">
        <v>181</v>
      </c>
      <c r="C67" s="78"/>
      <c r="D67" s="78"/>
    </row>
    <row r="68" spans="1:4" s="9" customFormat="1" ht="28.5">
      <c r="A68" s="84" t="s">
        <v>221</v>
      </c>
      <c r="B68" s="77" t="s">
        <v>182</v>
      </c>
      <c r="C68" s="78"/>
      <c r="D68" s="78"/>
    </row>
    <row r="69" spans="1:4" s="9" customFormat="1" ht="15.75" thickBot="1">
      <c r="A69" s="85" t="s">
        <v>222</v>
      </c>
      <c r="B69" s="91" t="s">
        <v>183</v>
      </c>
      <c r="C69" s="78"/>
      <c r="D69" s="78"/>
    </row>
    <row r="70" spans="1:4" s="9" customFormat="1" ht="30.75" thickBot="1">
      <c r="A70" s="90" t="s">
        <v>184</v>
      </c>
      <c r="B70" s="82" t="s">
        <v>185</v>
      </c>
      <c r="C70" s="74">
        <f>SUM(C71:C74)</f>
        <v>0</v>
      </c>
      <c r="D70" s="74">
        <f>SUM(D71:D74)</f>
        <v>0</v>
      </c>
    </row>
    <row r="71" spans="1:4" s="9" customFormat="1" ht="28.5">
      <c r="A71" s="83" t="s">
        <v>72</v>
      </c>
      <c r="B71" s="75" t="s">
        <v>186</v>
      </c>
      <c r="C71" s="78"/>
      <c r="D71" s="78"/>
    </row>
    <row r="72" spans="1:4" s="9" customFormat="1" ht="28.5">
      <c r="A72" s="84" t="s">
        <v>73</v>
      </c>
      <c r="B72" s="77" t="s">
        <v>187</v>
      </c>
      <c r="C72" s="78"/>
      <c r="D72" s="78"/>
    </row>
    <row r="73" spans="1:4" s="9" customFormat="1" ht="18.75" customHeight="1">
      <c r="A73" s="84" t="s">
        <v>213</v>
      </c>
      <c r="B73" s="77" t="s">
        <v>188</v>
      </c>
      <c r="C73" s="78"/>
      <c r="D73" s="78"/>
    </row>
    <row r="74" spans="1:4" s="9" customFormat="1" ht="29.25" thickBot="1">
      <c r="A74" s="85" t="s">
        <v>214</v>
      </c>
      <c r="B74" s="86" t="s">
        <v>189</v>
      </c>
      <c r="C74" s="78"/>
      <c r="D74" s="78"/>
    </row>
    <row r="75" spans="1:4" s="9" customFormat="1" ht="15.75" thickBot="1">
      <c r="A75" s="90" t="s">
        <v>190</v>
      </c>
      <c r="B75" s="82" t="s">
        <v>191</v>
      </c>
      <c r="C75" s="74">
        <f>SUM(C76:C77)</f>
        <v>323386</v>
      </c>
      <c r="D75" s="74">
        <f>SUM(D76:D77)</f>
        <v>455014</v>
      </c>
    </row>
    <row r="76" spans="1:4" s="9" customFormat="1" ht="28.5">
      <c r="A76" s="83" t="s">
        <v>215</v>
      </c>
      <c r="B76" s="75" t="s">
        <v>192</v>
      </c>
      <c r="C76" s="78">
        <v>323386</v>
      </c>
      <c r="D76" s="78">
        <v>455014</v>
      </c>
    </row>
    <row r="77" spans="1:4" s="8" customFormat="1" ht="29.25" thickBot="1">
      <c r="A77" s="85" t="s">
        <v>216</v>
      </c>
      <c r="B77" s="86" t="s">
        <v>193</v>
      </c>
      <c r="C77" s="87"/>
      <c r="D77" s="87"/>
    </row>
    <row r="78" spans="1:4" s="9" customFormat="1" ht="15.75" thickBot="1">
      <c r="A78" s="146" t="s">
        <v>14</v>
      </c>
      <c r="B78" s="147" t="s">
        <v>352</v>
      </c>
      <c r="C78" s="95">
        <v>62139007</v>
      </c>
      <c r="D78" s="95">
        <v>62139007</v>
      </c>
    </row>
    <row r="79" spans="1:4" s="9" customFormat="1" ht="30.75" thickBot="1">
      <c r="A79" s="90">
        <v>14</v>
      </c>
      <c r="B79" s="82" t="s">
        <v>353</v>
      </c>
      <c r="C79" s="74">
        <f>SUM(C80:C82)</f>
        <v>0</v>
      </c>
      <c r="D79" s="74">
        <f>SUM(D80:D82)</f>
        <v>0</v>
      </c>
    </row>
    <row r="80" spans="1:4" s="9" customFormat="1" ht="15">
      <c r="A80" s="83" t="s">
        <v>354</v>
      </c>
      <c r="B80" s="75" t="s">
        <v>196</v>
      </c>
      <c r="C80" s="78"/>
      <c r="D80" s="78"/>
    </row>
    <row r="81" spans="1:4" s="9" customFormat="1" ht="28.5">
      <c r="A81" s="84" t="s">
        <v>355</v>
      </c>
      <c r="B81" s="77" t="s">
        <v>197</v>
      </c>
      <c r="C81" s="78"/>
      <c r="D81" s="78"/>
    </row>
    <row r="82" spans="1:4" s="9" customFormat="1" ht="15.75" thickBot="1">
      <c r="A82" s="85" t="s">
        <v>356</v>
      </c>
      <c r="B82" s="86" t="s">
        <v>198</v>
      </c>
      <c r="C82" s="78"/>
      <c r="D82" s="78"/>
    </row>
    <row r="83" spans="1:4" s="9" customFormat="1" ht="30.75" thickBot="1">
      <c r="A83" s="90" t="s">
        <v>208</v>
      </c>
      <c r="B83" s="82" t="s">
        <v>362</v>
      </c>
      <c r="C83" s="74">
        <f>SUM(C84:C87)</f>
        <v>0</v>
      </c>
      <c r="D83" s="74">
        <f>SUM(D84:D87)</f>
        <v>0</v>
      </c>
    </row>
    <row r="84" spans="1:4" s="9" customFormat="1" ht="28.5">
      <c r="A84" s="92" t="s">
        <v>357</v>
      </c>
      <c r="B84" s="75" t="s">
        <v>201</v>
      </c>
      <c r="C84" s="78"/>
      <c r="D84" s="78"/>
    </row>
    <row r="85" spans="1:4" s="8" customFormat="1" ht="28.5">
      <c r="A85" s="93" t="s">
        <v>358</v>
      </c>
      <c r="B85" s="77" t="s">
        <v>203</v>
      </c>
      <c r="C85" s="78"/>
      <c r="D85" s="78"/>
    </row>
    <row r="86" spans="1:4" s="8" customFormat="1" ht="15">
      <c r="A86" s="93" t="s">
        <v>359</v>
      </c>
      <c r="B86" s="77" t="s">
        <v>205</v>
      </c>
      <c r="C86" s="78"/>
      <c r="D86" s="78"/>
    </row>
    <row r="87" spans="1:4" s="8" customFormat="1" ht="15.75" thickBot="1">
      <c r="A87" s="94" t="s">
        <v>360</v>
      </c>
      <c r="B87" s="86" t="s">
        <v>207</v>
      </c>
      <c r="C87" s="78"/>
      <c r="D87" s="78"/>
    </row>
    <row r="88" spans="1:4" s="8" customFormat="1" ht="30.75" thickBot="1">
      <c r="A88" s="90" t="s">
        <v>210</v>
      </c>
      <c r="B88" s="82" t="s">
        <v>209</v>
      </c>
      <c r="C88" s="95"/>
      <c r="D88" s="95"/>
    </row>
    <row r="89" spans="1:4" s="9" customFormat="1" ht="18.75" customHeight="1" thickBot="1">
      <c r="A89" s="90" t="s">
        <v>223</v>
      </c>
      <c r="B89" s="96" t="s">
        <v>363</v>
      </c>
      <c r="C89" s="74">
        <f>(+C66+C70+C75+C79+C83+C88+C78)</f>
        <v>62462393</v>
      </c>
      <c r="D89" s="74">
        <f>(+D66+D70+D75+D79+D83+D88+D78)</f>
        <v>62594021</v>
      </c>
    </row>
    <row r="90" spans="1:4" s="2" customFormat="1" ht="18.75" customHeight="1" thickBot="1">
      <c r="A90" s="97" t="s">
        <v>361</v>
      </c>
      <c r="B90" s="98" t="s">
        <v>310</v>
      </c>
      <c r="C90" s="74">
        <f>+C65+C89</f>
        <v>62944993</v>
      </c>
      <c r="D90" s="74">
        <f>+D65+D89</f>
        <v>63476621</v>
      </c>
    </row>
    <row r="91" spans="1:4" s="4" customFormat="1" ht="18.75" customHeight="1">
      <c r="A91" s="99"/>
      <c r="B91" s="100"/>
      <c r="C91" s="101"/>
      <c r="D91" s="101"/>
    </row>
    <row r="92" spans="1:4" s="10" customFormat="1" ht="18.75" customHeight="1" thickBot="1">
      <c r="A92" s="102"/>
      <c r="B92" s="103"/>
      <c r="C92" s="104"/>
      <c r="D92" s="104"/>
    </row>
    <row r="93" spans="1:4" s="2" customFormat="1" ht="18.75" customHeight="1" thickBot="1">
      <c r="A93" s="105" t="s">
        <v>35</v>
      </c>
      <c r="B93" s="106"/>
      <c r="C93" s="106"/>
      <c r="D93" s="106"/>
    </row>
    <row r="94" spans="1:4" s="2" customFormat="1" ht="15.75" thickBot="1">
      <c r="A94" s="107" t="s">
        <v>3</v>
      </c>
      <c r="B94" s="108" t="s">
        <v>340</v>
      </c>
      <c r="C94" s="109">
        <f>SUM(C95:C99)</f>
        <v>62944993</v>
      </c>
      <c r="D94" s="109">
        <f>SUM(D95:D99)</f>
        <v>63372621</v>
      </c>
    </row>
    <row r="95" spans="1:4" s="2" customFormat="1" ht="18.75" customHeight="1">
      <c r="A95" s="110" t="s">
        <v>52</v>
      </c>
      <c r="B95" s="111" t="s">
        <v>30</v>
      </c>
      <c r="C95" s="112">
        <v>40035896</v>
      </c>
      <c r="D95" s="112">
        <v>39535896</v>
      </c>
    </row>
    <row r="96" spans="1:4" s="2" customFormat="1" ht="28.5">
      <c r="A96" s="84" t="s">
        <v>53</v>
      </c>
      <c r="B96" s="113" t="s">
        <v>95</v>
      </c>
      <c r="C96" s="78">
        <v>8807897</v>
      </c>
      <c r="D96" s="78">
        <v>8807897</v>
      </c>
    </row>
    <row r="97" spans="1:4" s="2" customFormat="1" ht="14.25">
      <c r="A97" s="84" t="s">
        <v>54</v>
      </c>
      <c r="B97" s="113" t="s">
        <v>71</v>
      </c>
      <c r="C97" s="87">
        <v>14101200</v>
      </c>
      <c r="D97" s="87">
        <v>15028828</v>
      </c>
    </row>
    <row r="98" spans="1:4" s="2" customFormat="1" ht="18.75" customHeight="1">
      <c r="A98" s="84" t="s">
        <v>55</v>
      </c>
      <c r="B98" s="114" t="s">
        <v>96</v>
      </c>
      <c r="C98" s="87">
        <f>SUM(C109)</f>
        <v>0</v>
      </c>
      <c r="D98" s="87"/>
    </row>
    <row r="99" spans="1:4" s="2" customFormat="1" ht="14.25">
      <c r="A99" s="84" t="s">
        <v>63</v>
      </c>
      <c r="B99" s="115" t="s">
        <v>97</v>
      </c>
      <c r="C99" s="87">
        <v>0</v>
      </c>
      <c r="D99" s="87"/>
    </row>
    <row r="100" spans="1:4" s="2" customFormat="1" ht="38.25" customHeight="1">
      <c r="A100" s="84" t="s">
        <v>56</v>
      </c>
      <c r="B100" s="136" t="s">
        <v>226</v>
      </c>
      <c r="C100" s="137"/>
      <c r="D100" s="137"/>
    </row>
    <row r="101" spans="1:4" s="2" customFormat="1" ht="49.5" customHeight="1">
      <c r="A101" s="84" t="s">
        <v>57</v>
      </c>
      <c r="B101" s="138" t="s">
        <v>227</v>
      </c>
      <c r="C101" s="137"/>
      <c r="D101" s="137"/>
    </row>
    <row r="102" spans="1:4" s="2" customFormat="1" ht="25.5">
      <c r="A102" s="84" t="s">
        <v>64</v>
      </c>
      <c r="B102" s="136" t="s">
        <v>228</v>
      </c>
      <c r="C102" s="137"/>
      <c r="D102" s="137"/>
    </row>
    <row r="103" spans="1:4" s="2" customFormat="1" ht="25.5">
      <c r="A103" s="84" t="s">
        <v>65</v>
      </c>
      <c r="B103" s="136" t="s">
        <v>229</v>
      </c>
      <c r="C103" s="137"/>
      <c r="D103" s="137"/>
    </row>
    <row r="104" spans="1:4" s="2" customFormat="1" ht="25.5">
      <c r="A104" s="84" t="s">
        <v>66</v>
      </c>
      <c r="B104" s="138" t="s">
        <v>230</v>
      </c>
      <c r="C104" s="137">
        <v>0</v>
      </c>
      <c r="D104" s="137"/>
    </row>
    <row r="105" spans="1:4" s="2" customFormat="1" ht="25.5">
      <c r="A105" s="84" t="s">
        <v>67</v>
      </c>
      <c r="B105" s="138" t="s">
        <v>231</v>
      </c>
      <c r="C105" s="137"/>
      <c r="D105" s="137"/>
    </row>
    <row r="106" spans="1:4" s="2" customFormat="1" ht="18.75" customHeight="1">
      <c r="A106" s="84" t="s">
        <v>69</v>
      </c>
      <c r="B106" s="136" t="s">
        <v>232</v>
      </c>
      <c r="C106" s="137"/>
      <c r="D106" s="137"/>
    </row>
    <row r="107" spans="1:4" s="2" customFormat="1" ht="14.25">
      <c r="A107" s="116" t="s">
        <v>98</v>
      </c>
      <c r="B107" s="139" t="s">
        <v>233</v>
      </c>
      <c r="C107" s="137"/>
      <c r="D107" s="137"/>
    </row>
    <row r="108" spans="1:4" s="2" customFormat="1" ht="18.75" customHeight="1">
      <c r="A108" s="84" t="s">
        <v>224</v>
      </c>
      <c r="B108" s="139" t="s">
        <v>234</v>
      </c>
      <c r="C108" s="137"/>
      <c r="D108" s="137"/>
    </row>
    <row r="109" spans="1:4" s="2" customFormat="1" ht="26.25" thickBot="1">
      <c r="A109" s="118" t="s">
        <v>225</v>
      </c>
      <c r="B109" s="140" t="s">
        <v>235</v>
      </c>
      <c r="C109" s="141">
        <v>0</v>
      </c>
      <c r="D109" s="141"/>
    </row>
    <row r="110" spans="1:4" s="2" customFormat="1" ht="30" thickBot="1">
      <c r="A110" s="81" t="s">
        <v>4</v>
      </c>
      <c r="B110" s="119" t="s">
        <v>341</v>
      </c>
      <c r="C110" s="74">
        <f>+C111+C113+C115</f>
        <v>0</v>
      </c>
      <c r="D110" s="74">
        <f>+D111+D113+D115</f>
        <v>104000</v>
      </c>
    </row>
    <row r="111" spans="1:4" s="2" customFormat="1" ht="18.75" customHeight="1">
      <c r="A111" s="83" t="s">
        <v>58</v>
      </c>
      <c r="B111" s="113" t="s">
        <v>114</v>
      </c>
      <c r="C111" s="76"/>
      <c r="D111" s="76">
        <v>104000</v>
      </c>
    </row>
    <row r="112" spans="1:4" s="2" customFormat="1" ht="18.75" customHeight="1">
      <c r="A112" s="83" t="s">
        <v>59</v>
      </c>
      <c r="B112" s="139" t="s">
        <v>239</v>
      </c>
      <c r="C112" s="142"/>
      <c r="D112" s="142"/>
    </row>
    <row r="113" spans="1:4" s="2" customFormat="1" ht="18.75" customHeight="1">
      <c r="A113" s="83" t="s">
        <v>60</v>
      </c>
      <c r="B113" s="117" t="s">
        <v>99</v>
      </c>
      <c r="C113" s="78"/>
      <c r="D113" s="78"/>
    </row>
    <row r="114" spans="1:4" s="2" customFormat="1" ht="14.25">
      <c r="A114" s="83" t="s">
        <v>61</v>
      </c>
      <c r="B114" s="117" t="s">
        <v>240</v>
      </c>
      <c r="C114" s="120"/>
      <c r="D114" s="120"/>
    </row>
    <row r="115" spans="1:4" s="2" customFormat="1" ht="14.25">
      <c r="A115" s="83" t="s">
        <v>62</v>
      </c>
      <c r="B115" s="121" t="s">
        <v>116</v>
      </c>
      <c r="C115" s="120"/>
      <c r="D115" s="120"/>
    </row>
    <row r="116" spans="1:4" s="2" customFormat="1" ht="28.5">
      <c r="A116" s="83" t="s">
        <v>68</v>
      </c>
      <c r="B116" s="122" t="s">
        <v>316</v>
      </c>
      <c r="C116" s="120"/>
      <c r="D116" s="120"/>
    </row>
    <row r="117" spans="1:4" s="2" customFormat="1" ht="25.5">
      <c r="A117" s="83" t="s">
        <v>70</v>
      </c>
      <c r="B117" s="143" t="s">
        <v>245</v>
      </c>
      <c r="C117" s="144"/>
      <c r="D117" s="144"/>
    </row>
    <row r="118" spans="1:4" s="2" customFormat="1" ht="25.5">
      <c r="A118" s="83" t="s">
        <v>100</v>
      </c>
      <c r="B118" s="136" t="s">
        <v>229</v>
      </c>
      <c r="C118" s="144"/>
      <c r="D118" s="144"/>
    </row>
    <row r="119" spans="1:4" s="2" customFormat="1" ht="25.5">
      <c r="A119" s="83" t="s">
        <v>101</v>
      </c>
      <c r="B119" s="136" t="s">
        <v>244</v>
      </c>
      <c r="C119" s="144"/>
      <c r="D119" s="144"/>
    </row>
    <row r="120" spans="1:4" s="2" customFormat="1" ht="25.5">
      <c r="A120" s="83" t="s">
        <v>102</v>
      </c>
      <c r="B120" s="136" t="s">
        <v>243</v>
      </c>
      <c r="C120" s="144"/>
      <c r="D120" s="144"/>
    </row>
    <row r="121" spans="1:4" s="2" customFormat="1" ht="25.5">
      <c r="A121" s="83" t="s">
        <v>236</v>
      </c>
      <c r="B121" s="136" t="s">
        <v>232</v>
      </c>
      <c r="C121" s="144"/>
      <c r="D121" s="144"/>
    </row>
    <row r="122" spans="1:4" s="2" customFormat="1" ht="18.75" customHeight="1">
      <c r="A122" s="83" t="s">
        <v>237</v>
      </c>
      <c r="B122" s="136" t="s">
        <v>242</v>
      </c>
      <c r="C122" s="144"/>
      <c r="D122" s="144"/>
    </row>
    <row r="123" spans="1:4" s="2" customFormat="1" ht="18.75" customHeight="1" thickBot="1">
      <c r="A123" s="116" t="s">
        <v>238</v>
      </c>
      <c r="B123" s="136" t="s">
        <v>241</v>
      </c>
      <c r="C123" s="145"/>
      <c r="D123" s="145"/>
    </row>
    <row r="124" spans="1:4" s="2" customFormat="1" ht="18.75" customHeight="1" thickBot="1">
      <c r="A124" s="81" t="s">
        <v>5</v>
      </c>
      <c r="B124" s="88" t="s">
        <v>246</v>
      </c>
      <c r="C124" s="74">
        <f>+C125+C126</f>
        <v>0</v>
      </c>
      <c r="D124" s="74">
        <f>+D125+D126</f>
        <v>0</v>
      </c>
    </row>
    <row r="125" spans="1:4" s="2" customFormat="1" ht="18.75" customHeight="1">
      <c r="A125" s="83" t="s">
        <v>41</v>
      </c>
      <c r="B125" s="123" t="s">
        <v>36</v>
      </c>
      <c r="C125" s="76">
        <v>0</v>
      </c>
      <c r="D125" s="76"/>
    </row>
    <row r="126" spans="1:4" s="2" customFormat="1" ht="18.75" customHeight="1" thickBot="1">
      <c r="A126" s="85" t="s">
        <v>42</v>
      </c>
      <c r="B126" s="117" t="s">
        <v>37</v>
      </c>
      <c r="C126" s="87"/>
      <c r="D126" s="87"/>
    </row>
    <row r="127" spans="1:4" s="10" customFormat="1" ht="30.75" thickBot="1">
      <c r="A127" s="81" t="s">
        <v>6</v>
      </c>
      <c r="B127" s="88" t="s">
        <v>247</v>
      </c>
      <c r="C127" s="74">
        <f>+C94+C110+C124</f>
        <v>62944993</v>
      </c>
      <c r="D127" s="74">
        <f>+D94+D110+D124</f>
        <v>63476621</v>
      </c>
    </row>
    <row r="128" spans="1:4" s="2" customFormat="1" ht="30.75" thickBot="1">
      <c r="A128" s="81" t="s">
        <v>7</v>
      </c>
      <c r="B128" s="88" t="s">
        <v>248</v>
      </c>
      <c r="C128" s="74">
        <f>+C129+C130+C131</f>
        <v>0</v>
      </c>
      <c r="D128" s="74">
        <f>+D129+D130+D131</f>
        <v>0</v>
      </c>
    </row>
    <row r="129" spans="1:4" s="2" customFormat="1" ht="28.5">
      <c r="A129" s="83" t="s">
        <v>45</v>
      </c>
      <c r="B129" s="123" t="s">
        <v>249</v>
      </c>
      <c r="C129" s="120"/>
      <c r="D129" s="120"/>
    </row>
    <row r="130" spans="1:4" s="2" customFormat="1" ht="28.5">
      <c r="A130" s="83" t="s">
        <v>46</v>
      </c>
      <c r="B130" s="123" t="s">
        <v>250</v>
      </c>
      <c r="C130" s="120"/>
      <c r="D130" s="120"/>
    </row>
    <row r="131" spans="1:4" s="2" customFormat="1" ht="15" thickBot="1">
      <c r="A131" s="116" t="s">
        <v>47</v>
      </c>
      <c r="B131" s="124" t="s">
        <v>251</v>
      </c>
      <c r="C131" s="120"/>
      <c r="D131" s="120"/>
    </row>
    <row r="132" spans="1:4" s="2" customFormat="1" ht="30.75" thickBot="1">
      <c r="A132" s="81" t="s">
        <v>8</v>
      </c>
      <c r="B132" s="88" t="s">
        <v>304</v>
      </c>
      <c r="C132" s="74">
        <f>+C133+C134+C135+C136</f>
        <v>0</v>
      </c>
      <c r="D132" s="74">
        <f>+D133+D134+D135+D136</f>
        <v>0</v>
      </c>
    </row>
    <row r="133" spans="1:4" s="2" customFormat="1" ht="28.5">
      <c r="A133" s="83" t="s">
        <v>48</v>
      </c>
      <c r="B133" s="123" t="s">
        <v>252</v>
      </c>
      <c r="C133" s="120"/>
      <c r="D133" s="120"/>
    </row>
    <row r="134" spans="1:4" s="10" customFormat="1" ht="28.5">
      <c r="A134" s="83" t="s">
        <v>49</v>
      </c>
      <c r="B134" s="123" t="s">
        <v>253</v>
      </c>
      <c r="C134" s="120"/>
      <c r="D134" s="120"/>
    </row>
    <row r="135" spans="1:11" s="2" customFormat="1" ht="28.5">
      <c r="A135" s="83" t="s">
        <v>163</v>
      </c>
      <c r="B135" s="123" t="s">
        <v>254</v>
      </c>
      <c r="C135" s="120"/>
      <c r="D135" s="120"/>
      <c r="K135" s="26"/>
    </row>
    <row r="136" spans="1:4" s="2" customFormat="1" ht="29.25" thickBot="1">
      <c r="A136" s="116" t="s">
        <v>164</v>
      </c>
      <c r="B136" s="124" t="s">
        <v>255</v>
      </c>
      <c r="C136" s="120"/>
      <c r="D136" s="120"/>
    </row>
    <row r="137" spans="1:4" s="2" customFormat="1" ht="30.75" thickBot="1">
      <c r="A137" s="81" t="s">
        <v>9</v>
      </c>
      <c r="B137" s="88" t="s">
        <v>256</v>
      </c>
      <c r="C137" s="74">
        <f>+C138+C139+C140+C141</f>
        <v>0</v>
      </c>
      <c r="D137" s="74">
        <f>+D138+D139+D140+D141</f>
        <v>0</v>
      </c>
    </row>
    <row r="138" spans="1:4" s="10" customFormat="1" ht="28.5">
      <c r="A138" s="83" t="s">
        <v>50</v>
      </c>
      <c r="B138" s="123" t="s">
        <v>257</v>
      </c>
      <c r="C138" s="120"/>
      <c r="D138" s="120"/>
    </row>
    <row r="139" spans="1:4" s="10" customFormat="1" ht="28.5">
      <c r="A139" s="83" t="s">
        <v>51</v>
      </c>
      <c r="B139" s="123" t="s">
        <v>266</v>
      </c>
      <c r="C139" s="120"/>
      <c r="D139" s="120"/>
    </row>
    <row r="140" spans="1:4" s="10" customFormat="1" ht="14.25">
      <c r="A140" s="83" t="s">
        <v>173</v>
      </c>
      <c r="B140" s="123" t="s">
        <v>258</v>
      </c>
      <c r="C140" s="120"/>
      <c r="D140" s="120"/>
    </row>
    <row r="141" spans="1:4" s="10" customFormat="1" ht="15" thickBot="1">
      <c r="A141" s="116" t="s">
        <v>174</v>
      </c>
      <c r="B141" s="124" t="s">
        <v>331</v>
      </c>
      <c r="C141" s="120">
        <v>0</v>
      </c>
      <c r="D141" s="120"/>
    </row>
    <row r="142" spans="1:4" s="10" customFormat="1" ht="30.75" thickBot="1">
      <c r="A142" s="81" t="s">
        <v>10</v>
      </c>
      <c r="B142" s="88" t="s">
        <v>259</v>
      </c>
      <c r="C142" s="125">
        <f>+C143+C144+C145+C146</f>
        <v>0</v>
      </c>
      <c r="D142" s="125">
        <f>+D143+D144+D145+D146</f>
        <v>0</v>
      </c>
    </row>
    <row r="143" spans="1:4" s="10" customFormat="1" ht="14.25">
      <c r="A143" s="83" t="s">
        <v>93</v>
      </c>
      <c r="B143" s="123" t="s">
        <v>260</v>
      </c>
      <c r="C143" s="120"/>
      <c r="D143" s="120"/>
    </row>
    <row r="144" spans="1:4" s="2" customFormat="1" ht="28.5">
      <c r="A144" s="83" t="s">
        <v>94</v>
      </c>
      <c r="B144" s="123" t="s">
        <v>261</v>
      </c>
      <c r="C144" s="120"/>
      <c r="D144" s="120"/>
    </row>
    <row r="145" spans="1:4" s="2" customFormat="1" ht="18.75" customHeight="1">
      <c r="A145" s="83" t="s">
        <v>115</v>
      </c>
      <c r="B145" s="123" t="s">
        <v>262</v>
      </c>
      <c r="C145" s="120"/>
      <c r="D145" s="120"/>
    </row>
    <row r="146" spans="1:4" s="2" customFormat="1" ht="18.75" customHeight="1" thickBot="1">
      <c r="A146" s="83" t="s">
        <v>176</v>
      </c>
      <c r="B146" s="123" t="s">
        <v>263</v>
      </c>
      <c r="C146" s="120"/>
      <c r="D146" s="120"/>
    </row>
    <row r="147" spans="1:4" s="2" customFormat="1" ht="18.75" customHeight="1" thickBot="1">
      <c r="A147" s="81" t="s">
        <v>11</v>
      </c>
      <c r="B147" s="88" t="s">
        <v>264</v>
      </c>
      <c r="C147" s="126">
        <f>+C128+C132+C137+C142</f>
        <v>0</v>
      </c>
      <c r="D147" s="126">
        <f>+D128+D132+D137+D142</f>
        <v>0</v>
      </c>
    </row>
    <row r="148" spans="1:4" s="2" customFormat="1" ht="18.75" customHeight="1" thickBot="1">
      <c r="A148" s="127" t="s">
        <v>12</v>
      </c>
      <c r="B148" s="128" t="s">
        <v>265</v>
      </c>
      <c r="C148" s="126">
        <f>+C127+C147</f>
        <v>62944993</v>
      </c>
      <c r="D148" s="126">
        <f>+D127+D147</f>
        <v>63476621</v>
      </c>
    </row>
    <row r="149" spans="1:4" s="2" customFormat="1" ht="18.75" customHeight="1" thickBot="1">
      <c r="A149" s="129"/>
      <c r="B149" s="130"/>
      <c r="C149" s="104"/>
      <c r="D149" s="104"/>
    </row>
    <row r="150" spans="1:4" ht="15.75" thickBot="1">
      <c r="A150" s="131" t="s">
        <v>351</v>
      </c>
      <c r="B150" s="132"/>
      <c r="C150" s="133">
        <v>12</v>
      </c>
      <c r="D150" s="133">
        <v>12</v>
      </c>
    </row>
    <row r="151" spans="1:4" ht="15.75" thickBot="1">
      <c r="A151" s="131" t="s">
        <v>110</v>
      </c>
      <c r="B151" s="132"/>
      <c r="C151" s="133">
        <v>0</v>
      </c>
      <c r="D151" s="133">
        <v>0</v>
      </c>
    </row>
    <row r="152" ht="12.75">
      <c r="B152" s="49"/>
    </row>
    <row r="153" ht="13.5" thickBot="1">
      <c r="B153" s="49"/>
    </row>
    <row r="154" spans="1:4" ht="28.5" customHeight="1" thickBot="1">
      <c r="A154" s="221" t="s">
        <v>38</v>
      </c>
      <c r="B154" s="384" t="s">
        <v>386</v>
      </c>
      <c r="C154" s="378"/>
      <c r="D154" s="378"/>
    </row>
    <row r="155" spans="1:4" ht="34.5" thickBot="1">
      <c r="A155" s="220" t="s">
        <v>108</v>
      </c>
      <c r="B155" s="222" t="s">
        <v>309</v>
      </c>
      <c r="C155" s="385" t="s">
        <v>371</v>
      </c>
      <c r="D155" s="385"/>
    </row>
    <row r="156" spans="1:4" ht="15.75" thickBot="1">
      <c r="A156" s="61"/>
      <c r="B156" s="61"/>
      <c r="C156" s="62"/>
      <c r="D156" s="63"/>
    </row>
    <row r="157" spans="1:4" ht="15.75" thickBot="1">
      <c r="A157" s="68">
        <v>1</v>
      </c>
      <c r="B157" s="69">
        <v>2</v>
      </c>
      <c r="C157" s="70">
        <v>3</v>
      </c>
      <c r="D157" s="71">
        <v>4</v>
      </c>
    </row>
    <row r="158" spans="1:4" ht="30.75" thickBot="1">
      <c r="A158" s="64" t="s">
        <v>109</v>
      </c>
      <c r="B158" s="65" t="s">
        <v>33</v>
      </c>
      <c r="C158" s="66" t="s">
        <v>325</v>
      </c>
      <c r="D158" s="67" t="s">
        <v>326</v>
      </c>
    </row>
    <row r="159" spans="1:4" ht="15.75" thickBot="1">
      <c r="A159" s="68">
        <v>1</v>
      </c>
      <c r="B159" s="69">
        <v>2</v>
      </c>
      <c r="C159" s="70">
        <v>3</v>
      </c>
      <c r="D159" s="71">
        <v>4</v>
      </c>
    </row>
    <row r="160" spans="1:4" ht="15.75" customHeight="1" thickBot="1">
      <c r="A160" s="377" t="s">
        <v>34</v>
      </c>
      <c r="B160" s="378"/>
      <c r="C160" s="378"/>
      <c r="D160" s="378"/>
    </row>
    <row r="161" spans="1:4" ht="30.75" thickBot="1">
      <c r="A161" s="72" t="s">
        <v>3</v>
      </c>
      <c r="B161" s="73" t="s">
        <v>136</v>
      </c>
      <c r="C161" s="74">
        <f>SUM(C162:C165)</f>
        <v>0</v>
      </c>
      <c r="D161" s="74">
        <f>SUM(D162:D167)</f>
        <v>0</v>
      </c>
    </row>
    <row r="162" spans="1:4" ht="28.5">
      <c r="A162" s="83" t="s">
        <v>52</v>
      </c>
      <c r="B162" s="75" t="s">
        <v>332</v>
      </c>
      <c r="C162" s="76"/>
      <c r="D162" s="76"/>
    </row>
    <row r="163" spans="1:4" ht="28.5">
      <c r="A163" s="84" t="s">
        <v>53</v>
      </c>
      <c r="B163" s="77" t="s">
        <v>333</v>
      </c>
      <c r="C163" s="78"/>
      <c r="D163" s="78"/>
    </row>
    <row r="164" spans="1:4" ht="28.5">
      <c r="A164" s="84" t="s">
        <v>54</v>
      </c>
      <c r="B164" s="77" t="s">
        <v>334</v>
      </c>
      <c r="C164" s="78"/>
      <c r="D164" s="78"/>
    </row>
    <row r="165" spans="1:4" ht="28.5">
      <c r="A165" s="84" t="s">
        <v>327</v>
      </c>
      <c r="B165" s="77" t="s">
        <v>335</v>
      </c>
      <c r="C165" s="78"/>
      <c r="D165" s="78"/>
    </row>
    <row r="166" spans="1:4" ht="28.5">
      <c r="A166" s="84" t="s">
        <v>328</v>
      </c>
      <c r="B166" s="51" t="s">
        <v>337</v>
      </c>
      <c r="C166" s="79"/>
      <c r="D166" s="78"/>
    </row>
    <row r="167" spans="1:4" ht="15" thickBot="1">
      <c r="A167" s="85" t="s">
        <v>329</v>
      </c>
      <c r="B167" s="77" t="s">
        <v>336</v>
      </c>
      <c r="C167" s="80"/>
      <c r="D167" s="78"/>
    </row>
    <row r="168" spans="1:4" ht="30.75" thickBot="1">
      <c r="A168" s="81" t="s">
        <v>4</v>
      </c>
      <c r="B168" s="82" t="s">
        <v>137</v>
      </c>
      <c r="C168" s="74">
        <f>+C169+C170+C171+C172+C173</f>
        <v>0</v>
      </c>
      <c r="D168" s="74">
        <f>+D169+D170+D171+D172+D173</f>
        <v>0</v>
      </c>
    </row>
    <row r="169" spans="1:4" ht="14.25">
      <c r="A169" s="83" t="s">
        <v>58</v>
      </c>
      <c r="B169" s="75" t="s">
        <v>138</v>
      </c>
      <c r="C169" s="76"/>
      <c r="D169" s="76"/>
    </row>
    <row r="170" spans="1:4" ht="28.5">
      <c r="A170" s="84" t="s">
        <v>59</v>
      </c>
      <c r="B170" s="77" t="s">
        <v>139</v>
      </c>
      <c r="C170" s="78"/>
      <c r="D170" s="78"/>
    </row>
    <row r="171" spans="1:4" ht="28.5">
      <c r="A171" s="84" t="s">
        <v>60</v>
      </c>
      <c r="B171" s="77" t="s">
        <v>312</v>
      </c>
      <c r="C171" s="78"/>
      <c r="D171" s="78"/>
    </row>
    <row r="172" spans="1:4" ht="28.5">
      <c r="A172" s="84" t="s">
        <v>61</v>
      </c>
      <c r="B172" s="77" t="s">
        <v>313</v>
      </c>
      <c r="C172" s="78"/>
      <c r="D172" s="78"/>
    </row>
    <row r="173" spans="1:4" ht="25.5">
      <c r="A173" s="84" t="s">
        <v>62</v>
      </c>
      <c r="B173" s="50" t="s">
        <v>338</v>
      </c>
      <c r="C173" s="78"/>
      <c r="D173" s="78"/>
    </row>
    <row r="174" spans="1:4" ht="15" thickBot="1">
      <c r="A174" s="85" t="s">
        <v>68</v>
      </c>
      <c r="B174" s="86" t="s">
        <v>140</v>
      </c>
      <c r="C174" s="87"/>
      <c r="D174" s="87"/>
    </row>
    <row r="175" spans="1:4" ht="30.75" thickBot="1">
      <c r="A175" s="81" t="s">
        <v>5</v>
      </c>
      <c r="B175" s="88" t="s">
        <v>141</v>
      </c>
      <c r="C175" s="74">
        <f>+C176+C177+C178+C179+C180</f>
        <v>0</v>
      </c>
      <c r="D175" s="74">
        <f>+D176+D177+D178+D179+D180</f>
        <v>0</v>
      </c>
    </row>
    <row r="176" spans="1:4" ht="28.5">
      <c r="A176" s="83" t="s">
        <v>41</v>
      </c>
      <c r="B176" s="75" t="s">
        <v>330</v>
      </c>
      <c r="C176" s="76"/>
      <c r="D176" s="76"/>
    </row>
    <row r="177" spans="1:4" ht="28.5">
      <c r="A177" s="84" t="s">
        <v>42</v>
      </c>
      <c r="B177" s="77" t="s">
        <v>142</v>
      </c>
      <c r="C177" s="78"/>
      <c r="D177" s="78"/>
    </row>
    <row r="178" spans="1:4" ht="28.5">
      <c r="A178" s="84" t="s">
        <v>43</v>
      </c>
      <c r="B178" s="77" t="s">
        <v>314</v>
      </c>
      <c r="C178" s="78"/>
      <c r="D178" s="78"/>
    </row>
    <row r="179" spans="1:4" ht="28.5">
      <c r="A179" s="84" t="s">
        <v>44</v>
      </c>
      <c r="B179" s="77" t="s">
        <v>315</v>
      </c>
      <c r="C179" s="78"/>
      <c r="D179" s="78"/>
    </row>
    <row r="180" spans="1:4" ht="28.5">
      <c r="A180" s="84" t="s">
        <v>83</v>
      </c>
      <c r="B180" s="77" t="s">
        <v>143</v>
      </c>
      <c r="C180" s="78"/>
      <c r="D180" s="78"/>
    </row>
    <row r="181" spans="1:4" ht="15" thickBot="1">
      <c r="A181" s="85" t="s">
        <v>84</v>
      </c>
      <c r="B181" s="86" t="s">
        <v>144</v>
      </c>
      <c r="C181" s="87"/>
      <c r="D181" s="87"/>
    </row>
    <row r="182" spans="1:4" ht="15.75" thickBot="1">
      <c r="A182" s="81" t="s">
        <v>85</v>
      </c>
      <c r="B182" s="88" t="s">
        <v>145</v>
      </c>
      <c r="C182" s="74">
        <f>+C183+C186+C187+C188</f>
        <v>0</v>
      </c>
      <c r="D182" s="74">
        <f>+D183+D186+D187+D188</f>
        <v>0</v>
      </c>
    </row>
    <row r="183" spans="1:4" ht="14.25">
      <c r="A183" s="83" t="s">
        <v>146</v>
      </c>
      <c r="B183" s="75" t="s">
        <v>152</v>
      </c>
      <c r="C183" s="89">
        <f>+C184+C185</f>
        <v>0</v>
      </c>
      <c r="D183" s="89"/>
    </row>
    <row r="184" spans="1:4" ht="14.25">
      <c r="A184" s="84" t="s">
        <v>147</v>
      </c>
      <c r="B184" s="134" t="s">
        <v>342</v>
      </c>
      <c r="C184" s="135"/>
      <c r="D184" s="78"/>
    </row>
    <row r="185" spans="1:4" ht="14.25">
      <c r="A185" s="84" t="s">
        <v>148</v>
      </c>
      <c r="B185" s="134" t="s">
        <v>343</v>
      </c>
      <c r="C185" s="135"/>
      <c r="D185" s="78"/>
    </row>
    <row r="186" spans="1:4" ht="14.25">
      <c r="A186" s="84" t="s">
        <v>149</v>
      </c>
      <c r="B186" s="77" t="s">
        <v>344</v>
      </c>
      <c r="C186" s="78"/>
      <c r="D186" s="78"/>
    </row>
    <row r="187" spans="1:4" ht="14.25">
      <c r="A187" s="84" t="s">
        <v>150</v>
      </c>
      <c r="B187" s="77" t="s">
        <v>153</v>
      </c>
      <c r="C187" s="78"/>
      <c r="D187" s="78"/>
    </row>
    <row r="188" spans="1:4" ht="15" thickBot="1">
      <c r="A188" s="85" t="s">
        <v>151</v>
      </c>
      <c r="B188" s="86" t="s">
        <v>154</v>
      </c>
      <c r="C188" s="87"/>
      <c r="D188" s="87"/>
    </row>
    <row r="189" spans="1:4" ht="15.75" thickBot="1">
      <c r="A189" s="81" t="s">
        <v>7</v>
      </c>
      <c r="B189" s="88" t="s">
        <v>155</v>
      </c>
      <c r="C189" s="74">
        <f>SUM(C190:C199)</f>
        <v>0</v>
      </c>
      <c r="D189" s="74">
        <f>SUM(D190:D199)</f>
        <v>0</v>
      </c>
    </row>
    <row r="190" spans="1:4" ht="14.25">
      <c r="A190" s="83" t="s">
        <v>45</v>
      </c>
      <c r="B190" s="75" t="s">
        <v>158</v>
      </c>
      <c r="C190" s="76"/>
      <c r="D190" s="76"/>
    </row>
    <row r="191" spans="1:4" ht="14.25">
      <c r="A191" s="84" t="s">
        <v>46</v>
      </c>
      <c r="B191" s="77" t="s">
        <v>345</v>
      </c>
      <c r="C191" s="78"/>
      <c r="D191" s="78"/>
    </row>
    <row r="192" spans="1:4" ht="14.25">
      <c r="A192" s="84" t="s">
        <v>47</v>
      </c>
      <c r="B192" s="77" t="s">
        <v>346</v>
      </c>
      <c r="C192" s="78"/>
      <c r="D192" s="78"/>
    </row>
    <row r="193" spans="1:4" ht="14.25">
      <c r="A193" s="84" t="s">
        <v>87</v>
      </c>
      <c r="B193" s="77" t="s">
        <v>347</v>
      </c>
      <c r="C193" s="78"/>
      <c r="D193" s="78"/>
    </row>
    <row r="194" spans="1:4" ht="14.25">
      <c r="A194" s="84" t="s">
        <v>88</v>
      </c>
      <c r="B194" s="77" t="s">
        <v>348</v>
      </c>
      <c r="C194" s="78"/>
      <c r="D194" s="78"/>
    </row>
    <row r="195" spans="1:4" ht="14.25">
      <c r="A195" s="84" t="s">
        <v>89</v>
      </c>
      <c r="B195" s="77" t="s">
        <v>349</v>
      </c>
      <c r="C195" s="78"/>
      <c r="D195" s="78"/>
    </row>
    <row r="196" spans="1:4" ht="14.25">
      <c r="A196" s="84" t="s">
        <v>90</v>
      </c>
      <c r="B196" s="77" t="s">
        <v>159</v>
      </c>
      <c r="C196" s="78"/>
      <c r="D196" s="78"/>
    </row>
    <row r="197" spans="1:4" ht="14.25">
      <c r="A197" s="84" t="s">
        <v>91</v>
      </c>
      <c r="B197" s="77" t="s">
        <v>160</v>
      </c>
      <c r="C197" s="78"/>
      <c r="D197" s="78"/>
    </row>
    <row r="198" spans="1:4" ht="14.25">
      <c r="A198" s="84" t="s">
        <v>156</v>
      </c>
      <c r="B198" s="77" t="s">
        <v>161</v>
      </c>
      <c r="C198" s="78"/>
      <c r="D198" s="78"/>
    </row>
    <row r="199" spans="1:4" ht="15" thickBot="1">
      <c r="A199" s="85" t="s">
        <v>157</v>
      </c>
      <c r="B199" s="86" t="s">
        <v>350</v>
      </c>
      <c r="C199" s="87"/>
      <c r="D199" s="87">
        <v>0</v>
      </c>
    </row>
    <row r="200" spans="1:4" ht="15.75" thickBot="1">
      <c r="A200" s="81" t="s">
        <v>8</v>
      </c>
      <c r="B200" s="88" t="s">
        <v>162</v>
      </c>
      <c r="C200" s="74">
        <f>SUM(C201:C205)</f>
        <v>0</v>
      </c>
      <c r="D200" s="74">
        <f>SUM(D201:D205)</f>
        <v>0</v>
      </c>
    </row>
    <row r="201" spans="1:4" ht="14.25">
      <c r="A201" s="83" t="s">
        <v>48</v>
      </c>
      <c r="B201" s="75" t="s">
        <v>166</v>
      </c>
      <c r="C201" s="76"/>
      <c r="D201" s="76"/>
    </row>
    <row r="202" spans="1:4" ht="14.25">
      <c r="A202" s="84" t="s">
        <v>49</v>
      </c>
      <c r="B202" s="77" t="s">
        <v>167</v>
      </c>
      <c r="C202" s="78"/>
      <c r="D202" s="78"/>
    </row>
    <row r="203" spans="1:4" ht="14.25">
      <c r="A203" s="84" t="s">
        <v>163</v>
      </c>
      <c r="B203" s="77" t="s">
        <v>168</v>
      </c>
      <c r="C203" s="78"/>
      <c r="D203" s="78"/>
    </row>
    <row r="204" spans="1:4" ht="14.25">
      <c r="A204" s="84" t="s">
        <v>164</v>
      </c>
      <c r="B204" s="77" t="s">
        <v>169</v>
      </c>
      <c r="C204" s="78"/>
      <c r="D204" s="78"/>
    </row>
    <row r="205" spans="1:4" ht="29.25" thickBot="1">
      <c r="A205" s="85" t="s">
        <v>165</v>
      </c>
      <c r="B205" s="86" t="s">
        <v>170</v>
      </c>
      <c r="C205" s="87"/>
      <c r="D205" s="87"/>
    </row>
    <row r="206" spans="1:4" ht="30.75" thickBot="1">
      <c r="A206" s="81" t="s">
        <v>92</v>
      </c>
      <c r="B206" s="88" t="s">
        <v>339</v>
      </c>
      <c r="C206" s="74">
        <f>SUM(C207:C209)</f>
        <v>0</v>
      </c>
      <c r="D206" s="74">
        <f>SUM(D207:D209)</f>
        <v>0</v>
      </c>
    </row>
    <row r="207" spans="1:4" ht="28.5">
      <c r="A207" s="83" t="s">
        <v>50</v>
      </c>
      <c r="B207" s="75" t="s">
        <v>317</v>
      </c>
      <c r="C207" s="76"/>
      <c r="D207" s="76"/>
    </row>
    <row r="208" spans="1:4" ht="28.5">
      <c r="A208" s="84" t="s">
        <v>51</v>
      </c>
      <c r="B208" s="77" t="s">
        <v>318</v>
      </c>
      <c r="C208" s="78"/>
      <c r="D208" s="78"/>
    </row>
    <row r="209" spans="1:4" ht="14.25">
      <c r="A209" s="84" t="s">
        <v>173</v>
      </c>
      <c r="B209" s="77" t="s">
        <v>171</v>
      </c>
      <c r="C209" s="78"/>
      <c r="D209" s="78"/>
    </row>
    <row r="210" spans="1:4" ht="15" thickBot="1">
      <c r="A210" s="85" t="s">
        <v>174</v>
      </c>
      <c r="B210" s="86" t="s">
        <v>172</v>
      </c>
      <c r="C210" s="87"/>
      <c r="D210" s="87"/>
    </row>
    <row r="211" spans="1:4" ht="30.75" thickBot="1">
      <c r="A211" s="81" t="s">
        <v>10</v>
      </c>
      <c r="B211" s="82" t="s">
        <v>175</v>
      </c>
      <c r="C211" s="74">
        <f>SUM(C212:C214)</f>
        <v>0</v>
      </c>
      <c r="D211" s="74">
        <f>SUM(D212:D214)</f>
        <v>0</v>
      </c>
    </row>
    <row r="212" spans="1:4" ht="28.5">
      <c r="A212" s="83" t="s">
        <v>93</v>
      </c>
      <c r="B212" s="75" t="s">
        <v>319</v>
      </c>
      <c r="C212" s="78"/>
      <c r="D212" s="78"/>
    </row>
    <row r="213" spans="1:4" ht="28.5">
      <c r="A213" s="84" t="s">
        <v>94</v>
      </c>
      <c r="B213" s="77" t="s">
        <v>320</v>
      </c>
      <c r="C213" s="78"/>
      <c r="D213" s="78"/>
    </row>
    <row r="214" spans="1:4" ht="14.25">
      <c r="A214" s="84" t="s">
        <v>115</v>
      </c>
      <c r="B214" s="77" t="s">
        <v>177</v>
      </c>
      <c r="C214" s="78"/>
      <c r="D214" s="78"/>
    </row>
    <row r="215" spans="1:4" ht="15" thickBot="1">
      <c r="A215" s="85" t="s">
        <v>176</v>
      </c>
      <c r="B215" s="86" t="s">
        <v>178</v>
      </c>
      <c r="C215" s="78"/>
      <c r="D215" s="78"/>
    </row>
    <row r="216" spans="1:4" ht="30.75" thickBot="1">
      <c r="A216" s="81" t="s">
        <v>11</v>
      </c>
      <c r="B216" s="88" t="s">
        <v>179</v>
      </c>
      <c r="C216" s="74">
        <f>+C161+C168+C175+C182+C189+C200+C206+C211</f>
        <v>0</v>
      </c>
      <c r="D216" s="74">
        <f>+D161+D168+D175+D182+D189+D200+D206+D211</f>
        <v>0</v>
      </c>
    </row>
    <row r="217" spans="1:4" ht="30.75" thickBot="1">
      <c r="A217" s="90" t="s">
        <v>305</v>
      </c>
      <c r="B217" s="82" t="s">
        <v>180</v>
      </c>
      <c r="C217" s="74">
        <f>SUM(C218:C220)</f>
        <v>0</v>
      </c>
      <c r="D217" s="74">
        <f>SUM(D218:D220)</f>
        <v>0</v>
      </c>
    </row>
    <row r="218" spans="1:4" ht="14.25">
      <c r="A218" s="83" t="s">
        <v>212</v>
      </c>
      <c r="B218" s="75" t="s">
        <v>181</v>
      </c>
      <c r="C218" s="78"/>
      <c r="D218" s="78"/>
    </row>
    <row r="219" spans="1:4" ht="28.5">
      <c r="A219" s="84" t="s">
        <v>221</v>
      </c>
      <c r="B219" s="77" t="s">
        <v>182</v>
      </c>
      <c r="C219" s="78"/>
      <c r="D219" s="78"/>
    </row>
    <row r="220" spans="1:4" ht="15" thickBot="1">
      <c r="A220" s="85" t="s">
        <v>222</v>
      </c>
      <c r="B220" s="91" t="s">
        <v>183</v>
      </c>
      <c r="C220" s="78"/>
      <c r="D220" s="78"/>
    </row>
    <row r="221" spans="1:4" ht="30.75" thickBot="1">
      <c r="A221" s="90" t="s">
        <v>184</v>
      </c>
      <c r="B221" s="82" t="s">
        <v>185</v>
      </c>
      <c r="C221" s="74">
        <f>SUM(C222:C225)</f>
        <v>0</v>
      </c>
      <c r="D221" s="74">
        <f>SUM(D222:D225)</f>
        <v>0</v>
      </c>
    </row>
    <row r="222" spans="1:4" ht="28.5">
      <c r="A222" s="83" t="s">
        <v>72</v>
      </c>
      <c r="B222" s="75" t="s">
        <v>186</v>
      </c>
      <c r="C222" s="78"/>
      <c r="D222" s="78"/>
    </row>
    <row r="223" spans="1:4" ht="28.5">
      <c r="A223" s="84" t="s">
        <v>73</v>
      </c>
      <c r="B223" s="77" t="s">
        <v>187</v>
      </c>
      <c r="C223" s="78"/>
      <c r="D223" s="78"/>
    </row>
    <row r="224" spans="1:4" ht="28.5">
      <c r="A224" s="84" t="s">
        <v>213</v>
      </c>
      <c r="B224" s="77" t="s">
        <v>188</v>
      </c>
      <c r="C224" s="78"/>
      <c r="D224" s="78"/>
    </row>
    <row r="225" spans="1:4" ht="29.25" thickBot="1">
      <c r="A225" s="85" t="s">
        <v>214</v>
      </c>
      <c r="B225" s="86" t="s">
        <v>189</v>
      </c>
      <c r="C225" s="78"/>
      <c r="D225" s="78"/>
    </row>
    <row r="226" spans="1:4" ht="15.75" thickBot="1">
      <c r="A226" s="90" t="s">
        <v>190</v>
      </c>
      <c r="B226" s="82" t="s">
        <v>191</v>
      </c>
      <c r="C226" s="74">
        <f>SUM(C227:C228)</f>
        <v>0</v>
      </c>
      <c r="D226" s="74">
        <f>SUM(D227:D228)</f>
        <v>0</v>
      </c>
    </row>
    <row r="227" spans="1:4" ht="28.5">
      <c r="A227" s="83" t="s">
        <v>215</v>
      </c>
      <c r="B227" s="75" t="s">
        <v>192</v>
      </c>
      <c r="C227" s="78"/>
      <c r="D227" s="78"/>
    </row>
    <row r="228" spans="1:4" ht="29.25" thickBot="1">
      <c r="A228" s="85" t="s">
        <v>216</v>
      </c>
      <c r="B228" s="86" t="s">
        <v>193</v>
      </c>
      <c r="C228" s="87"/>
      <c r="D228" s="87"/>
    </row>
    <row r="229" spans="1:4" ht="15.75" thickBot="1">
      <c r="A229" s="146" t="s">
        <v>14</v>
      </c>
      <c r="B229" s="147" t="s">
        <v>352</v>
      </c>
      <c r="C229" s="95"/>
      <c r="D229" s="95"/>
    </row>
    <row r="230" spans="1:4" ht="30.75" thickBot="1">
      <c r="A230" s="90">
        <v>14</v>
      </c>
      <c r="B230" s="82" t="s">
        <v>353</v>
      </c>
      <c r="C230" s="74">
        <f>SUM(C231:C233)</f>
        <v>0</v>
      </c>
      <c r="D230" s="74">
        <f>SUM(D231:D233)</f>
        <v>0</v>
      </c>
    </row>
    <row r="231" spans="1:4" ht="14.25">
      <c r="A231" s="83" t="s">
        <v>354</v>
      </c>
      <c r="B231" s="75" t="s">
        <v>196</v>
      </c>
      <c r="C231" s="78"/>
      <c r="D231" s="78"/>
    </row>
    <row r="232" spans="1:4" ht="28.5">
      <c r="A232" s="84" t="s">
        <v>355</v>
      </c>
      <c r="B232" s="77" t="s">
        <v>197</v>
      </c>
      <c r="C232" s="78"/>
      <c r="D232" s="78"/>
    </row>
    <row r="233" spans="1:4" ht="15" thickBot="1">
      <c r="A233" s="85" t="s">
        <v>356</v>
      </c>
      <c r="B233" s="86" t="s">
        <v>198</v>
      </c>
      <c r="C233" s="78"/>
      <c r="D233" s="78"/>
    </row>
    <row r="234" spans="1:4" ht="30.75" thickBot="1">
      <c r="A234" s="90" t="s">
        <v>208</v>
      </c>
      <c r="B234" s="82" t="s">
        <v>362</v>
      </c>
      <c r="C234" s="74">
        <f>SUM(C235:C238)</f>
        <v>0</v>
      </c>
      <c r="D234" s="74">
        <f>SUM(D235:D238)</f>
        <v>0</v>
      </c>
    </row>
    <row r="235" spans="1:4" ht="28.5">
      <c r="A235" s="92" t="s">
        <v>357</v>
      </c>
      <c r="B235" s="75" t="s">
        <v>201</v>
      </c>
      <c r="C235" s="78"/>
      <c r="D235" s="78"/>
    </row>
    <row r="236" spans="1:4" ht="28.5">
      <c r="A236" s="93" t="s">
        <v>358</v>
      </c>
      <c r="B236" s="77" t="s">
        <v>203</v>
      </c>
      <c r="C236" s="78"/>
      <c r="D236" s="78"/>
    </row>
    <row r="237" spans="1:4" ht="14.25">
      <c r="A237" s="93" t="s">
        <v>359</v>
      </c>
      <c r="B237" s="77" t="s">
        <v>205</v>
      </c>
      <c r="C237" s="78"/>
      <c r="D237" s="78"/>
    </row>
    <row r="238" spans="1:4" ht="15" thickBot="1">
      <c r="A238" s="94" t="s">
        <v>360</v>
      </c>
      <c r="B238" s="86" t="s">
        <v>207</v>
      </c>
      <c r="C238" s="78"/>
      <c r="D238" s="78"/>
    </row>
    <row r="239" spans="1:4" ht="30.75" thickBot="1">
      <c r="A239" s="90" t="s">
        <v>210</v>
      </c>
      <c r="B239" s="82" t="s">
        <v>209</v>
      </c>
      <c r="C239" s="95"/>
      <c r="D239" s="95"/>
    </row>
    <row r="240" spans="1:4" ht="30.75" thickBot="1">
      <c r="A240" s="90" t="s">
        <v>223</v>
      </c>
      <c r="B240" s="96" t="s">
        <v>363</v>
      </c>
      <c r="C240" s="74">
        <f>(+C217+C221+C226+C230+C234+C239+C229)</f>
        <v>0</v>
      </c>
      <c r="D240" s="74">
        <f>(+D217+D221+D226+D230+D234+D239+D229)</f>
        <v>0</v>
      </c>
    </row>
    <row r="241" spans="1:4" ht="15.75" thickBot="1">
      <c r="A241" s="97" t="s">
        <v>361</v>
      </c>
      <c r="B241" s="98" t="s">
        <v>310</v>
      </c>
      <c r="C241" s="74">
        <f>+C216+C240</f>
        <v>0</v>
      </c>
      <c r="D241" s="74">
        <f>+D216+D240</f>
        <v>0</v>
      </c>
    </row>
    <row r="242" spans="1:4" ht="15">
      <c r="A242" s="99"/>
      <c r="B242" s="100"/>
      <c r="C242" s="101"/>
      <c r="D242" s="101"/>
    </row>
    <row r="243" spans="1:4" ht="15" thickBot="1">
      <c r="A243" s="102"/>
      <c r="B243" s="103"/>
      <c r="C243" s="104"/>
      <c r="D243" s="104"/>
    </row>
    <row r="244" spans="1:4" ht="15.75" thickBot="1">
      <c r="A244" s="105" t="s">
        <v>35</v>
      </c>
      <c r="B244" s="106"/>
      <c r="C244" s="106"/>
      <c r="D244" s="106"/>
    </row>
    <row r="245" spans="1:4" ht="15.75" thickBot="1">
      <c r="A245" s="107" t="s">
        <v>3</v>
      </c>
      <c r="B245" s="108" t="s">
        <v>340</v>
      </c>
      <c r="C245" s="109">
        <f>SUM(C246:C250)</f>
        <v>0</v>
      </c>
      <c r="D245" s="109">
        <f>SUM(D246:D250)</f>
        <v>0</v>
      </c>
    </row>
    <row r="246" spans="1:4" ht="14.25">
      <c r="A246" s="110" t="s">
        <v>52</v>
      </c>
      <c r="B246" s="111" t="s">
        <v>30</v>
      </c>
      <c r="C246" s="112"/>
      <c r="D246" s="112"/>
    </row>
    <row r="247" spans="1:4" ht="28.5">
      <c r="A247" s="84" t="s">
        <v>53</v>
      </c>
      <c r="B247" s="113" t="s">
        <v>95</v>
      </c>
      <c r="C247" s="78"/>
      <c r="D247" s="78"/>
    </row>
    <row r="248" spans="1:4" ht="14.25">
      <c r="A248" s="84" t="s">
        <v>54</v>
      </c>
      <c r="B248" s="113" t="s">
        <v>71</v>
      </c>
      <c r="C248" s="87"/>
      <c r="D248" s="87"/>
    </row>
    <row r="249" spans="1:4" ht="14.25">
      <c r="A249" s="84" t="s">
        <v>55</v>
      </c>
      <c r="B249" s="114" t="s">
        <v>96</v>
      </c>
      <c r="C249" s="87"/>
      <c r="D249" s="87"/>
    </row>
    <row r="250" spans="1:4" ht="14.25">
      <c r="A250" s="84" t="s">
        <v>63</v>
      </c>
      <c r="B250" s="115" t="s">
        <v>97</v>
      </c>
      <c r="C250" s="87"/>
      <c r="D250" s="87"/>
    </row>
    <row r="251" spans="1:4" ht="14.25">
      <c r="A251" s="84" t="s">
        <v>56</v>
      </c>
      <c r="B251" s="136" t="s">
        <v>226</v>
      </c>
      <c r="C251" s="137"/>
      <c r="D251" s="137"/>
    </row>
    <row r="252" spans="1:4" ht="25.5">
      <c r="A252" s="84" t="s">
        <v>57</v>
      </c>
      <c r="B252" s="138" t="s">
        <v>227</v>
      </c>
      <c r="C252" s="137"/>
      <c r="D252" s="137"/>
    </row>
    <row r="253" spans="1:4" ht="25.5">
      <c r="A253" s="84" t="s">
        <v>64</v>
      </c>
      <c r="B253" s="136" t="s">
        <v>228</v>
      </c>
      <c r="C253" s="137"/>
      <c r="D253" s="137"/>
    </row>
    <row r="254" spans="1:4" ht="25.5">
      <c r="A254" s="84" t="s">
        <v>65</v>
      </c>
      <c r="B254" s="136" t="s">
        <v>229</v>
      </c>
      <c r="C254" s="137"/>
      <c r="D254" s="137"/>
    </row>
    <row r="255" spans="1:4" ht="25.5">
      <c r="A255" s="84" t="s">
        <v>66</v>
      </c>
      <c r="B255" s="138" t="s">
        <v>230</v>
      </c>
      <c r="C255" s="137">
        <v>0</v>
      </c>
      <c r="D255" s="137"/>
    </row>
    <row r="256" spans="1:4" ht="25.5">
      <c r="A256" s="84" t="s">
        <v>67</v>
      </c>
      <c r="B256" s="138" t="s">
        <v>231</v>
      </c>
      <c r="C256" s="137"/>
      <c r="D256" s="137"/>
    </row>
    <row r="257" spans="1:4" ht="25.5">
      <c r="A257" s="84" t="s">
        <v>69</v>
      </c>
      <c r="B257" s="136" t="s">
        <v>232</v>
      </c>
      <c r="C257" s="137"/>
      <c r="D257" s="137"/>
    </row>
    <row r="258" spans="1:4" ht="14.25">
      <c r="A258" s="116" t="s">
        <v>98</v>
      </c>
      <c r="B258" s="139" t="s">
        <v>233</v>
      </c>
      <c r="C258" s="137"/>
      <c r="D258" s="137"/>
    </row>
    <row r="259" spans="1:4" ht="14.25">
      <c r="A259" s="84" t="s">
        <v>224</v>
      </c>
      <c r="B259" s="139" t="s">
        <v>234</v>
      </c>
      <c r="C259" s="137"/>
      <c r="D259" s="137"/>
    </row>
    <row r="260" spans="1:4" ht="26.25" thickBot="1">
      <c r="A260" s="118" t="s">
        <v>225</v>
      </c>
      <c r="B260" s="140" t="s">
        <v>235</v>
      </c>
      <c r="C260" s="141">
        <v>0</v>
      </c>
      <c r="D260" s="141"/>
    </row>
    <row r="261" spans="1:4" ht="30" thickBot="1">
      <c r="A261" s="81" t="s">
        <v>4</v>
      </c>
      <c r="B261" s="119" t="s">
        <v>341</v>
      </c>
      <c r="C261" s="74">
        <f>+C262+C264+C266</f>
        <v>0</v>
      </c>
      <c r="D261" s="74">
        <f>+D262+D264+D266</f>
        <v>0</v>
      </c>
    </row>
    <row r="262" spans="1:4" ht="14.25">
      <c r="A262" s="83" t="s">
        <v>58</v>
      </c>
      <c r="B262" s="113" t="s">
        <v>114</v>
      </c>
      <c r="C262" s="76"/>
      <c r="D262" s="76"/>
    </row>
    <row r="263" spans="1:4" ht="14.25">
      <c r="A263" s="83" t="s">
        <v>59</v>
      </c>
      <c r="B263" s="139" t="s">
        <v>239</v>
      </c>
      <c r="C263" s="142"/>
      <c r="D263" s="142"/>
    </row>
    <row r="264" spans="1:4" ht="14.25">
      <c r="A264" s="83" t="s">
        <v>60</v>
      </c>
      <c r="B264" s="117" t="s">
        <v>99</v>
      </c>
      <c r="C264" s="78"/>
      <c r="D264" s="78"/>
    </row>
    <row r="265" spans="1:4" ht="14.25">
      <c r="A265" s="83" t="s">
        <v>61</v>
      </c>
      <c r="B265" s="117" t="s">
        <v>240</v>
      </c>
      <c r="C265" s="120"/>
      <c r="D265" s="120"/>
    </row>
    <row r="266" spans="1:4" ht="14.25">
      <c r="A266" s="83" t="s">
        <v>62</v>
      </c>
      <c r="B266" s="121" t="s">
        <v>116</v>
      </c>
      <c r="C266" s="120"/>
      <c r="D266" s="120"/>
    </row>
    <row r="267" spans="1:4" ht="28.5">
      <c r="A267" s="83" t="s">
        <v>68</v>
      </c>
      <c r="B267" s="122" t="s">
        <v>316</v>
      </c>
      <c r="C267" s="120"/>
      <c r="D267" s="120"/>
    </row>
    <row r="268" spans="1:4" ht="25.5">
      <c r="A268" s="83" t="s">
        <v>70</v>
      </c>
      <c r="B268" s="143" t="s">
        <v>245</v>
      </c>
      <c r="C268" s="144"/>
      <c r="D268" s="144"/>
    </row>
    <row r="269" spans="1:4" ht="25.5">
      <c r="A269" s="83" t="s">
        <v>100</v>
      </c>
      <c r="B269" s="136" t="s">
        <v>229</v>
      </c>
      <c r="C269" s="144"/>
      <c r="D269" s="144"/>
    </row>
    <row r="270" spans="1:4" ht="25.5">
      <c r="A270" s="83" t="s">
        <v>101</v>
      </c>
      <c r="B270" s="136" t="s">
        <v>244</v>
      </c>
      <c r="C270" s="144"/>
      <c r="D270" s="144"/>
    </row>
    <row r="271" spans="1:4" ht="25.5">
      <c r="A271" s="83" t="s">
        <v>102</v>
      </c>
      <c r="B271" s="136" t="s">
        <v>243</v>
      </c>
      <c r="C271" s="144"/>
      <c r="D271" s="144"/>
    </row>
    <row r="272" spans="1:4" ht="25.5">
      <c r="A272" s="83" t="s">
        <v>236</v>
      </c>
      <c r="B272" s="136" t="s">
        <v>232</v>
      </c>
      <c r="C272" s="144"/>
      <c r="D272" s="144"/>
    </row>
    <row r="273" spans="1:4" ht="14.25">
      <c r="A273" s="83" t="s">
        <v>237</v>
      </c>
      <c r="B273" s="136" t="s">
        <v>242</v>
      </c>
      <c r="C273" s="144"/>
      <c r="D273" s="144"/>
    </row>
    <row r="274" spans="1:4" ht="26.25" thickBot="1">
      <c r="A274" s="116" t="s">
        <v>238</v>
      </c>
      <c r="B274" s="136" t="s">
        <v>241</v>
      </c>
      <c r="C274" s="145"/>
      <c r="D274" s="145"/>
    </row>
    <row r="275" spans="1:4" ht="15.75" thickBot="1">
      <c r="A275" s="81" t="s">
        <v>5</v>
      </c>
      <c r="B275" s="88" t="s">
        <v>246</v>
      </c>
      <c r="C275" s="74">
        <f>+C276+C277</f>
        <v>0</v>
      </c>
      <c r="D275" s="74">
        <f>+D276+D277</f>
        <v>0</v>
      </c>
    </row>
    <row r="276" spans="1:4" ht="14.25">
      <c r="A276" s="83" t="s">
        <v>41</v>
      </c>
      <c r="B276" s="123" t="s">
        <v>36</v>
      </c>
      <c r="C276" s="76">
        <v>0</v>
      </c>
      <c r="D276" s="76"/>
    </row>
    <row r="277" spans="1:4" ht="15" thickBot="1">
      <c r="A277" s="85" t="s">
        <v>42</v>
      </c>
      <c r="B277" s="117" t="s">
        <v>37</v>
      </c>
      <c r="C277" s="87"/>
      <c r="D277" s="87"/>
    </row>
    <row r="278" spans="1:4" ht="30.75" thickBot="1">
      <c r="A278" s="81" t="s">
        <v>6</v>
      </c>
      <c r="B278" s="88" t="s">
        <v>247</v>
      </c>
      <c r="C278" s="74">
        <f>+C245+C261+C275</f>
        <v>0</v>
      </c>
      <c r="D278" s="74">
        <f>+D245+D261+D275</f>
        <v>0</v>
      </c>
    </row>
    <row r="279" spans="1:4" ht="30.75" thickBot="1">
      <c r="A279" s="81" t="s">
        <v>7</v>
      </c>
      <c r="B279" s="88" t="s">
        <v>248</v>
      </c>
      <c r="C279" s="74">
        <f>+C280+C281+C282</f>
        <v>0</v>
      </c>
      <c r="D279" s="74">
        <f>+D280+D281+D282</f>
        <v>0</v>
      </c>
    </row>
    <row r="280" spans="1:4" ht="28.5">
      <c r="A280" s="83" t="s">
        <v>45</v>
      </c>
      <c r="B280" s="123" t="s">
        <v>249</v>
      </c>
      <c r="C280" s="120"/>
      <c r="D280" s="120"/>
    </row>
    <row r="281" spans="1:4" ht="28.5">
      <c r="A281" s="83" t="s">
        <v>46</v>
      </c>
      <c r="B281" s="123" t="s">
        <v>250</v>
      </c>
      <c r="C281" s="120"/>
      <c r="D281" s="120"/>
    </row>
    <row r="282" spans="1:4" ht="15" thickBot="1">
      <c r="A282" s="116" t="s">
        <v>47</v>
      </c>
      <c r="B282" s="124" t="s">
        <v>251</v>
      </c>
      <c r="C282" s="120"/>
      <c r="D282" s="120"/>
    </row>
    <row r="283" spans="1:4" ht="30.75" thickBot="1">
      <c r="A283" s="81" t="s">
        <v>8</v>
      </c>
      <c r="B283" s="88" t="s">
        <v>304</v>
      </c>
      <c r="C283" s="74">
        <f>+C284+C285+C286+C287</f>
        <v>0</v>
      </c>
      <c r="D283" s="74">
        <f>+D284+D285+D286+D287</f>
        <v>0</v>
      </c>
    </row>
    <row r="284" spans="1:4" ht="28.5">
      <c r="A284" s="83" t="s">
        <v>48</v>
      </c>
      <c r="B284" s="123" t="s">
        <v>252</v>
      </c>
      <c r="C284" s="120"/>
      <c r="D284" s="120"/>
    </row>
    <row r="285" spans="1:4" ht="28.5">
      <c r="A285" s="83" t="s">
        <v>49</v>
      </c>
      <c r="B285" s="123" t="s">
        <v>253</v>
      </c>
      <c r="C285" s="120"/>
      <c r="D285" s="120"/>
    </row>
    <row r="286" spans="1:4" ht="28.5">
      <c r="A286" s="83" t="s">
        <v>163</v>
      </c>
      <c r="B286" s="123" t="s">
        <v>254</v>
      </c>
      <c r="C286" s="120"/>
      <c r="D286" s="120"/>
    </row>
    <row r="287" spans="1:4" ht="29.25" thickBot="1">
      <c r="A287" s="116" t="s">
        <v>164</v>
      </c>
      <c r="B287" s="124" t="s">
        <v>255</v>
      </c>
      <c r="C287" s="120"/>
      <c r="D287" s="120"/>
    </row>
    <row r="288" spans="1:4" ht="30.75" thickBot="1">
      <c r="A288" s="81" t="s">
        <v>9</v>
      </c>
      <c r="B288" s="88" t="s">
        <v>256</v>
      </c>
      <c r="C288" s="74">
        <f>+C289+C290+C291+C292</f>
        <v>0</v>
      </c>
      <c r="D288" s="74">
        <f>+D289+D290+D291+D292</f>
        <v>0</v>
      </c>
    </row>
    <row r="289" spans="1:4" ht="28.5">
      <c r="A289" s="83" t="s">
        <v>50</v>
      </c>
      <c r="B289" s="123" t="s">
        <v>257</v>
      </c>
      <c r="C289" s="120"/>
      <c r="D289" s="120"/>
    </row>
    <row r="290" spans="1:4" ht="28.5">
      <c r="A290" s="83" t="s">
        <v>51</v>
      </c>
      <c r="B290" s="123" t="s">
        <v>266</v>
      </c>
      <c r="C290" s="120"/>
      <c r="D290" s="120"/>
    </row>
    <row r="291" spans="1:4" ht="14.25">
      <c r="A291" s="83" t="s">
        <v>173</v>
      </c>
      <c r="B291" s="123" t="s">
        <v>258</v>
      </c>
      <c r="C291" s="120"/>
      <c r="D291" s="120"/>
    </row>
    <row r="292" spans="1:4" ht="15" thickBot="1">
      <c r="A292" s="116" t="s">
        <v>174</v>
      </c>
      <c r="B292" s="124" t="s">
        <v>331</v>
      </c>
      <c r="C292" s="120">
        <v>0</v>
      </c>
      <c r="D292" s="120"/>
    </row>
    <row r="293" spans="1:4" ht="30.75" thickBot="1">
      <c r="A293" s="81" t="s">
        <v>10</v>
      </c>
      <c r="B293" s="88" t="s">
        <v>259</v>
      </c>
      <c r="C293" s="125">
        <f>+C294+C295+C296+C297</f>
        <v>0</v>
      </c>
      <c r="D293" s="125">
        <f>+D294+D295+D296+D297</f>
        <v>0</v>
      </c>
    </row>
    <row r="294" spans="1:4" ht="14.25">
      <c r="A294" s="83" t="s">
        <v>93</v>
      </c>
      <c r="B294" s="123" t="s">
        <v>260</v>
      </c>
      <c r="C294" s="120"/>
      <c r="D294" s="120"/>
    </row>
    <row r="295" spans="1:4" ht="28.5">
      <c r="A295" s="83" t="s">
        <v>94</v>
      </c>
      <c r="B295" s="123" t="s">
        <v>261</v>
      </c>
      <c r="C295" s="120"/>
      <c r="D295" s="120"/>
    </row>
    <row r="296" spans="1:4" ht="14.25">
      <c r="A296" s="83" t="s">
        <v>115</v>
      </c>
      <c r="B296" s="123" t="s">
        <v>262</v>
      </c>
      <c r="C296" s="120"/>
      <c r="D296" s="120"/>
    </row>
    <row r="297" spans="1:4" ht="15" thickBot="1">
      <c r="A297" s="83" t="s">
        <v>176</v>
      </c>
      <c r="B297" s="123" t="s">
        <v>263</v>
      </c>
      <c r="C297" s="120"/>
      <c r="D297" s="120"/>
    </row>
    <row r="298" spans="1:4" ht="30.75" thickBot="1">
      <c r="A298" s="81" t="s">
        <v>11</v>
      </c>
      <c r="B298" s="88" t="s">
        <v>264</v>
      </c>
      <c r="C298" s="126">
        <f>+C279+C283+C288+C293</f>
        <v>0</v>
      </c>
      <c r="D298" s="126">
        <f>+D279+D283+D288+D293</f>
        <v>0</v>
      </c>
    </row>
    <row r="299" spans="1:4" ht="15.75" thickBot="1">
      <c r="A299" s="127" t="s">
        <v>12</v>
      </c>
      <c r="B299" s="128" t="s">
        <v>265</v>
      </c>
      <c r="C299" s="126">
        <f>+C278+C298</f>
        <v>0</v>
      </c>
      <c r="D299" s="126">
        <f>+D278+D298</f>
        <v>0</v>
      </c>
    </row>
    <row r="300" spans="1:4" ht="15" thickBot="1">
      <c r="A300" s="129"/>
      <c r="B300" s="130"/>
      <c r="C300" s="104"/>
      <c r="D300" s="104"/>
    </row>
    <row r="301" spans="1:4" ht="15.75" thickBot="1">
      <c r="A301" s="131" t="s">
        <v>351</v>
      </c>
      <c r="B301" s="132"/>
      <c r="C301" s="133">
        <v>0</v>
      </c>
      <c r="D301" s="133">
        <v>0</v>
      </c>
    </row>
    <row r="302" spans="1:4" ht="15.75" thickBot="1">
      <c r="A302" s="131" t="s">
        <v>110</v>
      </c>
      <c r="B302" s="132"/>
      <c r="C302" s="133">
        <v>0</v>
      </c>
      <c r="D302" s="133">
        <v>0</v>
      </c>
    </row>
    <row r="304" ht="13.5" thickBot="1"/>
    <row r="305" spans="1:4" ht="15.75" thickBot="1">
      <c r="A305" s="221" t="s">
        <v>38</v>
      </c>
      <c r="B305" s="384" t="s">
        <v>387</v>
      </c>
      <c r="C305" s="378"/>
      <c r="D305" s="378"/>
    </row>
    <row r="306" spans="1:4" ht="34.5" thickBot="1">
      <c r="A306" s="220" t="s">
        <v>108</v>
      </c>
      <c r="B306" s="222" t="s">
        <v>309</v>
      </c>
      <c r="C306" s="385" t="s">
        <v>371</v>
      </c>
      <c r="D306" s="385"/>
    </row>
    <row r="307" spans="1:4" ht="15.75" thickBot="1">
      <c r="A307" s="61"/>
      <c r="B307" s="61"/>
      <c r="C307" s="62"/>
      <c r="D307" s="63"/>
    </row>
    <row r="308" spans="1:4" ht="15.75" thickBot="1">
      <c r="A308" s="68">
        <v>1</v>
      </c>
      <c r="B308" s="69">
        <v>2</v>
      </c>
      <c r="C308" s="70">
        <v>3</v>
      </c>
      <c r="D308" s="71">
        <v>4</v>
      </c>
    </row>
    <row r="309" spans="1:4" ht="30.75" thickBot="1">
      <c r="A309" s="64" t="s">
        <v>109</v>
      </c>
      <c r="B309" s="65" t="s">
        <v>33</v>
      </c>
      <c r="C309" s="66" t="s">
        <v>325</v>
      </c>
      <c r="D309" s="67" t="s">
        <v>326</v>
      </c>
    </row>
    <row r="310" spans="1:4" ht="15.75" thickBot="1">
      <c r="A310" s="68">
        <v>1</v>
      </c>
      <c r="B310" s="69">
        <v>2</v>
      </c>
      <c r="C310" s="70">
        <v>3</v>
      </c>
      <c r="D310" s="71">
        <v>4</v>
      </c>
    </row>
    <row r="311" spans="1:4" ht="15.75" thickBot="1">
      <c r="A311" s="377" t="s">
        <v>34</v>
      </c>
      <c r="B311" s="378"/>
      <c r="C311" s="378"/>
      <c r="D311" s="378"/>
    </row>
    <row r="312" spans="1:4" ht="30.75" thickBot="1">
      <c r="A312" s="72" t="s">
        <v>3</v>
      </c>
      <c r="B312" s="73" t="s">
        <v>136</v>
      </c>
      <c r="C312" s="74">
        <f>SUM(C313:C316)</f>
        <v>0</v>
      </c>
      <c r="D312" s="74">
        <f>SUM(D313:D318)</f>
        <v>0</v>
      </c>
    </row>
    <row r="313" spans="1:4" ht="28.5">
      <c r="A313" s="83" t="s">
        <v>52</v>
      </c>
      <c r="B313" s="75" t="s">
        <v>332</v>
      </c>
      <c r="C313" s="76"/>
      <c r="D313" s="76"/>
    </row>
    <row r="314" spans="1:4" ht="28.5">
      <c r="A314" s="84" t="s">
        <v>53</v>
      </c>
      <c r="B314" s="77" t="s">
        <v>333</v>
      </c>
      <c r="C314" s="78"/>
      <c r="D314" s="78"/>
    </row>
    <row r="315" spans="1:4" ht="28.5">
      <c r="A315" s="84" t="s">
        <v>54</v>
      </c>
      <c r="B315" s="77" t="s">
        <v>334</v>
      </c>
      <c r="C315" s="78"/>
      <c r="D315" s="78"/>
    </row>
    <row r="316" spans="1:4" ht="28.5">
      <c r="A316" s="84" t="s">
        <v>327</v>
      </c>
      <c r="B316" s="77" t="s">
        <v>335</v>
      </c>
      <c r="C316" s="78"/>
      <c r="D316" s="78"/>
    </row>
    <row r="317" spans="1:4" ht="28.5">
      <c r="A317" s="84" t="s">
        <v>328</v>
      </c>
      <c r="B317" s="51" t="s">
        <v>337</v>
      </c>
      <c r="C317" s="79"/>
      <c r="D317" s="78"/>
    </row>
    <row r="318" spans="1:4" ht="15" thickBot="1">
      <c r="A318" s="85" t="s">
        <v>329</v>
      </c>
      <c r="B318" s="77" t="s">
        <v>336</v>
      </c>
      <c r="C318" s="80"/>
      <c r="D318" s="78"/>
    </row>
    <row r="319" spans="1:4" ht="30.75" thickBot="1">
      <c r="A319" s="81" t="s">
        <v>4</v>
      </c>
      <c r="B319" s="82" t="s">
        <v>137</v>
      </c>
      <c r="C319" s="74">
        <f>+C320+C321+C322+C323+C324</f>
        <v>0</v>
      </c>
      <c r="D319" s="74">
        <f>+D320+D321+D322+D323+D324</f>
        <v>0</v>
      </c>
    </row>
    <row r="320" spans="1:4" ht="14.25">
      <c r="A320" s="83" t="s">
        <v>58</v>
      </c>
      <c r="B320" s="75" t="s">
        <v>138</v>
      </c>
      <c r="C320" s="76"/>
      <c r="D320" s="76"/>
    </row>
    <row r="321" spans="1:4" ht="28.5">
      <c r="A321" s="84" t="s">
        <v>59</v>
      </c>
      <c r="B321" s="77" t="s">
        <v>139</v>
      </c>
      <c r="C321" s="78"/>
      <c r="D321" s="78"/>
    </row>
    <row r="322" spans="1:4" ht="28.5">
      <c r="A322" s="84" t="s">
        <v>60</v>
      </c>
      <c r="B322" s="77" t="s">
        <v>312</v>
      </c>
      <c r="C322" s="78"/>
      <c r="D322" s="78"/>
    </row>
    <row r="323" spans="1:4" ht="28.5">
      <c r="A323" s="84" t="s">
        <v>61</v>
      </c>
      <c r="B323" s="77" t="s">
        <v>313</v>
      </c>
      <c r="C323" s="78"/>
      <c r="D323" s="78"/>
    </row>
    <row r="324" spans="1:4" ht="25.5">
      <c r="A324" s="84" t="s">
        <v>62</v>
      </c>
      <c r="B324" s="50" t="s">
        <v>338</v>
      </c>
      <c r="C324" s="78"/>
      <c r="D324" s="78"/>
    </row>
    <row r="325" spans="1:4" ht="15" thickBot="1">
      <c r="A325" s="85" t="s">
        <v>68</v>
      </c>
      <c r="B325" s="86" t="s">
        <v>140</v>
      </c>
      <c r="C325" s="87"/>
      <c r="D325" s="87"/>
    </row>
    <row r="326" spans="1:4" ht="30.75" thickBot="1">
      <c r="A326" s="81" t="s">
        <v>5</v>
      </c>
      <c r="B326" s="88" t="s">
        <v>141</v>
      </c>
      <c r="C326" s="74">
        <f>+C327+C328+C329+C330+C331</f>
        <v>0</v>
      </c>
      <c r="D326" s="74">
        <f>+D327+D328+D329+D330+D331</f>
        <v>0</v>
      </c>
    </row>
    <row r="327" spans="1:4" ht="28.5">
      <c r="A327" s="83" t="s">
        <v>41</v>
      </c>
      <c r="B327" s="75" t="s">
        <v>330</v>
      </c>
      <c r="C327" s="76"/>
      <c r="D327" s="76"/>
    </row>
    <row r="328" spans="1:4" ht="28.5">
      <c r="A328" s="84" t="s">
        <v>42</v>
      </c>
      <c r="B328" s="77" t="s">
        <v>142</v>
      </c>
      <c r="C328" s="78"/>
      <c r="D328" s="78"/>
    </row>
    <row r="329" spans="1:4" ht="28.5">
      <c r="A329" s="84" t="s">
        <v>43</v>
      </c>
      <c r="B329" s="77" t="s">
        <v>314</v>
      </c>
      <c r="C329" s="78"/>
      <c r="D329" s="78"/>
    </row>
    <row r="330" spans="1:4" ht="28.5">
      <c r="A330" s="84" t="s">
        <v>44</v>
      </c>
      <c r="B330" s="77" t="s">
        <v>315</v>
      </c>
      <c r="C330" s="78"/>
      <c r="D330" s="78"/>
    </row>
    <row r="331" spans="1:4" ht="28.5">
      <c r="A331" s="84" t="s">
        <v>83</v>
      </c>
      <c r="B331" s="77" t="s">
        <v>143</v>
      </c>
      <c r="C331" s="78"/>
      <c r="D331" s="78"/>
    </row>
    <row r="332" spans="1:4" ht="15" thickBot="1">
      <c r="A332" s="85" t="s">
        <v>84</v>
      </c>
      <c r="B332" s="86" t="s">
        <v>144</v>
      </c>
      <c r="C332" s="87"/>
      <c r="D332" s="87"/>
    </row>
    <row r="333" spans="1:4" ht="15.75" thickBot="1">
      <c r="A333" s="81" t="s">
        <v>85</v>
      </c>
      <c r="B333" s="88" t="s">
        <v>145</v>
      </c>
      <c r="C333" s="74">
        <f>+C334+C337+C338+C339</f>
        <v>0</v>
      </c>
      <c r="D333" s="74">
        <f>+D334+D337+D338+D339</f>
        <v>0</v>
      </c>
    </row>
    <row r="334" spans="1:4" ht="14.25">
      <c r="A334" s="83" t="s">
        <v>146</v>
      </c>
      <c r="B334" s="75" t="s">
        <v>152</v>
      </c>
      <c r="C334" s="89">
        <f>+C335+C336</f>
        <v>0</v>
      </c>
      <c r="D334" s="89"/>
    </row>
    <row r="335" spans="1:4" ht="14.25">
      <c r="A335" s="84" t="s">
        <v>147</v>
      </c>
      <c r="B335" s="134" t="s">
        <v>342</v>
      </c>
      <c r="C335" s="135"/>
      <c r="D335" s="78"/>
    </row>
    <row r="336" spans="1:4" ht="14.25">
      <c r="A336" s="84" t="s">
        <v>148</v>
      </c>
      <c r="B336" s="134" t="s">
        <v>343</v>
      </c>
      <c r="C336" s="135"/>
      <c r="D336" s="78"/>
    </row>
    <row r="337" spans="1:4" ht="14.25">
      <c r="A337" s="84" t="s">
        <v>149</v>
      </c>
      <c r="B337" s="77" t="s">
        <v>344</v>
      </c>
      <c r="C337" s="78"/>
      <c r="D337" s="78"/>
    </row>
    <row r="338" spans="1:4" ht="14.25">
      <c r="A338" s="84" t="s">
        <v>150</v>
      </c>
      <c r="B338" s="77" t="s">
        <v>153</v>
      </c>
      <c r="C338" s="78"/>
      <c r="D338" s="78"/>
    </row>
    <row r="339" spans="1:4" ht="15" thickBot="1">
      <c r="A339" s="85" t="s">
        <v>151</v>
      </c>
      <c r="B339" s="86" t="s">
        <v>154</v>
      </c>
      <c r="C339" s="87"/>
      <c r="D339" s="87"/>
    </row>
    <row r="340" spans="1:4" ht="15.75" thickBot="1">
      <c r="A340" s="81" t="s">
        <v>7</v>
      </c>
      <c r="B340" s="88" t="s">
        <v>155</v>
      </c>
      <c r="C340" s="74">
        <f>SUM(C341:C350)</f>
        <v>0</v>
      </c>
      <c r="D340" s="74">
        <f>SUM(D341:D350)</f>
        <v>0</v>
      </c>
    </row>
    <row r="341" spans="1:4" ht="14.25">
      <c r="A341" s="83" t="s">
        <v>45</v>
      </c>
      <c r="B341" s="75" t="s">
        <v>158</v>
      </c>
      <c r="C341" s="76"/>
      <c r="D341" s="76"/>
    </row>
    <row r="342" spans="1:4" ht="14.25">
      <c r="A342" s="84" t="s">
        <v>46</v>
      </c>
      <c r="B342" s="77" t="s">
        <v>345</v>
      </c>
      <c r="C342" s="78"/>
      <c r="D342" s="78"/>
    </row>
    <row r="343" spans="1:4" ht="14.25">
      <c r="A343" s="84" t="s">
        <v>47</v>
      </c>
      <c r="B343" s="77" t="s">
        <v>346</v>
      </c>
      <c r="C343" s="78"/>
      <c r="D343" s="78"/>
    </row>
    <row r="344" spans="1:4" ht="14.25">
      <c r="A344" s="84" t="s">
        <v>87</v>
      </c>
      <c r="B344" s="77" t="s">
        <v>347</v>
      </c>
      <c r="C344" s="78"/>
      <c r="D344" s="78"/>
    </row>
    <row r="345" spans="1:4" ht="14.25">
      <c r="A345" s="84" t="s">
        <v>88</v>
      </c>
      <c r="B345" s="77" t="s">
        <v>348</v>
      </c>
      <c r="C345" s="78"/>
      <c r="D345" s="78"/>
    </row>
    <row r="346" spans="1:4" ht="14.25">
      <c r="A346" s="84" t="s">
        <v>89</v>
      </c>
      <c r="B346" s="77" t="s">
        <v>349</v>
      </c>
      <c r="C346" s="78"/>
      <c r="D346" s="78"/>
    </row>
    <row r="347" spans="1:4" ht="14.25">
      <c r="A347" s="84" t="s">
        <v>90</v>
      </c>
      <c r="B347" s="77" t="s">
        <v>159</v>
      </c>
      <c r="C347" s="78"/>
      <c r="D347" s="78"/>
    </row>
    <row r="348" spans="1:4" ht="14.25">
      <c r="A348" s="84" t="s">
        <v>91</v>
      </c>
      <c r="B348" s="77" t="s">
        <v>160</v>
      </c>
      <c r="C348" s="78"/>
      <c r="D348" s="78"/>
    </row>
    <row r="349" spans="1:4" ht="14.25">
      <c r="A349" s="84" t="s">
        <v>156</v>
      </c>
      <c r="B349" s="77" t="s">
        <v>161</v>
      </c>
      <c r="C349" s="78"/>
      <c r="D349" s="78"/>
    </row>
    <row r="350" spans="1:4" ht="15" thickBot="1">
      <c r="A350" s="85" t="s">
        <v>157</v>
      </c>
      <c r="B350" s="86" t="s">
        <v>350</v>
      </c>
      <c r="C350" s="87"/>
      <c r="D350" s="87">
        <v>0</v>
      </c>
    </row>
    <row r="351" spans="1:4" ht="15.75" thickBot="1">
      <c r="A351" s="81" t="s">
        <v>8</v>
      </c>
      <c r="B351" s="88" t="s">
        <v>162</v>
      </c>
      <c r="C351" s="74">
        <f>SUM(C352:C356)</f>
        <v>0</v>
      </c>
      <c r="D351" s="74">
        <f>SUM(D352:D356)</f>
        <v>0</v>
      </c>
    </row>
    <row r="352" spans="1:4" ht="14.25">
      <c r="A352" s="83" t="s">
        <v>48</v>
      </c>
      <c r="B352" s="75" t="s">
        <v>166</v>
      </c>
      <c r="C352" s="76"/>
      <c r="D352" s="76"/>
    </row>
    <row r="353" spans="1:4" ht="14.25">
      <c r="A353" s="84" t="s">
        <v>49</v>
      </c>
      <c r="B353" s="77" t="s">
        <v>167</v>
      </c>
      <c r="C353" s="78"/>
      <c r="D353" s="78"/>
    </row>
    <row r="354" spans="1:4" ht="14.25">
      <c r="A354" s="84" t="s">
        <v>163</v>
      </c>
      <c r="B354" s="77" t="s">
        <v>168</v>
      </c>
      <c r="C354" s="78"/>
      <c r="D354" s="78"/>
    </row>
    <row r="355" spans="1:4" ht="14.25">
      <c r="A355" s="84" t="s">
        <v>164</v>
      </c>
      <c r="B355" s="77" t="s">
        <v>169</v>
      </c>
      <c r="C355" s="78"/>
      <c r="D355" s="78"/>
    </row>
    <row r="356" spans="1:4" ht="29.25" thickBot="1">
      <c r="A356" s="85" t="s">
        <v>165</v>
      </c>
      <c r="B356" s="86" t="s">
        <v>170</v>
      </c>
      <c r="C356" s="87"/>
      <c r="D356" s="87"/>
    </row>
    <row r="357" spans="1:4" ht="30.75" thickBot="1">
      <c r="A357" s="81" t="s">
        <v>92</v>
      </c>
      <c r="B357" s="88" t="s">
        <v>339</v>
      </c>
      <c r="C357" s="74">
        <f>SUM(C358:C360)</f>
        <v>0</v>
      </c>
      <c r="D357" s="74">
        <f>SUM(D358:D360)</f>
        <v>0</v>
      </c>
    </row>
    <row r="358" spans="1:4" ht="28.5">
      <c r="A358" s="83" t="s">
        <v>50</v>
      </c>
      <c r="B358" s="75" t="s">
        <v>317</v>
      </c>
      <c r="C358" s="76"/>
      <c r="D358" s="76"/>
    </row>
    <row r="359" spans="1:4" ht="28.5">
      <c r="A359" s="84" t="s">
        <v>51</v>
      </c>
      <c r="B359" s="77" t="s">
        <v>318</v>
      </c>
      <c r="C359" s="78"/>
      <c r="D359" s="78"/>
    </row>
    <row r="360" spans="1:4" ht="14.25">
      <c r="A360" s="84" t="s">
        <v>173</v>
      </c>
      <c r="B360" s="77" t="s">
        <v>171</v>
      </c>
      <c r="C360" s="78"/>
      <c r="D360" s="78"/>
    </row>
    <row r="361" spans="1:4" ht="15" thickBot="1">
      <c r="A361" s="85" t="s">
        <v>174</v>
      </c>
      <c r="B361" s="86" t="s">
        <v>172</v>
      </c>
      <c r="C361" s="87"/>
      <c r="D361" s="87"/>
    </row>
    <row r="362" spans="1:4" ht="30.75" thickBot="1">
      <c r="A362" s="81" t="s">
        <v>10</v>
      </c>
      <c r="B362" s="82" t="s">
        <v>175</v>
      </c>
      <c r="C362" s="74">
        <f>SUM(C363:C365)</f>
        <v>0</v>
      </c>
      <c r="D362" s="74">
        <f>SUM(D363:D365)</f>
        <v>0</v>
      </c>
    </row>
    <row r="363" spans="1:4" ht="28.5">
      <c r="A363" s="83" t="s">
        <v>93</v>
      </c>
      <c r="B363" s="75" t="s">
        <v>319</v>
      </c>
      <c r="C363" s="78"/>
      <c r="D363" s="78"/>
    </row>
    <row r="364" spans="1:4" ht="28.5">
      <c r="A364" s="84" t="s">
        <v>94</v>
      </c>
      <c r="B364" s="77" t="s">
        <v>320</v>
      </c>
      <c r="C364" s="78"/>
      <c r="D364" s="78"/>
    </row>
    <row r="365" spans="1:4" ht="14.25">
      <c r="A365" s="84" t="s">
        <v>115</v>
      </c>
      <c r="B365" s="77" t="s">
        <v>177</v>
      </c>
      <c r="C365" s="78"/>
      <c r="D365" s="78"/>
    </row>
    <row r="366" spans="1:4" ht="15" thickBot="1">
      <c r="A366" s="85" t="s">
        <v>176</v>
      </c>
      <c r="B366" s="86" t="s">
        <v>178</v>
      </c>
      <c r="C366" s="78"/>
      <c r="D366" s="78"/>
    </row>
    <row r="367" spans="1:4" ht="30.75" thickBot="1">
      <c r="A367" s="81" t="s">
        <v>11</v>
      </c>
      <c r="B367" s="88" t="s">
        <v>179</v>
      </c>
      <c r="C367" s="74">
        <f>+C312+C319+C326+C333+C340+C351+C357+C362</f>
        <v>0</v>
      </c>
      <c r="D367" s="74">
        <f>+D312+D319+D326+D333+D340+D351+D357+D362</f>
        <v>0</v>
      </c>
    </row>
    <row r="368" spans="1:4" ht="30.75" thickBot="1">
      <c r="A368" s="90" t="s">
        <v>305</v>
      </c>
      <c r="B368" s="82" t="s">
        <v>180</v>
      </c>
      <c r="C368" s="74">
        <f>SUM(C369:C371)</f>
        <v>0</v>
      </c>
      <c r="D368" s="74">
        <f>SUM(D369:D371)</f>
        <v>0</v>
      </c>
    </row>
    <row r="369" spans="1:4" ht="14.25">
      <c r="A369" s="83" t="s">
        <v>212</v>
      </c>
      <c r="B369" s="75" t="s">
        <v>181</v>
      </c>
      <c r="C369" s="78"/>
      <c r="D369" s="78"/>
    </row>
    <row r="370" spans="1:4" ht="28.5">
      <c r="A370" s="84" t="s">
        <v>221</v>
      </c>
      <c r="B370" s="77" t="s">
        <v>182</v>
      </c>
      <c r="C370" s="78"/>
      <c r="D370" s="78"/>
    </row>
    <row r="371" spans="1:4" ht="15" thickBot="1">
      <c r="A371" s="85" t="s">
        <v>222</v>
      </c>
      <c r="B371" s="91" t="s">
        <v>183</v>
      </c>
      <c r="C371" s="78"/>
      <c r="D371" s="78"/>
    </row>
    <row r="372" spans="1:4" ht="30.75" thickBot="1">
      <c r="A372" s="90" t="s">
        <v>184</v>
      </c>
      <c r="B372" s="82" t="s">
        <v>185</v>
      </c>
      <c r="C372" s="74">
        <f>SUM(C373:C376)</f>
        <v>0</v>
      </c>
      <c r="D372" s="74">
        <f>SUM(D373:D376)</f>
        <v>0</v>
      </c>
    </row>
    <row r="373" spans="1:4" ht="28.5">
      <c r="A373" s="83" t="s">
        <v>72</v>
      </c>
      <c r="B373" s="75" t="s">
        <v>186</v>
      </c>
      <c r="C373" s="78"/>
      <c r="D373" s="78"/>
    </row>
    <row r="374" spans="1:4" ht="28.5">
      <c r="A374" s="84" t="s">
        <v>73</v>
      </c>
      <c r="B374" s="77" t="s">
        <v>187</v>
      </c>
      <c r="C374" s="78"/>
      <c r="D374" s="78"/>
    </row>
    <row r="375" spans="1:4" ht="28.5">
      <c r="A375" s="84" t="s">
        <v>213</v>
      </c>
      <c r="B375" s="77" t="s">
        <v>188</v>
      </c>
      <c r="C375" s="78"/>
      <c r="D375" s="78"/>
    </row>
    <row r="376" spans="1:4" ht="29.25" thickBot="1">
      <c r="A376" s="85" t="s">
        <v>214</v>
      </c>
      <c r="B376" s="86" t="s">
        <v>189</v>
      </c>
      <c r="C376" s="78"/>
      <c r="D376" s="78"/>
    </row>
    <row r="377" spans="1:4" ht="15.75" thickBot="1">
      <c r="A377" s="90" t="s">
        <v>190</v>
      </c>
      <c r="B377" s="82" t="s">
        <v>191</v>
      </c>
      <c r="C377" s="74">
        <f>SUM(C378:C379)</f>
        <v>0</v>
      </c>
      <c r="D377" s="74">
        <f>SUM(D378:D379)</f>
        <v>0</v>
      </c>
    </row>
    <row r="378" spans="1:4" ht="28.5">
      <c r="A378" s="83" t="s">
        <v>215</v>
      </c>
      <c r="B378" s="75" t="s">
        <v>192</v>
      </c>
      <c r="C378" s="78"/>
      <c r="D378" s="78"/>
    </row>
    <row r="379" spans="1:4" ht="29.25" thickBot="1">
      <c r="A379" s="85" t="s">
        <v>216</v>
      </c>
      <c r="B379" s="86" t="s">
        <v>193</v>
      </c>
      <c r="C379" s="87"/>
      <c r="D379" s="87"/>
    </row>
    <row r="380" spans="1:4" ht="15.75" thickBot="1">
      <c r="A380" s="146" t="s">
        <v>14</v>
      </c>
      <c r="B380" s="147" t="s">
        <v>352</v>
      </c>
      <c r="C380" s="95"/>
      <c r="D380" s="95"/>
    </row>
    <row r="381" spans="1:4" ht="30.75" thickBot="1">
      <c r="A381" s="90">
        <v>14</v>
      </c>
      <c r="B381" s="82" t="s">
        <v>353</v>
      </c>
      <c r="C381" s="74">
        <f>SUM(C382:C384)</f>
        <v>0</v>
      </c>
      <c r="D381" s="74">
        <f>SUM(D382:D384)</f>
        <v>0</v>
      </c>
    </row>
    <row r="382" spans="1:4" ht="14.25">
      <c r="A382" s="83" t="s">
        <v>354</v>
      </c>
      <c r="B382" s="75" t="s">
        <v>196</v>
      </c>
      <c r="C382" s="78"/>
      <c r="D382" s="78"/>
    </row>
    <row r="383" spans="1:4" ht="28.5">
      <c r="A383" s="84" t="s">
        <v>355</v>
      </c>
      <c r="B383" s="77" t="s">
        <v>197</v>
      </c>
      <c r="C383" s="78"/>
      <c r="D383" s="78"/>
    </row>
    <row r="384" spans="1:4" ht="15" thickBot="1">
      <c r="A384" s="85" t="s">
        <v>356</v>
      </c>
      <c r="B384" s="86" t="s">
        <v>198</v>
      </c>
      <c r="C384" s="78"/>
      <c r="D384" s="78"/>
    </row>
    <row r="385" spans="1:4" ht="30.75" thickBot="1">
      <c r="A385" s="90" t="s">
        <v>208</v>
      </c>
      <c r="B385" s="82" t="s">
        <v>362</v>
      </c>
      <c r="C385" s="74">
        <f>SUM(C386:C389)</f>
        <v>0</v>
      </c>
      <c r="D385" s="74">
        <f>SUM(D386:D389)</f>
        <v>0</v>
      </c>
    </row>
    <row r="386" spans="1:4" ht="28.5">
      <c r="A386" s="92" t="s">
        <v>357</v>
      </c>
      <c r="B386" s="75" t="s">
        <v>201</v>
      </c>
      <c r="C386" s="78"/>
      <c r="D386" s="78"/>
    </row>
    <row r="387" spans="1:4" ht="28.5">
      <c r="A387" s="93" t="s">
        <v>358</v>
      </c>
      <c r="B387" s="77" t="s">
        <v>203</v>
      </c>
      <c r="C387" s="78"/>
      <c r="D387" s="78"/>
    </row>
    <row r="388" spans="1:4" ht="14.25">
      <c r="A388" s="93" t="s">
        <v>359</v>
      </c>
      <c r="B388" s="77" t="s">
        <v>205</v>
      </c>
      <c r="C388" s="78"/>
      <c r="D388" s="78"/>
    </row>
    <row r="389" spans="1:4" ht="15" thickBot="1">
      <c r="A389" s="94" t="s">
        <v>360</v>
      </c>
      <c r="B389" s="86" t="s">
        <v>207</v>
      </c>
      <c r="C389" s="78"/>
      <c r="D389" s="78"/>
    </row>
    <row r="390" spans="1:4" ht="30.75" thickBot="1">
      <c r="A390" s="90" t="s">
        <v>210</v>
      </c>
      <c r="B390" s="82" t="s">
        <v>209</v>
      </c>
      <c r="C390" s="95"/>
      <c r="D390" s="95"/>
    </row>
    <row r="391" spans="1:4" ht="30.75" thickBot="1">
      <c r="A391" s="90" t="s">
        <v>223</v>
      </c>
      <c r="B391" s="96" t="s">
        <v>363</v>
      </c>
      <c r="C391" s="74">
        <f>(+C368+C372+C377+C381+C385+C390+C380)</f>
        <v>0</v>
      </c>
      <c r="D391" s="74">
        <f>(+D368+D372+D377+D381+D385+D390+D380)</f>
        <v>0</v>
      </c>
    </row>
    <row r="392" spans="1:4" ht="15.75" thickBot="1">
      <c r="A392" s="97" t="s">
        <v>361</v>
      </c>
      <c r="B392" s="98" t="s">
        <v>310</v>
      </c>
      <c r="C392" s="74">
        <f>+C367+C391</f>
        <v>0</v>
      </c>
      <c r="D392" s="74">
        <f>+D367+D391</f>
        <v>0</v>
      </c>
    </row>
    <row r="393" spans="1:4" ht="15">
      <c r="A393" s="99"/>
      <c r="B393" s="100"/>
      <c r="C393" s="101"/>
      <c r="D393" s="101"/>
    </row>
    <row r="394" spans="1:4" ht="15" thickBot="1">
      <c r="A394" s="102"/>
      <c r="B394" s="103"/>
      <c r="C394" s="104"/>
      <c r="D394" s="104"/>
    </row>
    <row r="395" spans="1:4" ht="15.75" thickBot="1">
      <c r="A395" s="105" t="s">
        <v>35</v>
      </c>
      <c r="B395" s="106"/>
      <c r="C395" s="106"/>
      <c r="D395" s="106"/>
    </row>
    <row r="396" spans="1:4" ht="15.75" thickBot="1">
      <c r="A396" s="107" t="s">
        <v>3</v>
      </c>
      <c r="B396" s="108" t="s">
        <v>340</v>
      </c>
      <c r="C396" s="109">
        <f>SUM(C397:C401)</f>
        <v>0</v>
      </c>
      <c r="D396" s="109">
        <f>SUM(D397:D401)</f>
        <v>0</v>
      </c>
    </row>
    <row r="397" spans="1:4" ht="14.25">
      <c r="A397" s="110" t="s">
        <v>52</v>
      </c>
      <c r="B397" s="111" t="s">
        <v>30</v>
      </c>
      <c r="C397" s="112"/>
      <c r="D397" s="112"/>
    </row>
    <row r="398" spans="1:4" ht="28.5">
      <c r="A398" s="84" t="s">
        <v>53</v>
      </c>
      <c r="B398" s="113" t="s">
        <v>95</v>
      </c>
      <c r="C398" s="78"/>
      <c r="D398" s="78"/>
    </row>
    <row r="399" spans="1:4" ht="14.25">
      <c r="A399" s="84" t="s">
        <v>54</v>
      </c>
      <c r="B399" s="113" t="s">
        <v>71</v>
      </c>
      <c r="C399" s="87"/>
      <c r="D399" s="87"/>
    </row>
    <row r="400" spans="1:4" ht="14.25">
      <c r="A400" s="84" t="s">
        <v>55</v>
      </c>
      <c r="B400" s="114" t="s">
        <v>96</v>
      </c>
      <c r="C400" s="87"/>
      <c r="D400" s="87"/>
    </row>
    <row r="401" spans="1:4" ht="14.25">
      <c r="A401" s="84" t="s">
        <v>63</v>
      </c>
      <c r="B401" s="115" t="s">
        <v>97</v>
      </c>
      <c r="C401" s="87"/>
      <c r="D401" s="87"/>
    </row>
    <row r="402" spans="1:4" ht="14.25">
      <c r="A402" s="84" t="s">
        <v>56</v>
      </c>
      <c r="B402" s="136" t="s">
        <v>226</v>
      </c>
      <c r="C402" s="137"/>
      <c r="D402" s="137"/>
    </row>
    <row r="403" spans="1:4" ht="25.5">
      <c r="A403" s="84" t="s">
        <v>57</v>
      </c>
      <c r="B403" s="138" t="s">
        <v>227</v>
      </c>
      <c r="C403" s="137"/>
      <c r="D403" s="137"/>
    </row>
    <row r="404" spans="1:4" ht="25.5">
      <c r="A404" s="84" t="s">
        <v>64</v>
      </c>
      <c r="B404" s="136" t="s">
        <v>228</v>
      </c>
      <c r="C404" s="137"/>
      <c r="D404" s="137"/>
    </row>
    <row r="405" spans="1:4" ht="25.5">
      <c r="A405" s="84" t="s">
        <v>65</v>
      </c>
      <c r="B405" s="136" t="s">
        <v>229</v>
      </c>
      <c r="C405" s="137"/>
      <c r="D405" s="137"/>
    </row>
    <row r="406" spans="1:4" ht="25.5">
      <c r="A406" s="84" t="s">
        <v>66</v>
      </c>
      <c r="B406" s="138" t="s">
        <v>230</v>
      </c>
      <c r="C406" s="137">
        <v>0</v>
      </c>
      <c r="D406" s="137"/>
    </row>
    <row r="407" spans="1:4" ht="25.5">
      <c r="A407" s="84" t="s">
        <v>67</v>
      </c>
      <c r="B407" s="138" t="s">
        <v>231</v>
      </c>
      <c r="C407" s="137"/>
      <c r="D407" s="137"/>
    </row>
    <row r="408" spans="1:4" ht="25.5">
      <c r="A408" s="84" t="s">
        <v>69</v>
      </c>
      <c r="B408" s="136" t="s">
        <v>232</v>
      </c>
      <c r="C408" s="137"/>
      <c r="D408" s="137"/>
    </row>
    <row r="409" spans="1:4" ht="14.25">
      <c r="A409" s="116" t="s">
        <v>98</v>
      </c>
      <c r="B409" s="139" t="s">
        <v>233</v>
      </c>
      <c r="C409" s="137"/>
      <c r="D409" s="137"/>
    </row>
    <row r="410" spans="1:4" ht="14.25">
      <c r="A410" s="84" t="s">
        <v>224</v>
      </c>
      <c r="B410" s="139" t="s">
        <v>234</v>
      </c>
      <c r="C410" s="137"/>
      <c r="D410" s="137"/>
    </row>
    <row r="411" spans="1:4" ht="26.25" thickBot="1">
      <c r="A411" s="118" t="s">
        <v>225</v>
      </c>
      <c r="B411" s="140" t="s">
        <v>235</v>
      </c>
      <c r="C411" s="141">
        <v>0</v>
      </c>
      <c r="D411" s="141"/>
    </row>
    <row r="412" spans="1:4" ht="30" thickBot="1">
      <c r="A412" s="81" t="s">
        <v>4</v>
      </c>
      <c r="B412" s="119" t="s">
        <v>341</v>
      </c>
      <c r="C412" s="74">
        <f>+C413+C415+C417</f>
        <v>0</v>
      </c>
      <c r="D412" s="74">
        <f>+D413+D415+D417</f>
        <v>0</v>
      </c>
    </row>
    <row r="413" spans="1:4" ht="14.25">
      <c r="A413" s="83" t="s">
        <v>58</v>
      </c>
      <c r="B413" s="113" t="s">
        <v>114</v>
      </c>
      <c r="C413" s="76"/>
      <c r="D413" s="76"/>
    </row>
    <row r="414" spans="1:4" ht="14.25">
      <c r="A414" s="83" t="s">
        <v>59</v>
      </c>
      <c r="B414" s="139" t="s">
        <v>239</v>
      </c>
      <c r="C414" s="142"/>
      <c r="D414" s="142"/>
    </row>
    <row r="415" spans="1:4" ht="14.25">
      <c r="A415" s="83" t="s">
        <v>60</v>
      </c>
      <c r="B415" s="117" t="s">
        <v>99</v>
      </c>
      <c r="C415" s="78"/>
      <c r="D415" s="78"/>
    </row>
    <row r="416" spans="1:4" ht="14.25">
      <c r="A416" s="83" t="s">
        <v>61</v>
      </c>
      <c r="B416" s="117" t="s">
        <v>240</v>
      </c>
      <c r="C416" s="120"/>
      <c r="D416" s="120"/>
    </row>
    <row r="417" spans="1:4" ht="14.25">
      <c r="A417" s="83" t="s">
        <v>62</v>
      </c>
      <c r="B417" s="121" t="s">
        <v>116</v>
      </c>
      <c r="C417" s="120"/>
      <c r="D417" s="120"/>
    </row>
    <row r="418" spans="1:4" ht="28.5">
      <c r="A418" s="83" t="s">
        <v>68</v>
      </c>
      <c r="B418" s="122" t="s">
        <v>316</v>
      </c>
      <c r="C418" s="120"/>
      <c r="D418" s="120"/>
    </row>
    <row r="419" spans="1:4" ht="25.5">
      <c r="A419" s="83" t="s">
        <v>70</v>
      </c>
      <c r="B419" s="143" t="s">
        <v>245</v>
      </c>
      <c r="C419" s="144"/>
      <c r="D419" s="144"/>
    </row>
    <row r="420" spans="1:4" ht="25.5">
      <c r="A420" s="83" t="s">
        <v>100</v>
      </c>
      <c r="B420" s="136" t="s">
        <v>229</v>
      </c>
      <c r="C420" s="144"/>
      <c r="D420" s="144"/>
    </row>
    <row r="421" spans="1:4" ht="25.5">
      <c r="A421" s="83" t="s">
        <v>101</v>
      </c>
      <c r="B421" s="136" t="s">
        <v>244</v>
      </c>
      <c r="C421" s="144"/>
      <c r="D421" s="144"/>
    </row>
    <row r="422" spans="1:4" ht="25.5">
      <c r="A422" s="83" t="s">
        <v>102</v>
      </c>
      <c r="B422" s="136" t="s">
        <v>243</v>
      </c>
      <c r="C422" s="144"/>
      <c r="D422" s="144"/>
    </row>
    <row r="423" spans="1:4" ht="25.5">
      <c r="A423" s="83" t="s">
        <v>236</v>
      </c>
      <c r="B423" s="136" t="s">
        <v>232</v>
      </c>
      <c r="C423" s="144"/>
      <c r="D423" s="144"/>
    </row>
    <row r="424" spans="1:4" ht="14.25">
      <c r="A424" s="83" t="s">
        <v>237</v>
      </c>
      <c r="B424" s="136" t="s">
        <v>242</v>
      </c>
      <c r="C424" s="144"/>
      <c r="D424" s="144"/>
    </row>
    <row r="425" spans="1:4" ht="26.25" thickBot="1">
      <c r="A425" s="116" t="s">
        <v>238</v>
      </c>
      <c r="B425" s="136" t="s">
        <v>241</v>
      </c>
      <c r="C425" s="145"/>
      <c r="D425" s="145"/>
    </row>
    <row r="426" spans="1:4" ht="15.75" thickBot="1">
      <c r="A426" s="81" t="s">
        <v>5</v>
      </c>
      <c r="B426" s="88" t="s">
        <v>246</v>
      </c>
      <c r="C426" s="74">
        <f>+C427+C428</f>
        <v>0</v>
      </c>
      <c r="D426" s="74">
        <f>+D427+D428</f>
        <v>0</v>
      </c>
    </row>
    <row r="427" spans="1:4" ht="14.25">
      <c r="A427" s="83" t="s">
        <v>41</v>
      </c>
      <c r="B427" s="123" t="s">
        <v>36</v>
      </c>
      <c r="C427" s="76">
        <v>0</v>
      </c>
      <c r="D427" s="76"/>
    </row>
    <row r="428" spans="1:4" ht="15" thickBot="1">
      <c r="A428" s="85" t="s">
        <v>42</v>
      </c>
      <c r="B428" s="117" t="s">
        <v>37</v>
      </c>
      <c r="C428" s="87"/>
      <c r="D428" s="87"/>
    </row>
    <row r="429" spans="1:4" ht="30.75" thickBot="1">
      <c r="A429" s="81" t="s">
        <v>6</v>
      </c>
      <c r="B429" s="88" t="s">
        <v>247</v>
      </c>
      <c r="C429" s="74">
        <f>+C396+C412+C426</f>
        <v>0</v>
      </c>
      <c r="D429" s="74">
        <f>+D396+D412+D426</f>
        <v>0</v>
      </c>
    </row>
    <row r="430" spans="1:4" ht="30.75" thickBot="1">
      <c r="A430" s="81" t="s">
        <v>7</v>
      </c>
      <c r="B430" s="88" t="s">
        <v>248</v>
      </c>
      <c r="C430" s="74">
        <f>+C431+C432+C433</f>
        <v>0</v>
      </c>
      <c r="D430" s="74">
        <f>+D431+D432+D433</f>
        <v>0</v>
      </c>
    </row>
    <row r="431" spans="1:4" ht="28.5">
      <c r="A431" s="83" t="s">
        <v>45</v>
      </c>
      <c r="B431" s="123" t="s">
        <v>249</v>
      </c>
      <c r="C431" s="120"/>
      <c r="D431" s="120"/>
    </row>
    <row r="432" spans="1:4" ht="28.5">
      <c r="A432" s="83" t="s">
        <v>46</v>
      </c>
      <c r="B432" s="123" t="s">
        <v>250</v>
      </c>
      <c r="C432" s="120"/>
      <c r="D432" s="120"/>
    </row>
    <row r="433" spans="1:4" ht="15" thickBot="1">
      <c r="A433" s="116" t="s">
        <v>47</v>
      </c>
      <c r="B433" s="124" t="s">
        <v>251</v>
      </c>
      <c r="C433" s="120"/>
      <c r="D433" s="120"/>
    </row>
    <row r="434" spans="1:4" ht="30.75" thickBot="1">
      <c r="A434" s="81" t="s">
        <v>8</v>
      </c>
      <c r="B434" s="88" t="s">
        <v>304</v>
      </c>
      <c r="C434" s="74">
        <f>+C435+C436+C437+C438</f>
        <v>0</v>
      </c>
      <c r="D434" s="74">
        <f>+D435+D436+D437+D438</f>
        <v>0</v>
      </c>
    </row>
    <row r="435" spans="1:4" ht="28.5">
      <c r="A435" s="83" t="s">
        <v>48</v>
      </c>
      <c r="B435" s="123" t="s">
        <v>252</v>
      </c>
      <c r="C435" s="120"/>
      <c r="D435" s="120"/>
    </row>
    <row r="436" spans="1:4" ht="28.5">
      <c r="A436" s="83" t="s">
        <v>49</v>
      </c>
      <c r="B436" s="123" t="s">
        <v>253</v>
      </c>
      <c r="C436" s="120"/>
      <c r="D436" s="120"/>
    </row>
    <row r="437" spans="1:4" ht="28.5">
      <c r="A437" s="83" t="s">
        <v>163</v>
      </c>
      <c r="B437" s="123" t="s">
        <v>254</v>
      </c>
      <c r="C437" s="120"/>
      <c r="D437" s="120"/>
    </row>
    <row r="438" spans="1:4" ht="29.25" thickBot="1">
      <c r="A438" s="116" t="s">
        <v>164</v>
      </c>
      <c r="B438" s="124" t="s">
        <v>255</v>
      </c>
      <c r="C438" s="120"/>
      <c r="D438" s="120"/>
    </row>
    <row r="439" spans="1:4" ht="30.75" thickBot="1">
      <c r="A439" s="81" t="s">
        <v>9</v>
      </c>
      <c r="B439" s="88" t="s">
        <v>256</v>
      </c>
      <c r="C439" s="74">
        <f>+C440+C441+C442+C443</f>
        <v>0</v>
      </c>
      <c r="D439" s="74">
        <f>+D440+D441+D442+D443</f>
        <v>0</v>
      </c>
    </row>
    <row r="440" spans="1:4" ht="28.5">
      <c r="A440" s="83" t="s">
        <v>50</v>
      </c>
      <c r="B440" s="123" t="s">
        <v>257</v>
      </c>
      <c r="C440" s="120"/>
      <c r="D440" s="120"/>
    </row>
    <row r="441" spans="1:4" ht="28.5">
      <c r="A441" s="83" t="s">
        <v>51</v>
      </c>
      <c r="B441" s="123" t="s">
        <v>266</v>
      </c>
      <c r="C441" s="120"/>
      <c r="D441" s="120"/>
    </row>
    <row r="442" spans="1:4" ht="14.25">
      <c r="A442" s="83" t="s">
        <v>173</v>
      </c>
      <c r="B442" s="123" t="s">
        <v>258</v>
      </c>
      <c r="C442" s="120"/>
      <c r="D442" s="120"/>
    </row>
    <row r="443" spans="1:4" ht="15" thickBot="1">
      <c r="A443" s="116" t="s">
        <v>174</v>
      </c>
      <c r="B443" s="124" t="s">
        <v>331</v>
      </c>
      <c r="C443" s="120">
        <v>0</v>
      </c>
      <c r="D443" s="120"/>
    </row>
    <row r="444" spans="1:4" ht="30.75" thickBot="1">
      <c r="A444" s="81" t="s">
        <v>10</v>
      </c>
      <c r="B444" s="88" t="s">
        <v>259</v>
      </c>
      <c r="C444" s="125">
        <f>+C445+C446+C447+C448</f>
        <v>0</v>
      </c>
      <c r="D444" s="125">
        <f>+D445+D446+D447+D448</f>
        <v>0</v>
      </c>
    </row>
    <row r="445" spans="1:4" ht="14.25">
      <c r="A445" s="83" t="s">
        <v>93</v>
      </c>
      <c r="B445" s="123" t="s">
        <v>260</v>
      </c>
      <c r="C445" s="120"/>
      <c r="D445" s="120"/>
    </row>
    <row r="446" spans="1:4" ht="28.5">
      <c r="A446" s="83" t="s">
        <v>94</v>
      </c>
      <c r="B446" s="123" t="s">
        <v>261</v>
      </c>
      <c r="C446" s="120"/>
      <c r="D446" s="120"/>
    </row>
    <row r="447" spans="1:4" ht="14.25">
      <c r="A447" s="83" t="s">
        <v>115</v>
      </c>
      <c r="B447" s="123" t="s">
        <v>262</v>
      </c>
      <c r="C447" s="120"/>
      <c r="D447" s="120"/>
    </row>
    <row r="448" spans="1:4" ht="15" thickBot="1">
      <c r="A448" s="83" t="s">
        <v>176</v>
      </c>
      <c r="B448" s="123" t="s">
        <v>263</v>
      </c>
      <c r="C448" s="120"/>
      <c r="D448" s="120"/>
    </row>
    <row r="449" spans="1:4" ht="30.75" thickBot="1">
      <c r="A449" s="81" t="s">
        <v>11</v>
      </c>
      <c r="B449" s="88" t="s">
        <v>264</v>
      </c>
      <c r="C449" s="126">
        <f>+C430+C434+C439+C444</f>
        <v>0</v>
      </c>
      <c r="D449" s="126">
        <f>+D430+D434+D439+D444</f>
        <v>0</v>
      </c>
    </row>
    <row r="450" spans="1:4" ht="15.75" thickBot="1">
      <c r="A450" s="127" t="s">
        <v>12</v>
      </c>
      <c r="B450" s="128" t="s">
        <v>265</v>
      </c>
      <c r="C450" s="126">
        <f>+C429+C449</f>
        <v>0</v>
      </c>
      <c r="D450" s="126">
        <f>+D429+D449</f>
        <v>0</v>
      </c>
    </row>
    <row r="451" spans="1:4" ht="15" thickBot="1">
      <c r="A451" s="129"/>
      <c r="B451" s="130"/>
      <c r="C451" s="104"/>
      <c r="D451" s="104"/>
    </row>
    <row r="452" spans="1:4" ht="15.75" thickBot="1">
      <c r="A452" s="131" t="s">
        <v>351</v>
      </c>
      <c r="B452" s="132"/>
      <c r="C452" s="133">
        <v>0</v>
      </c>
      <c r="D452" s="133">
        <v>0</v>
      </c>
    </row>
    <row r="453" spans="1:4" ht="15.75" thickBot="1">
      <c r="A453" s="131" t="s">
        <v>110</v>
      </c>
      <c r="B453" s="132"/>
      <c r="C453" s="133">
        <v>0</v>
      </c>
      <c r="D453" s="133">
        <v>0</v>
      </c>
    </row>
  </sheetData>
  <sheetProtection formatCells="0"/>
  <mergeCells count="10">
    <mergeCell ref="A160:D160"/>
    <mergeCell ref="B305:D305"/>
    <mergeCell ref="C306:D306"/>
    <mergeCell ref="A311:D311"/>
    <mergeCell ref="A2:D2"/>
    <mergeCell ref="C4:D4"/>
    <mergeCell ref="A9:D9"/>
    <mergeCell ref="B3:D3"/>
    <mergeCell ref="B154:D154"/>
    <mergeCell ref="C155:D15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1"/>
  <sheetViews>
    <sheetView tabSelected="1" workbookViewId="0" topLeftCell="A142">
      <selection activeCell="B21" sqref="B21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4" s="1" customFormat="1" ht="18.75" customHeight="1" thickBot="1">
      <c r="A1" s="22"/>
      <c r="B1" s="23"/>
      <c r="C1" s="30"/>
      <c r="D1" s="30"/>
    </row>
    <row r="2" spans="1:4" s="6" customFormat="1" ht="36.75" customHeight="1">
      <c r="A2" s="55" t="s">
        <v>38</v>
      </c>
      <c r="B2" s="386" t="s">
        <v>390</v>
      </c>
      <c r="C2" s="387"/>
      <c r="D2" s="387"/>
    </row>
    <row r="3" spans="1:4" s="6" customFormat="1" ht="34.5" thickBot="1">
      <c r="A3" s="58" t="s">
        <v>108</v>
      </c>
      <c r="B3" s="59" t="s">
        <v>309</v>
      </c>
      <c r="C3" s="60">
        <v>1</v>
      </c>
      <c r="D3" s="60"/>
    </row>
    <row r="4" spans="1:4" s="7" customFormat="1" ht="18.75" customHeight="1" thickBot="1">
      <c r="A4" s="61"/>
      <c r="B4" s="61"/>
      <c r="C4" s="62"/>
      <c r="D4" s="63"/>
    </row>
    <row r="5" spans="1:4" s="2" customFormat="1" ht="30.75" thickBot="1">
      <c r="A5" s="64" t="s">
        <v>109</v>
      </c>
      <c r="B5" s="65" t="s">
        <v>33</v>
      </c>
      <c r="C5" s="66" t="s">
        <v>325</v>
      </c>
      <c r="D5" s="67" t="s">
        <v>326</v>
      </c>
    </row>
    <row r="6" spans="1:4" s="4" customFormat="1" ht="18.75" customHeight="1" thickBot="1">
      <c r="A6" s="68">
        <v>1</v>
      </c>
      <c r="B6" s="69">
        <v>2</v>
      </c>
      <c r="C6" s="70">
        <v>3</v>
      </c>
      <c r="D6" s="71">
        <v>4</v>
      </c>
    </row>
    <row r="7" spans="1:4" s="4" customFormat="1" ht="18.75" customHeight="1" thickBot="1">
      <c r="A7" s="377" t="s">
        <v>34</v>
      </c>
      <c r="B7" s="378"/>
      <c r="C7" s="378"/>
      <c r="D7" s="378"/>
    </row>
    <row r="8" spans="1:4" s="4" customFormat="1" ht="30.75" thickBot="1">
      <c r="A8" s="72" t="s">
        <v>3</v>
      </c>
      <c r="B8" s="73" t="s">
        <v>136</v>
      </c>
      <c r="C8" s="74">
        <f>SUM(C9:C12)</f>
        <v>0</v>
      </c>
      <c r="D8" s="74">
        <f>SUM(D9:D14)</f>
        <v>0</v>
      </c>
    </row>
    <row r="9" spans="1:4" s="8" customFormat="1" ht="28.5">
      <c r="A9" s="83" t="s">
        <v>52</v>
      </c>
      <c r="B9" s="75" t="s">
        <v>332</v>
      </c>
      <c r="C9" s="76"/>
      <c r="D9" s="76"/>
    </row>
    <row r="10" spans="1:4" s="9" customFormat="1" ht="28.5">
      <c r="A10" s="84" t="s">
        <v>53</v>
      </c>
      <c r="B10" s="77" t="s">
        <v>333</v>
      </c>
      <c r="C10" s="78"/>
      <c r="D10" s="78"/>
    </row>
    <row r="11" spans="1:4" s="9" customFormat="1" ht="28.5">
      <c r="A11" s="84" t="s">
        <v>54</v>
      </c>
      <c r="B11" s="77" t="s">
        <v>334</v>
      </c>
      <c r="C11" s="78"/>
      <c r="D11" s="78"/>
    </row>
    <row r="12" spans="1:4" s="9" customFormat="1" ht="28.5">
      <c r="A12" s="84" t="s">
        <v>327</v>
      </c>
      <c r="B12" s="77" t="s">
        <v>335</v>
      </c>
      <c r="C12" s="78"/>
      <c r="D12" s="78"/>
    </row>
    <row r="13" spans="1:4" s="8" customFormat="1" ht="28.5">
      <c r="A13" s="84" t="s">
        <v>328</v>
      </c>
      <c r="B13" s="51" t="s">
        <v>337</v>
      </c>
      <c r="C13" s="79"/>
      <c r="D13" s="78"/>
    </row>
    <row r="14" spans="1:4" s="8" customFormat="1" ht="15.75" thickBot="1">
      <c r="A14" s="85" t="s">
        <v>329</v>
      </c>
      <c r="B14" s="77" t="s">
        <v>336</v>
      </c>
      <c r="C14" s="80"/>
      <c r="D14" s="78"/>
    </row>
    <row r="15" spans="1:4" s="8" customFormat="1" ht="30.75" thickBot="1">
      <c r="A15" s="81" t="s">
        <v>4</v>
      </c>
      <c r="B15" s="82" t="s">
        <v>137</v>
      </c>
      <c r="C15" s="74">
        <f>+C16+C17+C18+C19+C20</f>
        <v>0</v>
      </c>
      <c r="D15" s="74">
        <f>+D16+D17+D18+D19+D20</f>
        <v>0</v>
      </c>
    </row>
    <row r="16" spans="1:4" s="8" customFormat="1" ht="15">
      <c r="A16" s="83" t="s">
        <v>58</v>
      </c>
      <c r="B16" s="75" t="s">
        <v>138</v>
      </c>
      <c r="C16" s="76"/>
      <c r="D16" s="76"/>
    </row>
    <row r="17" spans="1:9" s="8" customFormat="1" ht="28.5">
      <c r="A17" s="84" t="s">
        <v>59</v>
      </c>
      <c r="B17" s="77" t="s">
        <v>139</v>
      </c>
      <c r="C17" s="78"/>
      <c r="D17" s="78"/>
      <c r="I17" s="50"/>
    </row>
    <row r="18" spans="1:4" s="8" customFormat="1" ht="28.5">
      <c r="A18" s="84" t="s">
        <v>60</v>
      </c>
      <c r="B18" s="77" t="s">
        <v>312</v>
      </c>
      <c r="C18" s="78"/>
      <c r="D18" s="78"/>
    </row>
    <row r="19" spans="1:4" s="8" customFormat="1" ht="28.5">
      <c r="A19" s="84" t="s">
        <v>61</v>
      </c>
      <c r="B19" s="77" t="s">
        <v>313</v>
      </c>
      <c r="C19" s="78"/>
      <c r="D19" s="78"/>
    </row>
    <row r="20" spans="1:4" s="8" customFormat="1" ht="25.5">
      <c r="A20" s="84" t="s">
        <v>62</v>
      </c>
      <c r="B20" s="50" t="s">
        <v>338</v>
      </c>
      <c r="C20" s="78"/>
      <c r="D20" s="78"/>
    </row>
    <row r="21" spans="1:4" s="9" customFormat="1" ht="15.75" thickBot="1">
      <c r="A21" s="85" t="s">
        <v>68</v>
      </c>
      <c r="B21" s="86" t="s">
        <v>140</v>
      </c>
      <c r="C21" s="87"/>
      <c r="D21" s="87"/>
    </row>
    <row r="22" spans="1:4" s="9" customFormat="1" ht="30.75" thickBot="1">
      <c r="A22" s="81" t="s">
        <v>5</v>
      </c>
      <c r="B22" s="88" t="s">
        <v>141</v>
      </c>
      <c r="C22" s="74">
        <f>+C23+C24+C25+C26+C27</f>
        <v>0</v>
      </c>
      <c r="D22" s="74">
        <f>+D23+D24+D25+D26+D27</f>
        <v>0</v>
      </c>
    </row>
    <row r="23" spans="1:4" s="9" customFormat="1" ht="28.5">
      <c r="A23" s="83" t="s">
        <v>41</v>
      </c>
      <c r="B23" s="75" t="s">
        <v>330</v>
      </c>
      <c r="C23" s="76"/>
      <c r="D23" s="76"/>
    </row>
    <row r="24" spans="1:4" s="8" customFormat="1" ht="36.75" customHeight="1">
      <c r="A24" s="84" t="s">
        <v>42</v>
      </c>
      <c r="B24" s="77" t="s">
        <v>142</v>
      </c>
      <c r="C24" s="78"/>
      <c r="D24" s="78"/>
    </row>
    <row r="25" spans="1:4" s="9" customFormat="1" ht="37.5" customHeight="1">
      <c r="A25" s="84" t="s">
        <v>43</v>
      </c>
      <c r="B25" s="77" t="s">
        <v>314</v>
      </c>
      <c r="C25" s="78"/>
      <c r="D25" s="78"/>
    </row>
    <row r="26" spans="1:4" s="9" customFormat="1" ht="38.25" customHeight="1">
      <c r="A26" s="84" t="s">
        <v>44</v>
      </c>
      <c r="B26" s="77" t="s">
        <v>315</v>
      </c>
      <c r="C26" s="78"/>
      <c r="D26" s="78"/>
    </row>
    <row r="27" spans="1:4" s="9" customFormat="1" ht="28.5">
      <c r="A27" s="84" t="s">
        <v>83</v>
      </c>
      <c r="B27" s="77" t="s">
        <v>143</v>
      </c>
      <c r="C27" s="78"/>
      <c r="D27" s="78"/>
    </row>
    <row r="28" spans="1:4" s="9" customFormat="1" ht="18.75" customHeight="1" thickBot="1">
      <c r="A28" s="85" t="s">
        <v>84</v>
      </c>
      <c r="B28" s="86" t="s">
        <v>144</v>
      </c>
      <c r="C28" s="87"/>
      <c r="D28" s="87"/>
    </row>
    <row r="29" spans="1:4" s="9" customFormat="1" ht="18.75" customHeight="1" thickBot="1">
      <c r="A29" s="81" t="s">
        <v>85</v>
      </c>
      <c r="B29" s="88" t="s">
        <v>145</v>
      </c>
      <c r="C29" s="74">
        <f>+C30+C33+C34+C35</f>
        <v>0</v>
      </c>
      <c r="D29" s="74">
        <f>+D30+D33+D34+D35</f>
        <v>0</v>
      </c>
    </row>
    <row r="30" spans="1:4" s="9" customFormat="1" ht="18.75" customHeight="1">
      <c r="A30" s="83" t="s">
        <v>146</v>
      </c>
      <c r="B30" s="75" t="s">
        <v>152</v>
      </c>
      <c r="C30" s="89">
        <f>+C31+C32</f>
        <v>0</v>
      </c>
      <c r="D30" s="89"/>
    </row>
    <row r="31" spans="1:4" s="9" customFormat="1" ht="18.75" customHeight="1">
      <c r="A31" s="84" t="s">
        <v>147</v>
      </c>
      <c r="B31" s="134" t="s">
        <v>342</v>
      </c>
      <c r="C31" s="135"/>
      <c r="D31" s="78"/>
    </row>
    <row r="32" spans="1:4" s="9" customFormat="1" ht="18.75" customHeight="1">
      <c r="A32" s="84" t="s">
        <v>148</v>
      </c>
      <c r="B32" s="134" t="s">
        <v>343</v>
      </c>
      <c r="C32" s="135"/>
      <c r="D32" s="78"/>
    </row>
    <row r="33" spans="1:4" s="9" customFormat="1" ht="18.75" customHeight="1">
      <c r="A33" s="84" t="s">
        <v>149</v>
      </c>
      <c r="B33" s="77" t="s">
        <v>344</v>
      </c>
      <c r="C33" s="78"/>
      <c r="D33" s="78"/>
    </row>
    <row r="34" spans="1:4" s="9" customFormat="1" ht="18.75" customHeight="1">
      <c r="A34" s="84" t="s">
        <v>150</v>
      </c>
      <c r="B34" s="77" t="s">
        <v>153</v>
      </c>
      <c r="C34" s="78"/>
      <c r="D34" s="78"/>
    </row>
    <row r="35" spans="1:4" s="9" customFormat="1" ht="18.75" customHeight="1" thickBot="1">
      <c r="A35" s="85" t="s">
        <v>151</v>
      </c>
      <c r="B35" s="86" t="s">
        <v>154</v>
      </c>
      <c r="C35" s="87"/>
      <c r="D35" s="87"/>
    </row>
    <row r="36" spans="1:4" s="9" customFormat="1" ht="18.75" customHeight="1" thickBot="1">
      <c r="A36" s="81" t="s">
        <v>7</v>
      </c>
      <c r="B36" s="88" t="s">
        <v>155</v>
      </c>
      <c r="C36" s="74">
        <f>SUM(C37:C46)</f>
        <v>3524000</v>
      </c>
      <c r="D36" s="74">
        <f>SUM(D37:D46)</f>
        <v>3659000</v>
      </c>
    </row>
    <row r="37" spans="1:4" s="9" customFormat="1" ht="18.75" customHeight="1">
      <c r="A37" s="83" t="s">
        <v>45</v>
      </c>
      <c r="B37" s="75" t="s">
        <v>158</v>
      </c>
      <c r="C37" s="76"/>
      <c r="D37" s="76"/>
    </row>
    <row r="38" spans="1:4" s="9" customFormat="1" ht="18.75" customHeight="1">
      <c r="A38" s="84" t="s">
        <v>46</v>
      </c>
      <c r="B38" s="77" t="s">
        <v>345</v>
      </c>
      <c r="C38" s="78">
        <v>3100000</v>
      </c>
      <c r="D38" s="78">
        <v>3235000</v>
      </c>
    </row>
    <row r="39" spans="1:4" s="9" customFormat="1" ht="18.75" customHeight="1">
      <c r="A39" s="84" t="s">
        <v>47</v>
      </c>
      <c r="B39" s="77" t="s">
        <v>346</v>
      </c>
      <c r="C39" s="78"/>
      <c r="D39" s="78"/>
    </row>
    <row r="40" spans="1:4" s="9" customFormat="1" ht="18.75" customHeight="1">
      <c r="A40" s="84" t="s">
        <v>87</v>
      </c>
      <c r="B40" s="77" t="s">
        <v>347</v>
      </c>
      <c r="C40" s="78"/>
      <c r="D40" s="78"/>
    </row>
    <row r="41" spans="1:4" s="9" customFormat="1" ht="18.75" customHeight="1">
      <c r="A41" s="84" t="s">
        <v>88</v>
      </c>
      <c r="B41" s="77" t="s">
        <v>348</v>
      </c>
      <c r="C41" s="78"/>
      <c r="D41" s="78"/>
    </row>
    <row r="42" spans="1:4" s="9" customFormat="1" ht="18.75" customHeight="1">
      <c r="A42" s="84" t="s">
        <v>89</v>
      </c>
      <c r="B42" s="77" t="s">
        <v>349</v>
      </c>
      <c r="C42" s="78">
        <v>424000</v>
      </c>
      <c r="D42" s="78">
        <v>424000</v>
      </c>
    </row>
    <row r="43" spans="1:4" s="9" customFormat="1" ht="18.75" customHeight="1">
      <c r="A43" s="84" t="s">
        <v>90</v>
      </c>
      <c r="B43" s="77" t="s">
        <v>159</v>
      </c>
      <c r="C43" s="78"/>
      <c r="D43" s="78"/>
    </row>
    <row r="44" spans="1:4" s="9" customFormat="1" ht="18.75" customHeight="1">
      <c r="A44" s="84" t="s">
        <v>91</v>
      </c>
      <c r="B44" s="77" t="s">
        <v>160</v>
      </c>
      <c r="C44" s="78"/>
      <c r="D44" s="78"/>
    </row>
    <row r="45" spans="1:4" s="9" customFormat="1" ht="18.75" customHeight="1">
      <c r="A45" s="84" t="s">
        <v>156</v>
      </c>
      <c r="B45" s="77" t="s">
        <v>161</v>
      </c>
      <c r="C45" s="78"/>
      <c r="D45" s="78"/>
    </row>
    <row r="46" spans="1:4" s="9" customFormat="1" ht="18.75" customHeight="1" thickBot="1">
      <c r="A46" s="85" t="s">
        <v>157</v>
      </c>
      <c r="B46" s="86" t="s">
        <v>350</v>
      </c>
      <c r="C46" s="87"/>
      <c r="D46" s="87">
        <v>0</v>
      </c>
    </row>
    <row r="47" spans="1:4" s="9" customFormat="1" ht="18.75" customHeight="1" thickBot="1">
      <c r="A47" s="81" t="s">
        <v>8</v>
      </c>
      <c r="B47" s="88" t="s">
        <v>162</v>
      </c>
      <c r="C47" s="74">
        <f>SUM(C48:C52)</f>
        <v>0</v>
      </c>
      <c r="D47" s="74">
        <f>SUM(D48:D52)</f>
        <v>0</v>
      </c>
    </row>
    <row r="48" spans="1:4" s="9" customFormat="1" ht="18.75" customHeight="1">
      <c r="A48" s="83" t="s">
        <v>48</v>
      </c>
      <c r="B48" s="75" t="s">
        <v>166</v>
      </c>
      <c r="C48" s="76"/>
      <c r="D48" s="76"/>
    </row>
    <row r="49" spans="1:4" s="9" customFormat="1" ht="18.75" customHeight="1">
      <c r="A49" s="84" t="s">
        <v>49</v>
      </c>
      <c r="B49" s="77" t="s">
        <v>167</v>
      </c>
      <c r="C49" s="78"/>
      <c r="D49" s="78"/>
    </row>
    <row r="50" spans="1:4" s="9" customFormat="1" ht="18.75" customHeight="1">
      <c r="A50" s="84" t="s">
        <v>163</v>
      </c>
      <c r="B50" s="77" t="s">
        <v>168</v>
      </c>
      <c r="C50" s="78"/>
      <c r="D50" s="78"/>
    </row>
    <row r="51" spans="1:4" s="9" customFormat="1" ht="18.75" customHeight="1">
      <c r="A51" s="84" t="s">
        <v>164</v>
      </c>
      <c r="B51" s="77" t="s">
        <v>169</v>
      </c>
      <c r="C51" s="78"/>
      <c r="D51" s="78"/>
    </row>
    <row r="52" spans="1:4" s="9" customFormat="1" ht="18.75" customHeight="1" thickBot="1">
      <c r="A52" s="85" t="s">
        <v>165</v>
      </c>
      <c r="B52" s="86" t="s">
        <v>170</v>
      </c>
      <c r="C52" s="87"/>
      <c r="D52" s="87"/>
    </row>
    <row r="53" spans="1:4" s="9" customFormat="1" ht="30.75" thickBot="1">
      <c r="A53" s="81" t="s">
        <v>92</v>
      </c>
      <c r="B53" s="88" t="s">
        <v>339</v>
      </c>
      <c r="C53" s="74">
        <f>SUM(C54:C56)</f>
        <v>0</v>
      </c>
      <c r="D53" s="74">
        <f>SUM(D54:D56)</f>
        <v>0</v>
      </c>
    </row>
    <row r="54" spans="1:4" s="9" customFormat="1" ht="28.5">
      <c r="A54" s="83" t="s">
        <v>50</v>
      </c>
      <c r="B54" s="75" t="s">
        <v>317</v>
      </c>
      <c r="C54" s="76"/>
      <c r="D54" s="76"/>
    </row>
    <row r="55" spans="1:4" s="9" customFormat="1" ht="28.5">
      <c r="A55" s="84" t="s">
        <v>51</v>
      </c>
      <c r="B55" s="77" t="s">
        <v>318</v>
      </c>
      <c r="C55" s="78"/>
      <c r="D55" s="78"/>
    </row>
    <row r="56" spans="1:4" s="9" customFormat="1" ht="15">
      <c r="A56" s="84" t="s">
        <v>173</v>
      </c>
      <c r="B56" s="77" t="s">
        <v>171</v>
      </c>
      <c r="C56" s="78"/>
      <c r="D56" s="78"/>
    </row>
    <row r="57" spans="1:4" s="9" customFormat="1" ht="18.75" customHeight="1" thickBot="1">
      <c r="A57" s="85" t="s">
        <v>174</v>
      </c>
      <c r="B57" s="86" t="s">
        <v>172</v>
      </c>
      <c r="C57" s="87"/>
      <c r="D57" s="87"/>
    </row>
    <row r="58" spans="1:4" s="9" customFormat="1" ht="30.75" thickBot="1">
      <c r="A58" s="81" t="s">
        <v>10</v>
      </c>
      <c r="B58" s="82" t="s">
        <v>175</v>
      </c>
      <c r="C58" s="74">
        <f>SUM(C59:C61)</f>
        <v>0</v>
      </c>
      <c r="D58" s="74">
        <f>SUM(D59:D61)</f>
        <v>0</v>
      </c>
    </row>
    <row r="59" spans="1:4" s="9" customFormat="1" ht="28.5">
      <c r="A59" s="83" t="s">
        <v>93</v>
      </c>
      <c r="B59" s="75" t="s">
        <v>319</v>
      </c>
      <c r="C59" s="78"/>
      <c r="D59" s="78"/>
    </row>
    <row r="60" spans="1:4" s="9" customFormat="1" ht="28.5">
      <c r="A60" s="84" t="s">
        <v>94</v>
      </c>
      <c r="B60" s="77" t="s">
        <v>320</v>
      </c>
      <c r="C60" s="78"/>
      <c r="D60" s="78"/>
    </row>
    <row r="61" spans="1:4" s="9" customFormat="1" ht="15">
      <c r="A61" s="84" t="s">
        <v>115</v>
      </c>
      <c r="B61" s="77" t="s">
        <v>177</v>
      </c>
      <c r="C61" s="78"/>
      <c r="D61" s="78"/>
    </row>
    <row r="62" spans="1:4" s="9" customFormat="1" ht="18.75" customHeight="1" thickBot="1">
      <c r="A62" s="85" t="s">
        <v>176</v>
      </c>
      <c r="B62" s="86" t="s">
        <v>178</v>
      </c>
      <c r="C62" s="78"/>
      <c r="D62" s="78"/>
    </row>
    <row r="63" spans="1:4" s="9" customFormat="1" ht="30.75" thickBot="1">
      <c r="A63" s="81" t="s">
        <v>11</v>
      </c>
      <c r="B63" s="88" t="s">
        <v>179</v>
      </c>
      <c r="C63" s="74">
        <f>+C8+C15+C22+C29+C36+C47+C53+C58</f>
        <v>3524000</v>
      </c>
      <c r="D63" s="74">
        <f>+D8+D15+D22+D29+D36+D47+D53+D58</f>
        <v>3659000</v>
      </c>
    </row>
    <row r="64" spans="1:4" s="9" customFormat="1" ht="30.75" thickBot="1">
      <c r="A64" s="90" t="s">
        <v>305</v>
      </c>
      <c r="B64" s="82" t="s">
        <v>180</v>
      </c>
      <c r="C64" s="74">
        <f>SUM(C65:C67)</f>
        <v>0</v>
      </c>
      <c r="D64" s="74">
        <f>SUM(D65:D67)</f>
        <v>0</v>
      </c>
    </row>
    <row r="65" spans="1:4" s="9" customFormat="1" ht="18.75" customHeight="1">
      <c r="A65" s="83" t="s">
        <v>212</v>
      </c>
      <c r="B65" s="75" t="s">
        <v>181</v>
      </c>
      <c r="C65" s="78"/>
      <c r="D65" s="78"/>
    </row>
    <row r="66" spans="1:4" s="9" customFormat="1" ht="28.5">
      <c r="A66" s="84" t="s">
        <v>221</v>
      </c>
      <c r="B66" s="77" t="s">
        <v>182</v>
      </c>
      <c r="C66" s="78"/>
      <c r="D66" s="78"/>
    </row>
    <row r="67" spans="1:4" s="9" customFormat="1" ht="15.75" thickBot="1">
      <c r="A67" s="85" t="s">
        <v>222</v>
      </c>
      <c r="B67" s="91" t="s">
        <v>183</v>
      </c>
      <c r="C67" s="78"/>
      <c r="D67" s="78"/>
    </row>
    <row r="68" spans="1:4" s="9" customFormat="1" ht="30.75" thickBot="1">
      <c r="A68" s="90" t="s">
        <v>184</v>
      </c>
      <c r="B68" s="82" t="s">
        <v>185</v>
      </c>
      <c r="C68" s="74">
        <f>SUM(C69:C72)</f>
        <v>0</v>
      </c>
      <c r="D68" s="74">
        <f>SUM(D69:D72)</f>
        <v>0</v>
      </c>
    </row>
    <row r="69" spans="1:4" s="9" customFormat="1" ht="28.5">
      <c r="A69" s="83" t="s">
        <v>72</v>
      </c>
      <c r="B69" s="75" t="s">
        <v>186</v>
      </c>
      <c r="C69" s="78"/>
      <c r="D69" s="78"/>
    </row>
    <row r="70" spans="1:4" s="9" customFormat="1" ht="28.5">
      <c r="A70" s="84" t="s">
        <v>73</v>
      </c>
      <c r="B70" s="77" t="s">
        <v>187</v>
      </c>
      <c r="C70" s="78"/>
      <c r="D70" s="78"/>
    </row>
    <row r="71" spans="1:4" s="9" customFormat="1" ht="28.5">
      <c r="A71" s="84" t="s">
        <v>213</v>
      </c>
      <c r="B71" s="77" t="s">
        <v>188</v>
      </c>
      <c r="C71" s="78"/>
      <c r="D71" s="78"/>
    </row>
    <row r="72" spans="1:4" s="9" customFormat="1" ht="29.25" thickBot="1">
      <c r="A72" s="85" t="s">
        <v>214</v>
      </c>
      <c r="B72" s="86" t="s">
        <v>189</v>
      </c>
      <c r="C72" s="78"/>
      <c r="D72" s="78"/>
    </row>
    <row r="73" spans="1:4" s="9" customFormat="1" ht="18.75" customHeight="1" thickBot="1">
      <c r="A73" s="90" t="s">
        <v>190</v>
      </c>
      <c r="B73" s="82" t="s">
        <v>191</v>
      </c>
      <c r="C73" s="74">
        <f>SUM(C74:C75)</f>
        <v>246321</v>
      </c>
      <c r="D73" s="74">
        <f>SUM(D74:D75)</f>
        <v>246321</v>
      </c>
    </row>
    <row r="74" spans="1:4" s="9" customFormat="1" ht="28.5">
      <c r="A74" s="83" t="s">
        <v>215</v>
      </c>
      <c r="B74" s="75" t="s">
        <v>192</v>
      </c>
      <c r="C74" s="78">
        <v>246321</v>
      </c>
      <c r="D74" s="78">
        <v>246321</v>
      </c>
    </row>
    <row r="75" spans="1:4" s="9" customFormat="1" ht="29.25" thickBot="1">
      <c r="A75" s="85" t="s">
        <v>216</v>
      </c>
      <c r="B75" s="86" t="s">
        <v>193</v>
      </c>
      <c r="C75" s="87"/>
      <c r="D75" s="87"/>
    </row>
    <row r="76" spans="1:4" s="9" customFormat="1" ht="15.75" thickBot="1">
      <c r="A76" s="146" t="s">
        <v>14</v>
      </c>
      <c r="B76" s="147" t="s">
        <v>352</v>
      </c>
      <c r="C76" s="95">
        <v>26386919</v>
      </c>
      <c r="D76" s="95">
        <v>26386919</v>
      </c>
    </row>
    <row r="77" spans="1:4" s="8" customFormat="1" ht="30.75" thickBot="1">
      <c r="A77" s="90">
        <v>14</v>
      </c>
      <c r="B77" s="82" t="s">
        <v>353</v>
      </c>
      <c r="C77" s="74">
        <f>SUM(C78:C80)</f>
        <v>0</v>
      </c>
      <c r="D77" s="74">
        <f>SUM(D78:D80)</f>
        <v>0</v>
      </c>
    </row>
    <row r="78" spans="1:4" s="9" customFormat="1" ht="15">
      <c r="A78" s="83" t="s">
        <v>354</v>
      </c>
      <c r="B78" s="75" t="s">
        <v>196</v>
      </c>
      <c r="C78" s="78"/>
      <c r="D78" s="78"/>
    </row>
    <row r="79" spans="1:4" s="9" customFormat="1" ht="28.5">
      <c r="A79" s="84" t="s">
        <v>355</v>
      </c>
      <c r="B79" s="77" t="s">
        <v>197</v>
      </c>
      <c r="C79" s="78"/>
      <c r="D79" s="78"/>
    </row>
    <row r="80" spans="1:4" s="9" customFormat="1" ht="15.75" thickBot="1">
      <c r="A80" s="85" t="s">
        <v>356</v>
      </c>
      <c r="B80" s="86" t="s">
        <v>198</v>
      </c>
      <c r="C80" s="78"/>
      <c r="D80" s="78"/>
    </row>
    <row r="81" spans="1:4" s="9" customFormat="1" ht="30.75" thickBot="1">
      <c r="A81" s="90" t="s">
        <v>208</v>
      </c>
      <c r="B81" s="82" t="s">
        <v>362</v>
      </c>
      <c r="C81" s="74">
        <f>SUM(C82:C85)</f>
        <v>0</v>
      </c>
      <c r="D81" s="74">
        <f>SUM(D82:D85)</f>
        <v>0</v>
      </c>
    </row>
    <row r="82" spans="1:4" s="9" customFormat="1" ht="28.5">
      <c r="A82" s="92" t="s">
        <v>357</v>
      </c>
      <c r="B82" s="75" t="s">
        <v>201</v>
      </c>
      <c r="C82" s="78"/>
      <c r="D82" s="78"/>
    </row>
    <row r="83" spans="1:4" s="9" customFormat="1" ht="28.5">
      <c r="A83" s="93" t="s">
        <v>358</v>
      </c>
      <c r="B83" s="77" t="s">
        <v>203</v>
      </c>
      <c r="C83" s="78"/>
      <c r="D83" s="78"/>
    </row>
    <row r="84" spans="1:4" s="9" customFormat="1" ht="15">
      <c r="A84" s="93" t="s">
        <v>359</v>
      </c>
      <c r="B84" s="77" t="s">
        <v>205</v>
      </c>
      <c r="C84" s="78"/>
      <c r="D84" s="78"/>
    </row>
    <row r="85" spans="1:4" s="8" customFormat="1" ht="15.75" thickBot="1">
      <c r="A85" s="94" t="s">
        <v>360</v>
      </c>
      <c r="B85" s="86" t="s">
        <v>207</v>
      </c>
      <c r="C85" s="78"/>
      <c r="D85" s="78"/>
    </row>
    <row r="86" spans="1:4" s="8" customFormat="1" ht="30.75" thickBot="1">
      <c r="A86" s="90" t="s">
        <v>210</v>
      </c>
      <c r="B86" s="82" t="s">
        <v>209</v>
      </c>
      <c r="C86" s="95"/>
      <c r="D86" s="95"/>
    </row>
    <row r="87" spans="1:4" s="8" customFormat="1" ht="30.75" thickBot="1">
      <c r="A87" s="90" t="s">
        <v>223</v>
      </c>
      <c r="B87" s="96" t="s">
        <v>363</v>
      </c>
      <c r="C87" s="74">
        <f>(+C64+C68+C73+C77+C81+C86+C76)</f>
        <v>26633240</v>
      </c>
      <c r="D87" s="74">
        <f>(+D64+D68+D73+D77+D81+D86+D76)</f>
        <v>26633240</v>
      </c>
    </row>
    <row r="88" spans="1:4" s="8" customFormat="1" ht="15.75" thickBot="1">
      <c r="A88" s="97" t="s">
        <v>361</v>
      </c>
      <c r="B88" s="98" t="s">
        <v>310</v>
      </c>
      <c r="C88" s="74">
        <f>+C63+C87</f>
        <v>30157240</v>
      </c>
      <c r="D88" s="74">
        <f>+D63+D87</f>
        <v>30292240</v>
      </c>
    </row>
    <row r="89" spans="1:4" s="9" customFormat="1" ht="18.75" customHeight="1">
      <c r="A89" s="99"/>
      <c r="B89" s="100"/>
      <c r="C89" s="101"/>
      <c r="D89" s="101"/>
    </row>
    <row r="90" spans="1:4" s="2" customFormat="1" ht="18.75" customHeight="1" thickBot="1">
      <c r="A90" s="102"/>
      <c r="B90" s="103"/>
      <c r="C90" s="104"/>
      <c r="D90" s="104"/>
    </row>
    <row r="91" spans="1:4" s="4" customFormat="1" ht="18.75" customHeight="1" thickBot="1">
      <c r="A91" s="105" t="s">
        <v>35</v>
      </c>
      <c r="B91" s="106"/>
      <c r="C91" s="106"/>
      <c r="D91" s="106"/>
    </row>
    <row r="92" spans="1:4" s="10" customFormat="1" ht="18.75" customHeight="1" thickBot="1">
      <c r="A92" s="107" t="s">
        <v>3</v>
      </c>
      <c r="B92" s="108" t="s">
        <v>340</v>
      </c>
      <c r="C92" s="109">
        <f>SUM(C93:C97)</f>
        <v>30157240</v>
      </c>
      <c r="D92" s="109">
        <f>SUM(D93:D97)</f>
        <v>30115240</v>
      </c>
    </row>
    <row r="93" spans="1:4" s="2" customFormat="1" ht="18.75" customHeight="1">
      <c r="A93" s="110" t="s">
        <v>52</v>
      </c>
      <c r="B93" s="111" t="s">
        <v>30</v>
      </c>
      <c r="C93" s="112">
        <v>17236136</v>
      </c>
      <c r="D93" s="112">
        <v>17236136</v>
      </c>
    </row>
    <row r="94" spans="1:4" s="2" customFormat="1" ht="28.5">
      <c r="A94" s="84" t="s">
        <v>53</v>
      </c>
      <c r="B94" s="113" t="s">
        <v>95</v>
      </c>
      <c r="C94" s="78">
        <v>3791950</v>
      </c>
      <c r="D94" s="78">
        <v>3791950</v>
      </c>
    </row>
    <row r="95" spans="1:4" s="2" customFormat="1" ht="18.75" customHeight="1">
      <c r="A95" s="84" t="s">
        <v>54</v>
      </c>
      <c r="B95" s="113" t="s">
        <v>71</v>
      </c>
      <c r="C95" s="87">
        <v>9129154</v>
      </c>
      <c r="D95" s="87">
        <v>9087154</v>
      </c>
    </row>
    <row r="96" spans="1:4" s="2" customFormat="1" ht="18.75" customHeight="1">
      <c r="A96" s="84" t="s">
        <v>55</v>
      </c>
      <c r="B96" s="114" t="s">
        <v>96</v>
      </c>
      <c r="C96" s="87">
        <f>SUM(C107)</f>
        <v>0</v>
      </c>
      <c r="D96" s="87"/>
    </row>
    <row r="97" spans="1:4" s="2" customFormat="1" ht="14.25">
      <c r="A97" s="84" t="s">
        <v>63</v>
      </c>
      <c r="B97" s="115" t="s">
        <v>97</v>
      </c>
      <c r="C97" s="87">
        <v>0</v>
      </c>
      <c r="D97" s="87"/>
    </row>
    <row r="98" spans="1:4" s="2" customFormat="1" ht="18.75" customHeight="1">
      <c r="A98" s="84" t="s">
        <v>56</v>
      </c>
      <c r="B98" s="136" t="s">
        <v>226</v>
      </c>
      <c r="C98" s="137"/>
      <c r="D98" s="137"/>
    </row>
    <row r="99" spans="1:4" s="2" customFormat="1" ht="25.5">
      <c r="A99" s="84" t="s">
        <v>57</v>
      </c>
      <c r="B99" s="138" t="s">
        <v>227</v>
      </c>
      <c r="C99" s="137"/>
      <c r="D99" s="137"/>
    </row>
    <row r="100" spans="1:4" s="2" customFormat="1" ht="38.25" customHeight="1">
      <c r="A100" s="84" t="s">
        <v>64</v>
      </c>
      <c r="B100" s="136" t="s">
        <v>228</v>
      </c>
      <c r="C100" s="137"/>
      <c r="D100" s="137"/>
    </row>
    <row r="101" spans="1:4" s="2" customFormat="1" ht="49.5" customHeight="1">
      <c r="A101" s="84" t="s">
        <v>65</v>
      </c>
      <c r="B101" s="136" t="s">
        <v>229</v>
      </c>
      <c r="C101" s="137"/>
      <c r="D101" s="137"/>
    </row>
    <row r="102" spans="1:4" s="2" customFormat="1" ht="25.5">
      <c r="A102" s="84" t="s">
        <v>66</v>
      </c>
      <c r="B102" s="138" t="s">
        <v>230</v>
      </c>
      <c r="C102" s="137">
        <v>0</v>
      </c>
      <c r="D102" s="137"/>
    </row>
    <row r="103" spans="1:4" s="2" customFormat="1" ht="25.5">
      <c r="A103" s="84" t="s">
        <v>67</v>
      </c>
      <c r="B103" s="138" t="s">
        <v>231</v>
      </c>
      <c r="C103" s="137"/>
      <c r="D103" s="137"/>
    </row>
    <row r="104" spans="1:4" s="2" customFormat="1" ht="25.5">
      <c r="A104" s="84" t="s">
        <v>69</v>
      </c>
      <c r="B104" s="136" t="s">
        <v>232</v>
      </c>
      <c r="C104" s="137"/>
      <c r="D104" s="137"/>
    </row>
    <row r="105" spans="1:4" s="2" customFormat="1" ht="14.25">
      <c r="A105" s="116" t="s">
        <v>98</v>
      </c>
      <c r="B105" s="139" t="s">
        <v>233</v>
      </c>
      <c r="C105" s="137"/>
      <c r="D105" s="137"/>
    </row>
    <row r="106" spans="1:4" s="2" customFormat="1" ht="18.75" customHeight="1">
      <c r="A106" s="84" t="s">
        <v>224</v>
      </c>
      <c r="B106" s="139" t="s">
        <v>234</v>
      </c>
      <c r="C106" s="137"/>
      <c r="D106" s="137"/>
    </row>
    <row r="107" spans="1:4" s="2" customFormat="1" ht="26.25" thickBot="1">
      <c r="A107" s="118" t="s">
        <v>225</v>
      </c>
      <c r="B107" s="140" t="s">
        <v>235</v>
      </c>
      <c r="C107" s="141">
        <v>0</v>
      </c>
      <c r="D107" s="141"/>
    </row>
    <row r="108" spans="1:4" s="2" customFormat="1" ht="30" thickBot="1">
      <c r="A108" s="81" t="s">
        <v>4</v>
      </c>
      <c r="B108" s="119" t="s">
        <v>341</v>
      </c>
      <c r="C108" s="74">
        <f>+C109+C111+C113</f>
        <v>0</v>
      </c>
      <c r="D108" s="74">
        <f>+D109+D111+D113</f>
        <v>177000</v>
      </c>
    </row>
    <row r="109" spans="1:4" s="2" customFormat="1" ht="18.75" customHeight="1">
      <c r="A109" s="83" t="s">
        <v>58</v>
      </c>
      <c r="B109" s="113" t="s">
        <v>114</v>
      </c>
      <c r="C109" s="76"/>
      <c r="D109" s="76">
        <v>177000</v>
      </c>
    </row>
    <row r="110" spans="1:4" s="2" customFormat="1" ht="14.25">
      <c r="A110" s="83" t="s">
        <v>59</v>
      </c>
      <c r="B110" s="139" t="s">
        <v>239</v>
      </c>
      <c r="C110" s="142"/>
      <c r="D110" s="142"/>
    </row>
    <row r="111" spans="1:4" s="2" customFormat="1" ht="18.75" customHeight="1">
      <c r="A111" s="83" t="s">
        <v>60</v>
      </c>
      <c r="B111" s="117" t="s">
        <v>99</v>
      </c>
      <c r="C111" s="78"/>
      <c r="D111" s="78"/>
    </row>
    <row r="112" spans="1:4" s="2" customFormat="1" ht="18.75" customHeight="1">
      <c r="A112" s="83" t="s">
        <v>61</v>
      </c>
      <c r="B112" s="117" t="s">
        <v>240</v>
      </c>
      <c r="C112" s="120"/>
      <c r="D112" s="120"/>
    </row>
    <row r="113" spans="1:4" s="2" customFormat="1" ht="18.75" customHeight="1">
      <c r="A113" s="83" t="s">
        <v>62</v>
      </c>
      <c r="B113" s="121" t="s">
        <v>116</v>
      </c>
      <c r="C113" s="120"/>
      <c r="D113" s="120"/>
    </row>
    <row r="114" spans="1:4" s="2" customFormat="1" ht="28.5">
      <c r="A114" s="83" t="s">
        <v>68</v>
      </c>
      <c r="B114" s="122" t="s">
        <v>316</v>
      </c>
      <c r="C114" s="120"/>
      <c r="D114" s="120"/>
    </row>
    <row r="115" spans="1:4" s="2" customFormat="1" ht="25.5">
      <c r="A115" s="83" t="s">
        <v>70</v>
      </c>
      <c r="B115" s="143" t="s">
        <v>245</v>
      </c>
      <c r="C115" s="144"/>
      <c r="D115" s="144"/>
    </row>
    <row r="116" spans="1:4" s="2" customFormat="1" ht="25.5">
      <c r="A116" s="83" t="s">
        <v>100</v>
      </c>
      <c r="B116" s="136" t="s">
        <v>229</v>
      </c>
      <c r="C116" s="144"/>
      <c r="D116" s="144"/>
    </row>
    <row r="117" spans="1:4" s="2" customFormat="1" ht="25.5">
      <c r="A117" s="83" t="s">
        <v>101</v>
      </c>
      <c r="B117" s="136" t="s">
        <v>244</v>
      </c>
      <c r="C117" s="144"/>
      <c r="D117" s="144"/>
    </row>
    <row r="118" spans="1:4" s="2" customFormat="1" ht="25.5">
      <c r="A118" s="83" t="s">
        <v>102</v>
      </c>
      <c r="B118" s="136" t="s">
        <v>243</v>
      </c>
      <c r="C118" s="144"/>
      <c r="D118" s="144"/>
    </row>
    <row r="119" spans="1:4" s="2" customFormat="1" ht="25.5">
      <c r="A119" s="83" t="s">
        <v>236</v>
      </c>
      <c r="B119" s="136" t="s">
        <v>232</v>
      </c>
      <c r="C119" s="144"/>
      <c r="D119" s="144"/>
    </row>
    <row r="120" spans="1:4" s="2" customFormat="1" ht="14.25">
      <c r="A120" s="83" t="s">
        <v>237</v>
      </c>
      <c r="B120" s="136" t="s">
        <v>242</v>
      </c>
      <c r="C120" s="144"/>
      <c r="D120" s="144"/>
    </row>
    <row r="121" spans="1:4" s="2" customFormat="1" ht="26.25" thickBot="1">
      <c r="A121" s="116" t="s">
        <v>238</v>
      </c>
      <c r="B121" s="136" t="s">
        <v>241</v>
      </c>
      <c r="C121" s="145"/>
      <c r="D121" s="145"/>
    </row>
    <row r="122" spans="1:4" s="2" customFormat="1" ht="18.75" customHeight="1" thickBot="1">
      <c r="A122" s="81" t="s">
        <v>5</v>
      </c>
      <c r="B122" s="88" t="s">
        <v>246</v>
      </c>
      <c r="C122" s="74">
        <f>+C123+C124</f>
        <v>0</v>
      </c>
      <c r="D122" s="74">
        <f>+D123+D124</f>
        <v>0</v>
      </c>
    </row>
    <row r="123" spans="1:4" s="2" customFormat="1" ht="18.75" customHeight="1">
      <c r="A123" s="83" t="s">
        <v>41</v>
      </c>
      <c r="B123" s="123" t="s">
        <v>36</v>
      </c>
      <c r="C123" s="76">
        <v>0</v>
      </c>
      <c r="D123" s="76"/>
    </row>
    <row r="124" spans="1:4" s="2" customFormat="1" ht="18.75" customHeight="1" thickBot="1">
      <c r="A124" s="85" t="s">
        <v>42</v>
      </c>
      <c r="B124" s="117" t="s">
        <v>37</v>
      </c>
      <c r="C124" s="87"/>
      <c r="D124" s="87"/>
    </row>
    <row r="125" spans="1:4" s="2" customFormat="1" ht="30.75" thickBot="1">
      <c r="A125" s="81" t="s">
        <v>6</v>
      </c>
      <c r="B125" s="88" t="s">
        <v>247</v>
      </c>
      <c r="C125" s="74">
        <f>+C92+C108+C122</f>
        <v>30157240</v>
      </c>
      <c r="D125" s="74">
        <f>+D92+D108+D122</f>
        <v>30292240</v>
      </c>
    </row>
    <row r="126" spans="1:4" s="2" customFormat="1" ht="30.75" thickBot="1">
      <c r="A126" s="81" t="s">
        <v>7</v>
      </c>
      <c r="B126" s="88" t="s">
        <v>248</v>
      </c>
      <c r="C126" s="74">
        <f>+C127+C128+C129</f>
        <v>0</v>
      </c>
      <c r="D126" s="74">
        <f>+D127+D128+D129</f>
        <v>0</v>
      </c>
    </row>
    <row r="127" spans="1:4" s="10" customFormat="1" ht="28.5">
      <c r="A127" s="83" t="s">
        <v>45</v>
      </c>
      <c r="B127" s="123" t="s">
        <v>249</v>
      </c>
      <c r="C127" s="120"/>
      <c r="D127" s="120"/>
    </row>
    <row r="128" spans="1:4" s="2" customFormat="1" ht="28.5">
      <c r="A128" s="83" t="s">
        <v>46</v>
      </c>
      <c r="B128" s="123" t="s">
        <v>250</v>
      </c>
      <c r="C128" s="120"/>
      <c r="D128" s="120"/>
    </row>
    <row r="129" spans="1:4" s="2" customFormat="1" ht="15" thickBot="1">
      <c r="A129" s="116" t="s">
        <v>47</v>
      </c>
      <c r="B129" s="124" t="s">
        <v>251</v>
      </c>
      <c r="C129" s="120"/>
      <c r="D129" s="120"/>
    </row>
    <row r="130" spans="1:4" s="2" customFormat="1" ht="30.75" thickBot="1">
      <c r="A130" s="81" t="s">
        <v>8</v>
      </c>
      <c r="B130" s="88" t="s">
        <v>304</v>
      </c>
      <c r="C130" s="74">
        <f>+C131+C132+C133+C134</f>
        <v>0</v>
      </c>
      <c r="D130" s="74">
        <f>+D131+D132+D133+D134</f>
        <v>0</v>
      </c>
    </row>
    <row r="131" spans="1:4" s="2" customFormat="1" ht="28.5">
      <c r="A131" s="83" t="s">
        <v>48</v>
      </c>
      <c r="B131" s="123" t="s">
        <v>252</v>
      </c>
      <c r="C131" s="120"/>
      <c r="D131" s="120"/>
    </row>
    <row r="132" spans="1:4" s="2" customFormat="1" ht="28.5">
      <c r="A132" s="83" t="s">
        <v>49</v>
      </c>
      <c r="B132" s="123" t="s">
        <v>253</v>
      </c>
      <c r="C132" s="120"/>
      <c r="D132" s="120"/>
    </row>
    <row r="133" spans="1:4" s="2" customFormat="1" ht="28.5">
      <c r="A133" s="83" t="s">
        <v>163</v>
      </c>
      <c r="B133" s="123" t="s">
        <v>254</v>
      </c>
      <c r="C133" s="120"/>
      <c r="D133" s="120"/>
    </row>
    <row r="134" spans="1:4" s="10" customFormat="1" ht="29.25" thickBot="1">
      <c r="A134" s="116" t="s">
        <v>164</v>
      </c>
      <c r="B134" s="124" t="s">
        <v>255</v>
      </c>
      <c r="C134" s="120"/>
      <c r="D134" s="120"/>
    </row>
    <row r="135" spans="1:11" s="2" customFormat="1" ht="30.75" thickBot="1">
      <c r="A135" s="81" t="s">
        <v>9</v>
      </c>
      <c r="B135" s="88" t="s">
        <v>256</v>
      </c>
      <c r="C135" s="74">
        <f>+C136+C137+C138+C139</f>
        <v>0</v>
      </c>
      <c r="D135" s="74">
        <f>+D136+D137+D138+D139</f>
        <v>0</v>
      </c>
      <c r="K135" s="26"/>
    </row>
    <row r="136" spans="1:4" s="2" customFormat="1" ht="28.5">
      <c r="A136" s="83" t="s">
        <v>50</v>
      </c>
      <c r="B136" s="123" t="s">
        <v>257</v>
      </c>
      <c r="C136" s="120"/>
      <c r="D136" s="120"/>
    </row>
    <row r="137" spans="1:4" s="2" customFormat="1" ht="28.5">
      <c r="A137" s="83" t="s">
        <v>51</v>
      </c>
      <c r="B137" s="123" t="s">
        <v>266</v>
      </c>
      <c r="C137" s="120"/>
      <c r="D137" s="120"/>
    </row>
    <row r="138" spans="1:4" s="10" customFormat="1" ht="18.75" customHeight="1">
      <c r="A138" s="83" t="s">
        <v>173</v>
      </c>
      <c r="B138" s="123" t="s">
        <v>258</v>
      </c>
      <c r="C138" s="120"/>
      <c r="D138" s="120"/>
    </row>
    <row r="139" spans="1:4" s="10" customFormat="1" ht="15" thickBot="1">
      <c r="A139" s="116" t="s">
        <v>174</v>
      </c>
      <c r="B139" s="124" t="s">
        <v>331</v>
      </c>
      <c r="C139" s="120">
        <v>0</v>
      </c>
      <c r="D139" s="120"/>
    </row>
    <row r="140" spans="1:4" s="10" customFormat="1" ht="30.75" thickBot="1">
      <c r="A140" s="81" t="s">
        <v>10</v>
      </c>
      <c r="B140" s="88" t="s">
        <v>259</v>
      </c>
      <c r="C140" s="125">
        <f>+C141+C142+C143+C144</f>
        <v>0</v>
      </c>
      <c r="D140" s="125">
        <f>+D141+D142+D143+D144</f>
        <v>0</v>
      </c>
    </row>
    <row r="141" spans="1:4" s="10" customFormat="1" ht="14.25">
      <c r="A141" s="83" t="s">
        <v>93</v>
      </c>
      <c r="B141" s="123" t="s">
        <v>260</v>
      </c>
      <c r="C141" s="120"/>
      <c r="D141" s="120"/>
    </row>
    <row r="142" spans="1:4" s="10" customFormat="1" ht="28.5">
      <c r="A142" s="83" t="s">
        <v>94</v>
      </c>
      <c r="B142" s="123" t="s">
        <v>261</v>
      </c>
      <c r="C142" s="120"/>
      <c r="D142" s="120"/>
    </row>
    <row r="143" spans="1:4" s="10" customFormat="1" ht="14.25">
      <c r="A143" s="83" t="s">
        <v>115</v>
      </c>
      <c r="B143" s="123" t="s">
        <v>262</v>
      </c>
      <c r="C143" s="120"/>
      <c r="D143" s="120"/>
    </row>
    <row r="144" spans="1:4" s="2" customFormat="1" ht="15" thickBot="1">
      <c r="A144" s="83" t="s">
        <v>176</v>
      </c>
      <c r="B144" s="123" t="s">
        <v>263</v>
      </c>
      <c r="C144" s="120"/>
      <c r="D144" s="120"/>
    </row>
    <row r="145" spans="1:4" s="2" customFormat="1" ht="30.75" thickBot="1">
      <c r="A145" s="81" t="s">
        <v>11</v>
      </c>
      <c r="B145" s="88" t="s">
        <v>264</v>
      </c>
      <c r="C145" s="126">
        <f>+C126+C130+C135+C140</f>
        <v>0</v>
      </c>
      <c r="D145" s="126">
        <f>+D126+D130+D135+D140</f>
        <v>0</v>
      </c>
    </row>
    <row r="146" spans="1:4" s="2" customFormat="1" ht="18.75" customHeight="1" thickBot="1">
      <c r="A146" s="127" t="s">
        <v>12</v>
      </c>
      <c r="B146" s="128" t="s">
        <v>265</v>
      </c>
      <c r="C146" s="126">
        <f>+C125+C145</f>
        <v>30157240</v>
      </c>
      <c r="D146" s="126">
        <f>+D125+D145</f>
        <v>30292240</v>
      </c>
    </row>
    <row r="147" spans="1:4" s="2" customFormat="1" ht="18.75" customHeight="1" thickBot="1">
      <c r="A147" s="129"/>
      <c r="B147" s="130"/>
      <c r="C147" s="104"/>
      <c r="D147" s="104"/>
    </row>
    <row r="148" spans="1:4" s="2" customFormat="1" ht="18.75" customHeight="1" thickBot="1">
      <c r="A148" s="131" t="s">
        <v>351</v>
      </c>
      <c r="B148" s="132"/>
      <c r="C148" s="133">
        <v>6</v>
      </c>
      <c r="D148" s="133">
        <v>6</v>
      </c>
    </row>
    <row r="149" spans="1:4" s="2" customFormat="1" ht="18.75" customHeight="1" thickBot="1">
      <c r="A149" s="131" t="s">
        <v>110</v>
      </c>
      <c r="B149" s="132"/>
      <c r="C149" s="133">
        <v>0</v>
      </c>
      <c r="D149" s="133">
        <v>0</v>
      </c>
    </row>
    <row r="150" ht="12.75">
      <c r="B150" s="49"/>
    </row>
    <row r="151" ht="12.75">
      <c r="B151" s="49"/>
    </row>
  </sheetData>
  <sheetProtection formatCells="0"/>
  <mergeCells count="2">
    <mergeCell ref="A7:D7"/>
    <mergeCell ref="B2:D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449"/>
  <sheetViews>
    <sheetView tabSelected="1" workbookViewId="0" topLeftCell="A327">
      <selection activeCell="B21" sqref="B21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4" s="1" customFormat="1" ht="18.75" customHeight="1" thickBot="1">
      <c r="A1" s="22"/>
      <c r="B1" s="23"/>
      <c r="C1" s="30"/>
      <c r="D1" s="30"/>
    </row>
    <row r="2" spans="1:4" s="6" customFormat="1" ht="36.75" customHeight="1">
      <c r="A2" s="55" t="s">
        <v>38</v>
      </c>
      <c r="B2" s="386" t="s">
        <v>388</v>
      </c>
      <c r="C2" s="387"/>
      <c r="D2" s="387"/>
    </row>
    <row r="3" spans="1:4" s="6" customFormat="1" ht="34.5" thickBot="1">
      <c r="A3" s="58" t="s">
        <v>108</v>
      </c>
      <c r="B3" s="59" t="s">
        <v>309</v>
      </c>
      <c r="C3" s="60">
        <v>1</v>
      </c>
      <c r="D3" s="60"/>
    </row>
    <row r="4" spans="1:4" s="7" customFormat="1" ht="18.75" customHeight="1" thickBot="1">
      <c r="A4" s="61"/>
      <c r="B4" s="61"/>
      <c r="C4" s="62"/>
      <c r="D4" s="63"/>
    </row>
    <row r="5" spans="1:4" s="2" customFormat="1" ht="30.75" thickBot="1">
      <c r="A5" s="64" t="s">
        <v>109</v>
      </c>
      <c r="B5" s="65" t="s">
        <v>33</v>
      </c>
      <c r="C5" s="66" t="s">
        <v>325</v>
      </c>
      <c r="D5" s="67" t="s">
        <v>326</v>
      </c>
    </row>
    <row r="6" spans="1:4" s="4" customFormat="1" ht="18.75" customHeight="1" thickBot="1">
      <c r="A6" s="68">
        <v>1</v>
      </c>
      <c r="B6" s="69">
        <v>2</v>
      </c>
      <c r="C6" s="70">
        <v>3</v>
      </c>
      <c r="D6" s="71">
        <v>4</v>
      </c>
    </row>
    <row r="7" spans="1:4" s="4" customFormat="1" ht="18.75" customHeight="1" thickBot="1">
      <c r="A7" s="377" t="s">
        <v>34</v>
      </c>
      <c r="B7" s="378"/>
      <c r="C7" s="378"/>
      <c r="D7" s="378"/>
    </row>
    <row r="8" spans="1:4" s="4" customFormat="1" ht="30.75" thickBot="1">
      <c r="A8" s="72" t="s">
        <v>3</v>
      </c>
      <c r="B8" s="73" t="s">
        <v>136</v>
      </c>
      <c r="C8" s="74">
        <f>SUM(C9:C12)</f>
        <v>0</v>
      </c>
      <c r="D8" s="74">
        <f>SUM(D9:D14)</f>
        <v>0</v>
      </c>
    </row>
    <row r="9" spans="1:4" s="8" customFormat="1" ht="28.5">
      <c r="A9" s="83" t="s">
        <v>52</v>
      </c>
      <c r="B9" s="75" t="s">
        <v>332</v>
      </c>
      <c r="C9" s="76"/>
      <c r="D9" s="76"/>
    </row>
    <row r="10" spans="1:4" s="9" customFormat="1" ht="28.5">
      <c r="A10" s="84" t="s">
        <v>53</v>
      </c>
      <c r="B10" s="77" t="s">
        <v>333</v>
      </c>
      <c r="C10" s="78"/>
      <c r="D10" s="78"/>
    </row>
    <row r="11" spans="1:4" s="9" customFormat="1" ht="28.5">
      <c r="A11" s="84" t="s">
        <v>54</v>
      </c>
      <c r="B11" s="77" t="s">
        <v>334</v>
      </c>
      <c r="C11" s="78"/>
      <c r="D11" s="78"/>
    </row>
    <row r="12" spans="1:4" s="9" customFormat="1" ht="28.5">
      <c r="A12" s="84" t="s">
        <v>327</v>
      </c>
      <c r="B12" s="77" t="s">
        <v>335</v>
      </c>
      <c r="C12" s="78"/>
      <c r="D12" s="78"/>
    </row>
    <row r="13" spans="1:4" s="8" customFormat="1" ht="28.5">
      <c r="A13" s="84" t="s">
        <v>328</v>
      </c>
      <c r="B13" s="51" t="s">
        <v>337</v>
      </c>
      <c r="C13" s="79"/>
      <c r="D13" s="78"/>
    </row>
    <row r="14" spans="1:4" s="8" customFormat="1" ht="15.75" thickBot="1">
      <c r="A14" s="85" t="s">
        <v>329</v>
      </c>
      <c r="B14" s="77" t="s">
        <v>336</v>
      </c>
      <c r="C14" s="80"/>
      <c r="D14" s="78"/>
    </row>
    <row r="15" spans="1:4" s="8" customFormat="1" ht="30.75" thickBot="1">
      <c r="A15" s="81" t="s">
        <v>4</v>
      </c>
      <c r="B15" s="82" t="s">
        <v>137</v>
      </c>
      <c r="C15" s="74">
        <f>+C16+C17+C18+C19+C20</f>
        <v>0</v>
      </c>
      <c r="D15" s="74">
        <f>+D16+D17+D18+D19+D20</f>
        <v>0</v>
      </c>
    </row>
    <row r="16" spans="1:4" s="8" customFormat="1" ht="15">
      <c r="A16" s="83" t="s">
        <v>58</v>
      </c>
      <c r="B16" s="75" t="s">
        <v>138</v>
      </c>
      <c r="C16" s="76"/>
      <c r="D16" s="76"/>
    </row>
    <row r="17" spans="1:9" s="8" customFormat="1" ht="28.5">
      <c r="A17" s="84" t="s">
        <v>59</v>
      </c>
      <c r="B17" s="77" t="s">
        <v>139</v>
      </c>
      <c r="C17" s="78"/>
      <c r="D17" s="78"/>
      <c r="I17" s="50"/>
    </row>
    <row r="18" spans="1:4" s="8" customFormat="1" ht="28.5">
      <c r="A18" s="84" t="s">
        <v>60</v>
      </c>
      <c r="B18" s="77" t="s">
        <v>312</v>
      </c>
      <c r="C18" s="78"/>
      <c r="D18" s="78"/>
    </row>
    <row r="19" spans="1:4" s="8" customFormat="1" ht="28.5">
      <c r="A19" s="84" t="s">
        <v>61</v>
      </c>
      <c r="B19" s="77" t="s">
        <v>313</v>
      </c>
      <c r="C19" s="78"/>
      <c r="D19" s="78"/>
    </row>
    <row r="20" spans="1:4" s="8" customFormat="1" ht="25.5">
      <c r="A20" s="84" t="s">
        <v>62</v>
      </c>
      <c r="B20" s="50" t="s">
        <v>338</v>
      </c>
      <c r="C20" s="78"/>
      <c r="D20" s="78"/>
    </row>
    <row r="21" spans="1:4" s="9" customFormat="1" ht="15.75" thickBot="1">
      <c r="A21" s="85" t="s">
        <v>68</v>
      </c>
      <c r="B21" s="86" t="s">
        <v>140</v>
      </c>
      <c r="C21" s="87"/>
      <c r="D21" s="87"/>
    </row>
    <row r="22" spans="1:4" s="9" customFormat="1" ht="30.75" thickBot="1">
      <c r="A22" s="81" t="s">
        <v>5</v>
      </c>
      <c r="B22" s="88" t="s">
        <v>141</v>
      </c>
      <c r="C22" s="74">
        <f>+C23+C24+C25+C26+C27</f>
        <v>0</v>
      </c>
      <c r="D22" s="74">
        <f>+D23+D24+D25+D26+D27</f>
        <v>0</v>
      </c>
    </row>
    <row r="23" spans="1:4" s="9" customFormat="1" ht="28.5">
      <c r="A23" s="83" t="s">
        <v>41</v>
      </c>
      <c r="B23" s="75" t="s">
        <v>330</v>
      </c>
      <c r="C23" s="76"/>
      <c r="D23" s="76"/>
    </row>
    <row r="24" spans="1:4" s="8" customFormat="1" ht="36.75" customHeight="1">
      <c r="A24" s="84" t="s">
        <v>42</v>
      </c>
      <c r="B24" s="77" t="s">
        <v>142</v>
      </c>
      <c r="C24" s="78"/>
      <c r="D24" s="78"/>
    </row>
    <row r="25" spans="1:4" s="9" customFormat="1" ht="37.5" customHeight="1">
      <c r="A25" s="84" t="s">
        <v>43</v>
      </c>
      <c r="B25" s="77" t="s">
        <v>314</v>
      </c>
      <c r="C25" s="78"/>
      <c r="D25" s="78"/>
    </row>
    <row r="26" spans="1:4" s="9" customFormat="1" ht="38.25" customHeight="1">
      <c r="A26" s="84" t="s">
        <v>44</v>
      </c>
      <c r="B26" s="77" t="s">
        <v>315</v>
      </c>
      <c r="C26" s="78"/>
      <c r="D26" s="78"/>
    </row>
    <row r="27" spans="1:4" s="9" customFormat="1" ht="28.5">
      <c r="A27" s="84" t="s">
        <v>83</v>
      </c>
      <c r="B27" s="77" t="s">
        <v>143</v>
      </c>
      <c r="C27" s="78"/>
      <c r="D27" s="78"/>
    </row>
    <row r="28" spans="1:4" s="9" customFormat="1" ht="18.75" customHeight="1" thickBot="1">
      <c r="A28" s="85" t="s">
        <v>84</v>
      </c>
      <c r="B28" s="86" t="s">
        <v>144</v>
      </c>
      <c r="C28" s="87"/>
      <c r="D28" s="87"/>
    </row>
    <row r="29" spans="1:4" s="9" customFormat="1" ht="18.75" customHeight="1" thickBot="1">
      <c r="A29" s="81" t="s">
        <v>85</v>
      </c>
      <c r="B29" s="88" t="s">
        <v>145</v>
      </c>
      <c r="C29" s="74">
        <f>+C30+C33+C34+C35</f>
        <v>0</v>
      </c>
      <c r="D29" s="74">
        <f>+D30+D33+D34+D35</f>
        <v>0</v>
      </c>
    </row>
    <row r="30" spans="1:4" s="9" customFormat="1" ht="18.75" customHeight="1">
      <c r="A30" s="83" t="s">
        <v>146</v>
      </c>
      <c r="B30" s="75" t="s">
        <v>152</v>
      </c>
      <c r="C30" s="89">
        <f>+C31+C32</f>
        <v>0</v>
      </c>
      <c r="D30" s="89"/>
    </row>
    <row r="31" spans="1:4" s="9" customFormat="1" ht="18.75" customHeight="1">
      <c r="A31" s="84" t="s">
        <v>147</v>
      </c>
      <c r="B31" s="134" t="s">
        <v>342</v>
      </c>
      <c r="C31" s="135"/>
      <c r="D31" s="78"/>
    </row>
    <row r="32" spans="1:4" s="9" customFormat="1" ht="18.75" customHeight="1">
      <c r="A32" s="84" t="s">
        <v>148</v>
      </c>
      <c r="B32" s="134" t="s">
        <v>343</v>
      </c>
      <c r="C32" s="135"/>
      <c r="D32" s="78"/>
    </row>
    <row r="33" spans="1:4" s="9" customFormat="1" ht="18.75" customHeight="1">
      <c r="A33" s="84" t="s">
        <v>149</v>
      </c>
      <c r="B33" s="77" t="s">
        <v>344</v>
      </c>
      <c r="C33" s="78"/>
      <c r="D33" s="78"/>
    </row>
    <row r="34" spans="1:4" s="9" customFormat="1" ht="18.75" customHeight="1">
      <c r="A34" s="84" t="s">
        <v>150</v>
      </c>
      <c r="B34" s="77" t="s">
        <v>153</v>
      </c>
      <c r="C34" s="78"/>
      <c r="D34" s="78"/>
    </row>
    <row r="35" spans="1:4" s="9" customFormat="1" ht="18.75" customHeight="1" thickBot="1">
      <c r="A35" s="85" t="s">
        <v>151</v>
      </c>
      <c r="B35" s="86" t="s">
        <v>154</v>
      </c>
      <c r="C35" s="87"/>
      <c r="D35" s="87"/>
    </row>
    <row r="36" spans="1:4" s="9" customFormat="1" ht="18.75" customHeight="1" thickBot="1">
      <c r="A36" s="81" t="s">
        <v>7</v>
      </c>
      <c r="B36" s="88" t="s">
        <v>155</v>
      </c>
      <c r="C36" s="74">
        <f>SUM(C37:C46)</f>
        <v>3524000</v>
      </c>
      <c r="D36" s="74">
        <f>SUM(D37:D46)</f>
        <v>3659000</v>
      </c>
    </row>
    <row r="37" spans="1:4" s="9" customFormat="1" ht="18.75" customHeight="1">
      <c r="A37" s="83" t="s">
        <v>45</v>
      </c>
      <c r="B37" s="75" t="s">
        <v>158</v>
      </c>
      <c r="C37" s="76"/>
      <c r="D37" s="76"/>
    </row>
    <row r="38" spans="1:4" s="9" customFormat="1" ht="18.75" customHeight="1">
      <c r="A38" s="84" t="s">
        <v>46</v>
      </c>
      <c r="B38" s="77" t="s">
        <v>345</v>
      </c>
      <c r="C38" s="78">
        <v>3100000</v>
      </c>
      <c r="D38" s="78">
        <v>3235000</v>
      </c>
    </row>
    <row r="39" spans="1:4" s="9" customFormat="1" ht="18.75" customHeight="1">
      <c r="A39" s="84" t="s">
        <v>47</v>
      </c>
      <c r="B39" s="77" t="s">
        <v>346</v>
      </c>
      <c r="C39" s="78"/>
      <c r="D39" s="78"/>
    </row>
    <row r="40" spans="1:4" s="9" customFormat="1" ht="18.75" customHeight="1">
      <c r="A40" s="84" t="s">
        <v>87</v>
      </c>
      <c r="B40" s="77" t="s">
        <v>347</v>
      </c>
      <c r="C40" s="78"/>
      <c r="D40" s="78"/>
    </row>
    <row r="41" spans="1:4" s="9" customFormat="1" ht="18.75" customHeight="1">
      <c r="A41" s="84" t="s">
        <v>88</v>
      </c>
      <c r="B41" s="77" t="s">
        <v>348</v>
      </c>
      <c r="C41" s="78"/>
      <c r="D41" s="78"/>
    </row>
    <row r="42" spans="1:4" s="9" customFormat="1" ht="18.75" customHeight="1">
      <c r="A42" s="84" t="s">
        <v>89</v>
      </c>
      <c r="B42" s="77" t="s">
        <v>349</v>
      </c>
      <c r="C42" s="78">
        <v>424000</v>
      </c>
      <c r="D42" s="78">
        <v>424000</v>
      </c>
    </row>
    <row r="43" spans="1:4" s="9" customFormat="1" ht="18.75" customHeight="1">
      <c r="A43" s="84" t="s">
        <v>90</v>
      </c>
      <c r="B43" s="77" t="s">
        <v>159</v>
      </c>
      <c r="C43" s="78"/>
      <c r="D43" s="78"/>
    </row>
    <row r="44" spans="1:4" s="9" customFormat="1" ht="18.75" customHeight="1">
      <c r="A44" s="84" t="s">
        <v>91</v>
      </c>
      <c r="B44" s="77" t="s">
        <v>160</v>
      </c>
      <c r="C44" s="78"/>
      <c r="D44" s="78"/>
    </row>
    <row r="45" spans="1:4" s="9" customFormat="1" ht="18.75" customHeight="1">
      <c r="A45" s="84" t="s">
        <v>156</v>
      </c>
      <c r="B45" s="77" t="s">
        <v>161</v>
      </c>
      <c r="C45" s="78"/>
      <c r="D45" s="78"/>
    </row>
    <row r="46" spans="1:4" s="9" customFormat="1" ht="18.75" customHeight="1" thickBot="1">
      <c r="A46" s="85" t="s">
        <v>157</v>
      </c>
      <c r="B46" s="86" t="s">
        <v>350</v>
      </c>
      <c r="C46" s="87"/>
      <c r="D46" s="87">
        <v>0</v>
      </c>
    </row>
    <row r="47" spans="1:4" s="9" customFormat="1" ht="18.75" customHeight="1" thickBot="1">
      <c r="A47" s="81" t="s">
        <v>8</v>
      </c>
      <c r="B47" s="88" t="s">
        <v>162</v>
      </c>
      <c r="C47" s="74">
        <f>SUM(C48:C52)</f>
        <v>0</v>
      </c>
      <c r="D47" s="74">
        <f>SUM(D48:D52)</f>
        <v>0</v>
      </c>
    </row>
    <row r="48" spans="1:4" s="9" customFormat="1" ht="18.75" customHeight="1">
      <c r="A48" s="83" t="s">
        <v>48</v>
      </c>
      <c r="B48" s="75" t="s">
        <v>166</v>
      </c>
      <c r="C48" s="76"/>
      <c r="D48" s="76"/>
    </row>
    <row r="49" spans="1:4" s="9" customFormat="1" ht="18.75" customHeight="1">
      <c r="A49" s="84" t="s">
        <v>49</v>
      </c>
      <c r="B49" s="77" t="s">
        <v>167</v>
      </c>
      <c r="C49" s="78"/>
      <c r="D49" s="78"/>
    </row>
    <row r="50" spans="1:4" s="9" customFormat="1" ht="18.75" customHeight="1">
      <c r="A50" s="84" t="s">
        <v>163</v>
      </c>
      <c r="B50" s="77" t="s">
        <v>168</v>
      </c>
      <c r="C50" s="78"/>
      <c r="D50" s="78"/>
    </row>
    <row r="51" spans="1:4" s="9" customFormat="1" ht="18.75" customHeight="1">
      <c r="A51" s="84" t="s">
        <v>164</v>
      </c>
      <c r="B51" s="77" t="s">
        <v>169</v>
      </c>
      <c r="C51" s="78"/>
      <c r="D51" s="78"/>
    </row>
    <row r="52" spans="1:4" s="9" customFormat="1" ht="18.75" customHeight="1" thickBot="1">
      <c r="A52" s="85" t="s">
        <v>165</v>
      </c>
      <c r="B52" s="86" t="s">
        <v>170</v>
      </c>
      <c r="C52" s="87"/>
      <c r="D52" s="87"/>
    </row>
    <row r="53" spans="1:4" s="9" customFormat="1" ht="30.75" thickBot="1">
      <c r="A53" s="81" t="s">
        <v>92</v>
      </c>
      <c r="B53" s="88" t="s">
        <v>339</v>
      </c>
      <c r="C53" s="74">
        <f>SUM(C54:C56)</f>
        <v>0</v>
      </c>
      <c r="D53" s="74">
        <f>SUM(D54:D56)</f>
        <v>0</v>
      </c>
    </row>
    <row r="54" spans="1:4" s="9" customFormat="1" ht="28.5">
      <c r="A54" s="83" t="s">
        <v>50</v>
      </c>
      <c r="B54" s="75" t="s">
        <v>317</v>
      </c>
      <c r="C54" s="76"/>
      <c r="D54" s="76"/>
    </row>
    <row r="55" spans="1:4" s="9" customFormat="1" ht="28.5">
      <c r="A55" s="84" t="s">
        <v>51</v>
      </c>
      <c r="B55" s="77" t="s">
        <v>318</v>
      </c>
      <c r="C55" s="78"/>
      <c r="D55" s="78"/>
    </row>
    <row r="56" spans="1:4" s="9" customFormat="1" ht="15">
      <c r="A56" s="84" t="s">
        <v>173</v>
      </c>
      <c r="B56" s="77" t="s">
        <v>171</v>
      </c>
      <c r="C56" s="78"/>
      <c r="D56" s="78"/>
    </row>
    <row r="57" spans="1:4" s="9" customFormat="1" ht="18.75" customHeight="1" thickBot="1">
      <c r="A57" s="85" t="s">
        <v>174</v>
      </c>
      <c r="B57" s="86" t="s">
        <v>172</v>
      </c>
      <c r="C57" s="87"/>
      <c r="D57" s="87"/>
    </row>
    <row r="58" spans="1:4" s="9" customFormat="1" ht="30.75" thickBot="1">
      <c r="A58" s="81" t="s">
        <v>10</v>
      </c>
      <c r="B58" s="82" t="s">
        <v>175</v>
      </c>
      <c r="C58" s="74">
        <f>SUM(C59:C61)</f>
        <v>0</v>
      </c>
      <c r="D58" s="74">
        <f>SUM(D59:D61)</f>
        <v>0</v>
      </c>
    </row>
    <row r="59" spans="1:4" s="9" customFormat="1" ht="28.5">
      <c r="A59" s="83" t="s">
        <v>93</v>
      </c>
      <c r="B59" s="75" t="s">
        <v>319</v>
      </c>
      <c r="C59" s="78"/>
      <c r="D59" s="78"/>
    </row>
    <row r="60" spans="1:4" s="9" customFormat="1" ht="28.5">
      <c r="A60" s="84" t="s">
        <v>94</v>
      </c>
      <c r="B60" s="77" t="s">
        <v>320</v>
      </c>
      <c r="C60" s="78"/>
      <c r="D60" s="78"/>
    </row>
    <row r="61" spans="1:4" s="9" customFormat="1" ht="15">
      <c r="A61" s="84" t="s">
        <v>115</v>
      </c>
      <c r="B61" s="77" t="s">
        <v>177</v>
      </c>
      <c r="C61" s="78"/>
      <c r="D61" s="78"/>
    </row>
    <row r="62" spans="1:4" s="9" customFormat="1" ht="18.75" customHeight="1" thickBot="1">
      <c r="A62" s="85" t="s">
        <v>176</v>
      </c>
      <c r="B62" s="86" t="s">
        <v>178</v>
      </c>
      <c r="C62" s="78"/>
      <c r="D62" s="78"/>
    </row>
    <row r="63" spans="1:4" s="9" customFormat="1" ht="30.75" thickBot="1">
      <c r="A63" s="81" t="s">
        <v>11</v>
      </c>
      <c r="B63" s="88" t="s">
        <v>179</v>
      </c>
      <c r="C63" s="74">
        <f>+C8+C15+C22+C29+C36+C47+C53+C58</f>
        <v>3524000</v>
      </c>
      <c r="D63" s="74">
        <f>+D8+D15+D22+D29+D36+D47+D53+D58</f>
        <v>3659000</v>
      </c>
    </row>
    <row r="64" spans="1:4" s="9" customFormat="1" ht="30.75" thickBot="1">
      <c r="A64" s="90" t="s">
        <v>305</v>
      </c>
      <c r="B64" s="82" t="s">
        <v>180</v>
      </c>
      <c r="C64" s="74">
        <f>SUM(C65:C67)</f>
        <v>0</v>
      </c>
      <c r="D64" s="74">
        <f>SUM(D65:D67)</f>
        <v>0</v>
      </c>
    </row>
    <row r="65" spans="1:4" s="9" customFormat="1" ht="18.75" customHeight="1">
      <c r="A65" s="83" t="s">
        <v>212</v>
      </c>
      <c r="B65" s="75" t="s">
        <v>181</v>
      </c>
      <c r="C65" s="78"/>
      <c r="D65" s="78"/>
    </row>
    <row r="66" spans="1:4" s="9" customFormat="1" ht="28.5">
      <c r="A66" s="84" t="s">
        <v>221</v>
      </c>
      <c r="B66" s="77" t="s">
        <v>182</v>
      </c>
      <c r="C66" s="78"/>
      <c r="D66" s="78"/>
    </row>
    <row r="67" spans="1:4" s="9" customFormat="1" ht="15.75" thickBot="1">
      <c r="A67" s="85" t="s">
        <v>222</v>
      </c>
      <c r="B67" s="91" t="s">
        <v>183</v>
      </c>
      <c r="C67" s="78"/>
      <c r="D67" s="78"/>
    </row>
    <row r="68" spans="1:4" s="9" customFormat="1" ht="30.75" thickBot="1">
      <c r="A68" s="90" t="s">
        <v>184</v>
      </c>
      <c r="B68" s="82" t="s">
        <v>185</v>
      </c>
      <c r="C68" s="74">
        <f>SUM(C69:C72)</f>
        <v>0</v>
      </c>
      <c r="D68" s="74">
        <f>SUM(D69:D72)</f>
        <v>0</v>
      </c>
    </row>
    <row r="69" spans="1:4" s="9" customFormat="1" ht="28.5">
      <c r="A69" s="83" t="s">
        <v>72</v>
      </c>
      <c r="B69" s="75" t="s">
        <v>186</v>
      </c>
      <c r="C69" s="78"/>
      <c r="D69" s="78"/>
    </row>
    <row r="70" spans="1:4" s="9" customFormat="1" ht="28.5">
      <c r="A70" s="84" t="s">
        <v>73</v>
      </c>
      <c r="B70" s="77" t="s">
        <v>187</v>
      </c>
      <c r="C70" s="78"/>
      <c r="D70" s="78"/>
    </row>
    <row r="71" spans="1:4" s="9" customFormat="1" ht="28.5">
      <c r="A71" s="84" t="s">
        <v>213</v>
      </c>
      <c r="B71" s="77" t="s">
        <v>188</v>
      </c>
      <c r="C71" s="78"/>
      <c r="D71" s="78"/>
    </row>
    <row r="72" spans="1:4" s="9" customFormat="1" ht="29.25" thickBot="1">
      <c r="A72" s="85" t="s">
        <v>214</v>
      </c>
      <c r="B72" s="86" t="s">
        <v>189</v>
      </c>
      <c r="C72" s="78"/>
      <c r="D72" s="78"/>
    </row>
    <row r="73" spans="1:4" s="9" customFormat="1" ht="18.75" customHeight="1" thickBot="1">
      <c r="A73" s="90" t="s">
        <v>190</v>
      </c>
      <c r="B73" s="82" t="s">
        <v>191</v>
      </c>
      <c r="C73" s="74">
        <f>SUM(C74:C75)</f>
        <v>246321</v>
      </c>
      <c r="D73" s="74">
        <f>SUM(D74:D75)</f>
        <v>246321</v>
      </c>
    </row>
    <row r="74" spans="1:4" s="9" customFormat="1" ht="28.5">
      <c r="A74" s="83" t="s">
        <v>215</v>
      </c>
      <c r="B74" s="75" t="s">
        <v>192</v>
      </c>
      <c r="C74" s="78">
        <v>246321</v>
      </c>
      <c r="D74" s="78">
        <v>246321</v>
      </c>
    </row>
    <row r="75" spans="1:4" s="9" customFormat="1" ht="29.25" thickBot="1">
      <c r="A75" s="85" t="s">
        <v>216</v>
      </c>
      <c r="B75" s="86" t="s">
        <v>193</v>
      </c>
      <c r="C75" s="87"/>
      <c r="D75" s="87"/>
    </row>
    <row r="76" spans="1:4" s="9" customFormat="1" ht="15.75" thickBot="1">
      <c r="A76" s="146" t="s">
        <v>14</v>
      </c>
      <c r="B76" s="147" t="s">
        <v>352</v>
      </c>
      <c r="C76" s="95">
        <v>26386919</v>
      </c>
      <c r="D76" s="95">
        <v>26386919</v>
      </c>
    </row>
    <row r="77" spans="1:4" s="8" customFormat="1" ht="30.75" thickBot="1">
      <c r="A77" s="90">
        <v>14</v>
      </c>
      <c r="B77" s="82" t="s">
        <v>353</v>
      </c>
      <c r="C77" s="74">
        <f>SUM(C78:C80)</f>
        <v>0</v>
      </c>
      <c r="D77" s="74">
        <f>SUM(D78:D80)</f>
        <v>0</v>
      </c>
    </row>
    <row r="78" spans="1:4" s="9" customFormat="1" ht="15">
      <c r="A78" s="83" t="s">
        <v>354</v>
      </c>
      <c r="B78" s="75" t="s">
        <v>196</v>
      </c>
      <c r="C78" s="78"/>
      <c r="D78" s="78"/>
    </row>
    <row r="79" spans="1:4" s="9" customFormat="1" ht="28.5">
      <c r="A79" s="84" t="s">
        <v>355</v>
      </c>
      <c r="B79" s="77" t="s">
        <v>197</v>
      </c>
      <c r="C79" s="78"/>
      <c r="D79" s="78"/>
    </row>
    <row r="80" spans="1:4" s="9" customFormat="1" ht="15.75" thickBot="1">
      <c r="A80" s="85" t="s">
        <v>356</v>
      </c>
      <c r="B80" s="86" t="s">
        <v>198</v>
      </c>
      <c r="C80" s="78"/>
      <c r="D80" s="78"/>
    </row>
    <row r="81" spans="1:4" s="9" customFormat="1" ht="30.75" thickBot="1">
      <c r="A81" s="90" t="s">
        <v>208</v>
      </c>
      <c r="B81" s="82" t="s">
        <v>362</v>
      </c>
      <c r="C81" s="74">
        <f>SUM(C82:C85)</f>
        <v>0</v>
      </c>
      <c r="D81" s="74">
        <f>SUM(D82:D85)</f>
        <v>0</v>
      </c>
    </row>
    <row r="82" spans="1:4" s="9" customFormat="1" ht="28.5">
      <c r="A82" s="92" t="s">
        <v>357</v>
      </c>
      <c r="B82" s="75" t="s">
        <v>201</v>
      </c>
      <c r="C82" s="78"/>
      <c r="D82" s="78"/>
    </row>
    <row r="83" spans="1:4" s="9" customFormat="1" ht="28.5">
      <c r="A83" s="93" t="s">
        <v>358</v>
      </c>
      <c r="B83" s="77" t="s">
        <v>203</v>
      </c>
      <c r="C83" s="78"/>
      <c r="D83" s="78"/>
    </row>
    <row r="84" spans="1:4" s="9" customFormat="1" ht="15">
      <c r="A84" s="93" t="s">
        <v>359</v>
      </c>
      <c r="B84" s="77" t="s">
        <v>205</v>
      </c>
      <c r="C84" s="78"/>
      <c r="D84" s="78"/>
    </row>
    <row r="85" spans="1:4" s="8" customFormat="1" ht="15.75" thickBot="1">
      <c r="A85" s="94" t="s">
        <v>360</v>
      </c>
      <c r="B85" s="86" t="s">
        <v>207</v>
      </c>
      <c r="C85" s="78"/>
      <c r="D85" s="78"/>
    </row>
    <row r="86" spans="1:4" s="8" customFormat="1" ht="30.75" thickBot="1">
      <c r="A86" s="90" t="s">
        <v>210</v>
      </c>
      <c r="B86" s="82" t="s">
        <v>209</v>
      </c>
      <c r="C86" s="95"/>
      <c r="D86" s="95"/>
    </row>
    <row r="87" spans="1:4" s="8" customFormat="1" ht="30.75" thickBot="1">
      <c r="A87" s="90" t="s">
        <v>223</v>
      </c>
      <c r="B87" s="96" t="s">
        <v>363</v>
      </c>
      <c r="C87" s="74">
        <f>(+C64+C68+C73+C77+C81+C86+C76)</f>
        <v>26633240</v>
      </c>
      <c r="D87" s="74">
        <f>(+D64+D68+D73+D77+D81+D86+D76)</f>
        <v>26633240</v>
      </c>
    </row>
    <row r="88" spans="1:4" s="8" customFormat="1" ht="15.75" thickBot="1">
      <c r="A88" s="97" t="s">
        <v>361</v>
      </c>
      <c r="B88" s="98" t="s">
        <v>310</v>
      </c>
      <c r="C88" s="74">
        <f>+C63+C87</f>
        <v>30157240</v>
      </c>
      <c r="D88" s="74">
        <f>+D63+D87</f>
        <v>30292240</v>
      </c>
    </row>
    <row r="89" spans="1:4" s="9" customFormat="1" ht="18.75" customHeight="1">
      <c r="A89" s="99"/>
      <c r="B89" s="100"/>
      <c r="C89" s="101"/>
      <c r="D89" s="101"/>
    </row>
    <row r="90" spans="1:4" s="2" customFormat="1" ht="18.75" customHeight="1" thickBot="1">
      <c r="A90" s="102"/>
      <c r="B90" s="103"/>
      <c r="C90" s="104"/>
      <c r="D90" s="104"/>
    </row>
    <row r="91" spans="1:4" s="4" customFormat="1" ht="18.75" customHeight="1" thickBot="1">
      <c r="A91" s="105" t="s">
        <v>35</v>
      </c>
      <c r="B91" s="106"/>
      <c r="C91" s="106"/>
      <c r="D91" s="106"/>
    </row>
    <row r="92" spans="1:4" s="10" customFormat="1" ht="18.75" customHeight="1" thickBot="1">
      <c r="A92" s="107" t="s">
        <v>3</v>
      </c>
      <c r="B92" s="108" t="s">
        <v>340</v>
      </c>
      <c r="C92" s="109">
        <f>SUM(C93:C97)</f>
        <v>30157240</v>
      </c>
      <c r="D92" s="109">
        <f>SUM(D93:D97)</f>
        <v>30115240</v>
      </c>
    </row>
    <row r="93" spans="1:4" s="2" customFormat="1" ht="18.75" customHeight="1">
      <c r="A93" s="110" t="s">
        <v>52</v>
      </c>
      <c r="B93" s="111" t="s">
        <v>30</v>
      </c>
      <c r="C93" s="112">
        <v>17236136</v>
      </c>
      <c r="D93" s="112">
        <v>17236136</v>
      </c>
    </row>
    <row r="94" spans="1:4" s="2" customFormat="1" ht="28.5">
      <c r="A94" s="84" t="s">
        <v>53</v>
      </c>
      <c r="B94" s="113" t="s">
        <v>95</v>
      </c>
      <c r="C94" s="78">
        <v>3791950</v>
      </c>
      <c r="D94" s="78">
        <v>3791950</v>
      </c>
    </row>
    <row r="95" spans="1:4" s="2" customFormat="1" ht="18.75" customHeight="1">
      <c r="A95" s="84" t="s">
        <v>54</v>
      </c>
      <c r="B95" s="113" t="s">
        <v>71</v>
      </c>
      <c r="C95" s="87">
        <v>9129154</v>
      </c>
      <c r="D95" s="87">
        <v>9087154</v>
      </c>
    </row>
    <row r="96" spans="1:4" s="2" customFormat="1" ht="18.75" customHeight="1">
      <c r="A96" s="84" t="s">
        <v>55</v>
      </c>
      <c r="B96" s="114" t="s">
        <v>96</v>
      </c>
      <c r="C96" s="87">
        <f>SUM(C107)</f>
        <v>0</v>
      </c>
      <c r="D96" s="87"/>
    </row>
    <row r="97" spans="1:4" s="2" customFormat="1" ht="14.25">
      <c r="A97" s="84" t="s">
        <v>63</v>
      </c>
      <c r="B97" s="115" t="s">
        <v>97</v>
      </c>
      <c r="C97" s="87">
        <v>0</v>
      </c>
      <c r="D97" s="87"/>
    </row>
    <row r="98" spans="1:4" s="2" customFormat="1" ht="18.75" customHeight="1">
      <c r="A98" s="84" t="s">
        <v>56</v>
      </c>
      <c r="B98" s="136" t="s">
        <v>226</v>
      </c>
      <c r="C98" s="137"/>
      <c r="D98" s="137"/>
    </row>
    <row r="99" spans="1:4" s="2" customFormat="1" ht="25.5">
      <c r="A99" s="84" t="s">
        <v>57</v>
      </c>
      <c r="B99" s="138" t="s">
        <v>227</v>
      </c>
      <c r="C99" s="137"/>
      <c r="D99" s="137"/>
    </row>
    <row r="100" spans="1:4" s="2" customFormat="1" ht="38.25" customHeight="1">
      <c r="A100" s="84" t="s">
        <v>64</v>
      </c>
      <c r="B100" s="136" t="s">
        <v>228</v>
      </c>
      <c r="C100" s="137"/>
      <c r="D100" s="137"/>
    </row>
    <row r="101" spans="1:4" s="2" customFormat="1" ht="49.5" customHeight="1">
      <c r="A101" s="84" t="s">
        <v>65</v>
      </c>
      <c r="B101" s="136" t="s">
        <v>229</v>
      </c>
      <c r="C101" s="137"/>
      <c r="D101" s="137"/>
    </row>
    <row r="102" spans="1:4" s="2" customFormat="1" ht="25.5">
      <c r="A102" s="84" t="s">
        <v>66</v>
      </c>
      <c r="B102" s="138" t="s">
        <v>230</v>
      </c>
      <c r="C102" s="137">
        <v>0</v>
      </c>
      <c r="D102" s="137"/>
    </row>
    <row r="103" spans="1:4" s="2" customFormat="1" ht="25.5">
      <c r="A103" s="84" t="s">
        <v>67</v>
      </c>
      <c r="B103" s="138" t="s">
        <v>231</v>
      </c>
      <c r="C103" s="137"/>
      <c r="D103" s="137"/>
    </row>
    <row r="104" spans="1:4" s="2" customFormat="1" ht="25.5">
      <c r="A104" s="84" t="s">
        <v>69</v>
      </c>
      <c r="B104" s="136" t="s">
        <v>232</v>
      </c>
      <c r="C104" s="137"/>
      <c r="D104" s="137"/>
    </row>
    <row r="105" spans="1:4" s="2" customFormat="1" ht="14.25">
      <c r="A105" s="116" t="s">
        <v>98</v>
      </c>
      <c r="B105" s="139" t="s">
        <v>233</v>
      </c>
      <c r="C105" s="137"/>
      <c r="D105" s="137"/>
    </row>
    <row r="106" spans="1:4" s="2" customFormat="1" ht="18.75" customHeight="1">
      <c r="A106" s="84" t="s">
        <v>224</v>
      </c>
      <c r="B106" s="139" t="s">
        <v>234</v>
      </c>
      <c r="C106" s="137"/>
      <c r="D106" s="137"/>
    </row>
    <row r="107" spans="1:4" s="2" customFormat="1" ht="26.25" thickBot="1">
      <c r="A107" s="118" t="s">
        <v>225</v>
      </c>
      <c r="B107" s="140" t="s">
        <v>235</v>
      </c>
      <c r="C107" s="141">
        <v>0</v>
      </c>
      <c r="D107" s="141"/>
    </row>
    <row r="108" spans="1:4" s="2" customFormat="1" ht="30" thickBot="1">
      <c r="A108" s="81" t="s">
        <v>4</v>
      </c>
      <c r="B108" s="119" t="s">
        <v>341</v>
      </c>
      <c r="C108" s="74">
        <f>+C109+C111+C113</f>
        <v>0</v>
      </c>
      <c r="D108" s="74">
        <f>+D109+D111+D113</f>
        <v>177000</v>
      </c>
    </row>
    <row r="109" spans="1:4" s="2" customFormat="1" ht="18.75" customHeight="1">
      <c r="A109" s="83" t="s">
        <v>58</v>
      </c>
      <c r="B109" s="113" t="s">
        <v>114</v>
      </c>
      <c r="C109" s="76"/>
      <c r="D109" s="76">
        <v>177000</v>
      </c>
    </row>
    <row r="110" spans="1:4" s="2" customFormat="1" ht="14.25">
      <c r="A110" s="83" t="s">
        <v>59</v>
      </c>
      <c r="B110" s="139" t="s">
        <v>239</v>
      </c>
      <c r="C110" s="142"/>
      <c r="D110" s="142"/>
    </row>
    <row r="111" spans="1:4" s="2" customFormat="1" ht="18.75" customHeight="1">
      <c r="A111" s="83" t="s">
        <v>60</v>
      </c>
      <c r="B111" s="117" t="s">
        <v>99</v>
      </c>
      <c r="C111" s="78"/>
      <c r="D111" s="78"/>
    </row>
    <row r="112" spans="1:4" s="2" customFormat="1" ht="18.75" customHeight="1">
      <c r="A112" s="83" t="s">
        <v>61</v>
      </c>
      <c r="B112" s="117" t="s">
        <v>240</v>
      </c>
      <c r="C112" s="120"/>
      <c r="D112" s="120"/>
    </row>
    <row r="113" spans="1:4" s="2" customFormat="1" ht="18.75" customHeight="1">
      <c r="A113" s="83" t="s">
        <v>62</v>
      </c>
      <c r="B113" s="121" t="s">
        <v>116</v>
      </c>
      <c r="C113" s="120"/>
      <c r="D113" s="120"/>
    </row>
    <row r="114" spans="1:4" s="2" customFormat="1" ht="28.5">
      <c r="A114" s="83" t="s">
        <v>68</v>
      </c>
      <c r="B114" s="122" t="s">
        <v>316</v>
      </c>
      <c r="C114" s="120"/>
      <c r="D114" s="120"/>
    </row>
    <row r="115" spans="1:4" s="2" customFormat="1" ht="25.5">
      <c r="A115" s="83" t="s">
        <v>70</v>
      </c>
      <c r="B115" s="143" t="s">
        <v>245</v>
      </c>
      <c r="C115" s="144"/>
      <c r="D115" s="144"/>
    </row>
    <row r="116" spans="1:4" s="2" customFormat="1" ht="25.5">
      <c r="A116" s="83" t="s">
        <v>100</v>
      </c>
      <c r="B116" s="136" t="s">
        <v>229</v>
      </c>
      <c r="C116" s="144"/>
      <c r="D116" s="144"/>
    </row>
    <row r="117" spans="1:4" s="2" customFormat="1" ht="25.5">
      <c r="A117" s="83" t="s">
        <v>101</v>
      </c>
      <c r="B117" s="136" t="s">
        <v>244</v>
      </c>
      <c r="C117" s="144"/>
      <c r="D117" s="144"/>
    </row>
    <row r="118" spans="1:4" s="2" customFormat="1" ht="25.5">
      <c r="A118" s="83" t="s">
        <v>102</v>
      </c>
      <c r="B118" s="136" t="s">
        <v>243</v>
      </c>
      <c r="C118" s="144"/>
      <c r="D118" s="144"/>
    </row>
    <row r="119" spans="1:4" s="2" customFormat="1" ht="25.5">
      <c r="A119" s="83" t="s">
        <v>236</v>
      </c>
      <c r="B119" s="136" t="s">
        <v>232</v>
      </c>
      <c r="C119" s="144"/>
      <c r="D119" s="144"/>
    </row>
    <row r="120" spans="1:4" s="2" customFormat="1" ht="14.25">
      <c r="A120" s="83" t="s">
        <v>237</v>
      </c>
      <c r="B120" s="136" t="s">
        <v>242</v>
      </c>
      <c r="C120" s="144"/>
      <c r="D120" s="144"/>
    </row>
    <row r="121" spans="1:4" s="2" customFormat="1" ht="26.25" thickBot="1">
      <c r="A121" s="116" t="s">
        <v>238</v>
      </c>
      <c r="B121" s="136" t="s">
        <v>241</v>
      </c>
      <c r="C121" s="145"/>
      <c r="D121" s="145"/>
    </row>
    <row r="122" spans="1:4" s="2" customFormat="1" ht="18.75" customHeight="1" thickBot="1">
      <c r="A122" s="81" t="s">
        <v>5</v>
      </c>
      <c r="B122" s="88" t="s">
        <v>246</v>
      </c>
      <c r="C122" s="74">
        <f>+C123+C124</f>
        <v>0</v>
      </c>
      <c r="D122" s="74">
        <f>+D123+D124</f>
        <v>0</v>
      </c>
    </row>
    <row r="123" spans="1:4" s="2" customFormat="1" ht="18.75" customHeight="1">
      <c r="A123" s="83" t="s">
        <v>41</v>
      </c>
      <c r="B123" s="123" t="s">
        <v>36</v>
      </c>
      <c r="C123" s="76">
        <v>0</v>
      </c>
      <c r="D123" s="76"/>
    </row>
    <row r="124" spans="1:4" s="2" customFormat="1" ht="18.75" customHeight="1" thickBot="1">
      <c r="A124" s="85" t="s">
        <v>42</v>
      </c>
      <c r="B124" s="117" t="s">
        <v>37</v>
      </c>
      <c r="C124" s="87"/>
      <c r="D124" s="87"/>
    </row>
    <row r="125" spans="1:4" s="2" customFormat="1" ht="30.75" thickBot="1">
      <c r="A125" s="81" t="s">
        <v>6</v>
      </c>
      <c r="B125" s="88" t="s">
        <v>247</v>
      </c>
      <c r="C125" s="74">
        <f>+C92+C108+C122</f>
        <v>30157240</v>
      </c>
      <c r="D125" s="74">
        <f>+D92+D108+D122</f>
        <v>30292240</v>
      </c>
    </row>
    <row r="126" spans="1:4" s="2" customFormat="1" ht="30.75" thickBot="1">
      <c r="A126" s="81" t="s">
        <v>7</v>
      </c>
      <c r="B126" s="88" t="s">
        <v>248</v>
      </c>
      <c r="C126" s="74">
        <f>+C127+C128+C129</f>
        <v>0</v>
      </c>
      <c r="D126" s="74">
        <f>+D127+D128+D129</f>
        <v>0</v>
      </c>
    </row>
    <row r="127" spans="1:4" s="10" customFormat="1" ht="28.5">
      <c r="A127" s="83" t="s">
        <v>45</v>
      </c>
      <c r="B127" s="123" t="s">
        <v>249</v>
      </c>
      <c r="C127" s="120"/>
      <c r="D127" s="120"/>
    </row>
    <row r="128" spans="1:4" s="2" customFormat="1" ht="28.5">
      <c r="A128" s="83" t="s">
        <v>46</v>
      </c>
      <c r="B128" s="123" t="s">
        <v>250</v>
      </c>
      <c r="C128" s="120"/>
      <c r="D128" s="120"/>
    </row>
    <row r="129" spans="1:4" s="2" customFormat="1" ht="15" thickBot="1">
      <c r="A129" s="116" t="s">
        <v>47</v>
      </c>
      <c r="B129" s="124" t="s">
        <v>251</v>
      </c>
      <c r="C129" s="120"/>
      <c r="D129" s="120"/>
    </row>
    <row r="130" spans="1:4" s="2" customFormat="1" ht="30.75" thickBot="1">
      <c r="A130" s="81" t="s">
        <v>8</v>
      </c>
      <c r="B130" s="88" t="s">
        <v>304</v>
      </c>
      <c r="C130" s="74">
        <f>+C131+C132+C133+C134</f>
        <v>0</v>
      </c>
      <c r="D130" s="74">
        <f>+D131+D132+D133+D134</f>
        <v>0</v>
      </c>
    </row>
    <row r="131" spans="1:4" s="2" customFormat="1" ht="28.5">
      <c r="A131" s="83" t="s">
        <v>48</v>
      </c>
      <c r="B131" s="123" t="s">
        <v>252</v>
      </c>
      <c r="C131" s="120"/>
      <c r="D131" s="120"/>
    </row>
    <row r="132" spans="1:4" s="2" customFormat="1" ht="28.5">
      <c r="A132" s="83" t="s">
        <v>49</v>
      </c>
      <c r="B132" s="123" t="s">
        <v>253</v>
      </c>
      <c r="C132" s="120"/>
      <c r="D132" s="120"/>
    </row>
    <row r="133" spans="1:4" s="2" customFormat="1" ht="28.5">
      <c r="A133" s="83" t="s">
        <v>163</v>
      </c>
      <c r="B133" s="123" t="s">
        <v>254</v>
      </c>
      <c r="C133" s="120"/>
      <c r="D133" s="120"/>
    </row>
    <row r="134" spans="1:4" s="10" customFormat="1" ht="29.25" thickBot="1">
      <c r="A134" s="116" t="s">
        <v>164</v>
      </c>
      <c r="B134" s="124" t="s">
        <v>255</v>
      </c>
      <c r="C134" s="120"/>
      <c r="D134" s="120"/>
    </row>
    <row r="135" spans="1:11" s="2" customFormat="1" ht="30.75" thickBot="1">
      <c r="A135" s="81" t="s">
        <v>9</v>
      </c>
      <c r="B135" s="88" t="s">
        <v>256</v>
      </c>
      <c r="C135" s="74">
        <f>+C136+C137+C138+C139</f>
        <v>0</v>
      </c>
      <c r="D135" s="74">
        <f>+D136+D137+D138+D139</f>
        <v>0</v>
      </c>
      <c r="K135" s="26"/>
    </row>
    <row r="136" spans="1:4" s="2" customFormat="1" ht="28.5">
      <c r="A136" s="83" t="s">
        <v>50</v>
      </c>
      <c r="B136" s="123" t="s">
        <v>257</v>
      </c>
      <c r="C136" s="120"/>
      <c r="D136" s="120"/>
    </row>
    <row r="137" spans="1:4" s="2" customFormat="1" ht="28.5">
      <c r="A137" s="83" t="s">
        <v>51</v>
      </c>
      <c r="B137" s="123" t="s">
        <v>266</v>
      </c>
      <c r="C137" s="120"/>
      <c r="D137" s="120"/>
    </row>
    <row r="138" spans="1:4" s="10" customFormat="1" ht="18.75" customHeight="1">
      <c r="A138" s="83" t="s">
        <v>173</v>
      </c>
      <c r="B138" s="123" t="s">
        <v>258</v>
      </c>
      <c r="C138" s="120"/>
      <c r="D138" s="120"/>
    </row>
    <row r="139" spans="1:4" s="10" customFormat="1" ht="15" thickBot="1">
      <c r="A139" s="116" t="s">
        <v>174</v>
      </c>
      <c r="B139" s="124" t="s">
        <v>331</v>
      </c>
      <c r="C139" s="120">
        <v>0</v>
      </c>
      <c r="D139" s="120"/>
    </row>
    <row r="140" spans="1:4" s="10" customFormat="1" ht="30.75" thickBot="1">
      <c r="A140" s="81" t="s">
        <v>10</v>
      </c>
      <c r="B140" s="88" t="s">
        <v>259</v>
      </c>
      <c r="C140" s="125">
        <f>+C141+C142+C143+C144</f>
        <v>0</v>
      </c>
      <c r="D140" s="125">
        <f>+D141+D142+D143+D144</f>
        <v>0</v>
      </c>
    </row>
    <row r="141" spans="1:4" s="10" customFormat="1" ht="14.25">
      <c r="A141" s="83" t="s">
        <v>93</v>
      </c>
      <c r="B141" s="123" t="s">
        <v>260</v>
      </c>
      <c r="C141" s="120"/>
      <c r="D141" s="120"/>
    </row>
    <row r="142" spans="1:4" s="10" customFormat="1" ht="28.5">
      <c r="A142" s="83" t="s">
        <v>94</v>
      </c>
      <c r="B142" s="123" t="s">
        <v>261</v>
      </c>
      <c r="C142" s="120"/>
      <c r="D142" s="120"/>
    </row>
    <row r="143" spans="1:4" s="10" customFormat="1" ht="14.25">
      <c r="A143" s="83" t="s">
        <v>115</v>
      </c>
      <c r="B143" s="123" t="s">
        <v>262</v>
      </c>
      <c r="C143" s="120"/>
      <c r="D143" s="120"/>
    </row>
    <row r="144" spans="1:4" s="2" customFormat="1" ht="15" thickBot="1">
      <c r="A144" s="83" t="s">
        <v>176</v>
      </c>
      <c r="B144" s="123" t="s">
        <v>263</v>
      </c>
      <c r="C144" s="120"/>
      <c r="D144" s="120"/>
    </row>
    <row r="145" spans="1:4" s="2" customFormat="1" ht="30.75" thickBot="1">
      <c r="A145" s="81" t="s">
        <v>11</v>
      </c>
      <c r="B145" s="88" t="s">
        <v>264</v>
      </c>
      <c r="C145" s="126">
        <f>+C126+C130+C135+C140</f>
        <v>0</v>
      </c>
      <c r="D145" s="126">
        <f>+D126+D130+D135+D140</f>
        <v>0</v>
      </c>
    </row>
    <row r="146" spans="1:4" s="2" customFormat="1" ht="18.75" customHeight="1" thickBot="1">
      <c r="A146" s="127" t="s">
        <v>12</v>
      </c>
      <c r="B146" s="128" t="s">
        <v>265</v>
      </c>
      <c r="C146" s="126">
        <f>+C125+C145</f>
        <v>30157240</v>
      </c>
      <c r="D146" s="126">
        <f>+D125+D145</f>
        <v>30292240</v>
      </c>
    </row>
    <row r="147" spans="1:4" s="2" customFormat="1" ht="18.75" customHeight="1" thickBot="1">
      <c r="A147" s="129"/>
      <c r="B147" s="130"/>
      <c r="C147" s="104"/>
      <c r="D147" s="104"/>
    </row>
    <row r="148" spans="1:4" s="2" customFormat="1" ht="18.75" customHeight="1" thickBot="1">
      <c r="A148" s="131" t="s">
        <v>351</v>
      </c>
      <c r="B148" s="132"/>
      <c r="C148" s="133">
        <v>6</v>
      </c>
      <c r="D148" s="133">
        <v>6</v>
      </c>
    </row>
    <row r="149" spans="1:4" s="2" customFormat="1" ht="18.75" customHeight="1" thickBot="1">
      <c r="A149" s="131" t="s">
        <v>110</v>
      </c>
      <c r="B149" s="132"/>
      <c r="C149" s="133">
        <v>0</v>
      </c>
      <c r="D149" s="133">
        <v>0</v>
      </c>
    </row>
    <row r="150" ht="12.75">
      <c r="B150" s="49"/>
    </row>
    <row r="151" ht="13.5" thickBot="1">
      <c r="B151" s="49"/>
    </row>
    <row r="152" spans="1:4" ht="15.75">
      <c r="A152" s="55" t="s">
        <v>38</v>
      </c>
      <c r="B152" s="386" t="s">
        <v>389</v>
      </c>
      <c r="C152" s="387"/>
      <c r="D152" s="387"/>
    </row>
    <row r="153" spans="1:4" ht="34.5" thickBot="1">
      <c r="A153" s="58" t="s">
        <v>108</v>
      </c>
      <c r="B153" s="59" t="s">
        <v>309</v>
      </c>
      <c r="C153" s="60">
        <v>1</v>
      </c>
      <c r="D153" s="60"/>
    </row>
    <row r="154" spans="1:4" ht="15.75" thickBot="1">
      <c r="A154" s="61"/>
      <c r="B154" s="61"/>
      <c r="C154" s="62"/>
      <c r="D154" s="63"/>
    </row>
    <row r="155" spans="1:4" ht="30.75" thickBot="1">
      <c r="A155" s="64" t="s">
        <v>109</v>
      </c>
      <c r="B155" s="65" t="s">
        <v>33</v>
      </c>
      <c r="C155" s="66" t="s">
        <v>325</v>
      </c>
      <c r="D155" s="67" t="s">
        <v>326</v>
      </c>
    </row>
    <row r="156" spans="1:4" ht="15.75" thickBot="1">
      <c r="A156" s="68">
        <v>1</v>
      </c>
      <c r="B156" s="69">
        <v>2</v>
      </c>
      <c r="C156" s="70">
        <v>3</v>
      </c>
      <c r="D156" s="71">
        <v>4</v>
      </c>
    </row>
    <row r="157" spans="1:4" ht="15.75" customHeight="1" thickBot="1">
      <c r="A157" s="377" t="s">
        <v>34</v>
      </c>
      <c r="B157" s="378"/>
      <c r="C157" s="378"/>
      <c r="D157" s="378"/>
    </row>
    <row r="158" spans="1:4" ht="30.75" thickBot="1">
      <c r="A158" s="72" t="s">
        <v>3</v>
      </c>
      <c r="B158" s="73" t="s">
        <v>136</v>
      </c>
      <c r="C158" s="74">
        <f>SUM(C159:C162)</f>
        <v>0</v>
      </c>
      <c r="D158" s="74">
        <f>SUM(D159:D164)</f>
        <v>0</v>
      </c>
    </row>
    <row r="159" spans="1:4" ht="28.5">
      <c r="A159" s="83" t="s">
        <v>52</v>
      </c>
      <c r="B159" s="75" t="s">
        <v>332</v>
      </c>
      <c r="C159" s="76"/>
      <c r="D159" s="76"/>
    </row>
    <row r="160" spans="1:4" ht="28.5">
      <c r="A160" s="84" t="s">
        <v>53</v>
      </c>
      <c r="B160" s="77" t="s">
        <v>333</v>
      </c>
      <c r="C160" s="78"/>
      <c r="D160" s="78"/>
    </row>
    <row r="161" spans="1:4" ht="28.5">
      <c r="A161" s="84" t="s">
        <v>54</v>
      </c>
      <c r="B161" s="77" t="s">
        <v>334</v>
      </c>
      <c r="C161" s="78"/>
      <c r="D161" s="78"/>
    </row>
    <row r="162" spans="1:4" ht="28.5">
      <c r="A162" s="84" t="s">
        <v>327</v>
      </c>
      <c r="B162" s="77" t="s">
        <v>335</v>
      </c>
      <c r="C162" s="78"/>
      <c r="D162" s="78"/>
    </row>
    <row r="163" spans="1:4" ht="28.5">
      <c r="A163" s="84" t="s">
        <v>328</v>
      </c>
      <c r="B163" s="51" t="s">
        <v>337</v>
      </c>
      <c r="C163" s="79"/>
      <c r="D163" s="78"/>
    </row>
    <row r="164" spans="1:4" ht="15" thickBot="1">
      <c r="A164" s="85" t="s">
        <v>329</v>
      </c>
      <c r="B164" s="77" t="s">
        <v>336</v>
      </c>
      <c r="C164" s="80"/>
      <c r="D164" s="78"/>
    </row>
    <row r="165" spans="1:4" ht="30.75" thickBot="1">
      <c r="A165" s="81" t="s">
        <v>4</v>
      </c>
      <c r="B165" s="82" t="s">
        <v>137</v>
      </c>
      <c r="C165" s="74">
        <f>+C166+C167+C168+C169+C170</f>
        <v>0</v>
      </c>
      <c r="D165" s="74">
        <f>+D166+D167+D168+D169+D170</f>
        <v>0</v>
      </c>
    </row>
    <row r="166" spans="1:4" ht="14.25">
      <c r="A166" s="83" t="s">
        <v>58</v>
      </c>
      <c r="B166" s="75" t="s">
        <v>138</v>
      </c>
      <c r="C166" s="76"/>
      <c r="D166" s="76"/>
    </row>
    <row r="167" spans="1:4" ht="28.5">
      <c r="A167" s="84" t="s">
        <v>59</v>
      </c>
      <c r="B167" s="77" t="s">
        <v>139</v>
      </c>
      <c r="C167" s="78"/>
      <c r="D167" s="78"/>
    </row>
    <row r="168" spans="1:4" ht="28.5">
      <c r="A168" s="84" t="s">
        <v>60</v>
      </c>
      <c r="B168" s="77" t="s">
        <v>312</v>
      </c>
      <c r="C168" s="78"/>
      <c r="D168" s="78"/>
    </row>
    <row r="169" spans="1:4" ht="28.5">
      <c r="A169" s="84" t="s">
        <v>61</v>
      </c>
      <c r="B169" s="77" t="s">
        <v>313</v>
      </c>
      <c r="C169" s="78"/>
      <c r="D169" s="78"/>
    </row>
    <row r="170" spans="1:4" ht="25.5">
      <c r="A170" s="84" t="s">
        <v>62</v>
      </c>
      <c r="B170" s="50" t="s">
        <v>338</v>
      </c>
      <c r="C170" s="78"/>
      <c r="D170" s="78"/>
    </row>
    <row r="171" spans="1:4" ht="15" thickBot="1">
      <c r="A171" s="85" t="s">
        <v>68</v>
      </c>
      <c r="B171" s="86" t="s">
        <v>140</v>
      </c>
      <c r="C171" s="87"/>
      <c r="D171" s="87"/>
    </row>
    <row r="172" spans="1:4" ht="30.75" thickBot="1">
      <c r="A172" s="81" t="s">
        <v>5</v>
      </c>
      <c r="B172" s="88" t="s">
        <v>141</v>
      </c>
      <c r="C172" s="74">
        <f>+C173+C174+C175+C176+C177</f>
        <v>0</v>
      </c>
      <c r="D172" s="74">
        <f>+D173+D174+D175+D176+D177</f>
        <v>0</v>
      </c>
    </row>
    <row r="173" spans="1:4" ht="28.5">
      <c r="A173" s="83" t="s">
        <v>41</v>
      </c>
      <c r="B173" s="75" t="s">
        <v>330</v>
      </c>
      <c r="C173" s="76"/>
      <c r="D173" s="76"/>
    </row>
    <row r="174" spans="1:4" ht="28.5">
      <c r="A174" s="84" t="s">
        <v>42</v>
      </c>
      <c r="B174" s="77" t="s">
        <v>142</v>
      </c>
      <c r="C174" s="78"/>
      <c r="D174" s="78"/>
    </row>
    <row r="175" spans="1:4" ht="28.5">
      <c r="A175" s="84" t="s">
        <v>43</v>
      </c>
      <c r="B175" s="77" t="s">
        <v>314</v>
      </c>
      <c r="C175" s="78"/>
      <c r="D175" s="78"/>
    </row>
    <row r="176" spans="1:4" ht="28.5">
      <c r="A176" s="84" t="s">
        <v>44</v>
      </c>
      <c r="B176" s="77" t="s">
        <v>315</v>
      </c>
      <c r="C176" s="78"/>
      <c r="D176" s="78"/>
    </row>
    <row r="177" spans="1:4" ht="28.5">
      <c r="A177" s="84" t="s">
        <v>83</v>
      </c>
      <c r="B177" s="77" t="s">
        <v>143</v>
      </c>
      <c r="C177" s="78"/>
      <c r="D177" s="78"/>
    </row>
    <row r="178" spans="1:4" ht="15" thickBot="1">
      <c r="A178" s="85" t="s">
        <v>84</v>
      </c>
      <c r="B178" s="86" t="s">
        <v>144</v>
      </c>
      <c r="C178" s="87"/>
      <c r="D178" s="87"/>
    </row>
    <row r="179" spans="1:4" ht="15.75" thickBot="1">
      <c r="A179" s="81" t="s">
        <v>85</v>
      </c>
      <c r="B179" s="88" t="s">
        <v>145</v>
      </c>
      <c r="C179" s="74">
        <f>+C180+C183+C184+C185</f>
        <v>0</v>
      </c>
      <c r="D179" s="74">
        <f>+D180+D183+D184+D185</f>
        <v>0</v>
      </c>
    </row>
    <row r="180" spans="1:4" ht="14.25">
      <c r="A180" s="83" t="s">
        <v>146</v>
      </c>
      <c r="B180" s="75" t="s">
        <v>152</v>
      </c>
      <c r="C180" s="89">
        <f>+C181+C182</f>
        <v>0</v>
      </c>
      <c r="D180" s="89"/>
    </row>
    <row r="181" spans="1:4" ht="14.25">
      <c r="A181" s="84" t="s">
        <v>147</v>
      </c>
      <c r="B181" s="134" t="s">
        <v>342</v>
      </c>
      <c r="C181" s="135"/>
      <c r="D181" s="78"/>
    </row>
    <row r="182" spans="1:4" ht="14.25">
      <c r="A182" s="84" t="s">
        <v>148</v>
      </c>
      <c r="B182" s="134" t="s">
        <v>343</v>
      </c>
      <c r="C182" s="135"/>
      <c r="D182" s="78"/>
    </row>
    <row r="183" spans="1:4" ht="14.25">
      <c r="A183" s="84" t="s">
        <v>149</v>
      </c>
      <c r="B183" s="77" t="s">
        <v>344</v>
      </c>
      <c r="C183" s="78"/>
      <c r="D183" s="78"/>
    </row>
    <row r="184" spans="1:4" ht="14.25">
      <c r="A184" s="84" t="s">
        <v>150</v>
      </c>
      <c r="B184" s="77" t="s">
        <v>153</v>
      </c>
      <c r="C184" s="78"/>
      <c r="D184" s="78"/>
    </row>
    <row r="185" spans="1:4" ht="15" thickBot="1">
      <c r="A185" s="85" t="s">
        <v>151</v>
      </c>
      <c r="B185" s="86" t="s">
        <v>154</v>
      </c>
      <c r="C185" s="87"/>
      <c r="D185" s="87"/>
    </row>
    <row r="186" spans="1:4" ht="15.75" thickBot="1">
      <c r="A186" s="81" t="s">
        <v>7</v>
      </c>
      <c r="B186" s="88" t="s">
        <v>155</v>
      </c>
      <c r="C186" s="74">
        <f>SUM(C187:C196)</f>
        <v>0</v>
      </c>
      <c r="D186" s="74">
        <f>SUM(D187:D196)</f>
        <v>0</v>
      </c>
    </row>
    <row r="187" spans="1:4" ht="14.25">
      <c r="A187" s="83" t="s">
        <v>45</v>
      </c>
      <c r="B187" s="75" t="s">
        <v>158</v>
      </c>
      <c r="C187" s="76"/>
      <c r="D187" s="76"/>
    </row>
    <row r="188" spans="1:4" ht="14.25">
      <c r="A188" s="84" t="s">
        <v>46</v>
      </c>
      <c r="B188" s="77" t="s">
        <v>345</v>
      </c>
      <c r="C188" s="78"/>
      <c r="D188" s="78"/>
    </row>
    <row r="189" spans="1:4" ht="14.25">
      <c r="A189" s="84" t="s">
        <v>47</v>
      </c>
      <c r="B189" s="77" t="s">
        <v>346</v>
      </c>
      <c r="C189" s="78"/>
      <c r="D189" s="78"/>
    </row>
    <row r="190" spans="1:4" ht="14.25">
      <c r="A190" s="84" t="s">
        <v>87</v>
      </c>
      <c r="B190" s="77" t="s">
        <v>347</v>
      </c>
      <c r="C190" s="78"/>
      <c r="D190" s="78"/>
    </row>
    <row r="191" spans="1:4" ht="14.25">
      <c r="A191" s="84" t="s">
        <v>88</v>
      </c>
      <c r="B191" s="77" t="s">
        <v>348</v>
      </c>
      <c r="C191" s="78"/>
      <c r="D191" s="78"/>
    </row>
    <row r="192" spans="1:4" ht="14.25">
      <c r="A192" s="84" t="s">
        <v>89</v>
      </c>
      <c r="B192" s="77" t="s">
        <v>349</v>
      </c>
      <c r="C192" s="78"/>
      <c r="D192" s="78"/>
    </row>
    <row r="193" spans="1:4" ht="14.25">
      <c r="A193" s="84" t="s">
        <v>90</v>
      </c>
      <c r="B193" s="77" t="s">
        <v>159</v>
      </c>
      <c r="C193" s="78"/>
      <c r="D193" s="78"/>
    </row>
    <row r="194" spans="1:4" ht="14.25">
      <c r="A194" s="84" t="s">
        <v>91</v>
      </c>
      <c r="B194" s="77" t="s">
        <v>160</v>
      </c>
      <c r="C194" s="78"/>
      <c r="D194" s="78"/>
    </row>
    <row r="195" spans="1:4" ht="14.25">
      <c r="A195" s="84" t="s">
        <v>156</v>
      </c>
      <c r="B195" s="77" t="s">
        <v>161</v>
      </c>
      <c r="C195" s="78"/>
      <c r="D195" s="78"/>
    </row>
    <row r="196" spans="1:4" ht="15" thickBot="1">
      <c r="A196" s="85" t="s">
        <v>157</v>
      </c>
      <c r="B196" s="86" t="s">
        <v>350</v>
      </c>
      <c r="C196" s="87"/>
      <c r="D196" s="87">
        <v>0</v>
      </c>
    </row>
    <row r="197" spans="1:4" ht="15.75" thickBot="1">
      <c r="A197" s="81" t="s">
        <v>8</v>
      </c>
      <c r="B197" s="88" t="s">
        <v>162</v>
      </c>
      <c r="C197" s="74">
        <f>SUM(C198:C202)</f>
        <v>0</v>
      </c>
      <c r="D197" s="74">
        <f>SUM(D198:D202)</f>
        <v>0</v>
      </c>
    </row>
    <row r="198" spans="1:4" ht="14.25">
      <c r="A198" s="83" t="s">
        <v>48</v>
      </c>
      <c r="B198" s="75" t="s">
        <v>166</v>
      </c>
      <c r="C198" s="76"/>
      <c r="D198" s="76"/>
    </row>
    <row r="199" spans="1:4" ht="14.25">
      <c r="A199" s="84" t="s">
        <v>49</v>
      </c>
      <c r="B199" s="77" t="s">
        <v>167</v>
      </c>
      <c r="C199" s="78"/>
      <c r="D199" s="78"/>
    </row>
    <row r="200" spans="1:4" ht="14.25">
      <c r="A200" s="84" t="s">
        <v>163</v>
      </c>
      <c r="B200" s="77" t="s">
        <v>168</v>
      </c>
      <c r="C200" s="78"/>
      <c r="D200" s="78"/>
    </row>
    <row r="201" spans="1:4" ht="14.25">
      <c r="A201" s="84" t="s">
        <v>164</v>
      </c>
      <c r="B201" s="77" t="s">
        <v>169</v>
      </c>
      <c r="C201" s="78"/>
      <c r="D201" s="78"/>
    </row>
    <row r="202" spans="1:4" ht="29.25" thickBot="1">
      <c r="A202" s="85" t="s">
        <v>165</v>
      </c>
      <c r="B202" s="86" t="s">
        <v>170</v>
      </c>
      <c r="C202" s="87"/>
      <c r="D202" s="87"/>
    </row>
    <row r="203" spans="1:4" ht="30.75" thickBot="1">
      <c r="A203" s="81" t="s">
        <v>92</v>
      </c>
      <c r="B203" s="88" t="s">
        <v>339</v>
      </c>
      <c r="C203" s="74">
        <f>SUM(C204:C206)</f>
        <v>0</v>
      </c>
      <c r="D203" s="74">
        <f>SUM(D204:D206)</f>
        <v>0</v>
      </c>
    </row>
    <row r="204" spans="1:4" ht="28.5">
      <c r="A204" s="83" t="s">
        <v>50</v>
      </c>
      <c r="B204" s="75" t="s">
        <v>317</v>
      </c>
      <c r="C204" s="76"/>
      <c r="D204" s="76"/>
    </row>
    <row r="205" spans="1:4" ht="28.5">
      <c r="A205" s="84" t="s">
        <v>51</v>
      </c>
      <c r="B205" s="77" t="s">
        <v>318</v>
      </c>
      <c r="C205" s="78"/>
      <c r="D205" s="78"/>
    </row>
    <row r="206" spans="1:4" ht="14.25">
      <c r="A206" s="84" t="s">
        <v>173</v>
      </c>
      <c r="B206" s="77" t="s">
        <v>171</v>
      </c>
      <c r="C206" s="78"/>
      <c r="D206" s="78"/>
    </row>
    <row r="207" spans="1:4" ht="15" thickBot="1">
      <c r="A207" s="85" t="s">
        <v>174</v>
      </c>
      <c r="B207" s="86" t="s">
        <v>172</v>
      </c>
      <c r="C207" s="87"/>
      <c r="D207" s="87"/>
    </row>
    <row r="208" spans="1:4" ht="30.75" thickBot="1">
      <c r="A208" s="81" t="s">
        <v>10</v>
      </c>
      <c r="B208" s="82" t="s">
        <v>175</v>
      </c>
      <c r="C208" s="74">
        <f>SUM(C209:C211)</f>
        <v>0</v>
      </c>
      <c r="D208" s="74">
        <f>SUM(D209:D211)</f>
        <v>0</v>
      </c>
    </row>
    <row r="209" spans="1:4" ht="28.5">
      <c r="A209" s="83" t="s">
        <v>93</v>
      </c>
      <c r="B209" s="75" t="s">
        <v>319</v>
      </c>
      <c r="C209" s="78"/>
      <c r="D209" s="78"/>
    </row>
    <row r="210" spans="1:4" ht="28.5">
      <c r="A210" s="84" t="s">
        <v>94</v>
      </c>
      <c r="B210" s="77" t="s">
        <v>320</v>
      </c>
      <c r="C210" s="78"/>
      <c r="D210" s="78"/>
    </row>
    <row r="211" spans="1:4" ht="14.25">
      <c r="A211" s="84" t="s">
        <v>115</v>
      </c>
      <c r="B211" s="77" t="s">
        <v>177</v>
      </c>
      <c r="C211" s="78"/>
      <c r="D211" s="78"/>
    </row>
    <row r="212" spans="1:4" ht="15" thickBot="1">
      <c r="A212" s="85" t="s">
        <v>176</v>
      </c>
      <c r="B212" s="86" t="s">
        <v>178</v>
      </c>
      <c r="C212" s="78"/>
      <c r="D212" s="78"/>
    </row>
    <row r="213" spans="1:4" ht="30.75" thickBot="1">
      <c r="A213" s="81" t="s">
        <v>11</v>
      </c>
      <c r="B213" s="88" t="s">
        <v>179</v>
      </c>
      <c r="C213" s="74">
        <f>+C158+C165+C172+C179+C186+C197+C203+C208</f>
        <v>0</v>
      </c>
      <c r="D213" s="74">
        <f>+D158+D165+D172+D179+D186+D197+D203+D208</f>
        <v>0</v>
      </c>
    </row>
    <row r="214" spans="1:4" ht="30.75" thickBot="1">
      <c r="A214" s="90" t="s">
        <v>305</v>
      </c>
      <c r="B214" s="82" t="s">
        <v>180</v>
      </c>
      <c r="C214" s="74">
        <f>SUM(C215:C217)</f>
        <v>0</v>
      </c>
      <c r="D214" s="74">
        <f>SUM(D215:D217)</f>
        <v>0</v>
      </c>
    </row>
    <row r="215" spans="1:4" ht="14.25">
      <c r="A215" s="83" t="s">
        <v>212</v>
      </c>
      <c r="B215" s="75" t="s">
        <v>181</v>
      </c>
      <c r="C215" s="78"/>
      <c r="D215" s="78"/>
    </row>
    <row r="216" spans="1:4" ht="28.5">
      <c r="A216" s="84" t="s">
        <v>221</v>
      </c>
      <c r="B216" s="77" t="s">
        <v>182</v>
      </c>
      <c r="C216" s="78"/>
      <c r="D216" s="78"/>
    </row>
    <row r="217" spans="1:4" ht="15" thickBot="1">
      <c r="A217" s="85" t="s">
        <v>222</v>
      </c>
      <c r="B217" s="91" t="s">
        <v>183</v>
      </c>
      <c r="C217" s="78"/>
      <c r="D217" s="78"/>
    </row>
    <row r="218" spans="1:4" ht="30.75" thickBot="1">
      <c r="A218" s="90" t="s">
        <v>184</v>
      </c>
      <c r="B218" s="82" t="s">
        <v>185</v>
      </c>
      <c r="C218" s="74">
        <f>SUM(C219:C222)</f>
        <v>0</v>
      </c>
      <c r="D218" s="74">
        <f>SUM(D219:D222)</f>
        <v>0</v>
      </c>
    </row>
    <row r="219" spans="1:4" ht="28.5">
      <c r="A219" s="83" t="s">
        <v>72</v>
      </c>
      <c r="B219" s="75" t="s">
        <v>186</v>
      </c>
      <c r="C219" s="78"/>
      <c r="D219" s="78"/>
    </row>
    <row r="220" spans="1:4" ht="28.5">
      <c r="A220" s="84" t="s">
        <v>73</v>
      </c>
      <c r="B220" s="77" t="s">
        <v>187</v>
      </c>
      <c r="C220" s="78"/>
      <c r="D220" s="78"/>
    </row>
    <row r="221" spans="1:4" ht="28.5">
      <c r="A221" s="84" t="s">
        <v>213</v>
      </c>
      <c r="B221" s="77" t="s">
        <v>188</v>
      </c>
      <c r="C221" s="78"/>
      <c r="D221" s="78"/>
    </row>
    <row r="222" spans="1:4" ht="29.25" thickBot="1">
      <c r="A222" s="85" t="s">
        <v>214</v>
      </c>
      <c r="B222" s="86" t="s">
        <v>189</v>
      </c>
      <c r="C222" s="78"/>
      <c r="D222" s="78"/>
    </row>
    <row r="223" spans="1:4" ht="15.75" thickBot="1">
      <c r="A223" s="90" t="s">
        <v>190</v>
      </c>
      <c r="B223" s="82" t="s">
        <v>191</v>
      </c>
      <c r="C223" s="74">
        <f>SUM(C224:C225)</f>
        <v>0</v>
      </c>
      <c r="D223" s="74">
        <f>SUM(D224:D225)</f>
        <v>0</v>
      </c>
    </row>
    <row r="224" spans="1:4" ht="28.5">
      <c r="A224" s="83" t="s">
        <v>215</v>
      </c>
      <c r="B224" s="75" t="s">
        <v>192</v>
      </c>
      <c r="C224" s="78"/>
      <c r="D224" s="78"/>
    </row>
    <row r="225" spans="1:4" ht="29.25" thickBot="1">
      <c r="A225" s="85" t="s">
        <v>216</v>
      </c>
      <c r="B225" s="86" t="s">
        <v>193</v>
      </c>
      <c r="C225" s="87"/>
      <c r="D225" s="87"/>
    </row>
    <row r="226" spans="1:4" ht="15.75" thickBot="1">
      <c r="A226" s="146" t="s">
        <v>14</v>
      </c>
      <c r="B226" s="147" t="s">
        <v>352</v>
      </c>
      <c r="C226" s="95"/>
      <c r="D226" s="95"/>
    </row>
    <row r="227" spans="1:4" ht="30.75" thickBot="1">
      <c r="A227" s="90">
        <v>14</v>
      </c>
      <c r="B227" s="82" t="s">
        <v>353</v>
      </c>
      <c r="C227" s="74">
        <f>SUM(C228:C230)</f>
        <v>0</v>
      </c>
      <c r="D227" s="74">
        <f>SUM(D228:D230)</f>
        <v>0</v>
      </c>
    </row>
    <row r="228" spans="1:4" ht="14.25">
      <c r="A228" s="83" t="s">
        <v>354</v>
      </c>
      <c r="B228" s="75" t="s">
        <v>196</v>
      </c>
      <c r="C228" s="78"/>
      <c r="D228" s="78"/>
    </row>
    <row r="229" spans="1:4" ht="28.5">
      <c r="A229" s="84" t="s">
        <v>355</v>
      </c>
      <c r="B229" s="77" t="s">
        <v>197</v>
      </c>
      <c r="C229" s="78"/>
      <c r="D229" s="78"/>
    </row>
    <row r="230" spans="1:4" ht="15" thickBot="1">
      <c r="A230" s="85" t="s">
        <v>356</v>
      </c>
      <c r="B230" s="86" t="s">
        <v>198</v>
      </c>
      <c r="C230" s="78"/>
      <c r="D230" s="78"/>
    </row>
    <row r="231" spans="1:4" ht="30.75" thickBot="1">
      <c r="A231" s="90" t="s">
        <v>208</v>
      </c>
      <c r="B231" s="82" t="s">
        <v>362</v>
      </c>
      <c r="C231" s="74">
        <f>SUM(C232:C235)</f>
        <v>0</v>
      </c>
      <c r="D231" s="74">
        <f>SUM(D232:D235)</f>
        <v>0</v>
      </c>
    </row>
    <row r="232" spans="1:4" ht="28.5">
      <c r="A232" s="92" t="s">
        <v>357</v>
      </c>
      <c r="B232" s="75" t="s">
        <v>201</v>
      </c>
      <c r="C232" s="78"/>
      <c r="D232" s="78"/>
    </row>
    <row r="233" spans="1:4" ht="28.5">
      <c r="A233" s="93" t="s">
        <v>358</v>
      </c>
      <c r="B233" s="77" t="s">
        <v>203</v>
      </c>
      <c r="C233" s="78"/>
      <c r="D233" s="78"/>
    </row>
    <row r="234" spans="1:4" ht="14.25">
      <c r="A234" s="93" t="s">
        <v>359</v>
      </c>
      <c r="B234" s="77" t="s">
        <v>205</v>
      </c>
      <c r="C234" s="78"/>
      <c r="D234" s="78"/>
    </row>
    <row r="235" spans="1:4" ht="15" thickBot="1">
      <c r="A235" s="94" t="s">
        <v>360</v>
      </c>
      <c r="B235" s="86" t="s">
        <v>207</v>
      </c>
      <c r="C235" s="78"/>
      <c r="D235" s="78"/>
    </row>
    <row r="236" spans="1:4" ht="30.75" thickBot="1">
      <c r="A236" s="90" t="s">
        <v>210</v>
      </c>
      <c r="B236" s="82" t="s">
        <v>209</v>
      </c>
      <c r="C236" s="95"/>
      <c r="D236" s="95"/>
    </row>
    <row r="237" spans="1:4" ht="30.75" thickBot="1">
      <c r="A237" s="90" t="s">
        <v>223</v>
      </c>
      <c r="B237" s="96" t="s">
        <v>363</v>
      </c>
      <c r="C237" s="74">
        <f>(+C214+C218+C223+C227+C231+C236+C226)</f>
        <v>0</v>
      </c>
      <c r="D237" s="74">
        <f>(+D214+D218+D223+D227+D231+D236+D226)</f>
        <v>0</v>
      </c>
    </row>
    <row r="238" spans="1:4" ht="15.75" thickBot="1">
      <c r="A238" s="97" t="s">
        <v>361</v>
      </c>
      <c r="B238" s="98" t="s">
        <v>310</v>
      </c>
      <c r="C238" s="74">
        <f>+C213+C237</f>
        <v>0</v>
      </c>
      <c r="D238" s="74">
        <f>+D213+D237</f>
        <v>0</v>
      </c>
    </row>
    <row r="239" spans="1:4" ht="15">
      <c r="A239" s="99"/>
      <c r="B239" s="100"/>
      <c r="C239" s="101"/>
      <c r="D239" s="101"/>
    </row>
    <row r="240" spans="1:4" ht="15" thickBot="1">
      <c r="A240" s="102"/>
      <c r="B240" s="103"/>
      <c r="C240" s="104"/>
      <c r="D240" s="104"/>
    </row>
    <row r="241" spans="1:4" ht="15.75" thickBot="1">
      <c r="A241" s="105" t="s">
        <v>35</v>
      </c>
      <c r="B241" s="106"/>
      <c r="C241" s="106"/>
      <c r="D241" s="106"/>
    </row>
    <row r="242" spans="1:4" ht="15.75" thickBot="1">
      <c r="A242" s="107" t="s">
        <v>3</v>
      </c>
      <c r="B242" s="108" t="s">
        <v>340</v>
      </c>
      <c r="C242" s="109">
        <f>SUM(C243:C247)</f>
        <v>0</v>
      </c>
      <c r="D242" s="109">
        <f>SUM(D243:D247)</f>
        <v>0</v>
      </c>
    </row>
    <row r="243" spans="1:4" ht="14.25">
      <c r="A243" s="110" t="s">
        <v>52</v>
      </c>
      <c r="B243" s="111" t="s">
        <v>30</v>
      </c>
      <c r="C243" s="112"/>
      <c r="D243" s="112"/>
    </row>
    <row r="244" spans="1:4" ht="28.5">
      <c r="A244" s="84" t="s">
        <v>53</v>
      </c>
      <c r="B244" s="113" t="s">
        <v>95</v>
      </c>
      <c r="C244" s="78"/>
      <c r="D244" s="78"/>
    </row>
    <row r="245" spans="1:4" ht="14.25">
      <c r="A245" s="84" t="s">
        <v>54</v>
      </c>
      <c r="B245" s="113" t="s">
        <v>71</v>
      </c>
      <c r="C245" s="87"/>
      <c r="D245" s="87"/>
    </row>
    <row r="246" spans="1:4" ht="14.25">
      <c r="A246" s="84" t="s">
        <v>55</v>
      </c>
      <c r="B246" s="114" t="s">
        <v>96</v>
      </c>
      <c r="C246" s="87"/>
      <c r="D246" s="87"/>
    </row>
    <row r="247" spans="1:4" ht="14.25">
      <c r="A247" s="84" t="s">
        <v>63</v>
      </c>
      <c r="B247" s="115" t="s">
        <v>97</v>
      </c>
      <c r="C247" s="87">
        <v>0</v>
      </c>
      <c r="D247" s="87"/>
    </row>
    <row r="248" spans="1:4" ht="14.25">
      <c r="A248" s="84" t="s">
        <v>56</v>
      </c>
      <c r="B248" s="136" t="s">
        <v>226</v>
      </c>
      <c r="C248" s="137"/>
      <c r="D248" s="137"/>
    </row>
    <row r="249" spans="1:4" ht="25.5">
      <c r="A249" s="84" t="s">
        <v>57</v>
      </c>
      <c r="B249" s="138" t="s">
        <v>227</v>
      </c>
      <c r="C249" s="137"/>
      <c r="D249" s="137"/>
    </row>
    <row r="250" spans="1:4" ht="25.5">
      <c r="A250" s="84" t="s">
        <v>64</v>
      </c>
      <c r="B250" s="136" t="s">
        <v>228</v>
      </c>
      <c r="C250" s="137"/>
      <c r="D250" s="137"/>
    </row>
    <row r="251" spans="1:4" ht="25.5">
      <c r="A251" s="84" t="s">
        <v>65</v>
      </c>
      <c r="B251" s="136" t="s">
        <v>229</v>
      </c>
      <c r="C251" s="137"/>
      <c r="D251" s="137"/>
    </row>
    <row r="252" spans="1:4" ht="25.5">
      <c r="A252" s="84" t="s">
        <v>66</v>
      </c>
      <c r="B252" s="138" t="s">
        <v>230</v>
      </c>
      <c r="C252" s="137">
        <v>0</v>
      </c>
      <c r="D252" s="137"/>
    </row>
    <row r="253" spans="1:4" ht="25.5">
      <c r="A253" s="84" t="s">
        <v>67</v>
      </c>
      <c r="B253" s="138" t="s">
        <v>231</v>
      </c>
      <c r="C253" s="137"/>
      <c r="D253" s="137"/>
    </row>
    <row r="254" spans="1:4" ht="25.5">
      <c r="A254" s="84" t="s">
        <v>69</v>
      </c>
      <c r="B254" s="136" t="s">
        <v>232</v>
      </c>
      <c r="C254" s="137"/>
      <c r="D254" s="137"/>
    </row>
    <row r="255" spans="1:4" ht="14.25">
      <c r="A255" s="116" t="s">
        <v>98</v>
      </c>
      <c r="B255" s="139" t="s">
        <v>233</v>
      </c>
      <c r="C255" s="137"/>
      <c r="D255" s="137"/>
    </row>
    <row r="256" spans="1:4" ht="14.25">
      <c r="A256" s="84" t="s">
        <v>224</v>
      </c>
      <c r="B256" s="139" t="s">
        <v>234</v>
      </c>
      <c r="C256" s="137"/>
      <c r="D256" s="137"/>
    </row>
    <row r="257" spans="1:4" ht="26.25" thickBot="1">
      <c r="A257" s="118" t="s">
        <v>225</v>
      </c>
      <c r="B257" s="140" t="s">
        <v>235</v>
      </c>
      <c r="C257" s="141">
        <v>0</v>
      </c>
      <c r="D257" s="141"/>
    </row>
    <row r="258" spans="1:4" ht="30" thickBot="1">
      <c r="A258" s="81" t="s">
        <v>4</v>
      </c>
      <c r="B258" s="119" t="s">
        <v>341</v>
      </c>
      <c r="C258" s="74">
        <f>+C259+C261+C263</f>
        <v>0</v>
      </c>
      <c r="D258" s="74">
        <f>+D259+D261+D263</f>
        <v>0</v>
      </c>
    </row>
    <row r="259" spans="1:4" ht="14.25">
      <c r="A259" s="83" t="s">
        <v>58</v>
      </c>
      <c r="B259" s="113" t="s">
        <v>114</v>
      </c>
      <c r="C259" s="76"/>
      <c r="D259" s="76"/>
    </row>
    <row r="260" spans="1:4" ht="14.25">
      <c r="A260" s="83" t="s">
        <v>59</v>
      </c>
      <c r="B260" s="139" t="s">
        <v>239</v>
      </c>
      <c r="C260" s="142"/>
      <c r="D260" s="142"/>
    </row>
    <row r="261" spans="1:4" ht="14.25">
      <c r="A261" s="83" t="s">
        <v>60</v>
      </c>
      <c r="B261" s="117" t="s">
        <v>99</v>
      </c>
      <c r="C261" s="78"/>
      <c r="D261" s="78"/>
    </row>
    <row r="262" spans="1:4" ht="14.25">
      <c r="A262" s="83" t="s">
        <v>61</v>
      </c>
      <c r="B262" s="117" t="s">
        <v>240</v>
      </c>
      <c r="C262" s="120"/>
      <c r="D262" s="120"/>
    </row>
    <row r="263" spans="1:4" ht="14.25">
      <c r="A263" s="83" t="s">
        <v>62</v>
      </c>
      <c r="B263" s="121" t="s">
        <v>116</v>
      </c>
      <c r="C263" s="120"/>
      <c r="D263" s="120"/>
    </row>
    <row r="264" spans="1:4" ht="28.5">
      <c r="A264" s="83" t="s">
        <v>68</v>
      </c>
      <c r="B264" s="122" t="s">
        <v>316</v>
      </c>
      <c r="C264" s="120"/>
      <c r="D264" s="120"/>
    </row>
    <row r="265" spans="1:4" ht="25.5">
      <c r="A265" s="83" t="s">
        <v>70</v>
      </c>
      <c r="B265" s="143" t="s">
        <v>245</v>
      </c>
      <c r="C265" s="144"/>
      <c r="D265" s="144"/>
    </row>
    <row r="266" spans="1:4" ht="25.5">
      <c r="A266" s="83" t="s">
        <v>100</v>
      </c>
      <c r="B266" s="136" t="s">
        <v>229</v>
      </c>
      <c r="C266" s="144"/>
      <c r="D266" s="144"/>
    </row>
    <row r="267" spans="1:4" ht="25.5">
      <c r="A267" s="83" t="s">
        <v>101</v>
      </c>
      <c r="B267" s="136" t="s">
        <v>244</v>
      </c>
      <c r="C267" s="144"/>
      <c r="D267" s="144"/>
    </row>
    <row r="268" spans="1:4" ht="25.5">
      <c r="A268" s="83" t="s">
        <v>102</v>
      </c>
      <c r="B268" s="136" t="s">
        <v>243</v>
      </c>
      <c r="C268" s="144"/>
      <c r="D268" s="144"/>
    </row>
    <row r="269" spans="1:4" ht="25.5">
      <c r="A269" s="83" t="s">
        <v>236</v>
      </c>
      <c r="B269" s="136" t="s">
        <v>232</v>
      </c>
      <c r="C269" s="144"/>
      <c r="D269" s="144"/>
    </row>
    <row r="270" spans="1:4" ht="14.25">
      <c r="A270" s="83" t="s">
        <v>237</v>
      </c>
      <c r="B270" s="136" t="s">
        <v>242</v>
      </c>
      <c r="C270" s="144"/>
      <c r="D270" s="144"/>
    </row>
    <row r="271" spans="1:4" ht="26.25" thickBot="1">
      <c r="A271" s="116" t="s">
        <v>238</v>
      </c>
      <c r="B271" s="136" t="s">
        <v>241</v>
      </c>
      <c r="C271" s="145"/>
      <c r="D271" s="145"/>
    </row>
    <row r="272" spans="1:4" ht="15.75" thickBot="1">
      <c r="A272" s="81" t="s">
        <v>5</v>
      </c>
      <c r="B272" s="88" t="s">
        <v>246</v>
      </c>
      <c r="C272" s="74">
        <f>+C273+C274</f>
        <v>0</v>
      </c>
      <c r="D272" s="74">
        <f>+D273+D274</f>
        <v>0</v>
      </c>
    </row>
    <row r="273" spans="1:4" ht="14.25">
      <c r="A273" s="83" t="s">
        <v>41</v>
      </c>
      <c r="B273" s="123" t="s">
        <v>36</v>
      </c>
      <c r="C273" s="76">
        <v>0</v>
      </c>
      <c r="D273" s="76"/>
    </row>
    <row r="274" spans="1:4" ht="15" thickBot="1">
      <c r="A274" s="85" t="s">
        <v>42</v>
      </c>
      <c r="B274" s="117" t="s">
        <v>37</v>
      </c>
      <c r="C274" s="87"/>
      <c r="D274" s="87"/>
    </row>
    <row r="275" spans="1:4" ht="30.75" thickBot="1">
      <c r="A275" s="81" t="s">
        <v>6</v>
      </c>
      <c r="B275" s="88" t="s">
        <v>247</v>
      </c>
      <c r="C275" s="74">
        <f>+C242+C258+C272</f>
        <v>0</v>
      </c>
      <c r="D275" s="74">
        <f>+D242+D258+D272</f>
        <v>0</v>
      </c>
    </row>
    <row r="276" spans="1:4" ht="30.75" thickBot="1">
      <c r="A276" s="81" t="s">
        <v>7</v>
      </c>
      <c r="B276" s="88" t="s">
        <v>248</v>
      </c>
      <c r="C276" s="74">
        <f>+C277+C278+C279</f>
        <v>0</v>
      </c>
      <c r="D276" s="74">
        <f>+D277+D278+D279</f>
        <v>0</v>
      </c>
    </row>
    <row r="277" spans="1:4" ht="28.5">
      <c r="A277" s="83" t="s">
        <v>45</v>
      </c>
      <c r="B277" s="123" t="s">
        <v>249</v>
      </c>
      <c r="C277" s="120"/>
      <c r="D277" s="120"/>
    </row>
    <row r="278" spans="1:4" ht="28.5">
      <c r="A278" s="83" t="s">
        <v>46</v>
      </c>
      <c r="B278" s="123" t="s">
        <v>250</v>
      </c>
      <c r="C278" s="120"/>
      <c r="D278" s="120"/>
    </row>
    <row r="279" spans="1:4" ht="15" thickBot="1">
      <c r="A279" s="116" t="s">
        <v>47</v>
      </c>
      <c r="B279" s="124" t="s">
        <v>251</v>
      </c>
      <c r="C279" s="120"/>
      <c r="D279" s="120"/>
    </row>
    <row r="280" spans="1:4" ht="30.75" thickBot="1">
      <c r="A280" s="81" t="s">
        <v>8</v>
      </c>
      <c r="B280" s="88" t="s">
        <v>304</v>
      </c>
      <c r="C280" s="74">
        <f>+C281+C282+C283+C284</f>
        <v>0</v>
      </c>
      <c r="D280" s="74">
        <f>+D281+D282+D283+D284</f>
        <v>0</v>
      </c>
    </row>
    <row r="281" spans="1:4" ht="28.5">
      <c r="A281" s="83" t="s">
        <v>48</v>
      </c>
      <c r="B281" s="123" t="s">
        <v>252</v>
      </c>
      <c r="C281" s="120"/>
      <c r="D281" s="120"/>
    </row>
    <row r="282" spans="1:4" ht="28.5">
      <c r="A282" s="83" t="s">
        <v>49</v>
      </c>
      <c r="B282" s="123" t="s">
        <v>253</v>
      </c>
      <c r="C282" s="120"/>
      <c r="D282" s="120"/>
    </row>
    <row r="283" spans="1:4" ht="28.5">
      <c r="A283" s="83" t="s">
        <v>163</v>
      </c>
      <c r="B283" s="123" t="s">
        <v>254</v>
      </c>
      <c r="C283" s="120"/>
      <c r="D283" s="120"/>
    </row>
    <row r="284" spans="1:4" ht="29.25" thickBot="1">
      <c r="A284" s="116" t="s">
        <v>164</v>
      </c>
      <c r="B284" s="124" t="s">
        <v>255</v>
      </c>
      <c r="C284" s="120"/>
      <c r="D284" s="120"/>
    </row>
    <row r="285" spans="1:4" ht="30.75" thickBot="1">
      <c r="A285" s="81" t="s">
        <v>9</v>
      </c>
      <c r="B285" s="88" t="s">
        <v>256</v>
      </c>
      <c r="C285" s="74">
        <f>+C286+C287+C288+C289</f>
        <v>0</v>
      </c>
      <c r="D285" s="74">
        <f>+D286+D287+D288+D289</f>
        <v>0</v>
      </c>
    </row>
    <row r="286" spans="1:4" ht="28.5">
      <c r="A286" s="83" t="s">
        <v>50</v>
      </c>
      <c r="B286" s="123" t="s">
        <v>257</v>
      </c>
      <c r="C286" s="120"/>
      <c r="D286" s="120"/>
    </row>
    <row r="287" spans="1:4" ht="28.5">
      <c r="A287" s="83" t="s">
        <v>51</v>
      </c>
      <c r="B287" s="123" t="s">
        <v>266</v>
      </c>
      <c r="C287" s="120"/>
      <c r="D287" s="120"/>
    </row>
    <row r="288" spans="1:4" ht="14.25">
      <c r="A288" s="83" t="s">
        <v>173</v>
      </c>
      <c r="B288" s="123" t="s">
        <v>258</v>
      </c>
      <c r="C288" s="120"/>
      <c r="D288" s="120"/>
    </row>
    <row r="289" spans="1:4" ht="15" thickBot="1">
      <c r="A289" s="116" t="s">
        <v>174</v>
      </c>
      <c r="B289" s="124" t="s">
        <v>331</v>
      </c>
      <c r="C289" s="120">
        <v>0</v>
      </c>
      <c r="D289" s="120"/>
    </row>
    <row r="290" spans="1:4" ht="30.75" thickBot="1">
      <c r="A290" s="81" t="s">
        <v>10</v>
      </c>
      <c r="B290" s="88" t="s">
        <v>259</v>
      </c>
      <c r="C290" s="125">
        <f>+C291+C292+C293+C294</f>
        <v>0</v>
      </c>
      <c r="D290" s="125">
        <f>+D291+D292+D293+D294</f>
        <v>0</v>
      </c>
    </row>
    <row r="291" spans="1:4" ht="14.25">
      <c r="A291" s="83" t="s">
        <v>93</v>
      </c>
      <c r="B291" s="123" t="s">
        <v>260</v>
      </c>
      <c r="C291" s="120"/>
      <c r="D291" s="120"/>
    </row>
    <row r="292" spans="1:4" ht="28.5">
      <c r="A292" s="83" t="s">
        <v>94</v>
      </c>
      <c r="B292" s="123" t="s">
        <v>261</v>
      </c>
      <c r="C292" s="120"/>
      <c r="D292" s="120"/>
    </row>
    <row r="293" spans="1:4" ht="14.25">
      <c r="A293" s="83" t="s">
        <v>115</v>
      </c>
      <c r="B293" s="123" t="s">
        <v>262</v>
      </c>
      <c r="C293" s="120"/>
      <c r="D293" s="120"/>
    </row>
    <row r="294" spans="1:4" ht="15" thickBot="1">
      <c r="A294" s="83" t="s">
        <v>176</v>
      </c>
      <c r="B294" s="123" t="s">
        <v>263</v>
      </c>
      <c r="C294" s="120"/>
      <c r="D294" s="120"/>
    </row>
    <row r="295" spans="1:4" ht="30.75" thickBot="1">
      <c r="A295" s="81" t="s">
        <v>11</v>
      </c>
      <c r="B295" s="88" t="s">
        <v>264</v>
      </c>
      <c r="C295" s="126">
        <f>+C276+C280+C285+C290</f>
        <v>0</v>
      </c>
      <c r="D295" s="126">
        <f>+D276+D280+D285+D290</f>
        <v>0</v>
      </c>
    </row>
    <row r="296" spans="1:4" ht="15.75" thickBot="1">
      <c r="A296" s="127" t="s">
        <v>12</v>
      </c>
      <c r="B296" s="128" t="s">
        <v>265</v>
      </c>
      <c r="C296" s="126">
        <f>+C275+C295</f>
        <v>0</v>
      </c>
      <c r="D296" s="126">
        <f>+D275+D295</f>
        <v>0</v>
      </c>
    </row>
    <row r="297" spans="1:4" ht="15" thickBot="1">
      <c r="A297" s="129"/>
      <c r="B297" s="130"/>
      <c r="C297" s="104"/>
      <c r="D297" s="104"/>
    </row>
    <row r="298" spans="1:4" ht="15.75" thickBot="1">
      <c r="A298" s="131" t="s">
        <v>351</v>
      </c>
      <c r="B298" s="132"/>
      <c r="C298" s="133">
        <v>0</v>
      </c>
      <c r="D298" s="133">
        <v>0</v>
      </c>
    </row>
    <row r="299" spans="1:4" ht="15.75" thickBot="1">
      <c r="A299" s="131" t="s">
        <v>110</v>
      </c>
      <c r="B299" s="132"/>
      <c r="C299" s="133">
        <v>0</v>
      </c>
      <c r="D299" s="133">
        <v>0</v>
      </c>
    </row>
    <row r="301" ht="13.5" thickBot="1"/>
    <row r="302" spans="1:4" ht="15.75">
      <c r="A302" s="55" t="s">
        <v>38</v>
      </c>
      <c r="B302" s="386" t="s">
        <v>391</v>
      </c>
      <c r="C302" s="387"/>
      <c r="D302" s="387"/>
    </row>
    <row r="303" spans="1:4" ht="34.5" thickBot="1">
      <c r="A303" s="58" t="s">
        <v>108</v>
      </c>
      <c r="B303" s="59" t="s">
        <v>309</v>
      </c>
      <c r="C303" s="60">
        <v>1</v>
      </c>
      <c r="D303" s="60"/>
    </row>
    <row r="304" spans="1:4" ht="15.75" thickBot="1">
      <c r="A304" s="61"/>
      <c r="B304" s="61"/>
      <c r="C304" s="62"/>
      <c r="D304" s="63"/>
    </row>
    <row r="305" spans="1:4" ht="30.75" thickBot="1">
      <c r="A305" s="64" t="s">
        <v>109</v>
      </c>
      <c r="B305" s="65" t="s">
        <v>33</v>
      </c>
      <c r="C305" s="66" t="s">
        <v>325</v>
      </c>
      <c r="D305" s="67" t="s">
        <v>326</v>
      </c>
    </row>
    <row r="306" spans="1:4" ht="15.75" thickBot="1">
      <c r="A306" s="68">
        <v>1</v>
      </c>
      <c r="B306" s="69">
        <v>2</v>
      </c>
      <c r="C306" s="70">
        <v>3</v>
      </c>
      <c r="D306" s="71">
        <v>4</v>
      </c>
    </row>
    <row r="307" spans="1:4" ht="15.75" thickBot="1">
      <c r="A307" s="377" t="s">
        <v>34</v>
      </c>
      <c r="B307" s="378"/>
      <c r="C307" s="378"/>
      <c r="D307" s="378"/>
    </row>
    <row r="308" spans="1:4" ht="30.75" thickBot="1">
      <c r="A308" s="72" t="s">
        <v>3</v>
      </c>
      <c r="B308" s="73" t="s">
        <v>136</v>
      </c>
      <c r="C308" s="74">
        <f>SUM(C309:C312)</f>
        <v>0</v>
      </c>
      <c r="D308" s="74">
        <f>SUM(D309:D314)</f>
        <v>0</v>
      </c>
    </row>
    <row r="309" spans="1:4" ht="28.5">
      <c r="A309" s="83" t="s">
        <v>52</v>
      </c>
      <c r="B309" s="75" t="s">
        <v>332</v>
      </c>
      <c r="C309" s="76"/>
      <c r="D309" s="76"/>
    </row>
    <row r="310" spans="1:4" ht="28.5">
      <c r="A310" s="84" t="s">
        <v>53</v>
      </c>
      <c r="B310" s="77" t="s">
        <v>333</v>
      </c>
      <c r="C310" s="78"/>
      <c r="D310" s="78"/>
    </row>
    <row r="311" spans="1:4" ht="28.5">
      <c r="A311" s="84" t="s">
        <v>54</v>
      </c>
      <c r="B311" s="77" t="s">
        <v>334</v>
      </c>
      <c r="C311" s="78"/>
      <c r="D311" s="78"/>
    </row>
    <row r="312" spans="1:4" ht="28.5">
      <c r="A312" s="84" t="s">
        <v>327</v>
      </c>
      <c r="B312" s="77" t="s">
        <v>335</v>
      </c>
      <c r="C312" s="78"/>
      <c r="D312" s="78"/>
    </row>
    <row r="313" spans="1:4" ht="28.5">
      <c r="A313" s="84" t="s">
        <v>328</v>
      </c>
      <c r="B313" s="51" t="s">
        <v>337</v>
      </c>
      <c r="C313" s="79"/>
      <c r="D313" s="78"/>
    </row>
    <row r="314" spans="1:4" ht="15" thickBot="1">
      <c r="A314" s="85" t="s">
        <v>329</v>
      </c>
      <c r="B314" s="77" t="s">
        <v>336</v>
      </c>
      <c r="C314" s="80"/>
      <c r="D314" s="78"/>
    </row>
    <row r="315" spans="1:4" ht="30.75" thickBot="1">
      <c r="A315" s="81" t="s">
        <v>4</v>
      </c>
      <c r="B315" s="82" t="s">
        <v>137</v>
      </c>
      <c r="C315" s="74">
        <f>+C316+C317+C318+C319+C320</f>
        <v>0</v>
      </c>
      <c r="D315" s="74">
        <f>+D316+D317+D318+D319+D320</f>
        <v>0</v>
      </c>
    </row>
    <row r="316" spans="1:4" ht="14.25">
      <c r="A316" s="83" t="s">
        <v>58</v>
      </c>
      <c r="B316" s="75" t="s">
        <v>138</v>
      </c>
      <c r="C316" s="76"/>
      <c r="D316" s="76"/>
    </row>
    <row r="317" spans="1:4" ht="28.5">
      <c r="A317" s="84" t="s">
        <v>59</v>
      </c>
      <c r="B317" s="77" t="s">
        <v>139</v>
      </c>
      <c r="C317" s="78"/>
      <c r="D317" s="78"/>
    </row>
    <row r="318" spans="1:4" ht="28.5">
      <c r="A318" s="84" t="s">
        <v>60</v>
      </c>
      <c r="B318" s="77" t="s">
        <v>312</v>
      </c>
      <c r="C318" s="78"/>
      <c r="D318" s="78"/>
    </row>
    <row r="319" spans="1:4" ht="28.5">
      <c r="A319" s="84" t="s">
        <v>61</v>
      </c>
      <c r="B319" s="77" t="s">
        <v>313</v>
      </c>
      <c r="C319" s="78"/>
      <c r="D319" s="78"/>
    </row>
    <row r="320" spans="1:4" ht="25.5">
      <c r="A320" s="84" t="s">
        <v>62</v>
      </c>
      <c r="B320" s="50" t="s">
        <v>338</v>
      </c>
      <c r="C320" s="78"/>
      <c r="D320" s="78"/>
    </row>
    <row r="321" spans="1:4" ht="15" thickBot="1">
      <c r="A321" s="85" t="s">
        <v>68</v>
      </c>
      <c r="B321" s="86" t="s">
        <v>140</v>
      </c>
      <c r="C321" s="87"/>
      <c r="D321" s="87"/>
    </row>
    <row r="322" spans="1:4" ht="30.75" thickBot="1">
      <c r="A322" s="81" t="s">
        <v>5</v>
      </c>
      <c r="B322" s="88" t="s">
        <v>141</v>
      </c>
      <c r="C322" s="74">
        <f>+C323+C324+C325+C326+C327</f>
        <v>0</v>
      </c>
      <c r="D322" s="74">
        <f>+D323+D324+D325+D326+D327</f>
        <v>0</v>
      </c>
    </row>
    <row r="323" spans="1:4" ht="28.5">
      <c r="A323" s="83" t="s">
        <v>41</v>
      </c>
      <c r="B323" s="75" t="s">
        <v>330</v>
      </c>
      <c r="C323" s="76"/>
      <c r="D323" s="76"/>
    </row>
    <row r="324" spans="1:4" ht="28.5">
      <c r="A324" s="84" t="s">
        <v>42</v>
      </c>
      <c r="B324" s="77" t="s">
        <v>142</v>
      </c>
      <c r="C324" s="78"/>
      <c r="D324" s="78"/>
    </row>
    <row r="325" spans="1:4" ht="28.5">
      <c r="A325" s="84" t="s">
        <v>43</v>
      </c>
      <c r="B325" s="77" t="s">
        <v>314</v>
      </c>
      <c r="C325" s="78"/>
      <c r="D325" s="78"/>
    </row>
    <row r="326" spans="1:4" ht="28.5">
      <c r="A326" s="84" t="s">
        <v>44</v>
      </c>
      <c r="B326" s="77" t="s">
        <v>315</v>
      </c>
      <c r="C326" s="78"/>
      <c r="D326" s="78"/>
    </row>
    <row r="327" spans="1:4" ht="28.5">
      <c r="A327" s="84" t="s">
        <v>83</v>
      </c>
      <c r="B327" s="77" t="s">
        <v>143</v>
      </c>
      <c r="C327" s="78"/>
      <c r="D327" s="78"/>
    </row>
    <row r="328" spans="1:4" ht="15" thickBot="1">
      <c r="A328" s="85" t="s">
        <v>84</v>
      </c>
      <c r="B328" s="86" t="s">
        <v>144</v>
      </c>
      <c r="C328" s="87"/>
      <c r="D328" s="87"/>
    </row>
    <row r="329" spans="1:4" ht="15.75" thickBot="1">
      <c r="A329" s="81" t="s">
        <v>85</v>
      </c>
      <c r="B329" s="88" t="s">
        <v>145</v>
      </c>
      <c r="C329" s="74">
        <f>+C330+C333+C334+C335</f>
        <v>0</v>
      </c>
      <c r="D329" s="74">
        <f>+D330+D333+D334+D335</f>
        <v>0</v>
      </c>
    </row>
    <row r="330" spans="1:4" ht="14.25">
      <c r="A330" s="83" t="s">
        <v>146</v>
      </c>
      <c r="B330" s="75" t="s">
        <v>152</v>
      </c>
      <c r="C330" s="89">
        <f>+C331+C332</f>
        <v>0</v>
      </c>
      <c r="D330" s="89"/>
    </row>
    <row r="331" spans="1:4" ht="14.25">
      <c r="A331" s="84" t="s">
        <v>147</v>
      </c>
      <c r="B331" s="134" t="s">
        <v>342</v>
      </c>
      <c r="C331" s="135"/>
      <c r="D331" s="78"/>
    </row>
    <row r="332" spans="1:4" ht="14.25">
      <c r="A332" s="84" t="s">
        <v>148</v>
      </c>
      <c r="B332" s="134" t="s">
        <v>343</v>
      </c>
      <c r="C332" s="135"/>
      <c r="D332" s="78"/>
    </row>
    <row r="333" spans="1:4" ht="14.25">
      <c r="A333" s="84" t="s">
        <v>149</v>
      </c>
      <c r="B333" s="77" t="s">
        <v>344</v>
      </c>
      <c r="C333" s="78"/>
      <c r="D333" s="78"/>
    </row>
    <row r="334" spans="1:4" ht="14.25">
      <c r="A334" s="84" t="s">
        <v>150</v>
      </c>
      <c r="B334" s="77" t="s">
        <v>153</v>
      </c>
      <c r="C334" s="78"/>
      <c r="D334" s="78"/>
    </row>
    <row r="335" spans="1:4" ht="15" thickBot="1">
      <c r="A335" s="85" t="s">
        <v>151</v>
      </c>
      <c r="B335" s="86" t="s">
        <v>154</v>
      </c>
      <c r="C335" s="87"/>
      <c r="D335" s="87"/>
    </row>
    <row r="336" spans="1:4" ht="15.75" thickBot="1">
      <c r="A336" s="81" t="s">
        <v>7</v>
      </c>
      <c r="B336" s="88" t="s">
        <v>155</v>
      </c>
      <c r="C336" s="74">
        <f>SUM(C337:C346)</f>
        <v>0</v>
      </c>
      <c r="D336" s="74">
        <f>SUM(D337:D346)</f>
        <v>0</v>
      </c>
    </row>
    <row r="337" spans="1:4" ht="14.25">
      <c r="A337" s="83" t="s">
        <v>45</v>
      </c>
      <c r="B337" s="75" t="s">
        <v>158</v>
      </c>
      <c r="C337" s="76"/>
      <c r="D337" s="76"/>
    </row>
    <row r="338" spans="1:4" ht="14.25">
      <c r="A338" s="84" t="s">
        <v>46</v>
      </c>
      <c r="B338" s="77" t="s">
        <v>345</v>
      </c>
      <c r="C338" s="78"/>
      <c r="D338" s="78"/>
    </row>
    <row r="339" spans="1:4" ht="14.25">
      <c r="A339" s="84" t="s">
        <v>47</v>
      </c>
      <c r="B339" s="77" t="s">
        <v>346</v>
      </c>
      <c r="C339" s="78"/>
      <c r="D339" s="78"/>
    </row>
    <row r="340" spans="1:4" ht="14.25">
      <c r="A340" s="84" t="s">
        <v>87</v>
      </c>
      <c r="B340" s="77" t="s">
        <v>347</v>
      </c>
      <c r="C340" s="78"/>
      <c r="D340" s="78"/>
    </row>
    <row r="341" spans="1:4" ht="14.25">
      <c r="A341" s="84" t="s">
        <v>88</v>
      </c>
      <c r="B341" s="77" t="s">
        <v>348</v>
      </c>
      <c r="C341" s="78"/>
      <c r="D341" s="78"/>
    </row>
    <row r="342" spans="1:4" ht="14.25">
      <c r="A342" s="84" t="s">
        <v>89</v>
      </c>
      <c r="B342" s="77" t="s">
        <v>349</v>
      </c>
      <c r="C342" s="78"/>
      <c r="D342" s="78"/>
    </row>
    <row r="343" spans="1:4" ht="14.25">
      <c r="A343" s="84" t="s">
        <v>90</v>
      </c>
      <c r="B343" s="77" t="s">
        <v>159</v>
      </c>
      <c r="C343" s="78"/>
      <c r="D343" s="78"/>
    </row>
    <row r="344" spans="1:4" ht="14.25">
      <c r="A344" s="84" t="s">
        <v>91</v>
      </c>
      <c r="B344" s="77" t="s">
        <v>160</v>
      </c>
      <c r="C344" s="78"/>
      <c r="D344" s="78"/>
    </row>
    <row r="345" spans="1:4" ht="14.25">
      <c r="A345" s="84" t="s">
        <v>156</v>
      </c>
      <c r="B345" s="77" t="s">
        <v>161</v>
      </c>
      <c r="C345" s="78"/>
      <c r="D345" s="78"/>
    </row>
    <row r="346" spans="1:4" ht="15" thickBot="1">
      <c r="A346" s="85" t="s">
        <v>157</v>
      </c>
      <c r="B346" s="86" t="s">
        <v>350</v>
      </c>
      <c r="C346" s="87"/>
      <c r="D346" s="87">
        <v>0</v>
      </c>
    </row>
    <row r="347" spans="1:4" ht="15.75" thickBot="1">
      <c r="A347" s="81" t="s">
        <v>8</v>
      </c>
      <c r="B347" s="88" t="s">
        <v>162</v>
      </c>
      <c r="C347" s="74">
        <f>SUM(C348:C352)</f>
        <v>0</v>
      </c>
      <c r="D347" s="74">
        <f>SUM(D348:D352)</f>
        <v>0</v>
      </c>
    </row>
    <row r="348" spans="1:4" ht="14.25">
      <c r="A348" s="83" t="s">
        <v>48</v>
      </c>
      <c r="B348" s="75" t="s">
        <v>166</v>
      </c>
      <c r="C348" s="76"/>
      <c r="D348" s="76"/>
    </row>
    <row r="349" spans="1:4" ht="14.25">
      <c r="A349" s="84" t="s">
        <v>49</v>
      </c>
      <c r="B349" s="77" t="s">
        <v>167</v>
      </c>
      <c r="C349" s="78"/>
      <c r="D349" s="78"/>
    </row>
    <row r="350" spans="1:4" ht="14.25">
      <c r="A350" s="84" t="s">
        <v>163</v>
      </c>
      <c r="B350" s="77" t="s">
        <v>168</v>
      </c>
      <c r="C350" s="78"/>
      <c r="D350" s="78"/>
    </row>
    <row r="351" spans="1:4" ht="14.25">
      <c r="A351" s="84" t="s">
        <v>164</v>
      </c>
      <c r="B351" s="77" t="s">
        <v>169</v>
      </c>
      <c r="C351" s="78"/>
      <c r="D351" s="78"/>
    </row>
    <row r="352" spans="1:4" ht="29.25" thickBot="1">
      <c r="A352" s="85" t="s">
        <v>165</v>
      </c>
      <c r="B352" s="86" t="s">
        <v>170</v>
      </c>
      <c r="C352" s="87"/>
      <c r="D352" s="87"/>
    </row>
    <row r="353" spans="1:4" ht="30.75" thickBot="1">
      <c r="A353" s="81" t="s">
        <v>92</v>
      </c>
      <c r="B353" s="88" t="s">
        <v>339</v>
      </c>
      <c r="C353" s="74">
        <f>SUM(C354:C356)</f>
        <v>0</v>
      </c>
      <c r="D353" s="74">
        <f>SUM(D354:D356)</f>
        <v>0</v>
      </c>
    </row>
    <row r="354" spans="1:4" ht="28.5">
      <c r="A354" s="83" t="s">
        <v>50</v>
      </c>
      <c r="B354" s="75" t="s">
        <v>317</v>
      </c>
      <c r="C354" s="76"/>
      <c r="D354" s="76"/>
    </row>
    <row r="355" spans="1:4" ht="28.5">
      <c r="A355" s="84" t="s">
        <v>51</v>
      </c>
      <c r="B355" s="77" t="s">
        <v>318</v>
      </c>
      <c r="C355" s="78"/>
      <c r="D355" s="78"/>
    </row>
    <row r="356" spans="1:4" ht="14.25">
      <c r="A356" s="84" t="s">
        <v>173</v>
      </c>
      <c r="B356" s="77" t="s">
        <v>171</v>
      </c>
      <c r="C356" s="78"/>
      <c r="D356" s="78"/>
    </row>
    <row r="357" spans="1:4" ht="15" thickBot="1">
      <c r="A357" s="85" t="s">
        <v>174</v>
      </c>
      <c r="B357" s="86" t="s">
        <v>172</v>
      </c>
      <c r="C357" s="87"/>
      <c r="D357" s="87"/>
    </row>
    <row r="358" spans="1:4" ht="30.75" thickBot="1">
      <c r="A358" s="81" t="s">
        <v>10</v>
      </c>
      <c r="B358" s="82" t="s">
        <v>175</v>
      </c>
      <c r="C358" s="74">
        <f>SUM(C359:C361)</f>
        <v>0</v>
      </c>
      <c r="D358" s="74">
        <f>SUM(D359:D361)</f>
        <v>0</v>
      </c>
    </row>
    <row r="359" spans="1:4" ht="28.5">
      <c r="A359" s="83" t="s">
        <v>93</v>
      </c>
      <c r="B359" s="75" t="s">
        <v>319</v>
      </c>
      <c r="C359" s="78"/>
      <c r="D359" s="78"/>
    </row>
    <row r="360" spans="1:4" ht="28.5">
      <c r="A360" s="84" t="s">
        <v>94</v>
      </c>
      <c r="B360" s="77" t="s">
        <v>320</v>
      </c>
      <c r="C360" s="78"/>
      <c r="D360" s="78"/>
    </row>
    <row r="361" spans="1:4" ht="14.25">
      <c r="A361" s="84" t="s">
        <v>115</v>
      </c>
      <c r="B361" s="77" t="s">
        <v>177</v>
      </c>
      <c r="C361" s="78"/>
      <c r="D361" s="78"/>
    </row>
    <row r="362" spans="1:4" ht="15" thickBot="1">
      <c r="A362" s="85" t="s">
        <v>176</v>
      </c>
      <c r="B362" s="86" t="s">
        <v>178</v>
      </c>
      <c r="C362" s="78"/>
      <c r="D362" s="78"/>
    </row>
    <row r="363" spans="1:4" ht="30.75" thickBot="1">
      <c r="A363" s="81" t="s">
        <v>11</v>
      </c>
      <c r="B363" s="88" t="s">
        <v>179</v>
      </c>
      <c r="C363" s="74">
        <f>+C308+C315+C322+C329+C336+C347+C353+C358</f>
        <v>0</v>
      </c>
      <c r="D363" s="74">
        <f>+D308+D315+D322+D329+D336+D347+D353+D358</f>
        <v>0</v>
      </c>
    </row>
    <row r="364" spans="1:4" ht="30.75" thickBot="1">
      <c r="A364" s="90" t="s">
        <v>305</v>
      </c>
      <c r="B364" s="82" t="s">
        <v>180</v>
      </c>
      <c r="C364" s="74">
        <f>SUM(C365:C367)</f>
        <v>0</v>
      </c>
      <c r="D364" s="74">
        <f>SUM(D365:D367)</f>
        <v>0</v>
      </c>
    </row>
    <row r="365" spans="1:4" ht="14.25">
      <c r="A365" s="83" t="s">
        <v>212</v>
      </c>
      <c r="B365" s="75" t="s">
        <v>181</v>
      </c>
      <c r="C365" s="78"/>
      <c r="D365" s="78"/>
    </row>
    <row r="366" spans="1:4" ht="28.5">
      <c r="A366" s="84" t="s">
        <v>221</v>
      </c>
      <c r="B366" s="77" t="s">
        <v>182</v>
      </c>
      <c r="C366" s="78"/>
      <c r="D366" s="78"/>
    </row>
    <row r="367" spans="1:4" ht="15" thickBot="1">
      <c r="A367" s="85" t="s">
        <v>222</v>
      </c>
      <c r="B367" s="91" t="s">
        <v>183</v>
      </c>
      <c r="C367" s="78"/>
      <c r="D367" s="78"/>
    </row>
    <row r="368" spans="1:4" ht="30.75" thickBot="1">
      <c r="A368" s="90" t="s">
        <v>184</v>
      </c>
      <c r="B368" s="82" t="s">
        <v>185</v>
      </c>
      <c r="C368" s="74">
        <f>SUM(C369:C372)</f>
        <v>0</v>
      </c>
      <c r="D368" s="74">
        <f>SUM(D369:D372)</f>
        <v>0</v>
      </c>
    </row>
    <row r="369" spans="1:4" ht="28.5">
      <c r="A369" s="83" t="s">
        <v>72</v>
      </c>
      <c r="B369" s="75" t="s">
        <v>186</v>
      </c>
      <c r="C369" s="78"/>
      <c r="D369" s="78"/>
    </row>
    <row r="370" spans="1:4" ht="28.5">
      <c r="A370" s="84" t="s">
        <v>73</v>
      </c>
      <c r="B370" s="77" t="s">
        <v>187</v>
      </c>
      <c r="C370" s="78"/>
      <c r="D370" s="78"/>
    </row>
    <row r="371" spans="1:4" ht="28.5">
      <c r="A371" s="84" t="s">
        <v>213</v>
      </c>
      <c r="B371" s="77" t="s">
        <v>188</v>
      </c>
      <c r="C371" s="78"/>
      <c r="D371" s="78"/>
    </row>
    <row r="372" spans="1:4" ht="29.25" thickBot="1">
      <c r="A372" s="85" t="s">
        <v>214</v>
      </c>
      <c r="B372" s="86" t="s">
        <v>189</v>
      </c>
      <c r="C372" s="78"/>
      <c r="D372" s="78"/>
    </row>
    <row r="373" spans="1:4" ht="15.75" thickBot="1">
      <c r="A373" s="90" t="s">
        <v>190</v>
      </c>
      <c r="B373" s="82" t="s">
        <v>191</v>
      </c>
      <c r="C373" s="74">
        <f>SUM(C374:C375)</f>
        <v>0</v>
      </c>
      <c r="D373" s="74">
        <f>SUM(D374:D375)</f>
        <v>0</v>
      </c>
    </row>
    <row r="374" spans="1:4" ht="28.5">
      <c r="A374" s="83" t="s">
        <v>215</v>
      </c>
      <c r="B374" s="75" t="s">
        <v>192</v>
      </c>
      <c r="C374" s="78"/>
      <c r="D374" s="78"/>
    </row>
    <row r="375" spans="1:4" ht="29.25" thickBot="1">
      <c r="A375" s="85" t="s">
        <v>216</v>
      </c>
      <c r="B375" s="86" t="s">
        <v>193</v>
      </c>
      <c r="C375" s="87"/>
      <c r="D375" s="87"/>
    </row>
    <row r="376" spans="1:4" ht="15.75" thickBot="1">
      <c r="A376" s="146" t="s">
        <v>14</v>
      </c>
      <c r="B376" s="147" t="s">
        <v>352</v>
      </c>
      <c r="C376" s="95"/>
      <c r="D376" s="95"/>
    </row>
    <row r="377" spans="1:4" ht="30.75" thickBot="1">
      <c r="A377" s="90">
        <v>14</v>
      </c>
      <c r="B377" s="82" t="s">
        <v>353</v>
      </c>
      <c r="C377" s="74">
        <f>SUM(C378:C380)</f>
        <v>0</v>
      </c>
      <c r="D377" s="74">
        <f>SUM(D378:D380)</f>
        <v>0</v>
      </c>
    </row>
    <row r="378" spans="1:4" ht="14.25">
      <c r="A378" s="83" t="s">
        <v>354</v>
      </c>
      <c r="B378" s="75" t="s">
        <v>196</v>
      </c>
      <c r="C378" s="78"/>
      <c r="D378" s="78"/>
    </row>
    <row r="379" spans="1:4" ht="28.5">
      <c r="A379" s="84" t="s">
        <v>355</v>
      </c>
      <c r="B379" s="77" t="s">
        <v>197</v>
      </c>
      <c r="C379" s="78"/>
      <c r="D379" s="78"/>
    </row>
    <row r="380" spans="1:4" ht="15" thickBot="1">
      <c r="A380" s="85" t="s">
        <v>356</v>
      </c>
      <c r="B380" s="86" t="s">
        <v>198</v>
      </c>
      <c r="C380" s="78"/>
      <c r="D380" s="78"/>
    </row>
    <row r="381" spans="1:4" ht="30.75" thickBot="1">
      <c r="A381" s="90" t="s">
        <v>208</v>
      </c>
      <c r="B381" s="82" t="s">
        <v>362</v>
      </c>
      <c r="C381" s="74">
        <f>SUM(C382:C385)</f>
        <v>0</v>
      </c>
      <c r="D381" s="74">
        <f>SUM(D382:D385)</f>
        <v>0</v>
      </c>
    </row>
    <row r="382" spans="1:4" ht="28.5">
      <c r="A382" s="92" t="s">
        <v>357</v>
      </c>
      <c r="B382" s="75" t="s">
        <v>201</v>
      </c>
      <c r="C382" s="78"/>
      <c r="D382" s="78"/>
    </row>
    <row r="383" spans="1:4" ht="28.5">
      <c r="A383" s="93" t="s">
        <v>358</v>
      </c>
      <c r="B383" s="77" t="s">
        <v>203</v>
      </c>
      <c r="C383" s="78"/>
      <c r="D383" s="78"/>
    </row>
    <row r="384" spans="1:4" ht="14.25">
      <c r="A384" s="93" t="s">
        <v>359</v>
      </c>
      <c r="B384" s="77" t="s">
        <v>205</v>
      </c>
      <c r="C384" s="78"/>
      <c r="D384" s="78"/>
    </row>
    <row r="385" spans="1:4" ht="15" thickBot="1">
      <c r="A385" s="94" t="s">
        <v>360</v>
      </c>
      <c r="B385" s="86" t="s">
        <v>207</v>
      </c>
      <c r="C385" s="78"/>
      <c r="D385" s="78"/>
    </row>
    <row r="386" spans="1:4" ht="30.75" thickBot="1">
      <c r="A386" s="90" t="s">
        <v>210</v>
      </c>
      <c r="B386" s="82" t="s">
        <v>209</v>
      </c>
      <c r="C386" s="95"/>
      <c r="D386" s="95"/>
    </row>
    <row r="387" spans="1:4" ht="30.75" thickBot="1">
      <c r="A387" s="90" t="s">
        <v>223</v>
      </c>
      <c r="B387" s="96" t="s">
        <v>363</v>
      </c>
      <c r="C387" s="74">
        <f>(+C364+C368+C373+C377+C381+C386+C376)</f>
        <v>0</v>
      </c>
      <c r="D387" s="74">
        <f>(+D364+D368+D373+D377+D381+D386+D376)</f>
        <v>0</v>
      </c>
    </row>
    <row r="388" spans="1:4" ht="15.75" thickBot="1">
      <c r="A388" s="97" t="s">
        <v>361</v>
      </c>
      <c r="B388" s="98" t="s">
        <v>310</v>
      </c>
      <c r="C388" s="74">
        <f>+C363+C387</f>
        <v>0</v>
      </c>
      <c r="D388" s="74">
        <f>+D363+D387</f>
        <v>0</v>
      </c>
    </row>
    <row r="389" spans="1:4" ht="15">
      <c r="A389" s="99"/>
      <c r="B389" s="100"/>
      <c r="C389" s="101"/>
      <c r="D389" s="101"/>
    </row>
    <row r="390" spans="1:4" ht="15" thickBot="1">
      <c r="A390" s="102"/>
      <c r="B390" s="103"/>
      <c r="C390" s="104"/>
      <c r="D390" s="104"/>
    </row>
    <row r="391" spans="1:4" ht="15.75" thickBot="1">
      <c r="A391" s="105" t="s">
        <v>35</v>
      </c>
      <c r="B391" s="106"/>
      <c r="C391" s="106"/>
      <c r="D391" s="106"/>
    </row>
    <row r="392" spans="1:4" ht="15.75" thickBot="1">
      <c r="A392" s="107" t="s">
        <v>3</v>
      </c>
      <c r="B392" s="108" t="s">
        <v>340</v>
      </c>
      <c r="C392" s="109">
        <f>SUM(C393:C397)</f>
        <v>0</v>
      </c>
      <c r="D392" s="109">
        <f>SUM(D393:D397)</f>
        <v>0</v>
      </c>
    </row>
    <row r="393" spans="1:4" ht="14.25">
      <c r="A393" s="110" t="s">
        <v>52</v>
      </c>
      <c r="B393" s="111" t="s">
        <v>30</v>
      </c>
      <c r="C393" s="112"/>
      <c r="D393" s="112"/>
    </row>
    <row r="394" spans="1:4" ht="28.5">
      <c r="A394" s="84" t="s">
        <v>53</v>
      </c>
      <c r="B394" s="113" t="s">
        <v>95</v>
      </c>
      <c r="C394" s="78"/>
      <c r="D394" s="78"/>
    </row>
    <row r="395" spans="1:4" ht="14.25">
      <c r="A395" s="84" t="s">
        <v>54</v>
      </c>
      <c r="B395" s="113" t="s">
        <v>71</v>
      </c>
      <c r="C395" s="87"/>
      <c r="D395" s="87"/>
    </row>
    <row r="396" spans="1:4" ht="14.25">
      <c r="A396" s="84" t="s">
        <v>55</v>
      </c>
      <c r="B396" s="114" t="s">
        <v>96</v>
      </c>
      <c r="C396" s="87"/>
      <c r="D396" s="87"/>
    </row>
    <row r="397" spans="1:4" ht="14.25">
      <c r="A397" s="84" t="s">
        <v>63</v>
      </c>
      <c r="B397" s="115" t="s">
        <v>97</v>
      </c>
      <c r="C397" s="87">
        <v>0</v>
      </c>
      <c r="D397" s="87"/>
    </row>
    <row r="398" spans="1:4" ht="14.25">
      <c r="A398" s="84" t="s">
        <v>56</v>
      </c>
      <c r="B398" s="136" t="s">
        <v>226</v>
      </c>
      <c r="C398" s="137"/>
      <c r="D398" s="137"/>
    </row>
    <row r="399" spans="1:4" ht="25.5">
      <c r="A399" s="84" t="s">
        <v>57</v>
      </c>
      <c r="B399" s="138" t="s">
        <v>227</v>
      </c>
      <c r="C399" s="137"/>
      <c r="D399" s="137"/>
    </row>
    <row r="400" spans="1:4" ht="25.5">
      <c r="A400" s="84" t="s">
        <v>64</v>
      </c>
      <c r="B400" s="136" t="s">
        <v>228</v>
      </c>
      <c r="C400" s="137"/>
      <c r="D400" s="137"/>
    </row>
    <row r="401" spans="1:4" ht="25.5">
      <c r="A401" s="84" t="s">
        <v>65</v>
      </c>
      <c r="B401" s="136" t="s">
        <v>229</v>
      </c>
      <c r="C401" s="137"/>
      <c r="D401" s="137"/>
    </row>
    <row r="402" spans="1:4" ht="25.5">
      <c r="A402" s="84" t="s">
        <v>66</v>
      </c>
      <c r="B402" s="138" t="s">
        <v>230</v>
      </c>
      <c r="C402" s="137">
        <v>0</v>
      </c>
      <c r="D402" s="137"/>
    </row>
    <row r="403" spans="1:4" ht="25.5">
      <c r="A403" s="84" t="s">
        <v>67</v>
      </c>
      <c r="B403" s="138" t="s">
        <v>231</v>
      </c>
      <c r="C403" s="137"/>
      <c r="D403" s="137"/>
    </row>
    <row r="404" spans="1:4" ht="25.5">
      <c r="A404" s="84" t="s">
        <v>69</v>
      </c>
      <c r="B404" s="136" t="s">
        <v>232</v>
      </c>
      <c r="C404" s="137"/>
      <c r="D404" s="137"/>
    </row>
    <row r="405" spans="1:4" ht="14.25">
      <c r="A405" s="116" t="s">
        <v>98</v>
      </c>
      <c r="B405" s="139" t="s">
        <v>233</v>
      </c>
      <c r="C405" s="137"/>
      <c r="D405" s="137"/>
    </row>
    <row r="406" spans="1:4" ht="14.25">
      <c r="A406" s="84" t="s">
        <v>224</v>
      </c>
      <c r="B406" s="139" t="s">
        <v>234</v>
      </c>
      <c r="C406" s="137"/>
      <c r="D406" s="137"/>
    </row>
    <row r="407" spans="1:4" ht="26.25" thickBot="1">
      <c r="A407" s="118" t="s">
        <v>225</v>
      </c>
      <c r="B407" s="140" t="s">
        <v>235</v>
      </c>
      <c r="C407" s="141">
        <v>0</v>
      </c>
      <c r="D407" s="141"/>
    </row>
    <row r="408" spans="1:4" ht="30" thickBot="1">
      <c r="A408" s="81" t="s">
        <v>4</v>
      </c>
      <c r="B408" s="119" t="s">
        <v>341</v>
      </c>
      <c r="C408" s="74">
        <f>+C409+C411+C413</f>
        <v>0</v>
      </c>
      <c r="D408" s="74">
        <f>+D409+D411+D413</f>
        <v>0</v>
      </c>
    </row>
    <row r="409" spans="1:4" ht="14.25">
      <c r="A409" s="83" t="s">
        <v>58</v>
      </c>
      <c r="B409" s="113" t="s">
        <v>114</v>
      </c>
      <c r="C409" s="76"/>
      <c r="D409" s="76"/>
    </row>
    <row r="410" spans="1:4" ht="14.25">
      <c r="A410" s="83" t="s">
        <v>59</v>
      </c>
      <c r="B410" s="139" t="s">
        <v>239</v>
      </c>
      <c r="C410" s="142"/>
      <c r="D410" s="142"/>
    </row>
    <row r="411" spans="1:4" ht="14.25">
      <c r="A411" s="83" t="s">
        <v>60</v>
      </c>
      <c r="B411" s="117" t="s">
        <v>99</v>
      </c>
      <c r="C411" s="78"/>
      <c r="D411" s="78"/>
    </row>
    <row r="412" spans="1:4" ht="14.25">
      <c r="A412" s="83" t="s">
        <v>61</v>
      </c>
      <c r="B412" s="117" t="s">
        <v>240</v>
      </c>
      <c r="C412" s="120"/>
      <c r="D412" s="120"/>
    </row>
    <row r="413" spans="1:4" ht="14.25">
      <c r="A413" s="83" t="s">
        <v>62</v>
      </c>
      <c r="B413" s="121" t="s">
        <v>116</v>
      </c>
      <c r="C413" s="120"/>
      <c r="D413" s="120"/>
    </row>
    <row r="414" spans="1:4" ht="28.5">
      <c r="A414" s="83" t="s">
        <v>68</v>
      </c>
      <c r="B414" s="122" t="s">
        <v>316</v>
      </c>
      <c r="C414" s="120"/>
      <c r="D414" s="120"/>
    </row>
    <row r="415" spans="1:4" ht="25.5">
      <c r="A415" s="83" t="s">
        <v>70</v>
      </c>
      <c r="B415" s="143" t="s">
        <v>245</v>
      </c>
      <c r="C415" s="144"/>
      <c r="D415" s="144"/>
    </row>
    <row r="416" spans="1:4" ht="25.5">
      <c r="A416" s="83" t="s">
        <v>100</v>
      </c>
      <c r="B416" s="136" t="s">
        <v>229</v>
      </c>
      <c r="C416" s="144"/>
      <c r="D416" s="144"/>
    </row>
    <row r="417" spans="1:4" ht="25.5">
      <c r="A417" s="83" t="s">
        <v>101</v>
      </c>
      <c r="B417" s="136" t="s">
        <v>244</v>
      </c>
      <c r="C417" s="144"/>
      <c r="D417" s="144"/>
    </row>
    <row r="418" spans="1:4" ht="25.5">
      <c r="A418" s="83" t="s">
        <v>102</v>
      </c>
      <c r="B418" s="136" t="s">
        <v>243</v>
      </c>
      <c r="C418" s="144"/>
      <c r="D418" s="144"/>
    </row>
    <row r="419" spans="1:4" ht="25.5">
      <c r="A419" s="83" t="s">
        <v>236</v>
      </c>
      <c r="B419" s="136" t="s">
        <v>232</v>
      </c>
      <c r="C419" s="144"/>
      <c r="D419" s="144"/>
    </row>
    <row r="420" spans="1:4" ht="14.25">
      <c r="A420" s="83" t="s">
        <v>237</v>
      </c>
      <c r="B420" s="136" t="s">
        <v>242</v>
      </c>
      <c r="C420" s="144"/>
      <c r="D420" s="144"/>
    </row>
    <row r="421" spans="1:4" ht="26.25" thickBot="1">
      <c r="A421" s="116" t="s">
        <v>238</v>
      </c>
      <c r="B421" s="136" t="s">
        <v>241</v>
      </c>
      <c r="C421" s="145"/>
      <c r="D421" s="145"/>
    </row>
    <row r="422" spans="1:4" ht="15.75" thickBot="1">
      <c r="A422" s="81" t="s">
        <v>5</v>
      </c>
      <c r="B422" s="88" t="s">
        <v>246</v>
      </c>
      <c r="C422" s="74">
        <f>+C423+C424</f>
        <v>0</v>
      </c>
      <c r="D422" s="74">
        <f>+D423+D424</f>
        <v>0</v>
      </c>
    </row>
    <row r="423" spans="1:4" ht="14.25">
      <c r="A423" s="83" t="s">
        <v>41</v>
      </c>
      <c r="B423" s="123" t="s">
        <v>36</v>
      </c>
      <c r="C423" s="76">
        <v>0</v>
      </c>
      <c r="D423" s="76"/>
    </row>
    <row r="424" spans="1:4" ht="15" thickBot="1">
      <c r="A424" s="85" t="s">
        <v>42</v>
      </c>
      <c r="B424" s="117" t="s">
        <v>37</v>
      </c>
      <c r="C424" s="87"/>
      <c r="D424" s="87"/>
    </row>
    <row r="425" spans="1:4" ht="30.75" thickBot="1">
      <c r="A425" s="81" t="s">
        <v>6</v>
      </c>
      <c r="B425" s="88" t="s">
        <v>247</v>
      </c>
      <c r="C425" s="74">
        <f>+C392+C408+C422</f>
        <v>0</v>
      </c>
      <c r="D425" s="74">
        <f>+D392+D408+D422</f>
        <v>0</v>
      </c>
    </row>
    <row r="426" spans="1:4" ht="30.75" thickBot="1">
      <c r="A426" s="81" t="s">
        <v>7</v>
      </c>
      <c r="B426" s="88" t="s">
        <v>248</v>
      </c>
      <c r="C426" s="74">
        <f>+C427+C428+C429</f>
        <v>0</v>
      </c>
      <c r="D426" s="74">
        <f>+D427+D428+D429</f>
        <v>0</v>
      </c>
    </row>
    <row r="427" spans="1:4" ht="28.5">
      <c r="A427" s="83" t="s">
        <v>45</v>
      </c>
      <c r="B427" s="123" t="s">
        <v>249</v>
      </c>
      <c r="C427" s="120"/>
      <c r="D427" s="120"/>
    </row>
    <row r="428" spans="1:4" ht="28.5">
      <c r="A428" s="83" t="s">
        <v>46</v>
      </c>
      <c r="B428" s="123" t="s">
        <v>250</v>
      </c>
      <c r="C428" s="120"/>
      <c r="D428" s="120"/>
    </row>
    <row r="429" spans="1:4" ht="15" thickBot="1">
      <c r="A429" s="116" t="s">
        <v>47</v>
      </c>
      <c r="B429" s="124" t="s">
        <v>251</v>
      </c>
      <c r="C429" s="120"/>
      <c r="D429" s="120"/>
    </row>
    <row r="430" spans="1:4" ht="30.75" thickBot="1">
      <c r="A430" s="81" t="s">
        <v>8</v>
      </c>
      <c r="B430" s="88" t="s">
        <v>304</v>
      </c>
      <c r="C430" s="74">
        <f>+C431+C432+C433+C434</f>
        <v>0</v>
      </c>
      <c r="D430" s="74">
        <f>+D431+D432+D433+D434</f>
        <v>0</v>
      </c>
    </row>
    <row r="431" spans="1:4" ht="28.5">
      <c r="A431" s="83" t="s">
        <v>48</v>
      </c>
      <c r="B431" s="123" t="s">
        <v>252</v>
      </c>
      <c r="C431" s="120"/>
      <c r="D431" s="120"/>
    </row>
    <row r="432" spans="1:4" ht="28.5">
      <c r="A432" s="83" t="s">
        <v>49</v>
      </c>
      <c r="B432" s="123" t="s">
        <v>253</v>
      </c>
      <c r="C432" s="120"/>
      <c r="D432" s="120"/>
    </row>
    <row r="433" spans="1:4" ht="28.5">
      <c r="A433" s="83" t="s">
        <v>163</v>
      </c>
      <c r="B433" s="123" t="s">
        <v>254</v>
      </c>
      <c r="C433" s="120"/>
      <c r="D433" s="120"/>
    </row>
    <row r="434" spans="1:4" ht="29.25" thickBot="1">
      <c r="A434" s="116" t="s">
        <v>164</v>
      </c>
      <c r="B434" s="124" t="s">
        <v>255</v>
      </c>
      <c r="C434" s="120"/>
      <c r="D434" s="120"/>
    </row>
    <row r="435" spans="1:4" ht="30.75" thickBot="1">
      <c r="A435" s="81" t="s">
        <v>9</v>
      </c>
      <c r="B435" s="88" t="s">
        <v>256</v>
      </c>
      <c r="C435" s="74">
        <f>+C436+C437+C438+C439</f>
        <v>0</v>
      </c>
      <c r="D435" s="74">
        <f>+D436+D437+D438+D439</f>
        <v>0</v>
      </c>
    </row>
    <row r="436" spans="1:4" ht="28.5">
      <c r="A436" s="83" t="s">
        <v>50</v>
      </c>
      <c r="B436" s="123" t="s">
        <v>257</v>
      </c>
      <c r="C436" s="120"/>
      <c r="D436" s="120"/>
    </row>
    <row r="437" spans="1:4" ht="28.5">
      <c r="A437" s="83" t="s">
        <v>51</v>
      </c>
      <c r="B437" s="123" t="s">
        <v>266</v>
      </c>
      <c r="C437" s="120"/>
      <c r="D437" s="120"/>
    </row>
    <row r="438" spans="1:4" ht="14.25">
      <c r="A438" s="83" t="s">
        <v>173</v>
      </c>
      <c r="B438" s="123" t="s">
        <v>258</v>
      </c>
      <c r="C438" s="120"/>
      <c r="D438" s="120"/>
    </row>
    <row r="439" spans="1:4" ht="15" thickBot="1">
      <c r="A439" s="116" t="s">
        <v>174</v>
      </c>
      <c r="B439" s="124" t="s">
        <v>331</v>
      </c>
      <c r="C439" s="120">
        <v>0</v>
      </c>
      <c r="D439" s="120"/>
    </row>
    <row r="440" spans="1:4" ht="30.75" thickBot="1">
      <c r="A440" s="81" t="s">
        <v>10</v>
      </c>
      <c r="B440" s="88" t="s">
        <v>259</v>
      </c>
      <c r="C440" s="125">
        <f>+C441+C442+C443+C444</f>
        <v>0</v>
      </c>
      <c r="D440" s="125">
        <f>+D441+D442+D443+D444</f>
        <v>0</v>
      </c>
    </row>
    <row r="441" spans="1:4" ht="14.25">
      <c r="A441" s="83" t="s">
        <v>93</v>
      </c>
      <c r="B441" s="123" t="s">
        <v>260</v>
      </c>
      <c r="C441" s="120"/>
      <c r="D441" s="120"/>
    </row>
    <row r="442" spans="1:4" ht="28.5">
      <c r="A442" s="83" t="s">
        <v>94</v>
      </c>
      <c r="B442" s="123" t="s">
        <v>261</v>
      </c>
      <c r="C442" s="120"/>
      <c r="D442" s="120"/>
    </row>
    <row r="443" spans="1:4" ht="14.25">
      <c r="A443" s="83" t="s">
        <v>115</v>
      </c>
      <c r="B443" s="123" t="s">
        <v>262</v>
      </c>
      <c r="C443" s="120"/>
      <c r="D443" s="120"/>
    </row>
    <row r="444" spans="1:4" ht="15" thickBot="1">
      <c r="A444" s="83" t="s">
        <v>176</v>
      </c>
      <c r="B444" s="123" t="s">
        <v>263</v>
      </c>
      <c r="C444" s="120"/>
      <c r="D444" s="120"/>
    </row>
    <row r="445" spans="1:4" ht="30.75" thickBot="1">
      <c r="A445" s="81" t="s">
        <v>11</v>
      </c>
      <c r="B445" s="88" t="s">
        <v>264</v>
      </c>
      <c r="C445" s="126">
        <f>+C426+C430+C435+C440</f>
        <v>0</v>
      </c>
      <c r="D445" s="126">
        <f>+D426+D430+D435+D440</f>
        <v>0</v>
      </c>
    </row>
    <row r="446" spans="1:4" ht="15.75" thickBot="1">
      <c r="A446" s="127" t="s">
        <v>12</v>
      </c>
      <c r="B446" s="128" t="s">
        <v>265</v>
      </c>
      <c r="C446" s="126">
        <f>+C425+C445</f>
        <v>0</v>
      </c>
      <c r="D446" s="126">
        <f>+D425+D445</f>
        <v>0</v>
      </c>
    </row>
    <row r="447" spans="1:4" ht="15" thickBot="1">
      <c r="A447" s="129"/>
      <c r="B447" s="130"/>
      <c r="C447" s="104"/>
      <c r="D447" s="104"/>
    </row>
    <row r="448" spans="1:4" ht="15.75" thickBot="1">
      <c r="A448" s="131" t="s">
        <v>351</v>
      </c>
      <c r="B448" s="132"/>
      <c r="C448" s="133">
        <v>0</v>
      </c>
      <c r="D448" s="133">
        <v>0</v>
      </c>
    </row>
    <row r="449" spans="1:4" ht="15.75" thickBot="1">
      <c r="A449" s="131" t="s">
        <v>110</v>
      </c>
      <c r="B449" s="132"/>
      <c r="C449" s="133">
        <v>0</v>
      </c>
      <c r="D449" s="133">
        <v>0</v>
      </c>
    </row>
  </sheetData>
  <sheetProtection formatCells="0"/>
  <mergeCells count="6">
    <mergeCell ref="B2:D2"/>
    <mergeCell ref="A7:D7"/>
    <mergeCell ref="B152:D152"/>
    <mergeCell ref="A157:D157"/>
    <mergeCell ref="B302:D302"/>
    <mergeCell ref="A307:D30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tabSelected="1" view="pageLayout" workbookViewId="0" topLeftCell="A13">
      <selection activeCell="B21" sqref="B21"/>
    </sheetView>
  </sheetViews>
  <sheetFormatPr defaultColWidth="9.00390625" defaultRowHeight="12.75"/>
  <cols>
    <col min="1" max="1" width="5.00390625" style="340" customWidth="1"/>
    <col min="2" max="2" width="23.125" style="333" customWidth="1"/>
    <col min="3" max="7" width="10.125" style="333" bestFit="1" customWidth="1"/>
    <col min="8" max="8" width="10.875" style="333" customWidth="1"/>
    <col min="9" max="9" width="11.50390625" style="333" customWidth="1"/>
    <col min="10" max="12" width="10.125" style="333" bestFit="1" customWidth="1"/>
    <col min="13" max="13" width="13.375" style="333" bestFit="1" customWidth="1"/>
    <col min="14" max="14" width="10.125" style="333" bestFit="1" customWidth="1"/>
    <col min="15" max="15" width="14.00390625" style="340" bestFit="1" customWidth="1"/>
    <col min="16" max="16384" width="9.375" style="333" customWidth="1"/>
  </cols>
  <sheetData>
    <row r="1" spans="1:15" ht="36.75" customHeight="1">
      <c r="A1" s="388" t="s">
        <v>393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1:15" ht="18" customHeight="1" thickBot="1">
      <c r="A2" s="334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6" t="s">
        <v>394</v>
      </c>
    </row>
    <row r="3" spans="1:15" s="340" customFormat="1" ht="18" customHeight="1" thickBot="1">
      <c r="A3" s="337" t="s">
        <v>395</v>
      </c>
      <c r="B3" s="338" t="s">
        <v>38</v>
      </c>
      <c r="C3" s="338" t="s">
        <v>396</v>
      </c>
      <c r="D3" s="338" t="s">
        <v>397</v>
      </c>
      <c r="E3" s="338" t="s">
        <v>398</v>
      </c>
      <c r="F3" s="338" t="s">
        <v>399</v>
      </c>
      <c r="G3" s="338" t="s">
        <v>400</v>
      </c>
      <c r="H3" s="338" t="s">
        <v>401</v>
      </c>
      <c r="I3" s="338" t="s">
        <v>402</v>
      </c>
      <c r="J3" s="338" t="s">
        <v>403</v>
      </c>
      <c r="K3" s="338" t="s">
        <v>404</v>
      </c>
      <c r="L3" s="338" t="s">
        <v>405</v>
      </c>
      <c r="M3" s="338" t="s">
        <v>406</v>
      </c>
      <c r="N3" s="338" t="s">
        <v>407</v>
      </c>
      <c r="O3" s="339" t="s">
        <v>408</v>
      </c>
    </row>
    <row r="4" spans="1:15" s="342" customFormat="1" ht="18" customHeight="1" thickBot="1">
      <c r="A4" s="341" t="s">
        <v>3</v>
      </c>
      <c r="B4" s="390" t="s">
        <v>34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2"/>
    </row>
    <row r="5" spans="1:15" s="342" customFormat="1" ht="22.5">
      <c r="A5" s="343" t="s">
        <v>4</v>
      </c>
      <c r="B5" s="344" t="s">
        <v>267</v>
      </c>
      <c r="C5" s="345">
        <v>13122625</v>
      </c>
      <c r="D5" s="345">
        <v>13122625</v>
      </c>
      <c r="E5" s="345">
        <v>13122625</v>
      </c>
      <c r="F5" s="345">
        <v>13122625</v>
      </c>
      <c r="G5" s="345">
        <v>13622625</v>
      </c>
      <c r="H5" s="345">
        <v>13741326</v>
      </c>
      <c r="I5" s="345">
        <v>13122625</v>
      </c>
      <c r="J5" s="345">
        <v>13122625</v>
      </c>
      <c r="K5" s="345">
        <v>13122625</v>
      </c>
      <c r="L5" s="345">
        <v>13122625</v>
      </c>
      <c r="M5" s="345">
        <v>13122625</v>
      </c>
      <c r="N5" s="345">
        <v>13122627</v>
      </c>
      <c r="O5" s="346">
        <f aca="true" t="shared" si="0" ref="O5:O25">SUM(C5:N5)</f>
        <v>158590203</v>
      </c>
    </row>
    <row r="6" spans="1:15" s="351" customFormat="1" ht="22.5">
      <c r="A6" s="347" t="s">
        <v>5</v>
      </c>
      <c r="B6" s="348" t="s">
        <v>409</v>
      </c>
      <c r="C6" s="349">
        <v>541299</v>
      </c>
      <c r="D6" s="349">
        <v>541299</v>
      </c>
      <c r="E6" s="349">
        <v>541299</v>
      </c>
      <c r="F6" s="349">
        <v>1541299</v>
      </c>
      <c r="G6" s="349">
        <v>541299</v>
      </c>
      <c r="H6" s="349">
        <v>2541299</v>
      </c>
      <c r="I6" s="349">
        <v>541299</v>
      </c>
      <c r="J6" s="349">
        <v>541299</v>
      </c>
      <c r="K6" s="349">
        <v>2541299</v>
      </c>
      <c r="L6" s="349">
        <v>541299</v>
      </c>
      <c r="M6" s="349">
        <v>1541299</v>
      </c>
      <c r="N6" s="349">
        <v>541304</v>
      </c>
      <c r="O6" s="350">
        <f t="shared" si="0"/>
        <v>12495593</v>
      </c>
    </row>
    <row r="7" spans="1:15" s="351" customFormat="1" ht="22.5">
      <c r="A7" s="347" t="s">
        <v>6</v>
      </c>
      <c r="B7" s="352" t="s">
        <v>410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4">
        <f t="shared" si="0"/>
        <v>0</v>
      </c>
    </row>
    <row r="8" spans="1:15" s="351" customFormat="1" ht="18" customHeight="1">
      <c r="A8" s="347" t="s">
        <v>7</v>
      </c>
      <c r="B8" s="355" t="s">
        <v>86</v>
      </c>
      <c r="C8" s="349"/>
      <c r="D8" s="349"/>
      <c r="E8" s="349">
        <v>21212029</v>
      </c>
      <c r="F8" s="349"/>
      <c r="G8" s="349"/>
      <c r="H8" s="349"/>
      <c r="I8" s="349"/>
      <c r="J8" s="349"/>
      <c r="K8" s="349">
        <v>21212028</v>
      </c>
      <c r="L8" s="349"/>
      <c r="M8" s="349"/>
      <c r="N8" s="349"/>
      <c r="O8" s="350">
        <f t="shared" si="0"/>
        <v>42424057</v>
      </c>
    </row>
    <row r="9" spans="1:15" s="351" customFormat="1" ht="18" customHeight="1">
      <c r="A9" s="347" t="s">
        <v>8</v>
      </c>
      <c r="B9" s="355" t="s">
        <v>311</v>
      </c>
      <c r="C9" s="349">
        <v>5271263</v>
      </c>
      <c r="D9" s="349">
        <v>2271263</v>
      </c>
      <c r="E9" s="349">
        <v>2271263</v>
      </c>
      <c r="F9" s="349">
        <v>5860184</v>
      </c>
      <c r="G9" s="349">
        <v>2271263</v>
      </c>
      <c r="H9" s="349">
        <v>36808093</v>
      </c>
      <c r="I9" s="349">
        <v>2271263</v>
      </c>
      <c r="J9" s="349">
        <v>2271263</v>
      </c>
      <c r="K9" s="349">
        <v>2271263</v>
      </c>
      <c r="L9" s="349">
        <v>2271263</v>
      </c>
      <c r="M9" s="349">
        <v>2271263</v>
      </c>
      <c r="N9" s="349">
        <v>2271268</v>
      </c>
      <c r="O9" s="350">
        <f t="shared" si="0"/>
        <v>68380912</v>
      </c>
    </row>
    <row r="10" spans="1:15" s="351" customFormat="1" ht="18" customHeight="1">
      <c r="A10" s="347" t="s">
        <v>9</v>
      </c>
      <c r="B10" s="355" t="s">
        <v>0</v>
      </c>
      <c r="C10" s="349"/>
      <c r="D10" s="349"/>
      <c r="E10" s="349"/>
      <c r="F10" s="349"/>
      <c r="G10" s="349"/>
      <c r="H10" s="349">
        <v>41978713</v>
      </c>
      <c r="I10" s="349"/>
      <c r="J10" s="349"/>
      <c r="K10" s="349"/>
      <c r="L10" s="349"/>
      <c r="M10" s="349"/>
      <c r="N10" s="349"/>
      <c r="O10" s="350">
        <f t="shared" si="0"/>
        <v>41978713</v>
      </c>
    </row>
    <row r="11" spans="1:15" s="351" customFormat="1" ht="15.75">
      <c r="A11" s="347" t="s">
        <v>10</v>
      </c>
      <c r="B11" s="355" t="s">
        <v>411</v>
      </c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50">
        <f>SUM(C11:N11)</f>
        <v>0</v>
      </c>
    </row>
    <row r="12" spans="1:15" s="351" customFormat="1" ht="22.5">
      <c r="A12" s="347" t="s">
        <v>11</v>
      </c>
      <c r="B12" s="348" t="s">
        <v>412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50">
        <f>SUM(C12:N12)</f>
        <v>0</v>
      </c>
    </row>
    <row r="13" spans="1:15" s="351" customFormat="1" ht="18" customHeight="1" thickBot="1">
      <c r="A13" s="347" t="s">
        <v>12</v>
      </c>
      <c r="B13" s="355" t="s">
        <v>413</v>
      </c>
      <c r="C13" s="349">
        <v>37784339</v>
      </c>
      <c r="D13" s="349"/>
      <c r="E13" s="349"/>
      <c r="F13" s="349"/>
      <c r="G13" s="349">
        <v>1176102</v>
      </c>
      <c r="H13" s="349"/>
      <c r="I13" s="349"/>
      <c r="J13" s="349"/>
      <c r="K13" s="349"/>
      <c r="L13" s="349"/>
      <c r="M13" s="349"/>
      <c r="N13" s="349"/>
      <c r="O13" s="350">
        <f t="shared" si="0"/>
        <v>38960441</v>
      </c>
    </row>
    <row r="14" spans="1:15" s="342" customFormat="1" ht="18" customHeight="1" thickBot="1">
      <c r="A14" s="341" t="s">
        <v>414</v>
      </c>
      <c r="B14" s="356" t="s">
        <v>415</v>
      </c>
      <c r="C14" s="357">
        <f aca="true" t="shared" si="1" ref="C14:N14">SUM(C5:C13)</f>
        <v>56719526</v>
      </c>
      <c r="D14" s="357">
        <f t="shared" si="1"/>
        <v>15935187</v>
      </c>
      <c r="E14" s="357">
        <f t="shared" si="1"/>
        <v>37147216</v>
      </c>
      <c r="F14" s="357">
        <f t="shared" si="1"/>
        <v>20524108</v>
      </c>
      <c r="G14" s="357">
        <f t="shared" si="1"/>
        <v>17611289</v>
      </c>
      <c r="H14" s="357">
        <f t="shared" si="1"/>
        <v>95069431</v>
      </c>
      <c r="I14" s="357">
        <f t="shared" si="1"/>
        <v>15935187</v>
      </c>
      <c r="J14" s="357">
        <f t="shared" si="1"/>
        <v>15935187</v>
      </c>
      <c r="K14" s="357">
        <f t="shared" si="1"/>
        <v>39147215</v>
      </c>
      <c r="L14" s="357">
        <f t="shared" si="1"/>
        <v>15935187</v>
      </c>
      <c r="M14" s="357">
        <f t="shared" si="1"/>
        <v>16935187</v>
      </c>
      <c r="N14" s="357">
        <f t="shared" si="1"/>
        <v>15935199</v>
      </c>
      <c r="O14" s="358">
        <f>SUM(C14:N14)</f>
        <v>362829919</v>
      </c>
    </row>
    <row r="15" spans="1:15" s="342" customFormat="1" ht="18" customHeight="1" thickBot="1">
      <c r="A15" s="341" t="s">
        <v>13</v>
      </c>
      <c r="B15" s="390" t="s">
        <v>35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2"/>
    </row>
    <row r="16" spans="1:15" s="351" customFormat="1" ht="18" customHeight="1">
      <c r="A16" s="359" t="s">
        <v>14</v>
      </c>
      <c r="B16" s="360" t="s">
        <v>39</v>
      </c>
      <c r="C16" s="353">
        <v>12138597</v>
      </c>
      <c r="D16" s="353">
        <v>12138597</v>
      </c>
      <c r="E16" s="353">
        <v>12138597</v>
      </c>
      <c r="F16" s="353">
        <v>11969597</v>
      </c>
      <c r="G16" s="353">
        <v>12138597</v>
      </c>
      <c r="H16" s="353">
        <v>12138597</v>
      </c>
      <c r="I16" s="353">
        <v>12138597</v>
      </c>
      <c r="J16" s="353">
        <v>12138597</v>
      </c>
      <c r="K16" s="353">
        <v>12138597</v>
      </c>
      <c r="L16" s="353">
        <v>12138597</v>
      </c>
      <c r="M16" s="353">
        <v>12138597</v>
      </c>
      <c r="N16" s="353">
        <v>12138601</v>
      </c>
      <c r="O16" s="354">
        <f t="shared" si="0"/>
        <v>145494168</v>
      </c>
    </row>
    <row r="17" spans="1:15" s="351" customFormat="1" ht="33.75">
      <c r="A17" s="347" t="s">
        <v>15</v>
      </c>
      <c r="B17" s="348" t="s">
        <v>95</v>
      </c>
      <c r="C17" s="349">
        <v>2670491</v>
      </c>
      <c r="D17" s="349">
        <v>2670491</v>
      </c>
      <c r="E17" s="349">
        <v>2706491</v>
      </c>
      <c r="F17" s="349">
        <v>2670491</v>
      </c>
      <c r="G17" s="349">
        <v>2670491</v>
      </c>
      <c r="H17" s="349">
        <v>2670491</v>
      </c>
      <c r="I17" s="349">
        <v>2670491</v>
      </c>
      <c r="J17" s="349">
        <v>2670491</v>
      </c>
      <c r="K17" s="349">
        <v>2670491</v>
      </c>
      <c r="L17" s="349">
        <v>2670491</v>
      </c>
      <c r="M17" s="349">
        <v>2670491</v>
      </c>
      <c r="N17" s="349">
        <v>2670496</v>
      </c>
      <c r="O17" s="350">
        <f t="shared" si="0"/>
        <v>32081897</v>
      </c>
    </row>
    <row r="18" spans="1:15" s="351" customFormat="1" ht="18" customHeight="1">
      <c r="A18" s="347" t="s">
        <v>16</v>
      </c>
      <c r="B18" s="355" t="s">
        <v>71</v>
      </c>
      <c r="C18" s="349">
        <v>7165281</v>
      </c>
      <c r="D18" s="349">
        <v>7165281</v>
      </c>
      <c r="E18" s="349">
        <v>7165281</v>
      </c>
      <c r="F18" s="349">
        <v>7165281</v>
      </c>
      <c r="G18" s="349">
        <v>7165281</v>
      </c>
      <c r="H18" s="349">
        <v>48725830</v>
      </c>
      <c r="I18" s="349">
        <v>7165281</v>
      </c>
      <c r="J18" s="349">
        <v>7165281</v>
      </c>
      <c r="K18" s="349">
        <v>7165281</v>
      </c>
      <c r="L18" s="349">
        <v>7165281</v>
      </c>
      <c r="M18" s="349">
        <v>7165281</v>
      </c>
      <c r="N18" s="349">
        <v>7165276</v>
      </c>
      <c r="O18" s="350">
        <f t="shared" si="0"/>
        <v>127543916</v>
      </c>
    </row>
    <row r="19" spans="1:15" s="351" customFormat="1" ht="18" customHeight="1">
      <c r="A19" s="347" t="s">
        <v>17</v>
      </c>
      <c r="B19" s="355" t="s">
        <v>96</v>
      </c>
      <c r="C19" s="349">
        <v>737193</v>
      </c>
      <c r="D19" s="349">
        <v>737193</v>
      </c>
      <c r="E19" s="349">
        <v>737193</v>
      </c>
      <c r="F19" s="349">
        <v>737193</v>
      </c>
      <c r="G19" s="349">
        <v>737193</v>
      </c>
      <c r="H19" s="349">
        <v>24839193</v>
      </c>
      <c r="I19" s="349">
        <v>737193</v>
      </c>
      <c r="J19" s="349">
        <v>737193</v>
      </c>
      <c r="K19" s="349">
        <v>737193</v>
      </c>
      <c r="L19" s="349">
        <v>737193</v>
      </c>
      <c r="M19" s="349">
        <v>737193</v>
      </c>
      <c r="N19" s="349">
        <v>737193</v>
      </c>
      <c r="O19" s="350">
        <f t="shared" si="0"/>
        <v>32948316</v>
      </c>
    </row>
    <row r="20" spans="1:15" s="351" customFormat="1" ht="18" customHeight="1">
      <c r="A20" s="347" t="s">
        <v>18</v>
      </c>
      <c r="B20" s="355" t="s">
        <v>416</v>
      </c>
      <c r="C20" s="349"/>
      <c r="D20" s="349"/>
      <c r="E20" s="349">
        <v>500000</v>
      </c>
      <c r="F20" s="349">
        <v>55825</v>
      </c>
      <c r="G20" s="349">
        <v>1200000</v>
      </c>
      <c r="H20" s="349">
        <v>2616215</v>
      </c>
      <c r="I20" s="349"/>
      <c r="J20" s="349">
        <v>500000</v>
      </c>
      <c r="K20" s="349"/>
      <c r="L20" s="349"/>
      <c r="M20" s="349"/>
      <c r="N20" s="349"/>
      <c r="O20" s="350">
        <f t="shared" si="0"/>
        <v>4872040</v>
      </c>
    </row>
    <row r="21" spans="1:15" s="351" customFormat="1" ht="18" customHeight="1">
      <c r="A21" s="347" t="s">
        <v>19</v>
      </c>
      <c r="B21" s="355" t="s">
        <v>114</v>
      </c>
      <c r="C21" s="349"/>
      <c r="D21" s="349"/>
      <c r="E21" s="349"/>
      <c r="F21" s="349"/>
      <c r="G21" s="349"/>
      <c r="H21" s="349">
        <v>6000000</v>
      </c>
      <c r="I21" s="349">
        <v>4875661</v>
      </c>
      <c r="J21" s="349"/>
      <c r="K21" s="349"/>
      <c r="L21" s="349"/>
      <c r="M21" s="349"/>
      <c r="N21" s="349"/>
      <c r="O21" s="350">
        <f t="shared" si="0"/>
        <v>10875661</v>
      </c>
    </row>
    <row r="22" spans="1:15" s="351" customFormat="1" ht="18" customHeight="1">
      <c r="A22" s="347" t="s">
        <v>20</v>
      </c>
      <c r="B22" s="348" t="s">
        <v>99</v>
      </c>
      <c r="C22" s="349"/>
      <c r="D22" s="349"/>
      <c r="E22" s="349"/>
      <c r="F22" s="349"/>
      <c r="G22" s="349">
        <v>500000</v>
      </c>
      <c r="H22" s="349"/>
      <c r="I22" s="349">
        <v>1725000</v>
      </c>
      <c r="J22" s="349"/>
      <c r="K22" s="349"/>
      <c r="L22" s="349"/>
      <c r="M22" s="349"/>
      <c r="N22" s="349"/>
      <c r="O22" s="350">
        <f t="shared" si="0"/>
        <v>2225000</v>
      </c>
    </row>
    <row r="23" spans="1:15" s="351" customFormat="1" ht="18" customHeight="1">
      <c r="A23" s="347" t="s">
        <v>21</v>
      </c>
      <c r="B23" s="355" t="s">
        <v>36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>
        <v>1000000</v>
      </c>
      <c r="O23" s="350">
        <f t="shared" si="0"/>
        <v>1000000</v>
      </c>
    </row>
    <row r="24" spans="1:15" s="351" customFormat="1" ht="18" customHeight="1" thickBot="1">
      <c r="A24" s="347" t="s">
        <v>22</v>
      </c>
      <c r="B24" s="355" t="s">
        <v>417</v>
      </c>
      <c r="C24" s="349"/>
      <c r="D24" s="349">
        <v>5788921</v>
      </c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50">
        <f t="shared" si="0"/>
        <v>5788921</v>
      </c>
    </row>
    <row r="25" spans="1:15" s="342" customFormat="1" ht="18" customHeight="1" thickBot="1">
      <c r="A25" s="361" t="s">
        <v>23</v>
      </c>
      <c r="B25" s="356" t="s">
        <v>418</v>
      </c>
      <c r="C25" s="357">
        <f aca="true" t="shared" si="2" ref="C25:N25">SUM(C16:C24)</f>
        <v>22711562</v>
      </c>
      <c r="D25" s="357">
        <f t="shared" si="2"/>
        <v>28500483</v>
      </c>
      <c r="E25" s="357">
        <f t="shared" si="2"/>
        <v>23247562</v>
      </c>
      <c r="F25" s="357">
        <f t="shared" si="2"/>
        <v>22598387</v>
      </c>
      <c r="G25" s="357">
        <f t="shared" si="2"/>
        <v>24411562</v>
      </c>
      <c r="H25" s="357">
        <f t="shared" si="2"/>
        <v>96990326</v>
      </c>
      <c r="I25" s="357">
        <f t="shared" si="2"/>
        <v>29312223</v>
      </c>
      <c r="J25" s="357">
        <f t="shared" si="2"/>
        <v>23211562</v>
      </c>
      <c r="K25" s="357">
        <f t="shared" si="2"/>
        <v>22711562</v>
      </c>
      <c r="L25" s="357">
        <f t="shared" si="2"/>
        <v>22711562</v>
      </c>
      <c r="M25" s="357">
        <f t="shared" si="2"/>
        <v>22711562</v>
      </c>
      <c r="N25" s="357">
        <f t="shared" si="2"/>
        <v>23711566</v>
      </c>
      <c r="O25" s="358">
        <f t="shared" si="0"/>
        <v>362829919</v>
      </c>
    </row>
    <row r="26" spans="1:15" ht="18" customHeight="1" thickBot="1">
      <c r="A26" s="361" t="s">
        <v>24</v>
      </c>
      <c r="B26" s="362" t="s">
        <v>419</v>
      </c>
      <c r="C26" s="363">
        <f aca="true" t="shared" si="3" ref="C26:O26">C14-C25</f>
        <v>34007964</v>
      </c>
      <c r="D26" s="363">
        <f t="shared" si="3"/>
        <v>-12565296</v>
      </c>
      <c r="E26" s="363">
        <f t="shared" si="3"/>
        <v>13899654</v>
      </c>
      <c r="F26" s="363">
        <f t="shared" si="3"/>
        <v>-2074279</v>
      </c>
      <c r="G26" s="363">
        <f t="shared" si="3"/>
        <v>-6800273</v>
      </c>
      <c r="H26" s="363">
        <f t="shared" si="3"/>
        <v>-1920895</v>
      </c>
      <c r="I26" s="363">
        <f t="shared" si="3"/>
        <v>-13377036</v>
      </c>
      <c r="J26" s="363">
        <f t="shared" si="3"/>
        <v>-7276375</v>
      </c>
      <c r="K26" s="363">
        <f t="shared" si="3"/>
        <v>16435653</v>
      </c>
      <c r="L26" s="363">
        <f t="shared" si="3"/>
        <v>-6776375</v>
      </c>
      <c r="M26" s="363">
        <f t="shared" si="3"/>
        <v>-5776375</v>
      </c>
      <c r="N26" s="363">
        <f t="shared" si="3"/>
        <v>-7776367</v>
      </c>
      <c r="O26" s="364">
        <f t="shared" si="3"/>
        <v>0</v>
      </c>
    </row>
    <row r="27" spans="1:15" ht="15.75">
      <c r="A27" s="365"/>
      <c r="O27" s="340" t="s">
        <v>426</v>
      </c>
    </row>
    <row r="28" spans="2:15" ht="15.75">
      <c r="B28" s="366"/>
      <c r="C28" s="367"/>
      <c r="D28" s="367"/>
      <c r="O28" s="333"/>
    </row>
    <row r="29" ht="15.75">
      <c r="O29" s="333"/>
    </row>
    <row r="30" ht="15.75">
      <c r="O30" s="333"/>
    </row>
    <row r="31" ht="15.75">
      <c r="O31" s="333"/>
    </row>
    <row r="32" ht="15.75">
      <c r="O32" s="333"/>
    </row>
    <row r="33" ht="15.75">
      <c r="O33" s="333"/>
    </row>
    <row r="34" ht="15.75">
      <c r="O34" s="333"/>
    </row>
    <row r="35" ht="15.75">
      <c r="O35" s="333"/>
    </row>
    <row r="36" ht="15.75">
      <c r="O36" s="333"/>
    </row>
    <row r="37" ht="15.75">
      <c r="O37" s="333"/>
    </row>
    <row r="38" ht="15.75">
      <c r="O38" s="333"/>
    </row>
    <row r="39" ht="15.75">
      <c r="O39" s="333"/>
    </row>
    <row r="40" ht="15.75">
      <c r="O40" s="333"/>
    </row>
    <row r="41" ht="15.75">
      <c r="O41" s="333"/>
    </row>
    <row r="42" ht="15.75">
      <c r="O42" s="333"/>
    </row>
    <row r="43" ht="15.75">
      <c r="O43" s="333"/>
    </row>
    <row r="44" ht="15.75">
      <c r="O44" s="333"/>
    </row>
    <row r="45" ht="15.75">
      <c r="O45" s="333"/>
    </row>
    <row r="46" ht="15.75">
      <c r="O46" s="333"/>
    </row>
    <row r="47" ht="15.75">
      <c r="O47" s="333"/>
    </row>
    <row r="48" ht="15.75">
      <c r="O48" s="333"/>
    </row>
    <row r="49" ht="15.75">
      <c r="O49" s="333"/>
    </row>
    <row r="50" ht="15.75">
      <c r="O50" s="333"/>
    </row>
    <row r="51" ht="15.75">
      <c r="O51" s="333"/>
    </row>
    <row r="52" ht="15.75">
      <c r="O52" s="333"/>
    </row>
    <row r="53" ht="15.75">
      <c r="O53" s="333"/>
    </row>
    <row r="54" ht="15.75">
      <c r="O54" s="333"/>
    </row>
    <row r="55" ht="15.75">
      <c r="O55" s="333"/>
    </row>
    <row r="56" ht="15.75">
      <c r="O56" s="333"/>
    </row>
    <row r="57" ht="15.75">
      <c r="O57" s="333"/>
    </row>
    <row r="58" ht="15.75">
      <c r="O58" s="333"/>
    </row>
    <row r="59" ht="15.75">
      <c r="O59" s="333"/>
    </row>
    <row r="60" ht="15.75">
      <c r="O60" s="333"/>
    </row>
    <row r="61" ht="15.75">
      <c r="O61" s="333"/>
    </row>
    <row r="62" ht="15.75">
      <c r="O62" s="333"/>
    </row>
    <row r="63" ht="15.75">
      <c r="O63" s="333"/>
    </row>
    <row r="64" ht="15.75">
      <c r="O64" s="333"/>
    </row>
    <row r="65" ht="15.75">
      <c r="O65" s="333"/>
    </row>
    <row r="66" ht="15.75">
      <c r="O66" s="333"/>
    </row>
    <row r="67" ht="15.75">
      <c r="O67" s="333"/>
    </row>
    <row r="68" ht="15.75">
      <c r="O68" s="333"/>
    </row>
    <row r="69" ht="15.75">
      <c r="O69" s="333"/>
    </row>
    <row r="70" ht="15.75">
      <c r="O70" s="333"/>
    </row>
    <row r="71" ht="15.75">
      <c r="O71" s="333"/>
    </row>
    <row r="72" ht="15.75">
      <c r="O72" s="333"/>
    </row>
    <row r="73" ht="15.75">
      <c r="O73" s="333"/>
    </row>
    <row r="74" ht="15.75">
      <c r="O74" s="333"/>
    </row>
    <row r="75" ht="15.75">
      <c r="O75" s="333"/>
    </row>
    <row r="76" ht="15.75">
      <c r="O76" s="333"/>
    </row>
    <row r="77" ht="15.75">
      <c r="O77" s="333"/>
    </row>
    <row r="78" ht="15.75">
      <c r="O78" s="333"/>
    </row>
    <row r="79" ht="15.75">
      <c r="O79" s="333"/>
    </row>
    <row r="80" ht="15.75">
      <c r="O80" s="333"/>
    </row>
    <row r="81" ht="15.75">
      <c r="O81" s="33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0" r:id="rId1"/>
  <headerFooter alignWithMargins="0">
    <oddHeader>&amp;R&amp;"Times New Roman CE,Félkövér dőlt"&amp;11 3. tájékoztató tábla a 2/2017.(II.20.)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7"/>
  <sheetViews>
    <sheetView tabSelected="1" view="pageLayout" workbookViewId="0" topLeftCell="A46">
      <selection activeCell="B21" sqref="B21"/>
    </sheetView>
  </sheetViews>
  <sheetFormatPr defaultColWidth="9.00390625" defaultRowHeight="12.75"/>
  <cols>
    <col min="1" max="1" width="7.625" style="394" customWidth="1"/>
    <col min="2" max="2" width="64.125" style="394" customWidth="1"/>
    <col min="3" max="3" width="21.625" style="484" customWidth="1"/>
    <col min="4" max="4" width="20.875" style="394" customWidth="1"/>
    <col min="5" max="16384" width="9.375" style="394" customWidth="1"/>
  </cols>
  <sheetData>
    <row r="1" spans="1:4" ht="15.75">
      <c r="A1" s="393" t="s">
        <v>425</v>
      </c>
      <c r="B1" s="393"/>
      <c r="C1" s="393"/>
      <c r="D1" s="393"/>
    </row>
    <row r="2" spans="1:4" ht="15.75">
      <c r="A2" s="393"/>
      <c r="B2" s="393"/>
      <c r="C2" s="393"/>
      <c r="D2" s="393"/>
    </row>
    <row r="3" spans="1:3" s="396" customFormat="1" ht="18" customHeight="1">
      <c r="A3" s="395" t="s">
        <v>1</v>
      </c>
      <c r="B3" s="395"/>
      <c r="C3" s="395"/>
    </row>
    <row r="4" spans="1:4" s="396" customFormat="1" ht="18" customHeight="1" thickBot="1">
      <c r="A4" s="397" t="s">
        <v>75</v>
      </c>
      <c r="B4" s="397"/>
      <c r="C4" s="398" t="s">
        <v>368</v>
      </c>
      <c r="D4" s="398"/>
    </row>
    <row r="5" spans="1:4" s="396" customFormat="1" ht="18" customHeight="1" thickBot="1">
      <c r="A5" s="399" t="s">
        <v>40</v>
      </c>
      <c r="B5" s="400" t="s">
        <v>2</v>
      </c>
      <c r="C5" s="401" t="s">
        <v>323</v>
      </c>
      <c r="D5" s="401" t="s">
        <v>392</v>
      </c>
    </row>
    <row r="6" spans="1:4" s="405" customFormat="1" ht="18" customHeight="1" thickBot="1">
      <c r="A6" s="402">
        <v>1</v>
      </c>
      <c r="B6" s="403">
        <v>2</v>
      </c>
      <c r="C6" s="404">
        <v>3</v>
      </c>
      <c r="D6" s="404">
        <v>4</v>
      </c>
    </row>
    <row r="7" spans="1:4" s="405" customFormat="1" ht="18" customHeight="1" thickBot="1">
      <c r="A7" s="406" t="s">
        <v>3</v>
      </c>
      <c r="B7" s="407" t="s">
        <v>136</v>
      </c>
      <c r="C7" s="408">
        <f>SUM(C8:C11)</f>
        <v>157471502</v>
      </c>
      <c r="D7" s="408">
        <f>SUM(D8:D13)</f>
        <v>158590203</v>
      </c>
    </row>
    <row r="8" spans="1:4" s="405" customFormat="1" ht="30">
      <c r="A8" s="409" t="s">
        <v>52</v>
      </c>
      <c r="B8" s="410" t="s">
        <v>332</v>
      </c>
      <c r="C8" s="411">
        <v>73603500</v>
      </c>
      <c r="D8" s="411">
        <v>73603500</v>
      </c>
    </row>
    <row r="9" spans="1:4" s="405" customFormat="1" ht="30">
      <c r="A9" s="412" t="s">
        <v>53</v>
      </c>
      <c r="B9" s="413" t="s">
        <v>333</v>
      </c>
      <c r="C9" s="414">
        <v>41939033</v>
      </c>
      <c r="D9" s="414">
        <v>41939033</v>
      </c>
    </row>
    <row r="10" spans="1:4" s="405" customFormat="1" ht="30">
      <c r="A10" s="412" t="s">
        <v>54</v>
      </c>
      <c r="B10" s="413" t="s">
        <v>334</v>
      </c>
      <c r="C10" s="414">
        <v>39228309</v>
      </c>
      <c r="D10" s="414">
        <v>39228309</v>
      </c>
    </row>
    <row r="11" spans="1:4" s="405" customFormat="1" ht="18.75">
      <c r="A11" s="412" t="s">
        <v>327</v>
      </c>
      <c r="B11" s="413" t="s">
        <v>335</v>
      </c>
      <c r="C11" s="414">
        <v>2700660</v>
      </c>
      <c r="D11" s="414">
        <v>2700660</v>
      </c>
    </row>
    <row r="12" spans="1:4" s="405" customFormat="1" ht="28.5">
      <c r="A12" s="412" t="s">
        <v>63</v>
      </c>
      <c r="B12" s="415" t="s">
        <v>337</v>
      </c>
      <c r="C12" s="416"/>
      <c r="D12" s="414">
        <v>1118701</v>
      </c>
    </row>
    <row r="13" spans="1:4" s="405" customFormat="1" ht="19.5" thickBot="1">
      <c r="A13" s="417" t="s">
        <v>328</v>
      </c>
      <c r="B13" s="413" t="s">
        <v>336</v>
      </c>
      <c r="C13" s="418"/>
      <c r="D13" s="414"/>
    </row>
    <row r="14" spans="1:4" s="405" customFormat="1" ht="30.75" thickBot="1">
      <c r="A14" s="419" t="s">
        <v>4</v>
      </c>
      <c r="B14" s="420" t="s">
        <v>137</v>
      </c>
      <c r="C14" s="408">
        <f>+C15+C16+C17+C18+C19</f>
        <v>12495593</v>
      </c>
      <c r="D14" s="408">
        <f>+D15+D16+D17+D18+D19</f>
        <v>12495593</v>
      </c>
    </row>
    <row r="15" spans="1:4" s="405" customFormat="1" ht="18" customHeight="1">
      <c r="A15" s="409" t="s">
        <v>58</v>
      </c>
      <c r="B15" s="410" t="s">
        <v>138</v>
      </c>
      <c r="C15" s="411"/>
      <c r="D15" s="411"/>
    </row>
    <row r="16" spans="1:4" s="405" customFormat="1" ht="30">
      <c r="A16" s="412" t="s">
        <v>59</v>
      </c>
      <c r="B16" s="413" t="s">
        <v>139</v>
      </c>
      <c r="C16" s="414"/>
      <c r="D16" s="414"/>
    </row>
    <row r="17" spans="1:4" s="405" customFormat="1" ht="30">
      <c r="A17" s="412" t="s">
        <v>60</v>
      </c>
      <c r="B17" s="413" t="s">
        <v>312</v>
      </c>
      <c r="C17" s="414"/>
      <c r="D17" s="414"/>
    </row>
    <row r="18" spans="1:4" s="405" customFormat="1" ht="30">
      <c r="A18" s="412" t="s">
        <v>61</v>
      </c>
      <c r="B18" s="413" t="s">
        <v>313</v>
      </c>
      <c r="C18" s="414"/>
      <c r="D18" s="414"/>
    </row>
    <row r="19" spans="1:4" s="405" customFormat="1" ht="25.5">
      <c r="A19" s="412" t="s">
        <v>62</v>
      </c>
      <c r="B19" s="421" t="s">
        <v>338</v>
      </c>
      <c r="C19" s="414">
        <v>12495593</v>
      </c>
      <c r="D19" s="414">
        <v>12495593</v>
      </c>
    </row>
    <row r="20" spans="1:4" s="405" customFormat="1" ht="19.5" thickBot="1">
      <c r="A20" s="417" t="s">
        <v>68</v>
      </c>
      <c r="B20" s="422" t="s">
        <v>140</v>
      </c>
      <c r="C20" s="423"/>
      <c r="D20" s="423"/>
    </row>
    <row r="21" spans="1:4" s="405" customFormat="1" ht="30.75" thickBot="1">
      <c r="A21" s="419" t="s">
        <v>5</v>
      </c>
      <c r="B21" s="424" t="s">
        <v>141</v>
      </c>
      <c r="C21" s="408">
        <f>+C22+C23+C24+C25+C26</f>
        <v>0</v>
      </c>
      <c r="D21" s="408">
        <f>+D22+D23+D24+D25+D26</f>
        <v>0</v>
      </c>
    </row>
    <row r="22" spans="1:4" s="405" customFormat="1" ht="30">
      <c r="A22" s="409" t="s">
        <v>41</v>
      </c>
      <c r="B22" s="410" t="s">
        <v>330</v>
      </c>
      <c r="C22" s="411"/>
      <c r="D22" s="411"/>
    </row>
    <row r="23" spans="1:4" s="405" customFormat="1" ht="30">
      <c r="A23" s="412" t="s">
        <v>42</v>
      </c>
      <c r="B23" s="413" t="s">
        <v>142</v>
      </c>
      <c r="C23" s="414"/>
      <c r="D23" s="414"/>
    </row>
    <row r="24" spans="1:4" s="405" customFormat="1" ht="30">
      <c r="A24" s="412" t="s">
        <v>43</v>
      </c>
      <c r="B24" s="413" t="s">
        <v>314</v>
      </c>
      <c r="C24" s="414"/>
      <c r="D24" s="414"/>
    </row>
    <row r="25" spans="1:4" s="405" customFormat="1" ht="30">
      <c r="A25" s="412" t="s">
        <v>44</v>
      </c>
      <c r="B25" s="413" t="s">
        <v>315</v>
      </c>
      <c r="C25" s="414"/>
      <c r="D25" s="414"/>
    </row>
    <row r="26" spans="1:4" s="405" customFormat="1" ht="18.75">
      <c r="A26" s="412" t="s">
        <v>83</v>
      </c>
      <c r="B26" s="413" t="s">
        <v>143</v>
      </c>
      <c r="C26" s="414"/>
      <c r="D26" s="414"/>
    </row>
    <row r="27" spans="1:4" s="405" customFormat="1" ht="18" customHeight="1" thickBot="1">
      <c r="A27" s="417" t="s">
        <v>84</v>
      </c>
      <c r="B27" s="422" t="s">
        <v>144</v>
      </c>
      <c r="C27" s="423"/>
      <c r="D27" s="423"/>
    </row>
    <row r="28" spans="1:4" s="405" customFormat="1" ht="18" customHeight="1" thickBot="1">
      <c r="A28" s="419" t="s">
        <v>85</v>
      </c>
      <c r="B28" s="424" t="s">
        <v>145</v>
      </c>
      <c r="C28" s="408">
        <f>+C29+C32+C33+C34</f>
        <v>42424057</v>
      </c>
      <c r="D28" s="408">
        <f>+D29+D32+D33+D34</f>
        <v>42424057</v>
      </c>
    </row>
    <row r="29" spans="1:4" s="405" customFormat="1" ht="18" customHeight="1">
      <c r="A29" s="409" t="s">
        <v>146</v>
      </c>
      <c r="B29" s="410" t="s">
        <v>152</v>
      </c>
      <c r="C29" s="425">
        <f>+C30+C31</f>
        <v>37398660</v>
      </c>
      <c r="D29" s="425">
        <f>+D30+D31</f>
        <v>37398660</v>
      </c>
    </row>
    <row r="30" spans="1:4" s="405" customFormat="1" ht="18" customHeight="1">
      <c r="A30" s="412" t="s">
        <v>147</v>
      </c>
      <c r="B30" s="426" t="s">
        <v>342</v>
      </c>
      <c r="C30" s="427">
        <v>1725455</v>
      </c>
      <c r="D30" s="427">
        <v>1725455</v>
      </c>
    </row>
    <row r="31" spans="1:4" s="405" customFormat="1" ht="18" customHeight="1">
      <c r="A31" s="412" t="s">
        <v>148</v>
      </c>
      <c r="B31" s="426" t="s">
        <v>343</v>
      </c>
      <c r="C31" s="427">
        <v>35673205</v>
      </c>
      <c r="D31" s="427">
        <v>35673205</v>
      </c>
    </row>
    <row r="32" spans="1:4" s="405" customFormat="1" ht="18" customHeight="1">
      <c r="A32" s="412" t="s">
        <v>149</v>
      </c>
      <c r="B32" s="413" t="s">
        <v>344</v>
      </c>
      <c r="C32" s="414">
        <v>4525397</v>
      </c>
      <c r="D32" s="414">
        <v>4525397</v>
      </c>
    </row>
    <row r="33" spans="1:4" s="405" customFormat="1" ht="18.75">
      <c r="A33" s="412" t="s">
        <v>150</v>
      </c>
      <c r="B33" s="413" t="s">
        <v>153</v>
      </c>
      <c r="C33" s="414">
        <v>0</v>
      </c>
      <c r="D33" s="414">
        <v>0</v>
      </c>
    </row>
    <row r="34" spans="1:4" s="405" customFormat="1" ht="18" customHeight="1" thickBot="1">
      <c r="A34" s="417" t="s">
        <v>151</v>
      </c>
      <c r="B34" s="422" t="s">
        <v>154</v>
      </c>
      <c r="C34" s="423">
        <v>500000</v>
      </c>
      <c r="D34" s="423">
        <v>500000</v>
      </c>
    </row>
    <row r="35" spans="1:4" s="405" customFormat="1" ht="18" customHeight="1" thickBot="1">
      <c r="A35" s="419" t="s">
        <v>7</v>
      </c>
      <c r="B35" s="424" t="s">
        <v>155</v>
      </c>
      <c r="C35" s="408">
        <f>SUM(C36:C45)</f>
        <v>33844082</v>
      </c>
      <c r="D35" s="408">
        <f>SUM(D36:D45)</f>
        <v>68380912</v>
      </c>
    </row>
    <row r="36" spans="1:4" s="405" customFormat="1" ht="18" customHeight="1">
      <c r="A36" s="409" t="s">
        <v>45</v>
      </c>
      <c r="B36" s="410" t="s">
        <v>158</v>
      </c>
      <c r="C36" s="411"/>
      <c r="D36" s="411"/>
    </row>
    <row r="37" spans="1:4" s="405" customFormat="1" ht="18" customHeight="1">
      <c r="A37" s="412" t="s">
        <v>46</v>
      </c>
      <c r="B37" s="413" t="s">
        <v>345</v>
      </c>
      <c r="C37" s="414">
        <v>13795946</v>
      </c>
      <c r="D37" s="414">
        <v>46087776</v>
      </c>
    </row>
    <row r="38" spans="1:4" s="405" customFormat="1" ht="18" customHeight="1">
      <c r="A38" s="412" t="s">
        <v>47</v>
      </c>
      <c r="B38" s="413" t="s">
        <v>346</v>
      </c>
      <c r="C38" s="414">
        <v>372387</v>
      </c>
      <c r="D38" s="414">
        <v>372387</v>
      </c>
    </row>
    <row r="39" spans="1:4" s="405" customFormat="1" ht="18" customHeight="1">
      <c r="A39" s="412" t="s">
        <v>87</v>
      </c>
      <c r="B39" s="413" t="s">
        <v>347</v>
      </c>
      <c r="C39" s="414">
        <v>2761149</v>
      </c>
      <c r="D39" s="414">
        <v>2761149</v>
      </c>
    </row>
    <row r="40" spans="1:4" s="405" customFormat="1" ht="18" customHeight="1">
      <c r="A40" s="412" t="s">
        <v>88</v>
      </c>
      <c r="B40" s="413" t="s">
        <v>348</v>
      </c>
      <c r="C40" s="414">
        <v>4080000</v>
      </c>
      <c r="D40" s="414">
        <v>4080000</v>
      </c>
    </row>
    <row r="41" spans="1:4" s="405" customFormat="1" ht="18" customHeight="1">
      <c r="A41" s="412" t="s">
        <v>89</v>
      </c>
      <c r="B41" s="413" t="s">
        <v>349</v>
      </c>
      <c r="C41" s="414">
        <v>7363371</v>
      </c>
      <c r="D41" s="414">
        <v>7363371</v>
      </c>
    </row>
    <row r="42" spans="1:4" s="405" customFormat="1" ht="18" customHeight="1">
      <c r="A42" s="412" t="s">
        <v>90</v>
      </c>
      <c r="B42" s="413" t="s">
        <v>159</v>
      </c>
      <c r="C42" s="414">
        <v>5471229</v>
      </c>
      <c r="D42" s="414">
        <v>5471229</v>
      </c>
    </row>
    <row r="43" spans="1:4" s="405" customFormat="1" ht="18" customHeight="1">
      <c r="A43" s="412" t="s">
        <v>91</v>
      </c>
      <c r="B43" s="413" t="s">
        <v>160</v>
      </c>
      <c r="C43" s="414"/>
      <c r="D43" s="414"/>
    </row>
    <row r="44" spans="1:4" s="405" customFormat="1" ht="18" customHeight="1">
      <c r="A44" s="412" t="s">
        <v>156</v>
      </c>
      <c r="B44" s="413" t="s">
        <v>161</v>
      </c>
      <c r="C44" s="414"/>
      <c r="D44" s="414"/>
    </row>
    <row r="45" spans="1:4" s="405" customFormat="1" ht="18" customHeight="1" thickBot="1">
      <c r="A45" s="417" t="s">
        <v>157</v>
      </c>
      <c r="B45" s="422" t="s">
        <v>350</v>
      </c>
      <c r="C45" s="423">
        <v>0</v>
      </c>
      <c r="D45" s="423">
        <v>2245000</v>
      </c>
    </row>
    <row r="46" spans="1:4" s="405" customFormat="1" ht="18" customHeight="1" thickBot="1">
      <c r="A46" s="419" t="s">
        <v>8</v>
      </c>
      <c r="B46" s="424" t="s">
        <v>162</v>
      </c>
      <c r="C46" s="408">
        <f>SUM(C47:C51)</f>
        <v>0</v>
      </c>
      <c r="D46" s="408">
        <f>SUM(D47:D51)</f>
        <v>41978713</v>
      </c>
    </row>
    <row r="47" spans="1:4" s="405" customFormat="1" ht="18" customHeight="1">
      <c r="A47" s="409" t="s">
        <v>48</v>
      </c>
      <c r="B47" s="410" t="s">
        <v>166</v>
      </c>
      <c r="C47" s="411"/>
      <c r="D47" s="411"/>
    </row>
    <row r="48" spans="1:4" s="405" customFormat="1" ht="18" customHeight="1">
      <c r="A48" s="412" t="s">
        <v>49</v>
      </c>
      <c r="B48" s="413" t="s">
        <v>167</v>
      </c>
      <c r="C48" s="414"/>
      <c r="D48" s="414">
        <v>41978713</v>
      </c>
    </row>
    <row r="49" spans="1:4" s="405" customFormat="1" ht="18" customHeight="1">
      <c r="A49" s="412" t="s">
        <v>163</v>
      </c>
      <c r="B49" s="413" t="s">
        <v>168</v>
      </c>
      <c r="C49" s="414"/>
      <c r="D49" s="414"/>
    </row>
    <row r="50" spans="1:4" s="405" customFormat="1" ht="18" customHeight="1">
      <c r="A50" s="412" t="s">
        <v>164</v>
      </c>
      <c r="B50" s="413" t="s">
        <v>169</v>
      </c>
      <c r="C50" s="414"/>
      <c r="D50" s="414"/>
    </row>
    <row r="51" spans="1:4" s="405" customFormat="1" ht="18" customHeight="1" thickBot="1">
      <c r="A51" s="417" t="s">
        <v>165</v>
      </c>
      <c r="B51" s="422" t="s">
        <v>170</v>
      </c>
      <c r="C51" s="423"/>
      <c r="D51" s="423"/>
    </row>
    <row r="52" spans="1:4" s="405" customFormat="1" ht="30.75" thickBot="1">
      <c r="A52" s="419" t="s">
        <v>92</v>
      </c>
      <c r="B52" s="424" t="s">
        <v>339</v>
      </c>
      <c r="C52" s="408">
        <f>SUM(C53:C55)</f>
        <v>0</v>
      </c>
      <c r="D52" s="408">
        <f>SUM(D53:D55)</f>
        <v>0</v>
      </c>
    </row>
    <row r="53" spans="1:4" s="405" customFormat="1" ht="30">
      <c r="A53" s="409" t="s">
        <v>50</v>
      </c>
      <c r="B53" s="410" t="s">
        <v>317</v>
      </c>
      <c r="C53" s="411"/>
      <c r="D53" s="411"/>
    </row>
    <row r="54" spans="1:4" s="405" customFormat="1" ht="30">
      <c r="A54" s="412" t="s">
        <v>51</v>
      </c>
      <c r="B54" s="413" t="s">
        <v>318</v>
      </c>
      <c r="C54" s="414"/>
      <c r="D54" s="414"/>
    </row>
    <row r="55" spans="1:4" s="405" customFormat="1" ht="18.75">
      <c r="A55" s="412" t="s">
        <v>173</v>
      </c>
      <c r="B55" s="413" t="s">
        <v>171</v>
      </c>
      <c r="C55" s="414"/>
      <c r="D55" s="414"/>
    </row>
    <row r="56" spans="1:4" s="405" customFormat="1" ht="19.5" thickBot="1">
      <c r="A56" s="417" t="s">
        <v>174</v>
      </c>
      <c r="B56" s="422" t="s">
        <v>172</v>
      </c>
      <c r="C56" s="423"/>
      <c r="D56" s="423"/>
    </row>
    <row r="57" spans="1:4" s="405" customFormat="1" ht="30.75" thickBot="1">
      <c r="A57" s="419" t="s">
        <v>10</v>
      </c>
      <c r="B57" s="420" t="s">
        <v>175</v>
      </c>
      <c r="C57" s="408">
        <f>SUM(C58:C60)</f>
        <v>0</v>
      </c>
      <c r="D57" s="408">
        <f>SUM(D58:D60)</f>
        <v>0</v>
      </c>
    </row>
    <row r="58" spans="1:4" s="405" customFormat="1" ht="30">
      <c r="A58" s="409" t="s">
        <v>93</v>
      </c>
      <c r="B58" s="410" t="s">
        <v>319</v>
      </c>
      <c r="C58" s="414"/>
      <c r="D58" s="414"/>
    </row>
    <row r="59" spans="1:4" s="405" customFormat="1" ht="30">
      <c r="A59" s="412" t="s">
        <v>94</v>
      </c>
      <c r="B59" s="413" t="s">
        <v>320</v>
      </c>
      <c r="C59" s="414"/>
      <c r="D59" s="414"/>
    </row>
    <row r="60" spans="1:4" s="405" customFormat="1" ht="18.75">
      <c r="A60" s="412" t="s">
        <v>115</v>
      </c>
      <c r="B60" s="413" t="s">
        <v>177</v>
      </c>
      <c r="C60" s="414"/>
      <c r="D60" s="414"/>
    </row>
    <row r="61" spans="1:4" s="405" customFormat="1" ht="19.5" thickBot="1">
      <c r="A61" s="417" t="s">
        <v>176</v>
      </c>
      <c r="B61" s="422" t="s">
        <v>178</v>
      </c>
      <c r="C61" s="414"/>
      <c r="D61" s="414"/>
    </row>
    <row r="62" spans="1:4" s="405" customFormat="1" ht="30.75" thickBot="1">
      <c r="A62" s="419" t="s">
        <v>11</v>
      </c>
      <c r="B62" s="424" t="s">
        <v>179</v>
      </c>
      <c r="C62" s="408">
        <f>+C7+C14+C21+C28+C35+C46+C52+C57</f>
        <v>246235234</v>
      </c>
      <c r="D62" s="408">
        <f>+D7+D14+D21+D28+D35+D46+D52+D57</f>
        <v>323869478</v>
      </c>
    </row>
    <row r="63" spans="1:4" s="405" customFormat="1" ht="30.75" thickBot="1">
      <c r="A63" s="428" t="s">
        <v>305</v>
      </c>
      <c r="B63" s="420" t="s">
        <v>180</v>
      </c>
      <c r="C63" s="408">
        <f>SUM(C64:C66)</f>
        <v>0</v>
      </c>
      <c r="D63" s="408">
        <f>SUM(D64:D66)</f>
        <v>0</v>
      </c>
    </row>
    <row r="64" spans="1:4" s="405" customFormat="1" ht="18" customHeight="1">
      <c r="A64" s="409" t="s">
        <v>212</v>
      </c>
      <c r="B64" s="410" t="s">
        <v>181</v>
      </c>
      <c r="C64" s="414"/>
      <c r="D64" s="414"/>
    </row>
    <row r="65" spans="1:4" s="405" customFormat="1" ht="30">
      <c r="A65" s="412" t="s">
        <v>221</v>
      </c>
      <c r="B65" s="413" t="s">
        <v>182</v>
      </c>
      <c r="C65" s="414"/>
      <c r="D65" s="414"/>
    </row>
    <row r="66" spans="1:4" s="405" customFormat="1" ht="19.5" thickBot="1">
      <c r="A66" s="417" t="s">
        <v>222</v>
      </c>
      <c r="B66" s="429" t="s">
        <v>183</v>
      </c>
      <c r="C66" s="414"/>
      <c r="D66" s="414"/>
    </row>
    <row r="67" spans="1:4" s="405" customFormat="1" ht="18" customHeight="1" thickBot="1">
      <c r="A67" s="428" t="s">
        <v>184</v>
      </c>
      <c r="B67" s="420" t="s">
        <v>185</v>
      </c>
      <c r="C67" s="408">
        <f>SUM(C68:C71)</f>
        <v>0</v>
      </c>
      <c r="D67" s="408">
        <f>SUM(D68:D71)</f>
        <v>0</v>
      </c>
    </row>
    <row r="68" spans="1:4" s="405" customFormat="1" ht="30">
      <c r="A68" s="409" t="s">
        <v>72</v>
      </c>
      <c r="B68" s="410" t="s">
        <v>186</v>
      </c>
      <c r="C68" s="414"/>
      <c r="D68" s="414"/>
    </row>
    <row r="69" spans="1:4" s="405" customFormat="1" ht="18.75">
      <c r="A69" s="412" t="s">
        <v>73</v>
      </c>
      <c r="B69" s="413" t="s">
        <v>187</v>
      </c>
      <c r="C69" s="414"/>
      <c r="D69" s="414"/>
    </row>
    <row r="70" spans="1:4" s="405" customFormat="1" ht="30">
      <c r="A70" s="412" t="s">
        <v>213</v>
      </c>
      <c r="B70" s="413" t="s">
        <v>188</v>
      </c>
      <c r="C70" s="414"/>
      <c r="D70" s="414"/>
    </row>
    <row r="71" spans="1:4" s="405" customFormat="1" ht="19.5" thickBot="1">
      <c r="A71" s="417" t="s">
        <v>214</v>
      </c>
      <c r="B71" s="422" t="s">
        <v>189</v>
      </c>
      <c r="C71" s="414"/>
      <c r="D71" s="414"/>
    </row>
    <row r="72" spans="1:4" s="405" customFormat="1" ht="18" customHeight="1" thickBot="1">
      <c r="A72" s="428" t="s">
        <v>190</v>
      </c>
      <c r="B72" s="420" t="s">
        <v>191</v>
      </c>
      <c r="C72" s="408">
        <f>SUM(C73:C74)</f>
        <v>37784339</v>
      </c>
      <c r="D72" s="408">
        <f>SUM(D73:D74)</f>
        <v>38960441</v>
      </c>
    </row>
    <row r="73" spans="1:4" s="405" customFormat="1" ht="18" customHeight="1">
      <c r="A73" s="409" t="s">
        <v>215</v>
      </c>
      <c r="B73" s="410" t="s">
        <v>192</v>
      </c>
      <c r="C73" s="414">
        <v>37784339</v>
      </c>
      <c r="D73" s="414">
        <v>38960441</v>
      </c>
    </row>
    <row r="74" spans="1:4" s="405" customFormat="1" ht="18" customHeight="1" thickBot="1">
      <c r="A74" s="417" t="s">
        <v>216</v>
      </c>
      <c r="B74" s="422" t="s">
        <v>193</v>
      </c>
      <c r="C74" s="414"/>
      <c r="D74" s="414"/>
    </row>
    <row r="75" spans="1:4" s="405" customFormat="1" ht="18" customHeight="1" thickBot="1">
      <c r="A75" s="428" t="s">
        <v>194</v>
      </c>
      <c r="B75" s="420" t="s">
        <v>195</v>
      </c>
      <c r="C75" s="408">
        <f>SUM(C76:C78)</f>
        <v>0</v>
      </c>
      <c r="D75" s="408">
        <f>SUM(D76:D78)</f>
        <v>0</v>
      </c>
    </row>
    <row r="76" spans="1:4" s="405" customFormat="1" ht="18" customHeight="1">
      <c r="A76" s="409" t="s">
        <v>217</v>
      </c>
      <c r="B76" s="410" t="s">
        <v>370</v>
      </c>
      <c r="D76" s="414"/>
    </row>
    <row r="77" spans="1:4" s="405" customFormat="1" ht="18" customHeight="1">
      <c r="A77" s="412" t="s">
        <v>218</v>
      </c>
      <c r="B77" s="413" t="s">
        <v>197</v>
      </c>
      <c r="C77" s="414"/>
      <c r="D77" s="414"/>
    </row>
    <row r="78" spans="1:4" s="405" customFormat="1" ht="18" customHeight="1" thickBot="1">
      <c r="A78" s="417" t="s">
        <v>219</v>
      </c>
      <c r="B78" s="422" t="s">
        <v>198</v>
      </c>
      <c r="C78" s="414"/>
      <c r="D78" s="414"/>
    </row>
    <row r="79" spans="1:4" s="405" customFormat="1" ht="18" customHeight="1" thickBot="1">
      <c r="A79" s="428" t="s">
        <v>199</v>
      </c>
      <c r="B79" s="420" t="s">
        <v>220</v>
      </c>
      <c r="C79" s="408">
        <f>SUM(C80:C83)</f>
        <v>0</v>
      </c>
      <c r="D79" s="408">
        <f>SUM(D80:D83)</f>
        <v>0</v>
      </c>
    </row>
    <row r="80" spans="1:4" s="405" customFormat="1" ht="18" customHeight="1">
      <c r="A80" s="430" t="s">
        <v>200</v>
      </c>
      <c r="B80" s="410" t="s">
        <v>201</v>
      </c>
      <c r="C80" s="414"/>
      <c r="D80" s="414"/>
    </row>
    <row r="81" spans="1:4" s="405" customFormat="1" ht="30">
      <c r="A81" s="431" t="s">
        <v>202</v>
      </c>
      <c r="B81" s="413" t="s">
        <v>203</v>
      </c>
      <c r="C81" s="414"/>
      <c r="D81" s="414"/>
    </row>
    <row r="82" spans="1:4" s="405" customFormat="1" ht="20.25" customHeight="1">
      <c r="A82" s="431" t="s">
        <v>204</v>
      </c>
      <c r="B82" s="413" t="s">
        <v>205</v>
      </c>
      <c r="C82" s="414"/>
      <c r="D82" s="414"/>
    </row>
    <row r="83" spans="1:4" s="405" customFormat="1" ht="18" customHeight="1" thickBot="1">
      <c r="A83" s="432" t="s">
        <v>206</v>
      </c>
      <c r="B83" s="422" t="s">
        <v>207</v>
      </c>
      <c r="C83" s="414"/>
      <c r="D83" s="414"/>
    </row>
    <row r="84" spans="1:4" s="405" customFormat="1" ht="30.75" thickBot="1">
      <c r="A84" s="428" t="s">
        <v>208</v>
      </c>
      <c r="B84" s="420" t="s">
        <v>209</v>
      </c>
      <c r="C84" s="433"/>
      <c r="D84" s="433"/>
    </row>
    <row r="85" spans="1:4" s="405" customFormat="1" ht="31.5" thickBot="1">
      <c r="A85" s="428" t="s">
        <v>210</v>
      </c>
      <c r="B85" s="434" t="s">
        <v>211</v>
      </c>
      <c r="C85" s="408">
        <f>+C63+C67+C72+C75+C79+C84</f>
        <v>37784339</v>
      </c>
      <c r="D85" s="408">
        <f>+D63+D67+D72+D75+D79+D84</f>
        <v>38960441</v>
      </c>
    </row>
    <row r="86" spans="1:4" s="405" customFormat="1" ht="18" customHeight="1" thickBot="1">
      <c r="A86" s="435" t="s">
        <v>223</v>
      </c>
      <c r="B86" s="436" t="s">
        <v>310</v>
      </c>
      <c r="C86" s="408">
        <f>+C62+C85</f>
        <v>284019573</v>
      </c>
      <c r="D86" s="408">
        <f>+D62+D85</f>
        <v>362829919</v>
      </c>
    </row>
    <row r="87" spans="1:4" s="405" customFormat="1" ht="19.5" thickBot="1">
      <c r="A87" s="437"/>
      <c r="B87" s="438"/>
      <c r="C87" s="439"/>
      <c r="D87" s="439"/>
    </row>
    <row r="88" spans="1:4" s="396" customFormat="1" ht="18" customHeight="1" thickBot="1">
      <c r="A88" s="440" t="s">
        <v>35</v>
      </c>
      <c r="B88" s="441"/>
      <c r="C88" s="441"/>
      <c r="D88" s="441"/>
    </row>
    <row r="89" spans="1:4" s="445" customFormat="1" ht="18" customHeight="1" thickBot="1">
      <c r="A89" s="442" t="s">
        <v>3</v>
      </c>
      <c r="B89" s="443" t="s">
        <v>423</v>
      </c>
      <c r="C89" s="444">
        <f>SUM(C90:C94)</f>
        <v>274794573</v>
      </c>
      <c r="D89" s="444">
        <f>SUM(D90:D94)</f>
        <v>342940337</v>
      </c>
    </row>
    <row r="90" spans="1:4" s="396" customFormat="1" ht="18" customHeight="1">
      <c r="A90" s="446" t="s">
        <v>52</v>
      </c>
      <c r="B90" s="447" t="s">
        <v>30</v>
      </c>
      <c r="C90" s="448">
        <v>145663168</v>
      </c>
      <c r="D90" s="448">
        <v>145494168</v>
      </c>
    </row>
    <row r="91" spans="1:4" s="405" customFormat="1" ht="28.5">
      <c r="A91" s="412" t="s">
        <v>53</v>
      </c>
      <c r="B91" s="449" t="s">
        <v>95</v>
      </c>
      <c r="C91" s="414">
        <v>32045897</v>
      </c>
      <c r="D91" s="414">
        <v>32081897</v>
      </c>
    </row>
    <row r="92" spans="1:4" s="396" customFormat="1" ht="18" customHeight="1">
      <c r="A92" s="412" t="s">
        <v>54</v>
      </c>
      <c r="B92" s="449" t="s">
        <v>71</v>
      </c>
      <c r="C92" s="423">
        <v>85983367</v>
      </c>
      <c r="D92" s="423">
        <v>127543916</v>
      </c>
    </row>
    <row r="93" spans="1:4" s="396" customFormat="1" ht="18" customHeight="1">
      <c r="A93" s="412" t="s">
        <v>55</v>
      </c>
      <c r="B93" s="450" t="s">
        <v>96</v>
      </c>
      <c r="C93" s="423">
        <v>8846316</v>
      </c>
      <c r="D93" s="423">
        <v>32948316</v>
      </c>
    </row>
    <row r="94" spans="1:4" s="396" customFormat="1" ht="18" customHeight="1">
      <c r="A94" s="412" t="s">
        <v>63</v>
      </c>
      <c r="B94" s="451" t="s">
        <v>97</v>
      </c>
      <c r="C94" s="423">
        <f>SUM(C95:C104)</f>
        <v>2255825</v>
      </c>
      <c r="D94" s="423">
        <f>SUM(D95:D104)</f>
        <v>4872040</v>
      </c>
    </row>
    <row r="95" spans="1:4" s="396" customFormat="1" ht="18" customHeight="1">
      <c r="A95" s="412" t="s">
        <v>56</v>
      </c>
      <c r="B95" s="452" t="s">
        <v>226</v>
      </c>
      <c r="C95" s="453"/>
      <c r="D95" s="453">
        <v>2261715</v>
      </c>
    </row>
    <row r="96" spans="1:4" s="396" customFormat="1" ht="18" customHeight="1">
      <c r="A96" s="412" t="s">
        <v>57</v>
      </c>
      <c r="B96" s="454" t="s">
        <v>227</v>
      </c>
      <c r="C96" s="453"/>
      <c r="D96" s="453"/>
    </row>
    <row r="97" spans="1:4" s="396" customFormat="1" ht="18" customHeight="1">
      <c r="A97" s="412" t="s">
        <v>64</v>
      </c>
      <c r="B97" s="452" t="s">
        <v>228</v>
      </c>
      <c r="C97" s="453"/>
      <c r="D97" s="453"/>
    </row>
    <row r="98" spans="1:4" s="396" customFormat="1" ht="25.5">
      <c r="A98" s="412" t="s">
        <v>65</v>
      </c>
      <c r="B98" s="452" t="s">
        <v>229</v>
      </c>
      <c r="C98" s="453"/>
      <c r="D98" s="453"/>
    </row>
    <row r="99" spans="1:4" s="396" customFormat="1" ht="18" customHeight="1">
      <c r="A99" s="412" t="s">
        <v>66</v>
      </c>
      <c r="B99" s="454" t="s">
        <v>230</v>
      </c>
      <c r="C99" s="453">
        <v>0</v>
      </c>
      <c r="D99" s="453">
        <v>354500</v>
      </c>
    </row>
    <row r="100" spans="1:4" s="396" customFormat="1" ht="18" customHeight="1">
      <c r="A100" s="412" t="s">
        <v>67</v>
      </c>
      <c r="B100" s="454" t="s">
        <v>231</v>
      </c>
      <c r="C100" s="453"/>
      <c r="D100" s="453"/>
    </row>
    <row r="101" spans="1:4" s="396" customFormat="1" ht="25.5">
      <c r="A101" s="412" t="s">
        <v>69</v>
      </c>
      <c r="B101" s="452" t="s">
        <v>232</v>
      </c>
      <c r="C101" s="453"/>
      <c r="D101" s="453"/>
    </row>
    <row r="102" spans="1:4" s="396" customFormat="1" ht="18" customHeight="1">
      <c r="A102" s="455" t="s">
        <v>98</v>
      </c>
      <c r="B102" s="456" t="s">
        <v>233</v>
      </c>
      <c r="C102" s="453"/>
      <c r="D102" s="453"/>
    </row>
    <row r="103" spans="1:4" s="396" customFormat="1" ht="18" customHeight="1">
      <c r="A103" s="412" t="s">
        <v>224</v>
      </c>
      <c r="B103" s="456" t="s">
        <v>234</v>
      </c>
      <c r="C103" s="453"/>
      <c r="D103" s="453"/>
    </row>
    <row r="104" spans="1:4" s="396" customFormat="1" ht="18" customHeight="1" thickBot="1">
      <c r="A104" s="457" t="s">
        <v>225</v>
      </c>
      <c r="B104" s="458" t="s">
        <v>235</v>
      </c>
      <c r="C104" s="459">
        <v>2255825</v>
      </c>
      <c r="D104" s="459">
        <v>2255825</v>
      </c>
    </row>
    <row r="105" spans="1:4" s="396" customFormat="1" ht="18" customHeight="1" thickBot="1">
      <c r="A105" s="419" t="s">
        <v>4</v>
      </c>
      <c r="B105" s="460" t="s">
        <v>424</v>
      </c>
      <c r="C105" s="408">
        <f>+C106+C108+C110</f>
        <v>8225000</v>
      </c>
      <c r="D105" s="408">
        <f>+D106+D108+D110</f>
        <v>13100661</v>
      </c>
    </row>
    <row r="106" spans="1:4" s="396" customFormat="1" ht="18" customHeight="1">
      <c r="A106" s="409" t="s">
        <v>58</v>
      </c>
      <c r="B106" s="449" t="s">
        <v>114</v>
      </c>
      <c r="C106" s="411">
        <v>6000000</v>
      </c>
      <c r="D106" s="411">
        <v>10875661</v>
      </c>
    </row>
    <row r="107" spans="1:4" s="396" customFormat="1" ht="18" customHeight="1">
      <c r="A107" s="409" t="s">
        <v>59</v>
      </c>
      <c r="B107" s="456" t="s">
        <v>239</v>
      </c>
      <c r="C107" s="461">
        <v>6000000</v>
      </c>
      <c r="D107" s="461">
        <v>6000000</v>
      </c>
    </row>
    <row r="108" spans="1:4" s="396" customFormat="1" ht="18" customHeight="1">
      <c r="A108" s="409" t="s">
        <v>60</v>
      </c>
      <c r="B108" s="462" t="s">
        <v>99</v>
      </c>
      <c r="C108" s="414">
        <v>2225000</v>
      </c>
      <c r="D108" s="414">
        <v>2225000</v>
      </c>
    </row>
    <row r="109" spans="1:4" s="396" customFormat="1" ht="18" customHeight="1">
      <c r="A109" s="409" t="s">
        <v>61</v>
      </c>
      <c r="B109" s="462" t="s">
        <v>240</v>
      </c>
      <c r="C109" s="463"/>
      <c r="D109" s="463"/>
    </row>
    <row r="110" spans="1:4" s="396" customFormat="1" ht="18" customHeight="1">
      <c r="A110" s="409" t="s">
        <v>62</v>
      </c>
      <c r="B110" s="464" t="s">
        <v>116</v>
      </c>
      <c r="C110" s="463"/>
      <c r="D110" s="463"/>
    </row>
    <row r="111" spans="1:4" s="396" customFormat="1" ht="28.5">
      <c r="A111" s="409" t="s">
        <v>68</v>
      </c>
      <c r="B111" s="465" t="s">
        <v>316</v>
      </c>
      <c r="C111" s="463"/>
      <c r="D111" s="463"/>
    </row>
    <row r="112" spans="1:4" s="396" customFormat="1" ht="25.5">
      <c r="A112" s="409" t="s">
        <v>70</v>
      </c>
      <c r="B112" s="466" t="s">
        <v>245</v>
      </c>
      <c r="C112" s="467"/>
      <c r="D112" s="467"/>
    </row>
    <row r="113" spans="1:4" s="396" customFormat="1" ht="25.5">
      <c r="A113" s="409" t="s">
        <v>100</v>
      </c>
      <c r="B113" s="452" t="s">
        <v>229</v>
      </c>
      <c r="C113" s="467"/>
      <c r="D113" s="467"/>
    </row>
    <row r="114" spans="1:4" s="396" customFormat="1" ht="18.75">
      <c r="A114" s="409" t="s">
        <v>101</v>
      </c>
      <c r="B114" s="452" t="s">
        <v>244</v>
      </c>
      <c r="C114" s="467"/>
      <c r="D114" s="467"/>
    </row>
    <row r="115" spans="1:4" s="396" customFormat="1" ht="18.75">
      <c r="A115" s="409" t="s">
        <v>102</v>
      </c>
      <c r="B115" s="452" t="s">
        <v>243</v>
      </c>
      <c r="C115" s="467"/>
      <c r="D115" s="467"/>
    </row>
    <row r="116" spans="1:4" s="396" customFormat="1" ht="25.5">
      <c r="A116" s="409" t="s">
        <v>236</v>
      </c>
      <c r="B116" s="452" t="s">
        <v>232</v>
      </c>
      <c r="C116" s="467"/>
      <c r="D116" s="467"/>
    </row>
    <row r="117" spans="1:4" s="396" customFormat="1" ht="18.75">
      <c r="A117" s="409" t="s">
        <v>237</v>
      </c>
      <c r="B117" s="452" t="s">
        <v>242</v>
      </c>
      <c r="C117" s="467"/>
      <c r="D117" s="467"/>
    </row>
    <row r="118" spans="1:4" s="396" customFormat="1" ht="26.25" thickBot="1">
      <c r="A118" s="455" t="s">
        <v>238</v>
      </c>
      <c r="B118" s="452" t="s">
        <v>241</v>
      </c>
      <c r="C118" s="468"/>
      <c r="D118" s="468"/>
    </row>
    <row r="119" spans="1:4" s="396" customFormat="1" ht="18" customHeight="1" thickBot="1">
      <c r="A119" s="419" t="s">
        <v>5</v>
      </c>
      <c r="B119" s="424" t="s">
        <v>246</v>
      </c>
      <c r="C119" s="408">
        <f>+C120+C121</f>
        <v>1000000</v>
      </c>
      <c r="D119" s="408">
        <f>+D120+D121</f>
        <v>1000000</v>
      </c>
    </row>
    <row r="120" spans="1:4" s="396" customFormat="1" ht="18" customHeight="1">
      <c r="A120" s="409" t="s">
        <v>41</v>
      </c>
      <c r="B120" s="469" t="s">
        <v>36</v>
      </c>
      <c r="C120" s="411">
        <v>1000000</v>
      </c>
      <c r="D120" s="411">
        <v>1000000</v>
      </c>
    </row>
    <row r="121" spans="1:4" s="396" customFormat="1" ht="18" customHeight="1" thickBot="1">
      <c r="A121" s="417" t="s">
        <v>42</v>
      </c>
      <c r="B121" s="462" t="s">
        <v>37</v>
      </c>
      <c r="C121" s="423"/>
      <c r="D121" s="423"/>
    </row>
    <row r="122" spans="1:4" s="396" customFormat="1" ht="18" customHeight="1" thickBot="1">
      <c r="A122" s="419" t="s">
        <v>6</v>
      </c>
      <c r="B122" s="424" t="s">
        <v>247</v>
      </c>
      <c r="C122" s="408">
        <f>+C89+C105+C119</f>
        <v>284019573</v>
      </c>
      <c r="D122" s="408">
        <f>+D89+D105+D119</f>
        <v>357040998</v>
      </c>
    </row>
    <row r="123" spans="1:4" s="396" customFormat="1" ht="30.75" thickBot="1">
      <c r="A123" s="419" t="s">
        <v>7</v>
      </c>
      <c r="B123" s="424" t="s">
        <v>248</v>
      </c>
      <c r="C123" s="408">
        <f>+C124+C125+C126</f>
        <v>0</v>
      </c>
      <c r="D123" s="408">
        <f>+D124+D125+D126</f>
        <v>0</v>
      </c>
    </row>
    <row r="124" spans="1:4" s="396" customFormat="1" ht="18" customHeight="1">
      <c r="A124" s="409" t="s">
        <v>45</v>
      </c>
      <c r="B124" s="469" t="s">
        <v>249</v>
      </c>
      <c r="C124" s="463"/>
      <c r="D124" s="463"/>
    </row>
    <row r="125" spans="1:4" s="396" customFormat="1" ht="28.5">
      <c r="A125" s="409" t="s">
        <v>46</v>
      </c>
      <c r="B125" s="469" t="s">
        <v>250</v>
      </c>
      <c r="C125" s="463"/>
      <c r="D125" s="463"/>
    </row>
    <row r="126" spans="1:4" s="396" customFormat="1" ht="18" customHeight="1" thickBot="1">
      <c r="A126" s="455" t="s">
        <v>47</v>
      </c>
      <c r="B126" s="470" t="s">
        <v>251</v>
      </c>
      <c r="C126" s="463"/>
      <c r="D126" s="463"/>
    </row>
    <row r="127" spans="1:4" s="396" customFormat="1" ht="18" customHeight="1" thickBot="1">
      <c r="A127" s="419" t="s">
        <v>8</v>
      </c>
      <c r="B127" s="424" t="s">
        <v>304</v>
      </c>
      <c r="C127" s="408">
        <f>+C128+C129+C130+C131</f>
        <v>0</v>
      </c>
      <c r="D127" s="408">
        <f>+D128+D129+D130+D131</f>
        <v>0</v>
      </c>
    </row>
    <row r="128" spans="1:4" s="396" customFormat="1" ht="18" customHeight="1">
      <c r="A128" s="409" t="s">
        <v>48</v>
      </c>
      <c r="B128" s="469" t="s">
        <v>252</v>
      </c>
      <c r="C128" s="463"/>
      <c r="D128" s="463"/>
    </row>
    <row r="129" spans="1:4" s="396" customFormat="1" ht="18" customHeight="1">
      <c r="A129" s="409" t="s">
        <v>49</v>
      </c>
      <c r="B129" s="469" t="s">
        <v>253</v>
      </c>
      <c r="C129" s="463"/>
      <c r="D129" s="463"/>
    </row>
    <row r="130" spans="1:4" s="396" customFormat="1" ht="18" customHeight="1">
      <c r="A130" s="409" t="s">
        <v>163</v>
      </c>
      <c r="B130" s="469" t="s">
        <v>254</v>
      </c>
      <c r="C130" s="463"/>
      <c r="D130" s="463"/>
    </row>
    <row r="131" spans="1:4" s="396" customFormat="1" ht="18" customHeight="1" thickBot="1">
      <c r="A131" s="455" t="s">
        <v>164</v>
      </c>
      <c r="B131" s="470" t="s">
        <v>255</v>
      </c>
      <c r="C131" s="463"/>
      <c r="D131" s="463"/>
    </row>
    <row r="132" spans="1:4" s="396" customFormat="1" ht="18" customHeight="1" thickBot="1">
      <c r="A132" s="419" t="s">
        <v>9</v>
      </c>
      <c r="B132" s="424" t="s">
        <v>256</v>
      </c>
      <c r="C132" s="408">
        <f>SUM(C133:C136)</f>
        <v>0</v>
      </c>
      <c r="D132" s="408">
        <f>+D133+D134+D135+D136</f>
        <v>5788921</v>
      </c>
    </row>
    <row r="133" spans="1:4" s="396" customFormat="1" ht="18" customHeight="1">
      <c r="A133" s="409" t="s">
        <v>50</v>
      </c>
      <c r="B133" s="469" t="s">
        <v>257</v>
      </c>
      <c r="C133" s="463"/>
      <c r="D133" s="463"/>
    </row>
    <row r="134" spans="1:4" s="396" customFormat="1" ht="18" customHeight="1">
      <c r="A134" s="409" t="s">
        <v>51</v>
      </c>
      <c r="B134" s="469" t="s">
        <v>266</v>
      </c>
      <c r="C134" s="414"/>
      <c r="D134" s="463">
        <v>5788921</v>
      </c>
    </row>
    <row r="135" spans="1:4" s="396" customFormat="1" ht="18" customHeight="1">
      <c r="A135" s="409" t="s">
        <v>173</v>
      </c>
      <c r="B135" s="469" t="s">
        <v>258</v>
      </c>
      <c r="C135" s="463"/>
      <c r="D135" s="463"/>
    </row>
    <row r="136" spans="1:4" s="396" customFormat="1" ht="18" customHeight="1" thickBot="1">
      <c r="A136" s="455" t="s">
        <v>174</v>
      </c>
      <c r="B136" s="470" t="s">
        <v>331</v>
      </c>
      <c r="C136" s="463"/>
      <c r="D136" s="463"/>
    </row>
    <row r="137" spans="1:4" s="396" customFormat="1" ht="18" customHeight="1" thickBot="1">
      <c r="A137" s="419" t="s">
        <v>10</v>
      </c>
      <c r="B137" s="424" t="s">
        <v>259</v>
      </c>
      <c r="C137" s="471"/>
      <c r="D137" s="471">
        <f>+D138+D139+D140+D141</f>
        <v>0</v>
      </c>
    </row>
    <row r="138" spans="1:4" s="396" customFormat="1" ht="18" customHeight="1">
      <c r="A138" s="409" t="s">
        <v>93</v>
      </c>
      <c r="B138" s="469" t="s">
        <v>260</v>
      </c>
      <c r="C138" s="463"/>
      <c r="D138" s="463"/>
    </row>
    <row r="139" spans="1:4" s="396" customFormat="1" ht="18" customHeight="1">
      <c r="A139" s="409" t="s">
        <v>94</v>
      </c>
      <c r="B139" s="469" t="s">
        <v>261</v>
      </c>
      <c r="C139" s="463"/>
      <c r="D139" s="463"/>
    </row>
    <row r="140" spans="1:4" s="396" customFormat="1" ht="18" customHeight="1">
      <c r="A140" s="409" t="s">
        <v>115</v>
      </c>
      <c r="B140" s="469" t="s">
        <v>262</v>
      </c>
      <c r="C140" s="463"/>
      <c r="D140" s="463"/>
    </row>
    <row r="141" spans="1:4" s="396" customFormat="1" ht="18" customHeight="1" thickBot="1">
      <c r="A141" s="409" t="s">
        <v>176</v>
      </c>
      <c r="B141" s="469" t="s">
        <v>263</v>
      </c>
      <c r="C141" s="463"/>
      <c r="D141" s="463"/>
    </row>
    <row r="142" spans="1:4" s="396" customFormat="1" ht="18" customHeight="1" thickBot="1">
      <c r="A142" s="419" t="s">
        <v>11</v>
      </c>
      <c r="B142" s="424" t="s">
        <v>264</v>
      </c>
      <c r="C142" s="472">
        <f>+C123+C127+C132+C137</f>
        <v>0</v>
      </c>
      <c r="D142" s="472">
        <f>+D123+D127+D132+D137</f>
        <v>5788921</v>
      </c>
    </row>
    <row r="143" spans="1:4" s="396" customFormat="1" ht="18" customHeight="1" thickBot="1">
      <c r="A143" s="473" t="s">
        <v>12</v>
      </c>
      <c r="B143" s="474" t="s">
        <v>265</v>
      </c>
      <c r="C143" s="472">
        <f>+C122+C142</f>
        <v>284019573</v>
      </c>
      <c r="D143" s="472">
        <f>+D122+D142</f>
        <v>362829919</v>
      </c>
    </row>
    <row r="144" spans="1:4" s="396" customFormat="1" ht="18" customHeight="1" thickBot="1">
      <c r="A144" s="475"/>
      <c r="B144" s="476"/>
      <c r="C144" s="477"/>
      <c r="D144" s="477"/>
    </row>
    <row r="145" spans="1:8" s="396" customFormat="1" ht="18" customHeight="1" thickBot="1">
      <c r="A145" s="478" t="s">
        <v>351</v>
      </c>
      <c r="B145" s="479"/>
      <c r="C145" s="480">
        <v>40</v>
      </c>
      <c r="D145" s="480">
        <v>40</v>
      </c>
      <c r="E145" s="481"/>
      <c r="F145" s="482"/>
      <c r="G145" s="482"/>
      <c r="H145" s="482"/>
    </row>
    <row r="146" spans="1:4" s="405" customFormat="1" ht="18" customHeight="1" thickBot="1">
      <c r="A146" s="478" t="s">
        <v>110</v>
      </c>
      <c r="B146" s="479"/>
      <c r="C146" s="480">
        <v>4</v>
      </c>
      <c r="D146" s="480">
        <v>5</v>
      </c>
    </row>
    <row r="147" s="396" customFormat="1" ht="18" customHeight="1">
      <c r="C147" s="483"/>
    </row>
  </sheetData>
  <sheetProtection/>
  <mergeCells count="4">
    <mergeCell ref="A3:C3"/>
    <mergeCell ref="A4:B4"/>
    <mergeCell ref="C4:D4"/>
    <mergeCell ref="A1:D2"/>
  </mergeCells>
  <printOptions horizontalCentered="1"/>
  <pageMargins left="0.7874015748031497" right="0.7874015748031497" top="1.1611458333333333" bottom="0.8661417322834646" header="0.7874015748031497" footer="0.5905511811023623"/>
  <pageSetup fitToHeight="2" horizontalDpi="600" verticalDpi="600" orientation="portrait" paperSize="9" scale="71" r:id="rId1"/>
  <headerFooter alignWithMargins="0">
    <oddHeader>&amp;R&amp;"Times New Roman CE,Félkövér"1. melléklet a 13/2017. (X.5.)önkormányzati rendelethez 
    "1. melléklet a 2/2017.(II.20.) könkormányzati rendelethez</oddHeader>
  </headerFooter>
  <rowBreaks count="1" manualBreakCount="1">
    <brk id="8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5"/>
  <sheetViews>
    <sheetView tabSelected="1" view="pageLayout" workbookViewId="0" topLeftCell="A1">
      <selection activeCell="B21" sqref="B21"/>
    </sheetView>
  </sheetViews>
  <sheetFormatPr defaultColWidth="9.00390625" defaultRowHeight="12.75"/>
  <cols>
    <col min="1" max="1" width="7.625" style="27" customWidth="1"/>
    <col min="2" max="2" width="64.125" style="27" customWidth="1"/>
    <col min="3" max="3" width="21.625" style="28" customWidth="1"/>
    <col min="4" max="4" width="20.875" style="29" customWidth="1"/>
    <col min="5" max="16384" width="9.375" style="29" customWidth="1"/>
  </cols>
  <sheetData>
    <row r="1" spans="1:3" s="35" customFormat="1" ht="18" customHeight="1">
      <c r="A1" s="368" t="s">
        <v>1</v>
      </c>
      <c r="B1" s="368"/>
      <c r="C1" s="368"/>
    </row>
    <row r="2" spans="1:3" s="35" customFormat="1" ht="18" customHeight="1" thickBot="1">
      <c r="A2" s="369" t="s">
        <v>75</v>
      </c>
      <c r="B2" s="369"/>
      <c r="C2" s="36" t="s">
        <v>368</v>
      </c>
    </row>
    <row r="3" spans="1:4" s="35" customFormat="1" ht="18" customHeight="1" thickBot="1">
      <c r="A3" s="37" t="s">
        <v>40</v>
      </c>
      <c r="B3" s="38" t="s">
        <v>2</v>
      </c>
      <c r="C3" s="39" t="s">
        <v>323</v>
      </c>
      <c r="D3" s="39" t="s">
        <v>392</v>
      </c>
    </row>
    <row r="4" spans="1:4" s="43" customFormat="1" ht="18" customHeight="1" thickBot="1">
      <c r="A4" s="40">
        <v>1</v>
      </c>
      <c r="B4" s="41">
        <v>2</v>
      </c>
      <c r="C4" s="42">
        <v>3</v>
      </c>
      <c r="D4" s="42">
        <v>4</v>
      </c>
    </row>
    <row r="5" spans="1:4" s="43" customFormat="1" ht="18" customHeight="1" thickBot="1">
      <c r="A5" s="72" t="s">
        <v>3</v>
      </c>
      <c r="B5" s="73" t="s">
        <v>136</v>
      </c>
      <c r="C5" s="74">
        <f>SUM(C6:C9)</f>
        <v>157471502</v>
      </c>
      <c r="D5" s="74">
        <f>SUM(D6:D11)</f>
        <v>158590203</v>
      </c>
    </row>
    <row r="6" spans="1:4" s="43" customFormat="1" ht="30">
      <c r="A6" s="83" t="s">
        <v>52</v>
      </c>
      <c r="B6" s="75" t="s">
        <v>332</v>
      </c>
      <c r="C6" s="76">
        <v>73603500</v>
      </c>
      <c r="D6" s="76">
        <v>73603500</v>
      </c>
    </row>
    <row r="7" spans="1:4" s="43" customFormat="1" ht="30">
      <c r="A7" s="84" t="s">
        <v>53</v>
      </c>
      <c r="B7" s="77" t="s">
        <v>333</v>
      </c>
      <c r="C7" s="78">
        <v>41939033</v>
      </c>
      <c r="D7" s="78">
        <v>41939033</v>
      </c>
    </row>
    <row r="8" spans="1:4" s="43" customFormat="1" ht="30">
      <c r="A8" s="84" t="s">
        <v>54</v>
      </c>
      <c r="B8" s="77" t="s">
        <v>334</v>
      </c>
      <c r="C8" s="78">
        <v>39228309</v>
      </c>
      <c r="D8" s="78">
        <v>39228309</v>
      </c>
    </row>
    <row r="9" spans="1:4" s="43" customFormat="1" ht="18.75">
      <c r="A9" s="84" t="s">
        <v>327</v>
      </c>
      <c r="B9" s="77" t="s">
        <v>335</v>
      </c>
      <c r="C9" s="78">
        <v>2700660</v>
      </c>
      <c r="D9" s="78">
        <v>2700660</v>
      </c>
    </row>
    <row r="10" spans="1:4" s="43" customFormat="1" ht="28.5">
      <c r="A10" s="84" t="s">
        <v>63</v>
      </c>
      <c r="B10" s="51" t="s">
        <v>337</v>
      </c>
      <c r="C10" s="79"/>
      <c r="D10" s="78">
        <v>1118701</v>
      </c>
    </row>
    <row r="11" spans="1:4" s="43" customFormat="1" ht="19.5" thickBot="1">
      <c r="A11" s="85" t="s">
        <v>328</v>
      </c>
      <c r="B11" s="77" t="s">
        <v>336</v>
      </c>
      <c r="C11" s="80"/>
      <c r="D11" s="78"/>
    </row>
    <row r="12" spans="1:4" s="43" customFormat="1" ht="30.75" thickBot="1">
      <c r="A12" s="81" t="s">
        <v>4</v>
      </c>
      <c r="B12" s="82" t="s">
        <v>137</v>
      </c>
      <c r="C12" s="74">
        <f>+C13+C14+C15+C16+C17</f>
        <v>12495593</v>
      </c>
      <c r="D12" s="74">
        <f>+D13+D14+D15+D16+D17</f>
        <v>12495593</v>
      </c>
    </row>
    <row r="13" spans="1:4" s="43" customFormat="1" ht="18" customHeight="1">
      <c r="A13" s="83" t="s">
        <v>58</v>
      </c>
      <c r="B13" s="75" t="s">
        <v>138</v>
      </c>
      <c r="C13" s="76"/>
      <c r="D13" s="76"/>
    </row>
    <row r="14" spans="1:4" s="43" customFormat="1" ht="30">
      <c r="A14" s="84" t="s">
        <v>59</v>
      </c>
      <c r="B14" s="77" t="s">
        <v>139</v>
      </c>
      <c r="C14" s="78"/>
      <c r="D14" s="78"/>
    </row>
    <row r="15" spans="1:4" s="43" customFormat="1" ht="30">
      <c r="A15" s="84" t="s">
        <v>60</v>
      </c>
      <c r="B15" s="77" t="s">
        <v>312</v>
      </c>
      <c r="C15" s="78"/>
      <c r="D15" s="78"/>
    </row>
    <row r="16" spans="1:4" s="43" customFormat="1" ht="30">
      <c r="A16" s="84" t="s">
        <v>61</v>
      </c>
      <c r="B16" s="77" t="s">
        <v>313</v>
      </c>
      <c r="C16" s="78"/>
      <c r="D16" s="78"/>
    </row>
    <row r="17" spans="1:4" s="43" customFormat="1" ht="25.5">
      <c r="A17" s="84" t="s">
        <v>62</v>
      </c>
      <c r="B17" s="50" t="s">
        <v>338</v>
      </c>
      <c r="C17" s="78">
        <v>12495593</v>
      </c>
      <c r="D17" s="78">
        <v>12495593</v>
      </c>
    </row>
    <row r="18" spans="1:4" s="43" customFormat="1" ht="19.5" thickBot="1">
      <c r="A18" s="85" t="s">
        <v>68</v>
      </c>
      <c r="B18" s="86" t="s">
        <v>140</v>
      </c>
      <c r="C18" s="87"/>
      <c r="D18" s="87"/>
    </row>
    <row r="19" spans="1:4" s="43" customFormat="1" ht="30.75" thickBot="1">
      <c r="A19" s="81" t="s">
        <v>5</v>
      </c>
      <c r="B19" s="88" t="s">
        <v>141</v>
      </c>
      <c r="C19" s="74">
        <f>+C20+C21+C22+C23+C24</f>
        <v>0</v>
      </c>
      <c r="D19" s="74">
        <f>+D20+D21+D22+D23+D24</f>
        <v>0</v>
      </c>
    </row>
    <row r="20" spans="1:4" s="43" customFormat="1" ht="30">
      <c r="A20" s="83" t="s">
        <v>41</v>
      </c>
      <c r="B20" s="75" t="s">
        <v>330</v>
      </c>
      <c r="C20" s="76"/>
      <c r="D20" s="76"/>
    </row>
    <row r="21" spans="1:4" s="43" customFormat="1" ht="30">
      <c r="A21" s="84" t="s">
        <v>42</v>
      </c>
      <c r="B21" s="77" t="s">
        <v>142</v>
      </c>
      <c r="C21" s="78"/>
      <c r="D21" s="78"/>
    </row>
    <row r="22" spans="1:4" s="43" customFormat="1" ht="30">
      <c r="A22" s="84" t="s">
        <v>43</v>
      </c>
      <c r="B22" s="77" t="s">
        <v>314</v>
      </c>
      <c r="C22" s="78"/>
      <c r="D22" s="78"/>
    </row>
    <row r="23" spans="1:4" s="43" customFormat="1" ht="30">
      <c r="A23" s="84" t="s">
        <v>44</v>
      </c>
      <c r="B23" s="77" t="s">
        <v>315</v>
      </c>
      <c r="C23" s="78"/>
      <c r="D23" s="78"/>
    </row>
    <row r="24" spans="1:4" s="43" customFormat="1" ht="18.75">
      <c r="A24" s="84" t="s">
        <v>83</v>
      </c>
      <c r="B24" s="77" t="s">
        <v>143</v>
      </c>
      <c r="C24" s="78"/>
      <c r="D24" s="78"/>
    </row>
    <row r="25" spans="1:4" s="43" customFormat="1" ht="18" customHeight="1" thickBot="1">
      <c r="A25" s="85" t="s">
        <v>84</v>
      </c>
      <c r="B25" s="86" t="s">
        <v>144</v>
      </c>
      <c r="C25" s="87"/>
      <c r="D25" s="87"/>
    </row>
    <row r="26" spans="1:4" s="43" customFormat="1" ht="18" customHeight="1" thickBot="1">
      <c r="A26" s="81" t="s">
        <v>85</v>
      </c>
      <c r="B26" s="88" t="s">
        <v>145</v>
      </c>
      <c r="C26" s="74">
        <f>+C27+C30+C31+C32</f>
        <v>42424057</v>
      </c>
      <c r="D26" s="74">
        <f>+D27+D30+D31+D32</f>
        <v>42424057</v>
      </c>
    </row>
    <row r="27" spans="1:4" s="43" customFormat="1" ht="18" customHeight="1">
      <c r="A27" s="83" t="s">
        <v>146</v>
      </c>
      <c r="B27" s="75" t="s">
        <v>152</v>
      </c>
      <c r="C27" s="89">
        <f>+C28+C29</f>
        <v>37398660</v>
      </c>
      <c r="D27" s="89">
        <f>+D28+D29</f>
        <v>37398660</v>
      </c>
    </row>
    <row r="28" spans="1:4" s="43" customFormat="1" ht="18" customHeight="1">
      <c r="A28" s="84" t="s">
        <v>147</v>
      </c>
      <c r="B28" s="134" t="s">
        <v>342</v>
      </c>
      <c r="C28" s="135">
        <v>1725455</v>
      </c>
      <c r="D28" s="135">
        <v>1725455</v>
      </c>
    </row>
    <row r="29" spans="1:4" s="43" customFormat="1" ht="18" customHeight="1">
      <c r="A29" s="84" t="s">
        <v>148</v>
      </c>
      <c r="B29" s="134" t="s">
        <v>343</v>
      </c>
      <c r="C29" s="135">
        <v>35673205</v>
      </c>
      <c r="D29" s="135">
        <v>35673205</v>
      </c>
    </row>
    <row r="30" spans="1:4" s="43" customFormat="1" ht="18" customHeight="1">
      <c r="A30" s="84" t="s">
        <v>149</v>
      </c>
      <c r="B30" s="77" t="s">
        <v>344</v>
      </c>
      <c r="C30" s="78">
        <v>4525397</v>
      </c>
      <c r="D30" s="78">
        <v>4525397</v>
      </c>
    </row>
    <row r="31" spans="1:4" s="43" customFormat="1" ht="18.75">
      <c r="A31" s="84" t="s">
        <v>150</v>
      </c>
      <c r="B31" s="77" t="s">
        <v>153</v>
      </c>
      <c r="C31" s="78">
        <v>0</v>
      </c>
      <c r="D31" s="78">
        <v>0</v>
      </c>
    </row>
    <row r="32" spans="1:4" s="43" customFormat="1" ht="18" customHeight="1" thickBot="1">
      <c r="A32" s="85" t="s">
        <v>151</v>
      </c>
      <c r="B32" s="86" t="s">
        <v>154</v>
      </c>
      <c r="C32" s="87">
        <v>500000</v>
      </c>
      <c r="D32" s="87">
        <v>500000</v>
      </c>
    </row>
    <row r="33" spans="1:4" s="43" customFormat="1" ht="18" customHeight="1" thickBot="1">
      <c r="A33" s="81" t="s">
        <v>7</v>
      </c>
      <c r="B33" s="88" t="s">
        <v>155</v>
      </c>
      <c r="C33" s="74">
        <f>SUM(C34:C43)</f>
        <v>33844082</v>
      </c>
      <c r="D33" s="74">
        <f>SUM(D34:D43)</f>
        <v>68380912</v>
      </c>
    </row>
    <row r="34" spans="1:4" s="43" customFormat="1" ht="18" customHeight="1">
      <c r="A34" s="83" t="s">
        <v>45</v>
      </c>
      <c r="B34" s="75" t="s">
        <v>158</v>
      </c>
      <c r="C34" s="76"/>
      <c r="D34" s="76"/>
    </row>
    <row r="35" spans="1:4" s="43" customFormat="1" ht="18" customHeight="1">
      <c r="A35" s="84" t="s">
        <v>46</v>
      </c>
      <c r="B35" s="77" t="s">
        <v>345</v>
      </c>
      <c r="C35" s="78">
        <v>13795946</v>
      </c>
      <c r="D35" s="78">
        <v>46087776</v>
      </c>
    </row>
    <row r="36" spans="1:4" s="43" customFormat="1" ht="18" customHeight="1">
      <c r="A36" s="84" t="s">
        <v>47</v>
      </c>
      <c r="B36" s="77" t="s">
        <v>346</v>
      </c>
      <c r="C36" s="78">
        <v>372387</v>
      </c>
      <c r="D36" s="78">
        <v>372387</v>
      </c>
    </row>
    <row r="37" spans="1:4" s="43" customFormat="1" ht="18" customHeight="1">
      <c r="A37" s="84" t="s">
        <v>87</v>
      </c>
      <c r="B37" s="77" t="s">
        <v>347</v>
      </c>
      <c r="C37" s="78">
        <v>2761149</v>
      </c>
      <c r="D37" s="78">
        <v>2761149</v>
      </c>
    </row>
    <row r="38" spans="1:4" s="43" customFormat="1" ht="18" customHeight="1">
      <c r="A38" s="84" t="s">
        <v>88</v>
      </c>
      <c r="B38" s="77" t="s">
        <v>348</v>
      </c>
      <c r="C38" s="78">
        <v>4080000</v>
      </c>
      <c r="D38" s="78">
        <v>4080000</v>
      </c>
    </row>
    <row r="39" spans="1:4" s="43" customFormat="1" ht="18" customHeight="1">
      <c r="A39" s="84" t="s">
        <v>89</v>
      </c>
      <c r="B39" s="77" t="s">
        <v>349</v>
      </c>
      <c r="C39" s="78">
        <v>7363371</v>
      </c>
      <c r="D39" s="78">
        <v>7363371</v>
      </c>
    </row>
    <row r="40" spans="1:4" s="43" customFormat="1" ht="18" customHeight="1">
      <c r="A40" s="84" t="s">
        <v>90</v>
      </c>
      <c r="B40" s="77" t="s">
        <v>159</v>
      </c>
      <c r="C40" s="78">
        <v>5471229</v>
      </c>
      <c r="D40" s="78">
        <v>5471229</v>
      </c>
    </row>
    <row r="41" spans="1:4" s="43" customFormat="1" ht="18" customHeight="1">
      <c r="A41" s="84" t="s">
        <v>91</v>
      </c>
      <c r="B41" s="77" t="s">
        <v>160</v>
      </c>
      <c r="C41" s="78"/>
      <c r="D41" s="78"/>
    </row>
    <row r="42" spans="1:4" s="43" customFormat="1" ht="18" customHeight="1">
      <c r="A42" s="84" t="s">
        <v>156</v>
      </c>
      <c r="B42" s="77" t="s">
        <v>161</v>
      </c>
      <c r="C42" s="78"/>
      <c r="D42" s="78"/>
    </row>
    <row r="43" spans="1:4" s="43" customFormat="1" ht="18" customHeight="1" thickBot="1">
      <c r="A43" s="85" t="s">
        <v>157</v>
      </c>
      <c r="B43" s="86" t="s">
        <v>350</v>
      </c>
      <c r="C43" s="87">
        <v>0</v>
      </c>
      <c r="D43" s="87">
        <v>2245000</v>
      </c>
    </row>
    <row r="44" spans="1:4" s="43" customFormat="1" ht="18" customHeight="1" thickBot="1">
      <c r="A44" s="81" t="s">
        <v>8</v>
      </c>
      <c r="B44" s="88" t="s">
        <v>162</v>
      </c>
      <c r="C44" s="74">
        <f>SUM(C45:C49)</f>
        <v>0</v>
      </c>
      <c r="D44" s="74">
        <f>SUM(D45:D49)</f>
        <v>41978713</v>
      </c>
    </row>
    <row r="45" spans="1:4" s="43" customFormat="1" ht="18" customHeight="1">
      <c r="A45" s="83" t="s">
        <v>48</v>
      </c>
      <c r="B45" s="75" t="s">
        <v>166</v>
      </c>
      <c r="C45" s="76"/>
      <c r="D45" s="76"/>
    </row>
    <row r="46" spans="1:4" s="43" customFormat="1" ht="18" customHeight="1">
      <c r="A46" s="84" t="s">
        <v>49</v>
      </c>
      <c r="B46" s="77" t="s">
        <v>167</v>
      </c>
      <c r="C46" s="78"/>
      <c r="D46" s="78">
        <v>41978713</v>
      </c>
    </row>
    <row r="47" spans="1:4" s="43" customFormat="1" ht="18" customHeight="1">
      <c r="A47" s="84" t="s">
        <v>163</v>
      </c>
      <c r="B47" s="77" t="s">
        <v>168</v>
      </c>
      <c r="C47" s="78"/>
      <c r="D47" s="78"/>
    </row>
    <row r="48" spans="1:4" s="43" customFormat="1" ht="18" customHeight="1">
      <c r="A48" s="84" t="s">
        <v>164</v>
      </c>
      <c r="B48" s="77" t="s">
        <v>169</v>
      </c>
      <c r="C48" s="78"/>
      <c r="D48" s="78"/>
    </row>
    <row r="49" spans="1:4" s="43" customFormat="1" ht="18" customHeight="1" thickBot="1">
      <c r="A49" s="85" t="s">
        <v>165</v>
      </c>
      <c r="B49" s="86" t="s">
        <v>170</v>
      </c>
      <c r="C49" s="87"/>
      <c r="D49" s="87"/>
    </row>
    <row r="50" spans="1:4" s="43" customFormat="1" ht="30.75" thickBot="1">
      <c r="A50" s="81" t="s">
        <v>92</v>
      </c>
      <c r="B50" s="88" t="s">
        <v>339</v>
      </c>
      <c r="C50" s="74">
        <f>SUM(C51:C53)</f>
        <v>0</v>
      </c>
      <c r="D50" s="74">
        <f>SUM(D51:D53)</f>
        <v>0</v>
      </c>
    </row>
    <row r="51" spans="1:4" s="43" customFormat="1" ht="30">
      <c r="A51" s="83" t="s">
        <v>50</v>
      </c>
      <c r="B51" s="75" t="s">
        <v>317</v>
      </c>
      <c r="C51" s="76"/>
      <c r="D51" s="76"/>
    </row>
    <row r="52" spans="1:4" s="43" customFormat="1" ht="30">
      <c r="A52" s="84" t="s">
        <v>51</v>
      </c>
      <c r="B52" s="77" t="s">
        <v>318</v>
      </c>
      <c r="C52" s="78"/>
      <c r="D52" s="78"/>
    </row>
    <row r="53" spans="1:4" s="43" customFormat="1" ht="18.75">
      <c r="A53" s="84" t="s">
        <v>173</v>
      </c>
      <c r="B53" s="77" t="s">
        <v>171</v>
      </c>
      <c r="C53" s="78"/>
      <c r="D53" s="78"/>
    </row>
    <row r="54" spans="1:4" s="43" customFormat="1" ht="19.5" thickBot="1">
      <c r="A54" s="85" t="s">
        <v>174</v>
      </c>
      <c r="B54" s="86" t="s">
        <v>172</v>
      </c>
      <c r="C54" s="87"/>
      <c r="D54" s="87"/>
    </row>
    <row r="55" spans="1:4" s="43" customFormat="1" ht="36.75" customHeight="1" thickBot="1">
      <c r="A55" s="81" t="s">
        <v>10</v>
      </c>
      <c r="B55" s="82" t="s">
        <v>175</v>
      </c>
      <c r="C55" s="74">
        <f>SUM(C56:C58)</f>
        <v>0</v>
      </c>
      <c r="D55" s="74">
        <f>SUM(D56:D58)</f>
        <v>0</v>
      </c>
    </row>
    <row r="56" spans="1:4" s="43" customFormat="1" ht="30">
      <c r="A56" s="83" t="s">
        <v>93</v>
      </c>
      <c r="B56" s="75" t="s">
        <v>319</v>
      </c>
      <c r="C56" s="78"/>
      <c r="D56" s="78"/>
    </row>
    <row r="57" spans="1:4" s="43" customFormat="1" ht="30">
      <c r="A57" s="84" t="s">
        <v>94</v>
      </c>
      <c r="B57" s="77" t="s">
        <v>320</v>
      </c>
      <c r="C57" s="78"/>
      <c r="D57" s="78"/>
    </row>
    <row r="58" spans="1:4" s="43" customFormat="1" ht="18.75">
      <c r="A58" s="84" t="s">
        <v>115</v>
      </c>
      <c r="B58" s="77" t="s">
        <v>177</v>
      </c>
      <c r="C58" s="78"/>
      <c r="D58" s="78"/>
    </row>
    <row r="59" spans="1:4" s="43" customFormat="1" ht="19.5" thickBot="1">
      <c r="A59" s="85" t="s">
        <v>176</v>
      </c>
      <c r="B59" s="86" t="s">
        <v>178</v>
      </c>
      <c r="C59" s="78"/>
      <c r="D59" s="78"/>
    </row>
    <row r="60" spans="1:4" s="43" customFormat="1" ht="30.75" thickBot="1">
      <c r="A60" s="81" t="s">
        <v>11</v>
      </c>
      <c r="B60" s="88" t="s">
        <v>179</v>
      </c>
      <c r="C60" s="74">
        <f>+C5+C12+C19+C26+C33+C44+C50+C55</f>
        <v>246235234</v>
      </c>
      <c r="D60" s="74">
        <f>+D5+D12+D19+D26+D33+D44+D50+D55</f>
        <v>323869478</v>
      </c>
    </row>
    <row r="61" spans="1:4" s="43" customFormat="1" ht="36.75" customHeight="1" thickBot="1">
      <c r="A61" s="90" t="s">
        <v>305</v>
      </c>
      <c r="B61" s="82" t="s">
        <v>180</v>
      </c>
      <c r="C61" s="74">
        <f>SUM(C62:C64)</f>
        <v>0</v>
      </c>
      <c r="D61" s="74">
        <f>SUM(D62:D64)</f>
        <v>0</v>
      </c>
    </row>
    <row r="62" spans="1:4" s="43" customFormat="1" ht="18" customHeight="1">
      <c r="A62" s="83" t="s">
        <v>212</v>
      </c>
      <c r="B62" s="75" t="s">
        <v>181</v>
      </c>
      <c r="C62" s="78"/>
      <c r="D62" s="78"/>
    </row>
    <row r="63" spans="1:4" s="43" customFormat="1" ht="30">
      <c r="A63" s="84" t="s">
        <v>221</v>
      </c>
      <c r="B63" s="77" t="s">
        <v>182</v>
      </c>
      <c r="C63" s="78"/>
      <c r="D63" s="78"/>
    </row>
    <row r="64" spans="1:4" s="43" customFormat="1" ht="19.5" thickBot="1">
      <c r="A64" s="85" t="s">
        <v>222</v>
      </c>
      <c r="B64" s="91" t="s">
        <v>183</v>
      </c>
      <c r="C64" s="78"/>
      <c r="D64" s="78"/>
    </row>
    <row r="65" spans="1:4" s="43" customFormat="1" ht="18" customHeight="1" thickBot="1">
      <c r="A65" s="90" t="s">
        <v>184</v>
      </c>
      <c r="B65" s="82" t="s">
        <v>185</v>
      </c>
      <c r="C65" s="74">
        <f>SUM(C66:C69)</f>
        <v>0</v>
      </c>
      <c r="D65" s="74">
        <f>SUM(D66:D69)</f>
        <v>0</v>
      </c>
    </row>
    <row r="66" spans="1:4" s="43" customFormat="1" ht="30">
      <c r="A66" s="83" t="s">
        <v>72</v>
      </c>
      <c r="B66" s="75" t="s">
        <v>186</v>
      </c>
      <c r="C66" s="78"/>
      <c r="D66" s="78"/>
    </row>
    <row r="67" spans="1:4" s="43" customFormat="1" ht="18.75">
      <c r="A67" s="84" t="s">
        <v>73</v>
      </c>
      <c r="B67" s="77" t="s">
        <v>187</v>
      </c>
      <c r="C67" s="78"/>
      <c r="D67" s="78"/>
    </row>
    <row r="68" spans="1:4" s="43" customFormat="1" ht="30">
      <c r="A68" s="84" t="s">
        <v>213</v>
      </c>
      <c r="B68" s="77" t="s">
        <v>188</v>
      </c>
      <c r="C68" s="78"/>
      <c r="D68" s="78"/>
    </row>
    <row r="69" spans="1:4" s="43" customFormat="1" ht="19.5" thickBot="1">
      <c r="A69" s="85" t="s">
        <v>214</v>
      </c>
      <c r="B69" s="86" t="s">
        <v>189</v>
      </c>
      <c r="C69" s="78"/>
      <c r="D69" s="78"/>
    </row>
    <row r="70" spans="1:4" s="43" customFormat="1" ht="18" customHeight="1" thickBot="1">
      <c r="A70" s="90" t="s">
        <v>190</v>
      </c>
      <c r="B70" s="82" t="s">
        <v>191</v>
      </c>
      <c r="C70" s="74">
        <f>SUM(C71:C72)</f>
        <v>35568514</v>
      </c>
      <c r="D70" s="74">
        <f>SUM(D71:D72)</f>
        <v>36704616</v>
      </c>
    </row>
    <row r="71" spans="1:4" s="43" customFormat="1" ht="18" customHeight="1">
      <c r="A71" s="83" t="s">
        <v>215</v>
      </c>
      <c r="B71" s="75" t="s">
        <v>192</v>
      </c>
      <c r="C71" s="78">
        <v>35568514</v>
      </c>
      <c r="D71" s="78">
        <v>36704616</v>
      </c>
    </row>
    <row r="72" spans="1:4" s="43" customFormat="1" ht="18" customHeight="1" thickBot="1">
      <c r="A72" s="85" t="s">
        <v>216</v>
      </c>
      <c r="B72" s="86" t="s">
        <v>193</v>
      </c>
      <c r="C72" s="78"/>
      <c r="D72" s="78"/>
    </row>
    <row r="73" spans="1:4" s="43" customFormat="1" ht="18" customHeight="1" thickBot="1">
      <c r="A73" s="90" t="s">
        <v>194</v>
      </c>
      <c r="B73" s="82" t="s">
        <v>195</v>
      </c>
      <c r="C73" s="74">
        <f>SUM(C74:C76)</f>
        <v>0</v>
      </c>
      <c r="D73" s="74">
        <f>SUM(D74:D76)</f>
        <v>0</v>
      </c>
    </row>
    <row r="74" spans="1:4" s="43" customFormat="1" ht="18" customHeight="1">
      <c r="A74" s="83" t="s">
        <v>217</v>
      </c>
      <c r="B74" s="75" t="s">
        <v>370</v>
      </c>
      <c r="D74" s="78"/>
    </row>
    <row r="75" spans="1:4" s="43" customFormat="1" ht="18" customHeight="1">
      <c r="A75" s="84" t="s">
        <v>218</v>
      </c>
      <c r="B75" s="77" t="s">
        <v>197</v>
      </c>
      <c r="C75" s="78"/>
      <c r="D75" s="78"/>
    </row>
    <row r="76" spans="1:4" s="43" customFormat="1" ht="18" customHeight="1" thickBot="1">
      <c r="A76" s="85" t="s">
        <v>219</v>
      </c>
      <c r="B76" s="86" t="s">
        <v>198</v>
      </c>
      <c r="C76" s="78"/>
      <c r="D76" s="78"/>
    </row>
    <row r="77" spans="1:4" s="43" customFormat="1" ht="18" customHeight="1" thickBot="1">
      <c r="A77" s="90" t="s">
        <v>199</v>
      </c>
      <c r="B77" s="82" t="s">
        <v>220</v>
      </c>
      <c r="C77" s="74">
        <f>SUM(C78:C81)</f>
        <v>0</v>
      </c>
      <c r="D77" s="74">
        <f>SUM(D78:D81)</f>
        <v>0</v>
      </c>
    </row>
    <row r="78" spans="1:4" s="43" customFormat="1" ht="18" customHeight="1">
      <c r="A78" s="92" t="s">
        <v>200</v>
      </c>
      <c r="B78" s="75" t="s">
        <v>201</v>
      </c>
      <c r="C78" s="78"/>
      <c r="D78" s="78"/>
    </row>
    <row r="79" spans="1:4" s="43" customFormat="1" ht="30">
      <c r="A79" s="93" t="s">
        <v>202</v>
      </c>
      <c r="B79" s="77" t="s">
        <v>203</v>
      </c>
      <c r="C79" s="78"/>
      <c r="D79" s="78"/>
    </row>
    <row r="80" spans="1:4" s="43" customFormat="1" ht="20.25" customHeight="1">
      <c r="A80" s="93" t="s">
        <v>204</v>
      </c>
      <c r="B80" s="77" t="s">
        <v>205</v>
      </c>
      <c r="C80" s="78"/>
      <c r="D80" s="78"/>
    </row>
    <row r="81" spans="1:4" s="43" customFormat="1" ht="18" customHeight="1" thickBot="1">
      <c r="A81" s="94" t="s">
        <v>206</v>
      </c>
      <c r="B81" s="86" t="s">
        <v>207</v>
      </c>
      <c r="C81" s="78"/>
      <c r="D81" s="78"/>
    </row>
    <row r="82" spans="1:4" s="43" customFormat="1" ht="30.75" thickBot="1">
      <c r="A82" s="90" t="s">
        <v>208</v>
      </c>
      <c r="B82" s="82" t="s">
        <v>209</v>
      </c>
      <c r="C82" s="95"/>
      <c r="D82" s="95"/>
    </row>
    <row r="83" spans="1:4" s="43" customFormat="1" ht="31.5" thickBot="1">
      <c r="A83" s="90" t="s">
        <v>210</v>
      </c>
      <c r="B83" s="96" t="s">
        <v>211</v>
      </c>
      <c r="C83" s="74">
        <f>+C61+C65+C70+C73+C77+C82</f>
        <v>35568514</v>
      </c>
      <c r="D83" s="74">
        <f>+D61+D65+D70+D73+D77+D82</f>
        <v>36704616</v>
      </c>
    </row>
    <row r="84" spans="1:4" s="43" customFormat="1" ht="18" customHeight="1" thickBot="1">
      <c r="A84" s="97" t="s">
        <v>223</v>
      </c>
      <c r="B84" s="98" t="s">
        <v>310</v>
      </c>
      <c r="C84" s="74">
        <f>+C60+C83</f>
        <v>281803748</v>
      </c>
      <c r="D84" s="74">
        <f>+D60+D83</f>
        <v>360574094</v>
      </c>
    </row>
    <row r="85" spans="1:4" s="43" customFormat="1" ht="19.5" thickBot="1">
      <c r="A85" s="99"/>
      <c r="B85" s="100"/>
      <c r="C85" s="101"/>
      <c r="D85" s="101"/>
    </row>
    <row r="86" spans="1:4" s="35" customFormat="1" ht="18" customHeight="1" thickBot="1">
      <c r="A86" s="105" t="s">
        <v>35</v>
      </c>
      <c r="B86" s="106"/>
      <c r="C86" s="106"/>
      <c r="D86" s="106"/>
    </row>
    <row r="87" spans="1:4" s="44" customFormat="1" ht="18" customHeight="1" thickBot="1">
      <c r="A87" s="107" t="s">
        <v>3</v>
      </c>
      <c r="B87" s="108" t="s">
        <v>340</v>
      </c>
      <c r="C87" s="109">
        <f>SUM(C88:C92)</f>
        <v>272538748</v>
      </c>
      <c r="D87" s="109">
        <f>SUM(D88:D92)</f>
        <v>340684512</v>
      </c>
    </row>
    <row r="88" spans="1:4" s="35" customFormat="1" ht="18" customHeight="1">
      <c r="A88" s="110" t="s">
        <v>52</v>
      </c>
      <c r="B88" s="111" t="s">
        <v>30</v>
      </c>
      <c r="C88" s="112">
        <v>145663168</v>
      </c>
      <c r="D88" s="112">
        <v>145494168</v>
      </c>
    </row>
    <row r="89" spans="1:4" s="43" customFormat="1" ht="18" customHeight="1">
      <c r="A89" s="84" t="s">
        <v>53</v>
      </c>
      <c r="B89" s="113" t="s">
        <v>95</v>
      </c>
      <c r="C89" s="78">
        <v>32045897</v>
      </c>
      <c r="D89" s="78">
        <v>32081897</v>
      </c>
    </row>
    <row r="90" spans="1:4" s="35" customFormat="1" ht="18" customHeight="1">
      <c r="A90" s="84" t="s">
        <v>54</v>
      </c>
      <c r="B90" s="113" t="s">
        <v>71</v>
      </c>
      <c r="C90" s="87">
        <v>85983367</v>
      </c>
      <c r="D90" s="87">
        <v>127543916</v>
      </c>
    </row>
    <row r="91" spans="1:4" s="35" customFormat="1" ht="18" customHeight="1">
      <c r="A91" s="84" t="s">
        <v>55</v>
      </c>
      <c r="B91" s="114" t="s">
        <v>96</v>
      </c>
      <c r="C91" s="87">
        <v>8846316</v>
      </c>
      <c r="D91" s="87">
        <v>32948316</v>
      </c>
    </row>
    <row r="92" spans="1:4" s="35" customFormat="1" ht="18" customHeight="1">
      <c r="A92" s="84" t="s">
        <v>63</v>
      </c>
      <c r="B92" s="115" t="s">
        <v>97</v>
      </c>
      <c r="C92" s="87">
        <f>SUM(C93:C102)</f>
        <v>0</v>
      </c>
      <c r="D92" s="87">
        <f>SUM(D93:D102)</f>
        <v>2616215</v>
      </c>
    </row>
    <row r="93" spans="1:4" s="35" customFormat="1" ht="18" customHeight="1">
      <c r="A93" s="84" t="s">
        <v>56</v>
      </c>
      <c r="B93" s="136" t="s">
        <v>226</v>
      </c>
      <c r="C93" s="137"/>
      <c r="D93" s="137">
        <v>2261715</v>
      </c>
    </row>
    <row r="94" spans="1:4" s="35" customFormat="1" ht="18" customHeight="1">
      <c r="A94" s="84" t="s">
        <v>57</v>
      </c>
      <c r="B94" s="138" t="s">
        <v>227</v>
      </c>
      <c r="C94" s="137"/>
      <c r="D94" s="137"/>
    </row>
    <row r="95" spans="1:4" s="35" customFormat="1" ht="18" customHeight="1">
      <c r="A95" s="84" t="s">
        <v>64</v>
      </c>
      <c r="B95" s="136" t="s">
        <v>228</v>
      </c>
      <c r="C95" s="137"/>
      <c r="D95" s="137"/>
    </row>
    <row r="96" spans="1:4" s="35" customFormat="1" ht="18" customHeight="1">
      <c r="A96" s="84" t="s">
        <v>65</v>
      </c>
      <c r="B96" s="136" t="s">
        <v>229</v>
      </c>
      <c r="C96" s="137"/>
      <c r="D96" s="137"/>
    </row>
    <row r="97" spans="1:4" s="35" customFormat="1" ht="18" customHeight="1">
      <c r="A97" s="84" t="s">
        <v>66</v>
      </c>
      <c r="B97" s="138" t="s">
        <v>230</v>
      </c>
      <c r="C97" s="137">
        <v>0</v>
      </c>
      <c r="D97" s="137">
        <v>354500</v>
      </c>
    </row>
    <row r="98" spans="1:4" s="35" customFormat="1" ht="18" customHeight="1">
      <c r="A98" s="84" t="s">
        <v>67</v>
      </c>
      <c r="B98" s="138" t="s">
        <v>231</v>
      </c>
      <c r="C98" s="137"/>
      <c r="D98" s="137"/>
    </row>
    <row r="99" spans="1:4" s="35" customFormat="1" ht="18" customHeight="1">
      <c r="A99" s="84" t="s">
        <v>69</v>
      </c>
      <c r="B99" s="136" t="s">
        <v>232</v>
      </c>
      <c r="C99" s="137"/>
      <c r="D99" s="137"/>
    </row>
    <row r="100" spans="1:4" s="35" customFormat="1" ht="18" customHeight="1">
      <c r="A100" s="116" t="s">
        <v>98</v>
      </c>
      <c r="B100" s="139" t="s">
        <v>233</v>
      </c>
      <c r="C100" s="137"/>
      <c r="D100" s="137"/>
    </row>
    <row r="101" spans="1:4" s="35" customFormat="1" ht="18" customHeight="1">
      <c r="A101" s="84" t="s">
        <v>224</v>
      </c>
      <c r="B101" s="139" t="s">
        <v>234</v>
      </c>
      <c r="C101" s="137"/>
      <c r="D101" s="137"/>
    </row>
    <row r="102" spans="1:4" s="35" customFormat="1" ht="18" customHeight="1" thickBot="1">
      <c r="A102" s="118" t="s">
        <v>225</v>
      </c>
      <c r="B102" s="140" t="s">
        <v>235</v>
      </c>
      <c r="C102" s="141">
        <v>0</v>
      </c>
      <c r="D102" s="141">
        <v>0</v>
      </c>
    </row>
    <row r="103" spans="1:4" s="35" customFormat="1" ht="18" customHeight="1" thickBot="1">
      <c r="A103" s="81" t="s">
        <v>4</v>
      </c>
      <c r="B103" s="119" t="s">
        <v>341</v>
      </c>
      <c r="C103" s="74">
        <f>+C104+C106+C108</f>
        <v>8225000</v>
      </c>
      <c r="D103" s="74">
        <f>+D104+D106+D108</f>
        <v>13100661</v>
      </c>
    </row>
    <row r="104" spans="1:4" s="35" customFormat="1" ht="18" customHeight="1">
      <c r="A104" s="83" t="s">
        <v>58</v>
      </c>
      <c r="B104" s="113" t="s">
        <v>114</v>
      </c>
      <c r="C104" s="76">
        <v>6000000</v>
      </c>
      <c r="D104" s="76">
        <v>10875661</v>
      </c>
    </row>
    <row r="105" spans="1:4" s="35" customFormat="1" ht="18" customHeight="1">
      <c r="A105" s="83" t="s">
        <v>59</v>
      </c>
      <c r="B105" s="139" t="s">
        <v>239</v>
      </c>
      <c r="C105" s="142">
        <v>6000000</v>
      </c>
      <c r="D105" s="142">
        <v>6000000</v>
      </c>
    </row>
    <row r="106" spans="1:4" s="35" customFormat="1" ht="18" customHeight="1">
      <c r="A106" s="83" t="s">
        <v>60</v>
      </c>
      <c r="B106" s="117" t="s">
        <v>99</v>
      </c>
      <c r="C106" s="78">
        <v>2225000</v>
      </c>
      <c r="D106" s="78">
        <v>2225000</v>
      </c>
    </row>
    <row r="107" spans="1:4" s="35" customFormat="1" ht="18" customHeight="1">
      <c r="A107" s="83" t="s">
        <v>61</v>
      </c>
      <c r="B107" s="117" t="s">
        <v>240</v>
      </c>
      <c r="C107" s="120"/>
      <c r="D107" s="120"/>
    </row>
    <row r="108" spans="1:4" s="35" customFormat="1" ht="18" customHeight="1">
      <c r="A108" s="83" t="s">
        <v>62</v>
      </c>
      <c r="B108" s="121" t="s">
        <v>116</v>
      </c>
      <c r="C108" s="120"/>
      <c r="D108" s="120"/>
    </row>
    <row r="109" spans="1:4" s="35" customFormat="1" ht="28.5">
      <c r="A109" s="83" t="s">
        <v>68</v>
      </c>
      <c r="B109" s="122" t="s">
        <v>316</v>
      </c>
      <c r="C109" s="120"/>
      <c r="D109" s="120"/>
    </row>
    <row r="110" spans="1:4" s="35" customFormat="1" ht="25.5">
      <c r="A110" s="83" t="s">
        <v>70</v>
      </c>
      <c r="B110" s="143" t="s">
        <v>245</v>
      </c>
      <c r="C110" s="144"/>
      <c r="D110" s="144"/>
    </row>
    <row r="111" spans="1:4" s="35" customFormat="1" ht="25.5">
      <c r="A111" s="83" t="s">
        <v>100</v>
      </c>
      <c r="B111" s="136" t="s">
        <v>229</v>
      </c>
      <c r="C111" s="144"/>
      <c r="D111" s="144"/>
    </row>
    <row r="112" spans="1:4" s="35" customFormat="1" ht="18.75">
      <c r="A112" s="83" t="s">
        <v>101</v>
      </c>
      <c r="B112" s="136" t="s">
        <v>244</v>
      </c>
      <c r="C112" s="144"/>
      <c r="D112" s="144"/>
    </row>
    <row r="113" spans="1:4" s="35" customFormat="1" ht="18.75">
      <c r="A113" s="83" t="s">
        <v>102</v>
      </c>
      <c r="B113" s="136" t="s">
        <v>243</v>
      </c>
      <c r="C113" s="144"/>
      <c r="D113" s="144"/>
    </row>
    <row r="114" spans="1:4" s="35" customFormat="1" ht="25.5">
      <c r="A114" s="83" t="s">
        <v>236</v>
      </c>
      <c r="B114" s="136" t="s">
        <v>232</v>
      </c>
      <c r="C114" s="144"/>
      <c r="D114" s="144"/>
    </row>
    <row r="115" spans="1:4" s="35" customFormat="1" ht="18.75">
      <c r="A115" s="83" t="s">
        <v>237</v>
      </c>
      <c r="B115" s="136" t="s">
        <v>242</v>
      </c>
      <c r="C115" s="144"/>
      <c r="D115" s="144"/>
    </row>
    <row r="116" spans="1:4" s="35" customFormat="1" ht="26.25" thickBot="1">
      <c r="A116" s="116" t="s">
        <v>238</v>
      </c>
      <c r="B116" s="136" t="s">
        <v>241</v>
      </c>
      <c r="C116" s="145"/>
      <c r="D116" s="145"/>
    </row>
    <row r="117" spans="1:4" s="35" customFormat="1" ht="18" customHeight="1" thickBot="1">
      <c r="A117" s="81" t="s">
        <v>5</v>
      </c>
      <c r="B117" s="88" t="s">
        <v>246</v>
      </c>
      <c r="C117" s="74">
        <f>+C118+C119</f>
        <v>1000000</v>
      </c>
      <c r="D117" s="74">
        <f>+D118+D119</f>
        <v>1000000</v>
      </c>
    </row>
    <row r="118" spans="1:4" s="35" customFormat="1" ht="18" customHeight="1">
      <c r="A118" s="83" t="s">
        <v>41</v>
      </c>
      <c r="B118" s="123" t="s">
        <v>36</v>
      </c>
      <c r="C118" s="76">
        <v>1000000</v>
      </c>
      <c r="D118" s="76">
        <v>1000000</v>
      </c>
    </row>
    <row r="119" spans="1:4" s="35" customFormat="1" ht="18" customHeight="1" thickBot="1">
      <c r="A119" s="85" t="s">
        <v>42</v>
      </c>
      <c r="B119" s="117" t="s">
        <v>37</v>
      </c>
      <c r="C119" s="87"/>
      <c r="D119" s="87"/>
    </row>
    <row r="120" spans="1:4" s="35" customFormat="1" ht="18" customHeight="1" thickBot="1">
      <c r="A120" s="81" t="s">
        <v>6</v>
      </c>
      <c r="B120" s="88" t="s">
        <v>247</v>
      </c>
      <c r="C120" s="74">
        <f>+C87+C103+C117</f>
        <v>281763748</v>
      </c>
      <c r="D120" s="74">
        <f>+D87+D103+D117</f>
        <v>354785173</v>
      </c>
    </row>
    <row r="121" spans="1:4" s="35" customFormat="1" ht="18" customHeight="1" thickBot="1">
      <c r="A121" s="81" t="s">
        <v>7</v>
      </c>
      <c r="B121" s="88" t="s">
        <v>248</v>
      </c>
      <c r="C121" s="74">
        <f>+C122+C123+C124</f>
        <v>0</v>
      </c>
      <c r="D121" s="74">
        <f>+D122+D123+D124</f>
        <v>0</v>
      </c>
    </row>
    <row r="122" spans="1:4" s="35" customFormat="1" ht="18" customHeight="1">
      <c r="A122" s="83" t="s">
        <v>45</v>
      </c>
      <c r="B122" s="123" t="s">
        <v>249</v>
      </c>
      <c r="C122" s="120"/>
      <c r="D122" s="120"/>
    </row>
    <row r="123" spans="1:4" s="35" customFormat="1" ht="18" customHeight="1">
      <c r="A123" s="83" t="s">
        <v>46</v>
      </c>
      <c r="B123" s="123" t="s">
        <v>250</v>
      </c>
      <c r="C123" s="120"/>
      <c r="D123" s="120"/>
    </row>
    <row r="124" spans="1:4" s="35" customFormat="1" ht="18" customHeight="1" thickBot="1">
      <c r="A124" s="116" t="s">
        <v>47</v>
      </c>
      <c r="B124" s="124" t="s">
        <v>251</v>
      </c>
      <c r="C124" s="120"/>
      <c r="D124" s="120"/>
    </row>
    <row r="125" spans="1:4" s="35" customFormat="1" ht="18" customHeight="1" thickBot="1">
      <c r="A125" s="81" t="s">
        <v>8</v>
      </c>
      <c r="B125" s="88" t="s">
        <v>304</v>
      </c>
      <c r="C125" s="74">
        <f>+C126+C127+C128+C129</f>
        <v>0</v>
      </c>
      <c r="D125" s="74">
        <f>+D126+D127+D128+D129</f>
        <v>0</v>
      </c>
    </row>
    <row r="126" spans="1:4" s="35" customFormat="1" ht="18" customHeight="1">
      <c r="A126" s="83" t="s">
        <v>48</v>
      </c>
      <c r="B126" s="123" t="s">
        <v>252</v>
      </c>
      <c r="C126" s="120"/>
      <c r="D126" s="120"/>
    </row>
    <row r="127" spans="1:4" s="35" customFormat="1" ht="18" customHeight="1">
      <c r="A127" s="83" t="s">
        <v>49</v>
      </c>
      <c r="B127" s="123" t="s">
        <v>253</v>
      </c>
      <c r="C127" s="120"/>
      <c r="D127" s="120"/>
    </row>
    <row r="128" spans="1:4" s="35" customFormat="1" ht="18" customHeight="1">
      <c r="A128" s="83" t="s">
        <v>163</v>
      </c>
      <c r="B128" s="123" t="s">
        <v>254</v>
      </c>
      <c r="C128" s="120"/>
      <c r="D128" s="120"/>
    </row>
    <row r="129" spans="1:4" s="35" customFormat="1" ht="18" customHeight="1" thickBot="1">
      <c r="A129" s="116" t="s">
        <v>164</v>
      </c>
      <c r="B129" s="124" t="s">
        <v>255</v>
      </c>
      <c r="C129" s="120"/>
      <c r="D129" s="120"/>
    </row>
    <row r="130" spans="1:4" s="35" customFormat="1" ht="18" customHeight="1" thickBot="1">
      <c r="A130" s="81" t="s">
        <v>9</v>
      </c>
      <c r="B130" s="88" t="s">
        <v>256</v>
      </c>
      <c r="C130" s="74">
        <f>SUM(C131:C134)</f>
        <v>0</v>
      </c>
      <c r="D130" s="74">
        <f>+D131+D132+D133+D134</f>
        <v>5788921</v>
      </c>
    </row>
    <row r="131" spans="1:4" s="35" customFormat="1" ht="18" customHeight="1">
      <c r="A131" s="83" t="s">
        <v>50</v>
      </c>
      <c r="B131" s="123" t="s">
        <v>257</v>
      </c>
      <c r="C131" s="120"/>
      <c r="D131" s="120"/>
    </row>
    <row r="132" spans="1:4" s="35" customFormat="1" ht="18" customHeight="1">
      <c r="A132" s="83" t="s">
        <v>51</v>
      </c>
      <c r="B132" s="123" t="s">
        <v>266</v>
      </c>
      <c r="C132" s="78"/>
      <c r="D132" s="120">
        <v>5788921</v>
      </c>
    </row>
    <row r="133" spans="1:4" s="35" customFormat="1" ht="18" customHeight="1">
      <c r="A133" s="83" t="s">
        <v>173</v>
      </c>
      <c r="B133" s="123" t="s">
        <v>258</v>
      </c>
      <c r="C133" s="120"/>
      <c r="D133" s="120"/>
    </row>
    <row r="134" spans="1:4" s="35" customFormat="1" ht="18" customHeight="1" thickBot="1">
      <c r="A134" s="116" t="s">
        <v>174</v>
      </c>
      <c r="B134" s="124" t="s">
        <v>331</v>
      </c>
      <c r="C134" s="120"/>
      <c r="D134" s="120"/>
    </row>
    <row r="135" spans="1:4" s="35" customFormat="1" ht="18" customHeight="1" thickBot="1">
      <c r="A135" s="81" t="s">
        <v>10</v>
      </c>
      <c r="B135" s="88" t="s">
        <v>259</v>
      </c>
      <c r="C135" s="125"/>
      <c r="D135" s="125">
        <f>+D136+D137+D138+D139</f>
        <v>0</v>
      </c>
    </row>
    <row r="136" spans="1:4" s="35" customFormat="1" ht="18" customHeight="1">
      <c r="A136" s="83" t="s">
        <v>93</v>
      </c>
      <c r="B136" s="123" t="s">
        <v>260</v>
      </c>
      <c r="C136" s="120"/>
      <c r="D136" s="120"/>
    </row>
    <row r="137" spans="1:4" s="35" customFormat="1" ht="18" customHeight="1">
      <c r="A137" s="83" t="s">
        <v>94</v>
      </c>
      <c r="B137" s="123" t="s">
        <v>261</v>
      </c>
      <c r="C137" s="120"/>
      <c r="D137" s="120"/>
    </row>
    <row r="138" spans="1:4" s="35" customFormat="1" ht="18" customHeight="1">
      <c r="A138" s="83" t="s">
        <v>115</v>
      </c>
      <c r="B138" s="123" t="s">
        <v>262</v>
      </c>
      <c r="C138" s="120"/>
      <c r="D138" s="120"/>
    </row>
    <row r="139" spans="1:4" s="35" customFormat="1" ht="18" customHeight="1" thickBot="1">
      <c r="A139" s="83" t="s">
        <v>176</v>
      </c>
      <c r="B139" s="123" t="s">
        <v>263</v>
      </c>
      <c r="C139" s="120"/>
      <c r="D139" s="120"/>
    </row>
    <row r="140" spans="1:4" s="35" customFormat="1" ht="18" customHeight="1" thickBot="1">
      <c r="A140" s="81" t="s">
        <v>11</v>
      </c>
      <c r="B140" s="88" t="s">
        <v>264</v>
      </c>
      <c r="C140" s="126">
        <f>+C121+C125+C130+C135</f>
        <v>0</v>
      </c>
      <c r="D140" s="126">
        <f>+D121+D125+D130+D135</f>
        <v>5788921</v>
      </c>
    </row>
    <row r="141" spans="1:4" s="35" customFormat="1" ht="18" customHeight="1" thickBot="1">
      <c r="A141" s="127" t="s">
        <v>12</v>
      </c>
      <c r="B141" s="128" t="s">
        <v>265</v>
      </c>
      <c r="C141" s="126">
        <f>+C120+C140</f>
        <v>281763748</v>
      </c>
      <c r="D141" s="126">
        <f>+D120+D140</f>
        <v>360574094</v>
      </c>
    </row>
    <row r="142" spans="1:4" s="35" customFormat="1" ht="18" customHeight="1" thickBot="1">
      <c r="A142" s="129"/>
      <c r="B142" s="130"/>
      <c r="C142" s="104"/>
      <c r="D142" s="104"/>
    </row>
    <row r="143" spans="1:8" s="35" customFormat="1" ht="18" customHeight="1" thickBot="1">
      <c r="A143" s="131" t="s">
        <v>351</v>
      </c>
      <c r="B143" s="132"/>
      <c r="C143" s="133">
        <v>40</v>
      </c>
      <c r="D143" s="133">
        <v>40</v>
      </c>
      <c r="E143" s="45"/>
      <c r="F143" s="46"/>
      <c r="G143" s="46"/>
      <c r="H143" s="46"/>
    </row>
    <row r="144" spans="1:4" s="43" customFormat="1" ht="18" customHeight="1" thickBot="1">
      <c r="A144" s="131" t="s">
        <v>110</v>
      </c>
      <c r="B144" s="132"/>
      <c r="C144" s="133">
        <v>4</v>
      </c>
      <c r="D144" s="133">
        <v>5</v>
      </c>
    </row>
    <row r="145" s="35" customFormat="1" ht="18" customHeight="1">
      <c r="C145" s="4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2017. ÉVI KÖTELEZŐ FELADATOK KÖLTSÉGVETÉSÉNEK ÖSSZEVONT MÉRLEGE
&amp;10
&amp;R&amp;"Times New Roman CE,Félkövér dőlt"&amp;11 1. melléklet a 2/2017. (II.20.) önkormányzati rendelethez</oddHeader>
  </headerFooter>
  <rowBreaks count="1" manualBreakCount="1">
    <brk id="8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5"/>
  <sheetViews>
    <sheetView tabSelected="1" view="pageLayout" workbookViewId="0" topLeftCell="A136">
      <selection activeCell="B21" sqref="B21"/>
    </sheetView>
  </sheetViews>
  <sheetFormatPr defaultColWidth="9.00390625" defaultRowHeight="12.75"/>
  <cols>
    <col min="1" max="1" width="7.625" style="27" customWidth="1"/>
    <col min="2" max="2" width="64.125" style="27" customWidth="1"/>
    <col min="3" max="3" width="21.625" style="28" customWidth="1"/>
    <col min="4" max="4" width="20.875" style="29" customWidth="1"/>
    <col min="5" max="16384" width="9.375" style="29" customWidth="1"/>
  </cols>
  <sheetData>
    <row r="1" spans="1:3" s="35" customFormat="1" ht="18" customHeight="1">
      <c r="A1" s="368" t="s">
        <v>1</v>
      </c>
      <c r="B1" s="368"/>
      <c r="C1" s="368"/>
    </row>
    <row r="2" spans="1:3" s="35" customFormat="1" ht="18" customHeight="1" thickBot="1">
      <c r="A2" s="369" t="s">
        <v>75</v>
      </c>
      <c r="B2" s="369"/>
      <c r="C2" s="36" t="s">
        <v>368</v>
      </c>
    </row>
    <row r="3" spans="1:4" s="35" customFormat="1" ht="18" customHeight="1" thickBot="1">
      <c r="A3" s="37" t="s">
        <v>40</v>
      </c>
      <c r="B3" s="38" t="s">
        <v>2</v>
      </c>
      <c r="C3" s="39" t="s">
        <v>323</v>
      </c>
      <c r="D3" s="39" t="s">
        <v>324</v>
      </c>
    </row>
    <row r="4" spans="1:4" s="43" customFormat="1" ht="18" customHeight="1" thickBot="1">
      <c r="A4" s="40">
        <v>1</v>
      </c>
      <c r="B4" s="41">
        <v>2</v>
      </c>
      <c r="C4" s="42">
        <v>3</v>
      </c>
      <c r="D4" s="42">
        <v>4</v>
      </c>
    </row>
    <row r="5" spans="1:4" s="43" customFormat="1" ht="18" customHeight="1" thickBot="1">
      <c r="A5" s="72" t="s">
        <v>3</v>
      </c>
      <c r="B5" s="73" t="s">
        <v>136</v>
      </c>
      <c r="C5" s="74">
        <f>SUM(C6:C9)</f>
        <v>0</v>
      </c>
      <c r="D5" s="74">
        <f>SUM(D6:D11)</f>
        <v>0</v>
      </c>
    </row>
    <row r="6" spans="1:4" s="43" customFormat="1" ht="30">
      <c r="A6" s="83" t="s">
        <v>52</v>
      </c>
      <c r="B6" s="75" t="s">
        <v>332</v>
      </c>
      <c r="C6" s="76"/>
      <c r="D6" s="76"/>
    </row>
    <row r="7" spans="1:4" s="43" customFormat="1" ht="30">
      <c r="A7" s="84" t="s">
        <v>53</v>
      </c>
      <c r="B7" s="77" t="s">
        <v>333</v>
      </c>
      <c r="C7" s="78"/>
      <c r="D7" s="78"/>
    </row>
    <row r="8" spans="1:4" s="43" customFormat="1" ht="30">
      <c r="A8" s="84" t="s">
        <v>54</v>
      </c>
      <c r="B8" s="77" t="s">
        <v>334</v>
      </c>
      <c r="C8" s="78"/>
      <c r="D8" s="78"/>
    </row>
    <row r="9" spans="1:4" s="43" customFormat="1" ht="18.75">
      <c r="A9" s="84" t="s">
        <v>327</v>
      </c>
      <c r="B9" s="77" t="s">
        <v>335</v>
      </c>
      <c r="C9" s="78"/>
      <c r="D9" s="78"/>
    </row>
    <row r="10" spans="1:4" s="43" customFormat="1" ht="28.5">
      <c r="A10" s="84" t="s">
        <v>63</v>
      </c>
      <c r="B10" s="51" t="s">
        <v>337</v>
      </c>
      <c r="C10" s="79"/>
      <c r="D10" s="78"/>
    </row>
    <row r="11" spans="1:4" s="43" customFormat="1" ht="19.5" thickBot="1">
      <c r="A11" s="85" t="s">
        <v>328</v>
      </c>
      <c r="B11" s="77" t="s">
        <v>336</v>
      </c>
      <c r="C11" s="80"/>
      <c r="D11" s="78"/>
    </row>
    <row r="12" spans="1:4" s="43" customFormat="1" ht="30.75" thickBot="1">
      <c r="A12" s="81" t="s">
        <v>4</v>
      </c>
      <c r="B12" s="82" t="s">
        <v>137</v>
      </c>
      <c r="C12" s="74">
        <f>+C13+C14+C15+C16+C17</f>
        <v>0</v>
      </c>
      <c r="D12" s="74">
        <f>+D13+D14+D15+D16+D17</f>
        <v>0</v>
      </c>
    </row>
    <row r="13" spans="1:4" s="43" customFormat="1" ht="18" customHeight="1">
      <c r="A13" s="83" t="s">
        <v>58</v>
      </c>
      <c r="B13" s="75" t="s">
        <v>138</v>
      </c>
      <c r="C13" s="76"/>
      <c r="D13" s="76"/>
    </row>
    <row r="14" spans="1:4" s="43" customFormat="1" ht="30">
      <c r="A14" s="84" t="s">
        <v>59</v>
      </c>
      <c r="B14" s="77" t="s">
        <v>139</v>
      </c>
      <c r="C14" s="78"/>
      <c r="D14" s="78"/>
    </row>
    <row r="15" spans="1:4" s="43" customFormat="1" ht="30">
      <c r="A15" s="84" t="s">
        <v>60</v>
      </c>
      <c r="B15" s="77" t="s">
        <v>312</v>
      </c>
      <c r="C15" s="78"/>
      <c r="D15" s="78"/>
    </row>
    <row r="16" spans="1:4" s="43" customFormat="1" ht="30">
      <c r="A16" s="84" t="s">
        <v>61</v>
      </c>
      <c r="B16" s="77" t="s">
        <v>313</v>
      </c>
      <c r="C16" s="78"/>
      <c r="D16" s="78"/>
    </row>
    <row r="17" spans="1:4" s="43" customFormat="1" ht="25.5">
      <c r="A17" s="84" t="s">
        <v>62</v>
      </c>
      <c r="B17" s="50" t="s">
        <v>338</v>
      </c>
      <c r="C17" s="78"/>
      <c r="D17" s="78"/>
    </row>
    <row r="18" spans="1:4" s="43" customFormat="1" ht="19.5" thickBot="1">
      <c r="A18" s="85" t="s">
        <v>68</v>
      </c>
      <c r="B18" s="86" t="s">
        <v>140</v>
      </c>
      <c r="C18" s="87"/>
      <c r="D18" s="87"/>
    </row>
    <row r="19" spans="1:4" s="43" customFormat="1" ht="18" customHeight="1" thickBot="1">
      <c r="A19" s="81" t="s">
        <v>5</v>
      </c>
      <c r="B19" s="88" t="s">
        <v>141</v>
      </c>
      <c r="C19" s="74">
        <f>+C20+C21+C22+C23+C24</f>
        <v>0</v>
      </c>
      <c r="D19" s="74">
        <f>+D20+D21+D22+D23+D24</f>
        <v>0</v>
      </c>
    </row>
    <row r="20" spans="1:4" s="43" customFormat="1" ht="30">
      <c r="A20" s="83" t="s">
        <v>41</v>
      </c>
      <c r="B20" s="75" t="s">
        <v>330</v>
      </c>
      <c r="C20" s="76"/>
      <c r="D20" s="76"/>
    </row>
    <row r="21" spans="1:4" s="43" customFormat="1" ht="30">
      <c r="A21" s="84" t="s">
        <v>42</v>
      </c>
      <c r="B21" s="77" t="s">
        <v>142</v>
      </c>
      <c r="C21" s="78"/>
      <c r="D21" s="78"/>
    </row>
    <row r="22" spans="1:4" s="43" customFormat="1" ht="30">
      <c r="A22" s="84" t="s">
        <v>43</v>
      </c>
      <c r="B22" s="77" t="s">
        <v>314</v>
      </c>
      <c r="C22" s="78"/>
      <c r="D22" s="78"/>
    </row>
    <row r="23" spans="1:4" s="43" customFormat="1" ht="30">
      <c r="A23" s="84" t="s">
        <v>44</v>
      </c>
      <c r="B23" s="77" t="s">
        <v>315</v>
      </c>
      <c r="C23" s="78"/>
      <c r="D23" s="78"/>
    </row>
    <row r="24" spans="1:4" s="43" customFormat="1" ht="18.75">
      <c r="A24" s="84" t="s">
        <v>83</v>
      </c>
      <c r="B24" s="77" t="s">
        <v>143</v>
      </c>
      <c r="C24" s="78"/>
      <c r="D24" s="78"/>
    </row>
    <row r="25" spans="1:4" s="43" customFormat="1" ht="18" customHeight="1" thickBot="1">
      <c r="A25" s="85" t="s">
        <v>84</v>
      </c>
      <c r="B25" s="86" t="s">
        <v>144</v>
      </c>
      <c r="C25" s="87"/>
      <c r="D25" s="87"/>
    </row>
    <row r="26" spans="1:4" s="43" customFormat="1" ht="18" customHeight="1" thickBot="1">
      <c r="A26" s="81" t="s">
        <v>85</v>
      </c>
      <c r="B26" s="88" t="s">
        <v>145</v>
      </c>
      <c r="C26" s="74">
        <f>+C27+C30+C31+C32</f>
        <v>0</v>
      </c>
      <c r="D26" s="74">
        <f>+D27+D30+D31+D32</f>
        <v>0</v>
      </c>
    </row>
    <row r="27" spans="1:4" s="43" customFormat="1" ht="18" customHeight="1">
      <c r="A27" s="83" t="s">
        <v>146</v>
      </c>
      <c r="B27" s="75" t="s">
        <v>152</v>
      </c>
      <c r="C27" s="89"/>
      <c r="D27" s="89"/>
    </row>
    <row r="28" spans="1:4" s="43" customFormat="1" ht="18" customHeight="1">
      <c r="A28" s="84" t="s">
        <v>147</v>
      </c>
      <c r="B28" s="134" t="s">
        <v>342</v>
      </c>
      <c r="C28" s="135"/>
      <c r="D28" s="78"/>
    </row>
    <row r="29" spans="1:4" s="43" customFormat="1" ht="18" customHeight="1">
      <c r="A29" s="84" t="s">
        <v>148</v>
      </c>
      <c r="B29" s="134" t="s">
        <v>343</v>
      </c>
      <c r="C29" s="135"/>
      <c r="D29" s="78"/>
    </row>
    <row r="30" spans="1:4" s="43" customFormat="1" ht="18" customHeight="1">
      <c r="A30" s="84" t="s">
        <v>149</v>
      </c>
      <c r="B30" s="77" t="s">
        <v>344</v>
      </c>
      <c r="C30" s="78"/>
      <c r="D30" s="78"/>
    </row>
    <row r="31" spans="1:4" s="43" customFormat="1" ht="18.75">
      <c r="A31" s="84" t="s">
        <v>150</v>
      </c>
      <c r="B31" s="77" t="s">
        <v>153</v>
      </c>
      <c r="C31" s="78"/>
      <c r="D31" s="78"/>
    </row>
    <row r="32" spans="1:4" s="43" customFormat="1" ht="18" customHeight="1" thickBot="1">
      <c r="A32" s="85" t="s">
        <v>151</v>
      </c>
      <c r="B32" s="86" t="s">
        <v>154</v>
      </c>
      <c r="C32" s="87"/>
      <c r="D32" s="87"/>
    </row>
    <row r="33" spans="1:4" s="43" customFormat="1" ht="18" customHeight="1" thickBot="1">
      <c r="A33" s="81" t="s">
        <v>7</v>
      </c>
      <c r="B33" s="88" t="s">
        <v>155</v>
      </c>
      <c r="C33" s="74">
        <f>SUM(C34:C43)</f>
        <v>0</v>
      </c>
      <c r="D33" s="74">
        <f>SUM(D34:D43)</f>
        <v>0</v>
      </c>
    </row>
    <row r="34" spans="1:4" s="43" customFormat="1" ht="18" customHeight="1">
      <c r="A34" s="83" t="s">
        <v>45</v>
      </c>
      <c r="B34" s="75" t="s">
        <v>158</v>
      </c>
      <c r="C34" s="76"/>
      <c r="D34" s="76"/>
    </row>
    <row r="35" spans="1:4" s="43" customFormat="1" ht="18" customHeight="1">
      <c r="A35" s="84" t="s">
        <v>46</v>
      </c>
      <c r="B35" s="77" t="s">
        <v>345</v>
      </c>
      <c r="C35" s="78"/>
      <c r="D35" s="78"/>
    </row>
    <row r="36" spans="1:4" s="43" customFormat="1" ht="18" customHeight="1">
      <c r="A36" s="84" t="s">
        <v>47</v>
      </c>
      <c r="B36" s="77" t="s">
        <v>346</v>
      </c>
      <c r="C36" s="78"/>
      <c r="D36" s="78"/>
    </row>
    <row r="37" spans="1:4" s="43" customFormat="1" ht="18" customHeight="1">
      <c r="A37" s="84" t="s">
        <v>87</v>
      </c>
      <c r="B37" s="77" t="s">
        <v>347</v>
      </c>
      <c r="C37" s="78"/>
      <c r="D37" s="78"/>
    </row>
    <row r="38" spans="1:4" s="43" customFormat="1" ht="18" customHeight="1">
      <c r="A38" s="84" t="s">
        <v>88</v>
      </c>
      <c r="B38" s="77" t="s">
        <v>348</v>
      </c>
      <c r="C38" s="78"/>
      <c r="D38" s="78"/>
    </row>
    <row r="39" spans="1:4" s="43" customFormat="1" ht="18" customHeight="1">
      <c r="A39" s="84" t="s">
        <v>89</v>
      </c>
      <c r="B39" s="77" t="s">
        <v>349</v>
      </c>
      <c r="C39" s="78"/>
      <c r="D39" s="78"/>
    </row>
    <row r="40" spans="1:4" s="43" customFormat="1" ht="18" customHeight="1">
      <c r="A40" s="84" t="s">
        <v>90</v>
      </c>
      <c r="B40" s="77" t="s">
        <v>159</v>
      </c>
      <c r="C40" s="78"/>
      <c r="D40" s="78"/>
    </row>
    <row r="41" spans="1:4" s="43" customFormat="1" ht="18" customHeight="1">
      <c r="A41" s="84" t="s">
        <v>91</v>
      </c>
      <c r="B41" s="77" t="s">
        <v>160</v>
      </c>
      <c r="C41" s="78"/>
      <c r="D41" s="78"/>
    </row>
    <row r="42" spans="1:4" s="43" customFormat="1" ht="18" customHeight="1">
      <c r="A42" s="84" t="s">
        <v>156</v>
      </c>
      <c r="B42" s="77" t="s">
        <v>161</v>
      </c>
      <c r="C42" s="78"/>
      <c r="D42" s="78"/>
    </row>
    <row r="43" spans="1:4" s="43" customFormat="1" ht="18" customHeight="1" thickBot="1">
      <c r="A43" s="85" t="s">
        <v>157</v>
      </c>
      <c r="B43" s="86" t="s">
        <v>350</v>
      </c>
      <c r="C43" s="87"/>
      <c r="D43" s="87">
        <v>0</v>
      </c>
    </row>
    <row r="44" spans="1:4" s="43" customFormat="1" ht="18" customHeight="1" thickBot="1">
      <c r="A44" s="81" t="s">
        <v>8</v>
      </c>
      <c r="B44" s="88" t="s">
        <v>162</v>
      </c>
      <c r="C44" s="74">
        <f>SUM(C45:C49)</f>
        <v>0</v>
      </c>
      <c r="D44" s="74">
        <f>SUM(D45:D49)</f>
        <v>0</v>
      </c>
    </row>
    <row r="45" spans="1:4" s="43" customFormat="1" ht="18" customHeight="1">
      <c r="A45" s="83" t="s">
        <v>48</v>
      </c>
      <c r="B45" s="75" t="s">
        <v>166</v>
      </c>
      <c r="C45" s="76"/>
      <c r="D45" s="76"/>
    </row>
    <row r="46" spans="1:4" s="43" customFormat="1" ht="18" customHeight="1">
      <c r="A46" s="84" t="s">
        <v>49</v>
      </c>
      <c r="B46" s="77" t="s">
        <v>167</v>
      </c>
      <c r="C46" s="78"/>
      <c r="D46" s="78"/>
    </row>
    <row r="47" spans="1:4" s="43" customFormat="1" ht="18" customHeight="1">
      <c r="A47" s="84" t="s">
        <v>163</v>
      </c>
      <c r="B47" s="77" t="s">
        <v>168</v>
      </c>
      <c r="C47" s="78"/>
      <c r="D47" s="78"/>
    </row>
    <row r="48" spans="1:4" s="43" customFormat="1" ht="18" customHeight="1">
      <c r="A48" s="84" t="s">
        <v>164</v>
      </c>
      <c r="B48" s="77" t="s">
        <v>169</v>
      </c>
      <c r="C48" s="78"/>
      <c r="D48" s="78"/>
    </row>
    <row r="49" spans="1:4" s="43" customFormat="1" ht="18" customHeight="1" thickBot="1">
      <c r="A49" s="85" t="s">
        <v>165</v>
      </c>
      <c r="B49" s="86" t="s">
        <v>170</v>
      </c>
      <c r="C49" s="87"/>
      <c r="D49" s="87"/>
    </row>
    <row r="50" spans="1:4" s="43" customFormat="1" ht="30.75" thickBot="1">
      <c r="A50" s="81" t="s">
        <v>92</v>
      </c>
      <c r="B50" s="88" t="s">
        <v>339</v>
      </c>
      <c r="C50" s="74">
        <f>SUM(C51:C53)</f>
        <v>0</v>
      </c>
      <c r="D50" s="74">
        <f>SUM(D51:D53)</f>
        <v>0</v>
      </c>
    </row>
    <row r="51" spans="1:4" s="43" customFormat="1" ht="30">
      <c r="A51" s="83" t="s">
        <v>50</v>
      </c>
      <c r="B51" s="75" t="s">
        <v>317</v>
      </c>
      <c r="C51" s="76"/>
      <c r="D51" s="76"/>
    </row>
    <row r="52" spans="1:4" s="43" customFormat="1" ht="30">
      <c r="A52" s="84" t="s">
        <v>51</v>
      </c>
      <c r="B52" s="77" t="s">
        <v>318</v>
      </c>
      <c r="C52" s="78"/>
      <c r="D52" s="78"/>
    </row>
    <row r="53" spans="1:4" s="43" customFormat="1" ht="18.75">
      <c r="A53" s="84" t="s">
        <v>173</v>
      </c>
      <c r="B53" s="77" t="s">
        <v>171</v>
      </c>
      <c r="C53" s="78"/>
      <c r="D53" s="78"/>
    </row>
    <row r="54" spans="1:4" s="43" customFormat="1" ht="19.5" thickBot="1">
      <c r="A54" s="85" t="s">
        <v>174</v>
      </c>
      <c r="B54" s="86" t="s">
        <v>172</v>
      </c>
      <c r="C54" s="87"/>
      <c r="D54" s="87"/>
    </row>
    <row r="55" spans="1:4" s="43" customFormat="1" ht="18" customHeight="1" thickBot="1">
      <c r="A55" s="81" t="s">
        <v>10</v>
      </c>
      <c r="B55" s="82" t="s">
        <v>175</v>
      </c>
      <c r="C55" s="74">
        <f>SUM(C56:C58)</f>
        <v>0</v>
      </c>
      <c r="D55" s="74">
        <f>SUM(D56:D58)</f>
        <v>0</v>
      </c>
    </row>
    <row r="56" spans="1:4" s="43" customFormat="1" ht="30">
      <c r="A56" s="83" t="s">
        <v>93</v>
      </c>
      <c r="B56" s="75" t="s">
        <v>319</v>
      </c>
      <c r="C56" s="78"/>
      <c r="D56" s="78"/>
    </row>
    <row r="57" spans="1:4" s="43" customFormat="1" ht="30">
      <c r="A57" s="84" t="s">
        <v>94</v>
      </c>
      <c r="B57" s="77" t="s">
        <v>320</v>
      </c>
      <c r="C57" s="78"/>
      <c r="D57" s="78"/>
    </row>
    <row r="58" spans="1:4" s="43" customFormat="1" ht="18.75">
      <c r="A58" s="84" t="s">
        <v>115</v>
      </c>
      <c r="B58" s="77" t="s">
        <v>177</v>
      </c>
      <c r="C58" s="78"/>
      <c r="D58" s="78"/>
    </row>
    <row r="59" spans="1:4" s="43" customFormat="1" ht="19.5" thickBot="1">
      <c r="A59" s="85" t="s">
        <v>176</v>
      </c>
      <c r="B59" s="86" t="s">
        <v>178</v>
      </c>
      <c r="C59" s="78"/>
      <c r="D59" s="78"/>
    </row>
    <row r="60" spans="1:4" s="43" customFormat="1" ht="30.75" thickBot="1">
      <c r="A60" s="81" t="s">
        <v>11</v>
      </c>
      <c r="B60" s="88" t="s">
        <v>179</v>
      </c>
      <c r="C60" s="74">
        <f>+C5+C12+C19+C26+C33+C44+C50+C55</f>
        <v>0</v>
      </c>
      <c r="D60" s="74">
        <f>+D5+D12+D19+D26+D33+D44+D50+D55</f>
        <v>0</v>
      </c>
    </row>
    <row r="61" spans="1:4" s="43" customFormat="1" ht="18" customHeight="1" thickBot="1">
      <c r="A61" s="90" t="s">
        <v>305</v>
      </c>
      <c r="B61" s="82" t="s">
        <v>180</v>
      </c>
      <c r="C61" s="74">
        <f>SUM(C62:C64)</f>
        <v>0</v>
      </c>
      <c r="D61" s="74">
        <f>SUM(D62:D64)</f>
        <v>0</v>
      </c>
    </row>
    <row r="62" spans="1:4" s="43" customFormat="1" ht="18" customHeight="1">
      <c r="A62" s="83" t="s">
        <v>212</v>
      </c>
      <c r="B62" s="75" t="s">
        <v>181</v>
      </c>
      <c r="C62" s="78"/>
      <c r="D62" s="78"/>
    </row>
    <row r="63" spans="1:4" s="43" customFormat="1" ht="30">
      <c r="A63" s="84" t="s">
        <v>221</v>
      </c>
      <c r="B63" s="77" t="s">
        <v>182</v>
      </c>
      <c r="C63" s="78"/>
      <c r="D63" s="78"/>
    </row>
    <row r="64" spans="1:4" s="43" customFormat="1" ht="19.5" thickBot="1">
      <c r="A64" s="85" t="s">
        <v>222</v>
      </c>
      <c r="B64" s="91" t="s">
        <v>183</v>
      </c>
      <c r="C64" s="78"/>
      <c r="D64" s="78"/>
    </row>
    <row r="65" spans="1:4" s="43" customFormat="1" ht="18" customHeight="1" thickBot="1">
      <c r="A65" s="90" t="s">
        <v>184</v>
      </c>
      <c r="B65" s="82" t="s">
        <v>185</v>
      </c>
      <c r="C65" s="74">
        <f>SUM(C66:C69)</f>
        <v>0</v>
      </c>
      <c r="D65" s="74">
        <f>SUM(D66:D69)</f>
        <v>0</v>
      </c>
    </row>
    <row r="66" spans="1:4" s="43" customFormat="1" ht="30">
      <c r="A66" s="83" t="s">
        <v>72</v>
      </c>
      <c r="B66" s="75" t="s">
        <v>186</v>
      </c>
      <c r="C66" s="78"/>
      <c r="D66" s="78"/>
    </row>
    <row r="67" spans="1:4" s="43" customFormat="1" ht="18.75">
      <c r="A67" s="84" t="s">
        <v>73</v>
      </c>
      <c r="B67" s="77" t="s">
        <v>187</v>
      </c>
      <c r="C67" s="78"/>
      <c r="D67" s="78"/>
    </row>
    <row r="68" spans="1:4" s="43" customFormat="1" ht="30">
      <c r="A68" s="84" t="s">
        <v>213</v>
      </c>
      <c r="B68" s="77" t="s">
        <v>188</v>
      </c>
      <c r="C68" s="78"/>
      <c r="D68" s="78"/>
    </row>
    <row r="69" spans="1:4" s="43" customFormat="1" ht="19.5" thickBot="1">
      <c r="A69" s="85" t="s">
        <v>214</v>
      </c>
      <c r="B69" s="86" t="s">
        <v>189</v>
      </c>
      <c r="C69" s="78"/>
      <c r="D69" s="78"/>
    </row>
    <row r="70" spans="1:4" s="43" customFormat="1" ht="18" customHeight="1" thickBot="1">
      <c r="A70" s="90" t="s">
        <v>190</v>
      </c>
      <c r="B70" s="82" t="s">
        <v>191</v>
      </c>
      <c r="C70" s="74">
        <f>SUM(C71:C72)</f>
        <v>2255825</v>
      </c>
      <c r="D70" s="74">
        <f>SUM(D71:D72)</f>
        <v>2255825</v>
      </c>
    </row>
    <row r="71" spans="1:4" s="43" customFormat="1" ht="18" customHeight="1" thickBot="1">
      <c r="A71" s="83" t="s">
        <v>215</v>
      </c>
      <c r="B71" s="75" t="s">
        <v>192</v>
      </c>
      <c r="C71" s="141">
        <v>2255825</v>
      </c>
      <c r="D71" s="78">
        <v>2255825</v>
      </c>
    </row>
    <row r="72" spans="1:4" s="43" customFormat="1" ht="18" customHeight="1" thickBot="1">
      <c r="A72" s="85" t="s">
        <v>216</v>
      </c>
      <c r="B72" s="86" t="s">
        <v>193</v>
      </c>
      <c r="C72" s="78"/>
      <c r="D72" s="78"/>
    </row>
    <row r="73" spans="1:4" s="43" customFormat="1" ht="18" customHeight="1" thickBot="1">
      <c r="A73" s="90" t="s">
        <v>194</v>
      </c>
      <c r="B73" s="82" t="s">
        <v>195</v>
      </c>
      <c r="C73" s="74">
        <f>SUM(C74:C76)</f>
        <v>0</v>
      </c>
      <c r="D73" s="74">
        <f>SUM(D74:D76)</f>
        <v>0</v>
      </c>
    </row>
    <row r="74" spans="1:4" s="43" customFormat="1" ht="18" customHeight="1">
      <c r="A74" s="83" t="s">
        <v>217</v>
      </c>
      <c r="B74" s="75" t="s">
        <v>196</v>
      </c>
      <c r="C74" s="78"/>
      <c r="D74" s="78"/>
    </row>
    <row r="75" spans="1:4" s="43" customFormat="1" ht="18" customHeight="1">
      <c r="A75" s="84" t="s">
        <v>218</v>
      </c>
      <c r="B75" s="77" t="s">
        <v>197</v>
      </c>
      <c r="C75" s="78"/>
      <c r="D75" s="78"/>
    </row>
    <row r="76" spans="1:4" s="43" customFormat="1" ht="18" customHeight="1" thickBot="1">
      <c r="A76" s="85" t="s">
        <v>219</v>
      </c>
      <c r="B76" s="86" t="s">
        <v>198</v>
      </c>
      <c r="C76" s="78"/>
      <c r="D76" s="78"/>
    </row>
    <row r="77" spans="1:4" s="43" customFormat="1" ht="18" customHeight="1" thickBot="1">
      <c r="A77" s="90" t="s">
        <v>199</v>
      </c>
      <c r="B77" s="82" t="s">
        <v>220</v>
      </c>
      <c r="C77" s="74">
        <f>SUM(C78:C81)</f>
        <v>0</v>
      </c>
      <c r="D77" s="74">
        <f>SUM(D78:D81)</f>
        <v>0</v>
      </c>
    </row>
    <row r="78" spans="1:4" s="43" customFormat="1" ht="18" customHeight="1">
      <c r="A78" s="92" t="s">
        <v>200</v>
      </c>
      <c r="B78" s="75" t="s">
        <v>201</v>
      </c>
      <c r="C78" s="78"/>
      <c r="D78" s="78"/>
    </row>
    <row r="79" spans="1:4" s="43" customFormat="1" ht="30">
      <c r="A79" s="93" t="s">
        <v>202</v>
      </c>
      <c r="B79" s="77" t="s">
        <v>203</v>
      </c>
      <c r="C79" s="78"/>
      <c r="D79" s="78"/>
    </row>
    <row r="80" spans="1:4" s="43" customFormat="1" ht="20.25" customHeight="1">
      <c r="A80" s="93" t="s">
        <v>204</v>
      </c>
      <c r="B80" s="77" t="s">
        <v>205</v>
      </c>
      <c r="C80" s="78"/>
      <c r="D80" s="78"/>
    </row>
    <row r="81" spans="1:4" s="43" customFormat="1" ht="18" customHeight="1" thickBot="1">
      <c r="A81" s="94" t="s">
        <v>206</v>
      </c>
      <c r="B81" s="86" t="s">
        <v>207</v>
      </c>
      <c r="C81" s="78"/>
      <c r="D81" s="78"/>
    </row>
    <row r="82" spans="1:4" s="43" customFormat="1" ht="30.75" thickBot="1">
      <c r="A82" s="90" t="s">
        <v>208</v>
      </c>
      <c r="B82" s="82" t="s">
        <v>209</v>
      </c>
      <c r="C82" s="95"/>
      <c r="D82" s="95"/>
    </row>
    <row r="83" spans="1:4" s="43" customFormat="1" ht="31.5" thickBot="1">
      <c r="A83" s="90" t="s">
        <v>210</v>
      </c>
      <c r="B83" s="96" t="s">
        <v>211</v>
      </c>
      <c r="C83" s="74">
        <f>+C61+C65+C70+C73+C77+C82</f>
        <v>2255825</v>
      </c>
      <c r="D83" s="74">
        <f>+D61+D65+D70+D73+D77+D82</f>
        <v>2255825</v>
      </c>
    </row>
    <row r="84" spans="1:4" s="43" customFormat="1" ht="18" customHeight="1" thickBot="1">
      <c r="A84" s="97" t="s">
        <v>223</v>
      </c>
      <c r="B84" s="98" t="s">
        <v>310</v>
      </c>
      <c r="C84" s="74">
        <f>+C60+C83</f>
        <v>2255825</v>
      </c>
      <c r="D84" s="74">
        <f>+D60+D83</f>
        <v>2255825</v>
      </c>
    </row>
    <row r="85" spans="1:4" s="43" customFormat="1" ht="19.5" thickBot="1">
      <c r="A85" s="99"/>
      <c r="B85" s="100"/>
      <c r="C85" s="101"/>
      <c r="D85" s="101"/>
    </row>
    <row r="86" spans="1:4" s="35" customFormat="1" ht="18" customHeight="1" thickBot="1">
      <c r="A86" s="105" t="s">
        <v>35</v>
      </c>
      <c r="B86" s="106"/>
      <c r="C86" s="106"/>
      <c r="D86" s="106"/>
    </row>
    <row r="87" spans="1:4" s="44" customFormat="1" ht="18" customHeight="1" thickBot="1">
      <c r="A87" s="107" t="s">
        <v>3</v>
      </c>
      <c r="B87" s="108" t="s">
        <v>340</v>
      </c>
      <c r="C87" s="109">
        <f>SUM(C88:C92)</f>
        <v>2255825</v>
      </c>
      <c r="D87" s="109">
        <f>SUM(D88:D92)</f>
        <v>2255825</v>
      </c>
    </row>
    <row r="88" spans="1:4" s="35" customFormat="1" ht="18" customHeight="1">
      <c r="A88" s="110" t="s">
        <v>52</v>
      </c>
      <c r="B88" s="111" t="s">
        <v>30</v>
      </c>
      <c r="C88" s="112"/>
      <c r="D88" s="112"/>
    </row>
    <row r="89" spans="1:4" s="43" customFormat="1" ht="28.5">
      <c r="A89" s="84" t="s">
        <v>53</v>
      </c>
      <c r="B89" s="113" t="s">
        <v>95</v>
      </c>
      <c r="C89" s="78"/>
      <c r="D89" s="78"/>
    </row>
    <row r="90" spans="1:4" s="35" customFormat="1" ht="18" customHeight="1">
      <c r="A90" s="84" t="s">
        <v>54</v>
      </c>
      <c r="B90" s="113" t="s">
        <v>71</v>
      </c>
      <c r="C90" s="87"/>
      <c r="D90" s="87"/>
    </row>
    <row r="91" spans="1:4" s="35" customFormat="1" ht="18" customHeight="1">
      <c r="A91" s="84" t="s">
        <v>55</v>
      </c>
      <c r="B91" s="114" t="s">
        <v>96</v>
      </c>
      <c r="C91" s="87"/>
      <c r="D91" s="87"/>
    </row>
    <row r="92" spans="1:4" s="35" customFormat="1" ht="18" customHeight="1">
      <c r="A92" s="84" t="s">
        <v>63</v>
      </c>
      <c r="B92" s="115" t="s">
        <v>97</v>
      </c>
      <c r="C92" s="87">
        <f>SUM(C93:C102)</f>
        <v>2255825</v>
      </c>
      <c r="D92" s="87">
        <v>2255825</v>
      </c>
    </row>
    <row r="93" spans="1:4" s="35" customFormat="1" ht="18" customHeight="1">
      <c r="A93" s="84" t="s">
        <v>56</v>
      </c>
      <c r="B93" s="136" t="s">
        <v>226</v>
      </c>
      <c r="C93" s="137"/>
      <c r="D93" s="137"/>
    </row>
    <row r="94" spans="1:4" s="35" customFormat="1" ht="18" customHeight="1">
      <c r="A94" s="84" t="s">
        <v>57</v>
      </c>
      <c r="B94" s="138" t="s">
        <v>227</v>
      </c>
      <c r="C94" s="137"/>
      <c r="D94" s="137"/>
    </row>
    <row r="95" spans="1:4" s="35" customFormat="1" ht="18" customHeight="1">
      <c r="A95" s="84" t="s">
        <v>64</v>
      </c>
      <c r="B95" s="136" t="s">
        <v>228</v>
      </c>
      <c r="C95" s="137"/>
      <c r="D95" s="137"/>
    </row>
    <row r="96" spans="1:4" s="35" customFormat="1" ht="18" customHeight="1">
      <c r="A96" s="84" t="s">
        <v>65</v>
      </c>
      <c r="B96" s="136" t="s">
        <v>229</v>
      </c>
      <c r="C96" s="137"/>
      <c r="D96" s="137"/>
    </row>
    <row r="97" spans="1:4" s="35" customFormat="1" ht="18" customHeight="1">
      <c r="A97" s="84" t="s">
        <v>66</v>
      </c>
      <c r="B97" s="138" t="s">
        <v>230</v>
      </c>
      <c r="C97" s="137">
        <v>0</v>
      </c>
      <c r="D97" s="137"/>
    </row>
    <row r="98" spans="1:4" s="35" customFormat="1" ht="18" customHeight="1">
      <c r="A98" s="84" t="s">
        <v>67</v>
      </c>
      <c r="B98" s="138" t="s">
        <v>231</v>
      </c>
      <c r="C98" s="137"/>
      <c r="D98" s="137"/>
    </row>
    <row r="99" spans="1:4" s="35" customFormat="1" ht="18" customHeight="1">
      <c r="A99" s="84" t="s">
        <v>69</v>
      </c>
      <c r="B99" s="136" t="s">
        <v>232</v>
      </c>
      <c r="C99" s="137"/>
      <c r="D99" s="137"/>
    </row>
    <row r="100" spans="1:4" s="35" customFormat="1" ht="18" customHeight="1">
      <c r="A100" s="116" t="s">
        <v>98</v>
      </c>
      <c r="B100" s="139" t="s">
        <v>233</v>
      </c>
      <c r="C100" s="137"/>
      <c r="D100" s="137"/>
    </row>
    <row r="101" spans="1:4" s="35" customFormat="1" ht="18" customHeight="1">
      <c r="A101" s="84" t="s">
        <v>224</v>
      </c>
      <c r="B101" s="139" t="s">
        <v>234</v>
      </c>
      <c r="C101" s="137"/>
      <c r="D101" s="137"/>
    </row>
    <row r="102" spans="1:4" s="35" customFormat="1" ht="18" customHeight="1" thickBot="1">
      <c r="A102" s="118" t="s">
        <v>225</v>
      </c>
      <c r="B102" s="140" t="s">
        <v>235</v>
      </c>
      <c r="C102" s="141">
        <v>2255825</v>
      </c>
      <c r="D102" s="141">
        <v>2255825</v>
      </c>
    </row>
    <row r="103" spans="1:4" s="35" customFormat="1" ht="18" customHeight="1" thickBot="1">
      <c r="A103" s="81" t="s">
        <v>4</v>
      </c>
      <c r="B103" s="119" t="s">
        <v>341</v>
      </c>
      <c r="C103" s="74">
        <f>+C104+C106+C108</f>
        <v>0</v>
      </c>
      <c r="D103" s="74">
        <f>+D104+D106+D108</f>
        <v>0</v>
      </c>
    </row>
    <row r="104" spans="1:4" s="35" customFormat="1" ht="18" customHeight="1">
      <c r="A104" s="83" t="s">
        <v>58</v>
      </c>
      <c r="B104" s="113" t="s">
        <v>114</v>
      </c>
      <c r="C104" s="76"/>
      <c r="D104" s="76"/>
    </row>
    <row r="105" spans="1:4" s="35" customFormat="1" ht="18" customHeight="1">
      <c r="A105" s="83" t="s">
        <v>59</v>
      </c>
      <c r="B105" s="139" t="s">
        <v>239</v>
      </c>
      <c r="C105" s="142"/>
      <c r="D105" s="142"/>
    </row>
    <row r="106" spans="1:4" s="35" customFormat="1" ht="18" customHeight="1">
      <c r="A106" s="83" t="s">
        <v>60</v>
      </c>
      <c r="B106" s="117" t="s">
        <v>99</v>
      </c>
      <c r="C106" s="78"/>
      <c r="D106" s="78"/>
    </row>
    <row r="107" spans="1:4" s="35" customFormat="1" ht="18" customHeight="1">
      <c r="A107" s="83" t="s">
        <v>61</v>
      </c>
      <c r="B107" s="117" t="s">
        <v>240</v>
      </c>
      <c r="C107" s="120"/>
      <c r="D107" s="120"/>
    </row>
    <row r="108" spans="1:4" s="35" customFormat="1" ht="18" customHeight="1">
      <c r="A108" s="83" t="s">
        <v>62</v>
      </c>
      <c r="B108" s="121" t="s">
        <v>116</v>
      </c>
      <c r="C108" s="120"/>
      <c r="D108" s="120"/>
    </row>
    <row r="109" spans="1:4" s="35" customFormat="1" ht="28.5">
      <c r="A109" s="83" t="s">
        <v>68</v>
      </c>
      <c r="B109" s="122" t="s">
        <v>316</v>
      </c>
      <c r="C109" s="120"/>
      <c r="D109" s="120"/>
    </row>
    <row r="110" spans="1:4" s="35" customFormat="1" ht="25.5">
      <c r="A110" s="83" t="s">
        <v>70</v>
      </c>
      <c r="B110" s="143" t="s">
        <v>245</v>
      </c>
      <c r="C110" s="144"/>
      <c r="D110" s="144"/>
    </row>
    <row r="111" spans="1:4" s="35" customFormat="1" ht="25.5">
      <c r="A111" s="83" t="s">
        <v>100</v>
      </c>
      <c r="B111" s="136" t="s">
        <v>229</v>
      </c>
      <c r="C111" s="144"/>
      <c r="D111" s="144"/>
    </row>
    <row r="112" spans="1:4" s="35" customFormat="1" ht="18.75">
      <c r="A112" s="83" t="s">
        <v>101</v>
      </c>
      <c r="B112" s="136" t="s">
        <v>244</v>
      </c>
      <c r="C112" s="144"/>
      <c r="D112" s="144"/>
    </row>
    <row r="113" spans="1:4" s="35" customFormat="1" ht="18.75">
      <c r="A113" s="83" t="s">
        <v>102</v>
      </c>
      <c r="B113" s="136" t="s">
        <v>243</v>
      </c>
      <c r="C113" s="144"/>
      <c r="D113" s="144"/>
    </row>
    <row r="114" spans="1:4" s="35" customFormat="1" ht="25.5">
      <c r="A114" s="83" t="s">
        <v>236</v>
      </c>
      <c r="B114" s="136" t="s">
        <v>232</v>
      </c>
      <c r="C114" s="144"/>
      <c r="D114" s="144"/>
    </row>
    <row r="115" spans="1:4" s="35" customFormat="1" ht="18.75">
      <c r="A115" s="83" t="s">
        <v>237</v>
      </c>
      <c r="B115" s="136" t="s">
        <v>242</v>
      </c>
      <c r="C115" s="144"/>
      <c r="D115" s="144"/>
    </row>
    <row r="116" spans="1:4" s="35" customFormat="1" ht="26.25" thickBot="1">
      <c r="A116" s="116" t="s">
        <v>238</v>
      </c>
      <c r="B116" s="136" t="s">
        <v>241</v>
      </c>
      <c r="C116" s="145"/>
      <c r="D116" s="145"/>
    </row>
    <row r="117" spans="1:4" s="35" customFormat="1" ht="18" customHeight="1" thickBot="1">
      <c r="A117" s="81" t="s">
        <v>5</v>
      </c>
      <c r="B117" s="88" t="s">
        <v>246</v>
      </c>
      <c r="C117" s="74">
        <f>+C118+C119</f>
        <v>0</v>
      </c>
      <c r="D117" s="74">
        <f>+D118+D119</f>
        <v>0</v>
      </c>
    </row>
    <row r="118" spans="1:4" s="35" customFormat="1" ht="18" customHeight="1">
      <c r="A118" s="83" t="s">
        <v>41</v>
      </c>
      <c r="B118" s="123" t="s">
        <v>36</v>
      </c>
      <c r="C118" s="76"/>
      <c r="D118" s="76"/>
    </row>
    <row r="119" spans="1:4" s="35" customFormat="1" ht="18" customHeight="1" thickBot="1">
      <c r="A119" s="85" t="s">
        <v>42</v>
      </c>
      <c r="B119" s="117" t="s">
        <v>37</v>
      </c>
      <c r="C119" s="87"/>
      <c r="D119" s="87"/>
    </row>
    <row r="120" spans="1:4" s="35" customFormat="1" ht="18" customHeight="1" thickBot="1">
      <c r="A120" s="81" t="s">
        <v>6</v>
      </c>
      <c r="B120" s="88" t="s">
        <v>247</v>
      </c>
      <c r="C120" s="74">
        <f>+C87+C103+C117</f>
        <v>2255825</v>
      </c>
      <c r="D120" s="74">
        <f>+D87+D103+D117</f>
        <v>2255825</v>
      </c>
    </row>
    <row r="121" spans="1:4" s="35" customFormat="1" ht="18" customHeight="1" thickBot="1">
      <c r="A121" s="81" t="s">
        <v>7</v>
      </c>
      <c r="B121" s="88" t="s">
        <v>248</v>
      </c>
      <c r="C121" s="74">
        <f>+C122+C123+C124</f>
        <v>0</v>
      </c>
      <c r="D121" s="74">
        <f>+D122+D123+D124</f>
        <v>0</v>
      </c>
    </row>
    <row r="122" spans="1:4" s="35" customFormat="1" ht="18" customHeight="1">
      <c r="A122" s="83" t="s">
        <v>45</v>
      </c>
      <c r="B122" s="123" t="s">
        <v>249</v>
      </c>
      <c r="C122" s="120"/>
      <c r="D122" s="120"/>
    </row>
    <row r="123" spans="1:4" s="35" customFormat="1" ht="18" customHeight="1">
      <c r="A123" s="83" t="s">
        <v>46</v>
      </c>
      <c r="B123" s="123" t="s">
        <v>250</v>
      </c>
      <c r="C123" s="120"/>
      <c r="D123" s="120"/>
    </row>
    <row r="124" spans="1:4" s="35" customFormat="1" ht="18" customHeight="1" thickBot="1">
      <c r="A124" s="116" t="s">
        <v>47</v>
      </c>
      <c r="B124" s="124" t="s">
        <v>251</v>
      </c>
      <c r="C124" s="120"/>
      <c r="D124" s="120"/>
    </row>
    <row r="125" spans="1:4" s="35" customFormat="1" ht="18" customHeight="1" thickBot="1">
      <c r="A125" s="81" t="s">
        <v>8</v>
      </c>
      <c r="B125" s="88" t="s">
        <v>304</v>
      </c>
      <c r="C125" s="74">
        <f>+C126+C127+C128+C129</f>
        <v>0</v>
      </c>
      <c r="D125" s="74">
        <f>+D126+D127+D128+D129</f>
        <v>0</v>
      </c>
    </row>
    <row r="126" spans="1:4" s="35" customFormat="1" ht="18" customHeight="1">
      <c r="A126" s="83" t="s">
        <v>48</v>
      </c>
      <c r="B126" s="123" t="s">
        <v>252</v>
      </c>
      <c r="C126" s="120"/>
      <c r="D126" s="120"/>
    </row>
    <row r="127" spans="1:4" s="35" customFormat="1" ht="18" customHeight="1">
      <c r="A127" s="83" t="s">
        <v>49</v>
      </c>
      <c r="B127" s="123" t="s">
        <v>253</v>
      </c>
      <c r="C127" s="120"/>
      <c r="D127" s="120"/>
    </row>
    <row r="128" spans="1:4" s="35" customFormat="1" ht="18" customHeight="1">
      <c r="A128" s="83" t="s">
        <v>163</v>
      </c>
      <c r="B128" s="123" t="s">
        <v>254</v>
      </c>
      <c r="C128" s="120"/>
      <c r="D128" s="120"/>
    </row>
    <row r="129" spans="1:4" s="35" customFormat="1" ht="18" customHeight="1" thickBot="1">
      <c r="A129" s="116" t="s">
        <v>164</v>
      </c>
      <c r="B129" s="124" t="s">
        <v>255</v>
      </c>
      <c r="C129" s="120"/>
      <c r="D129" s="120"/>
    </row>
    <row r="130" spans="1:4" s="35" customFormat="1" ht="18" customHeight="1" thickBot="1">
      <c r="A130" s="81" t="s">
        <v>9</v>
      </c>
      <c r="B130" s="88" t="s">
        <v>256</v>
      </c>
      <c r="C130" s="74">
        <f>+C131+C132+C133+C134</f>
        <v>0</v>
      </c>
      <c r="D130" s="74">
        <f>+D131+D132+D133+D134</f>
        <v>0</v>
      </c>
    </row>
    <row r="131" spans="1:4" s="35" customFormat="1" ht="18" customHeight="1">
      <c r="A131" s="83" t="s">
        <v>50</v>
      </c>
      <c r="B131" s="123" t="s">
        <v>257</v>
      </c>
      <c r="C131" s="120"/>
      <c r="D131" s="120"/>
    </row>
    <row r="132" spans="1:4" s="35" customFormat="1" ht="18" customHeight="1">
      <c r="A132" s="83" t="s">
        <v>51</v>
      </c>
      <c r="B132" s="123" t="s">
        <v>266</v>
      </c>
      <c r="C132" s="120"/>
      <c r="D132" s="120"/>
    </row>
    <row r="133" spans="1:4" s="35" customFormat="1" ht="18" customHeight="1">
      <c r="A133" s="83" t="s">
        <v>173</v>
      </c>
      <c r="B133" s="123" t="s">
        <v>258</v>
      </c>
      <c r="C133" s="120"/>
      <c r="D133" s="120"/>
    </row>
    <row r="134" spans="1:4" s="35" customFormat="1" ht="18" customHeight="1" thickBot="1">
      <c r="A134" s="116" t="s">
        <v>174</v>
      </c>
      <c r="B134" s="124" t="s">
        <v>331</v>
      </c>
      <c r="C134" s="120"/>
      <c r="D134" s="120"/>
    </row>
    <row r="135" spans="1:4" s="35" customFormat="1" ht="18" customHeight="1" thickBot="1">
      <c r="A135" s="81" t="s">
        <v>10</v>
      </c>
      <c r="B135" s="88" t="s">
        <v>259</v>
      </c>
      <c r="C135" s="125"/>
      <c r="D135" s="125">
        <f>+D136+D137+D138+D139</f>
        <v>0</v>
      </c>
    </row>
    <row r="136" spans="1:4" s="35" customFormat="1" ht="18" customHeight="1">
      <c r="A136" s="83" t="s">
        <v>93</v>
      </c>
      <c r="B136" s="123" t="s">
        <v>260</v>
      </c>
      <c r="C136" s="120"/>
      <c r="D136" s="120"/>
    </row>
    <row r="137" spans="1:4" s="35" customFormat="1" ht="18" customHeight="1">
      <c r="A137" s="83" t="s">
        <v>94</v>
      </c>
      <c r="B137" s="123" t="s">
        <v>261</v>
      </c>
      <c r="C137" s="120"/>
      <c r="D137" s="120"/>
    </row>
    <row r="138" spans="1:4" s="35" customFormat="1" ht="18" customHeight="1">
      <c r="A138" s="83" t="s">
        <v>115</v>
      </c>
      <c r="B138" s="123" t="s">
        <v>262</v>
      </c>
      <c r="C138" s="120"/>
      <c r="D138" s="120"/>
    </row>
    <row r="139" spans="1:4" s="35" customFormat="1" ht="18" customHeight="1" thickBot="1">
      <c r="A139" s="83" t="s">
        <v>176</v>
      </c>
      <c r="B139" s="123" t="s">
        <v>263</v>
      </c>
      <c r="C139" s="120"/>
      <c r="D139" s="120"/>
    </row>
    <row r="140" spans="1:4" s="35" customFormat="1" ht="18" customHeight="1" thickBot="1">
      <c r="A140" s="81" t="s">
        <v>11</v>
      </c>
      <c r="B140" s="88" t="s">
        <v>264</v>
      </c>
      <c r="C140" s="126">
        <f>+C121+C125+C130+C135</f>
        <v>0</v>
      </c>
      <c r="D140" s="126">
        <f>+D121+D125+D130+D135</f>
        <v>0</v>
      </c>
    </row>
    <row r="141" spans="1:4" s="35" customFormat="1" ht="18" customHeight="1" thickBot="1">
      <c r="A141" s="127" t="s">
        <v>12</v>
      </c>
      <c r="B141" s="128" t="s">
        <v>265</v>
      </c>
      <c r="C141" s="126">
        <f>+C120+C140</f>
        <v>2255825</v>
      </c>
      <c r="D141" s="126">
        <f>+D120+D140</f>
        <v>2255825</v>
      </c>
    </row>
    <row r="142" spans="1:4" s="35" customFormat="1" ht="18" customHeight="1" thickBot="1">
      <c r="A142" s="129"/>
      <c r="B142" s="130"/>
      <c r="C142" s="104"/>
      <c r="D142" s="104"/>
    </row>
    <row r="143" spans="1:8" s="35" customFormat="1" ht="18" customHeight="1" thickBot="1">
      <c r="A143" s="131" t="s">
        <v>351</v>
      </c>
      <c r="B143" s="132"/>
      <c r="C143" s="133">
        <v>0</v>
      </c>
      <c r="D143" s="133">
        <v>0</v>
      </c>
      <c r="E143" s="45"/>
      <c r="F143" s="46"/>
      <c r="G143" s="46"/>
      <c r="H143" s="46"/>
    </row>
    <row r="144" spans="1:4" s="43" customFormat="1" ht="18" customHeight="1" thickBot="1">
      <c r="A144" s="131" t="s">
        <v>110</v>
      </c>
      <c r="B144" s="132"/>
      <c r="C144" s="133">
        <v>0</v>
      </c>
      <c r="D144" s="133">
        <v>0</v>
      </c>
    </row>
    <row r="145" s="35" customFormat="1" ht="18" customHeight="1">
      <c r="C145" s="4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ÖNKÉNT VÁLLALT FELADATOK
2017. ÉVI KÖLTSÉGVETÉSÉNEK ÖSSZEVONT MÉRLEGE
&amp;10
&amp;R&amp;"Times New Roman CE,Félkövér dőlt"&amp;11 1.2. melléklet a 2/2017. (II.20.) önkormányzati rendelethez</oddHeader>
  </headerFooter>
  <rowBreaks count="1" manualBreakCount="1">
    <brk id="8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tabSelected="1" view="pageLayout" workbookViewId="0" topLeftCell="B13">
      <selection activeCell="B21" sqref="B21"/>
    </sheetView>
  </sheetViews>
  <sheetFormatPr defaultColWidth="9.00390625" defaultRowHeight="12.75"/>
  <cols>
    <col min="1" max="1" width="6.875" style="3" customWidth="1"/>
    <col min="2" max="2" width="28.00390625" style="21" customWidth="1"/>
    <col min="3" max="3" width="17.375" style="3" customWidth="1"/>
    <col min="4" max="4" width="13.50390625" style="3" customWidth="1"/>
    <col min="5" max="5" width="33.125" style="3" customWidth="1"/>
    <col min="6" max="7" width="16.375" style="3" customWidth="1"/>
    <col min="8" max="8" width="3.625" style="3" customWidth="1"/>
    <col min="9" max="16384" width="9.375" style="3" customWidth="1"/>
  </cols>
  <sheetData>
    <row r="1" spans="1:7" s="48" customFormat="1" ht="27" customHeight="1">
      <c r="A1" s="148"/>
      <c r="B1" s="149" t="s">
        <v>79</v>
      </c>
      <c r="C1" s="150"/>
      <c r="D1" s="150"/>
      <c r="E1" s="150"/>
      <c r="F1" s="150"/>
      <c r="G1" s="150" t="s">
        <v>374</v>
      </c>
    </row>
    <row r="2" spans="1:7" s="48" customFormat="1" ht="16.5" thickBot="1">
      <c r="A2" s="148"/>
      <c r="B2" s="151"/>
      <c r="C2" s="148"/>
      <c r="D2" s="148"/>
      <c r="E2" s="148"/>
      <c r="F2" s="152" t="s">
        <v>367</v>
      </c>
      <c r="G2" s="152"/>
    </row>
    <row r="3" spans="1:8" s="48" customFormat="1" ht="18" customHeight="1" thickBot="1">
      <c r="A3" s="370" t="s">
        <v>40</v>
      </c>
      <c r="B3" s="164" t="s">
        <v>34</v>
      </c>
      <c r="C3" s="165"/>
      <c r="D3" s="166"/>
      <c r="E3" s="164" t="s">
        <v>35</v>
      </c>
      <c r="F3" s="165"/>
      <c r="G3" s="165"/>
      <c r="H3" s="373" t="s">
        <v>365</v>
      </c>
    </row>
    <row r="4" spans="1:8" s="34" customFormat="1" ht="35.25" customHeight="1" thickBot="1">
      <c r="A4" s="371"/>
      <c r="B4" s="168" t="s">
        <v>38</v>
      </c>
      <c r="C4" s="169" t="s">
        <v>325</v>
      </c>
      <c r="D4" s="169"/>
      <c r="E4" s="170" t="s">
        <v>38</v>
      </c>
      <c r="F4" s="171" t="s">
        <v>325</v>
      </c>
      <c r="G4" s="171"/>
      <c r="H4" s="373"/>
    </row>
    <row r="5" spans="1:8" s="34" customFormat="1" ht="16.5" thickBot="1">
      <c r="A5" s="153">
        <v>1</v>
      </c>
      <c r="B5" s="168">
        <v>2</v>
      </c>
      <c r="C5" s="169" t="s">
        <v>5</v>
      </c>
      <c r="D5" s="169">
        <v>4</v>
      </c>
      <c r="E5" s="168">
        <v>6</v>
      </c>
      <c r="F5" s="172">
        <v>7</v>
      </c>
      <c r="G5" s="172">
        <v>8</v>
      </c>
      <c r="H5" s="373"/>
    </row>
    <row r="6" spans="1:8" s="48" customFormat="1" ht="25.5">
      <c r="A6" s="154">
        <v>1</v>
      </c>
      <c r="B6" s="163" t="s">
        <v>267</v>
      </c>
      <c r="C6" s="76">
        <v>157471502</v>
      </c>
      <c r="D6" s="173">
        <v>158590203</v>
      </c>
      <c r="E6" s="163" t="s">
        <v>39</v>
      </c>
      <c r="F6" s="174">
        <v>145663168</v>
      </c>
      <c r="G6" s="174">
        <v>145494168</v>
      </c>
      <c r="H6" s="373"/>
    </row>
    <row r="7" spans="1:8" s="48" customFormat="1" ht="38.25">
      <c r="A7" s="155">
        <v>2</v>
      </c>
      <c r="B7" s="158" t="s">
        <v>268</v>
      </c>
      <c r="C7" s="76">
        <v>12495593</v>
      </c>
      <c r="D7" s="159">
        <v>12495593</v>
      </c>
      <c r="E7" s="158" t="s">
        <v>95</v>
      </c>
      <c r="F7" s="175">
        <v>32045897</v>
      </c>
      <c r="G7" s="175">
        <v>32081897</v>
      </c>
      <c r="H7" s="373"/>
    </row>
    <row r="8" spans="1:8" s="48" customFormat="1" ht="15.75">
      <c r="A8" s="155">
        <v>3</v>
      </c>
      <c r="B8" s="158" t="s">
        <v>86</v>
      </c>
      <c r="C8" s="159">
        <v>42424057</v>
      </c>
      <c r="D8" s="159">
        <v>42424057</v>
      </c>
      <c r="E8" s="158" t="s">
        <v>119</v>
      </c>
      <c r="F8" s="175">
        <v>85983367</v>
      </c>
      <c r="G8" s="175">
        <v>127543916</v>
      </c>
      <c r="H8" s="373"/>
    </row>
    <row r="9" spans="1:8" s="48" customFormat="1" ht="15.75">
      <c r="A9" s="154">
        <v>4</v>
      </c>
      <c r="B9" s="176" t="s">
        <v>311</v>
      </c>
      <c r="C9" s="159">
        <v>33844082</v>
      </c>
      <c r="D9" s="159">
        <v>68380912</v>
      </c>
      <c r="E9" s="158" t="s">
        <v>96</v>
      </c>
      <c r="F9" s="175">
        <v>8846316</v>
      </c>
      <c r="G9" s="175">
        <v>32948316</v>
      </c>
      <c r="H9" s="373"/>
    </row>
    <row r="10" spans="1:8" s="48" customFormat="1" ht="25.5">
      <c r="A10" s="155">
        <v>5</v>
      </c>
      <c r="B10" s="177" t="s">
        <v>364</v>
      </c>
      <c r="C10" s="178">
        <v>0</v>
      </c>
      <c r="D10" s="159"/>
      <c r="E10" s="158" t="s">
        <v>97</v>
      </c>
      <c r="F10" s="175">
        <v>2255825</v>
      </c>
      <c r="G10" s="175">
        <v>4872040</v>
      </c>
      <c r="H10" s="373"/>
    </row>
    <row r="11" spans="1:8" s="48" customFormat="1" ht="16.5" thickBot="1">
      <c r="A11" s="155">
        <v>6</v>
      </c>
      <c r="D11" s="179"/>
      <c r="E11" s="158" t="s">
        <v>31</v>
      </c>
      <c r="F11" s="175">
        <v>1000000</v>
      </c>
      <c r="G11" s="175">
        <v>1000000</v>
      </c>
      <c r="H11" s="373"/>
    </row>
    <row r="12" spans="1:8" s="48" customFormat="1" ht="39" thickBot="1">
      <c r="A12" s="154">
        <v>7</v>
      </c>
      <c r="B12" s="180" t="s">
        <v>306</v>
      </c>
      <c r="C12" s="181">
        <f>SUM(C6:C10)</f>
        <v>246235234</v>
      </c>
      <c r="D12" s="181">
        <f>SUM(D6:D11)</f>
        <v>281890765</v>
      </c>
      <c r="E12" s="180" t="s">
        <v>276</v>
      </c>
      <c r="F12" s="181">
        <f>SUM(F6:F11)</f>
        <v>275794573</v>
      </c>
      <c r="G12" s="181">
        <f>SUM(G6:G11)</f>
        <v>343940337</v>
      </c>
      <c r="H12" s="373"/>
    </row>
    <row r="13" spans="1:8" s="48" customFormat="1" ht="38.25">
      <c r="A13" s="155">
        <v>8</v>
      </c>
      <c r="B13" s="160" t="s">
        <v>271</v>
      </c>
      <c r="C13" s="183">
        <f>+C14+C15+C16+C17</f>
        <v>37784339</v>
      </c>
      <c r="D13" s="183">
        <f>+D14+D15+D16+D17</f>
        <v>25859780</v>
      </c>
      <c r="E13" s="158" t="s">
        <v>103</v>
      </c>
      <c r="F13" s="184"/>
      <c r="G13" s="184"/>
      <c r="H13" s="373"/>
    </row>
    <row r="14" spans="1:8" s="48" customFormat="1" ht="25.5">
      <c r="A14" s="155">
        <v>9</v>
      </c>
      <c r="B14" s="158" t="s">
        <v>112</v>
      </c>
      <c r="C14" s="159">
        <v>37784339</v>
      </c>
      <c r="D14" s="159">
        <v>25859780</v>
      </c>
      <c r="E14" s="158" t="s">
        <v>275</v>
      </c>
      <c r="F14" s="175"/>
      <c r="G14" s="175"/>
      <c r="H14" s="373"/>
    </row>
    <row r="15" spans="1:8" s="48" customFormat="1" ht="25.5">
      <c r="A15" s="154">
        <v>10</v>
      </c>
      <c r="B15" s="158" t="s">
        <v>113</v>
      </c>
      <c r="C15" s="159"/>
      <c r="D15" s="159"/>
      <c r="E15" s="158" t="s">
        <v>77</v>
      </c>
      <c r="F15" s="175"/>
      <c r="G15" s="175"/>
      <c r="H15" s="373"/>
    </row>
    <row r="16" spans="1:8" s="48" customFormat="1" ht="25.5">
      <c r="A16" s="155">
        <v>11</v>
      </c>
      <c r="B16" s="158" t="s">
        <v>117</v>
      </c>
      <c r="C16" s="159"/>
      <c r="D16" s="159"/>
      <c r="E16" s="158" t="s">
        <v>78</v>
      </c>
      <c r="F16" s="175"/>
      <c r="G16" s="175"/>
      <c r="H16" s="373"/>
    </row>
    <row r="17" spans="1:8" s="48" customFormat="1" ht="25.5">
      <c r="A17" s="155">
        <v>12</v>
      </c>
      <c r="B17" s="158" t="s">
        <v>118</v>
      </c>
      <c r="C17" s="159"/>
      <c r="D17" s="159"/>
      <c r="E17" s="160" t="s">
        <v>120</v>
      </c>
      <c r="F17" s="175"/>
      <c r="G17" s="175"/>
      <c r="H17" s="373"/>
    </row>
    <row r="18" spans="1:8" s="48" customFormat="1" ht="38.25">
      <c r="A18" s="154">
        <v>13</v>
      </c>
      <c r="B18" s="158" t="s">
        <v>272</v>
      </c>
      <c r="C18" s="161">
        <f>+C19+C20</f>
        <v>0</v>
      </c>
      <c r="D18" s="161"/>
      <c r="E18" s="158" t="s">
        <v>104</v>
      </c>
      <c r="F18" s="175"/>
      <c r="G18" s="175"/>
      <c r="H18" s="373"/>
    </row>
    <row r="19" spans="1:8" s="48" customFormat="1" ht="25.5">
      <c r="A19" s="155">
        <v>14</v>
      </c>
      <c r="B19" s="160" t="s">
        <v>269</v>
      </c>
      <c r="C19" s="162"/>
      <c r="D19" s="162"/>
      <c r="E19" s="219" t="s">
        <v>266</v>
      </c>
      <c r="F19" s="135"/>
      <c r="G19" s="184"/>
      <c r="H19" s="373"/>
    </row>
    <row r="20" spans="1:8" s="48" customFormat="1" ht="16.5" thickBot="1">
      <c r="A20" s="155">
        <v>15</v>
      </c>
      <c r="B20" s="158" t="s">
        <v>270</v>
      </c>
      <c r="C20" s="159"/>
      <c r="D20" s="159"/>
      <c r="E20" s="185"/>
      <c r="F20" s="175"/>
      <c r="G20" s="175"/>
      <c r="H20" s="373"/>
    </row>
    <row r="21" spans="1:8" s="48" customFormat="1" ht="39" thickBot="1">
      <c r="A21" s="154">
        <v>16</v>
      </c>
      <c r="B21" s="180" t="s">
        <v>273</v>
      </c>
      <c r="C21" s="181">
        <f>+C13+C18</f>
        <v>37784339</v>
      </c>
      <c r="D21" s="181">
        <f>+D13+D18</f>
        <v>25859780</v>
      </c>
      <c r="E21" s="180" t="s">
        <v>277</v>
      </c>
      <c r="F21" s="182">
        <f>SUM(F13:F20)</f>
        <v>0</v>
      </c>
      <c r="G21" s="182">
        <f>SUM(G13:G20)</f>
        <v>0</v>
      </c>
      <c r="H21" s="373"/>
    </row>
    <row r="22" spans="1:8" s="48" customFormat="1" ht="26.25" thickBot="1">
      <c r="A22" s="155">
        <v>17</v>
      </c>
      <c r="B22" s="180" t="s">
        <v>274</v>
      </c>
      <c r="C22" s="186">
        <f>+C12+C21</f>
        <v>284019573</v>
      </c>
      <c r="D22" s="186">
        <f>+D12+D21</f>
        <v>307750545</v>
      </c>
      <c r="E22" s="180" t="s">
        <v>278</v>
      </c>
      <c r="F22" s="186">
        <f>+F12+F21</f>
        <v>275794573</v>
      </c>
      <c r="G22" s="186">
        <f>+G12+G21</f>
        <v>343940337</v>
      </c>
      <c r="H22" s="373"/>
    </row>
    <row r="23" spans="1:8" s="48" customFormat="1" ht="16.5" thickBot="1">
      <c r="A23" s="155">
        <v>18</v>
      </c>
      <c r="B23" s="180" t="s">
        <v>81</v>
      </c>
      <c r="C23" s="186">
        <f>IF(C12-F12&lt;0,F12-C12,"-")</f>
        <v>29559339</v>
      </c>
      <c r="D23" s="186">
        <f>IF(D12-G12&lt;0,G12-D12,"-")</f>
        <v>62049572</v>
      </c>
      <c r="E23" s="180" t="s">
        <v>82</v>
      </c>
      <c r="F23" s="186" t="str">
        <f>IF(C12-F12&gt;0,C12-F12,"-")</f>
        <v>-</v>
      </c>
      <c r="G23" s="186" t="str">
        <f>IF(D12-G12&gt;0,D12-G12,"-")</f>
        <v>-</v>
      </c>
      <c r="H23" s="373"/>
    </row>
    <row r="24" spans="1:8" s="48" customFormat="1" ht="16.5" thickBot="1">
      <c r="A24" s="154">
        <v>19</v>
      </c>
      <c r="B24" s="180" t="s">
        <v>121</v>
      </c>
      <c r="C24" s="186" t="str">
        <f>IF(C12+C13-F22&lt;0,F22-(C12+C13),"-")</f>
        <v>-</v>
      </c>
      <c r="D24" s="186">
        <f>IF(D12+D13-G22&lt;0,G22-(D12+D13),"-")</f>
        <v>36189792</v>
      </c>
      <c r="E24" s="180" t="s">
        <v>122</v>
      </c>
      <c r="F24" s="186">
        <f>IF(C12+C13-F22&gt;0,C12+C13-F22,"-")</f>
        <v>8225000</v>
      </c>
      <c r="G24" s="186" t="str">
        <f>IF(D12+D13-G22&gt;0,D12+D13-G22,"-")</f>
        <v>-</v>
      </c>
      <c r="H24" s="373"/>
    </row>
    <row r="25" spans="2:5" ht="18.75">
      <c r="B25" s="372"/>
      <c r="C25" s="372"/>
      <c r="D25" s="372"/>
      <c r="E25" s="372"/>
    </row>
  </sheetData>
  <sheetProtection/>
  <mergeCells count="3">
    <mergeCell ref="A3:A4"/>
    <mergeCell ref="B25:E25"/>
    <mergeCell ref="H3:H2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workbookViewId="0" topLeftCell="A7">
      <selection activeCell="B21" sqref="B21"/>
    </sheetView>
  </sheetViews>
  <sheetFormatPr defaultColWidth="9.00390625" defaultRowHeight="12.75"/>
  <cols>
    <col min="1" max="1" width="6.875" style="3" customWidth="1"/>
    <col min="2" max="2" width="35.125" style="21" customWidth="1"/>
    <col min="3" max="4" width="16.375" style="3" customWidth="1"/>
    <col min="5" max="5" width="32.375" style="3" customWidth="1"/>
    <col min="6" max="8" width="16.375" style="3" customWidth="1"/>
    <col min="9" max="9" width="4.875" style="3" customWidth="1"/>
    <col min="10" max="16384" width="9.375" style="3" customWidth="1"/>
  </cols>
  <sheetData>
    <row r="1" spans="1:9" s="48" customFormat="1" ht="25.5">
      <c r="A1" s="195"/>
      <c r="B1" s="196" t="s">
        <v>80</v>
      </c>
      <c r="C1" s="197"/>
      <c r="D1" s="197"/>
      <c r="E1" s="197"/>
      <c r="F1" s="197" t="s">
        <v>375</v>
      </c>
      <c r="G1" s="197"/>
      <c r="H1" s="187"/>
      <c r="I1" s="374" t="s">
        <v>366</v>
      </c>
    </row>
    <row r="2" spans="1:9" s="48" customFormat="1" ht="16.5" thickBot="1">
      <c r="A2" s="195"/>
      <c r="B2" s="198"/>
      <c r="C2" s="195"/>
      <c r="D2" s="195"/>
      <c r="E2" s="195"/>
      <c r="F2" s="199" t="s">
        <v>369</v>
      </c>
      <c r="G2" s="199"/>
      <c r="H2" s="188"/>
      <c r="I2" s="374"/>
    </row>
    <row r="3" spans="1:9" s="48" customFormat="1" ht="16.5" thickBot="1">
      <c r="A3" s="375" t="s">
        <v>40</v>
      </c>
      <c r="B3" s="164" t="s">
        <v>34</v>
      </c>
      <c r="C3" s="165"/>
      <c r="D3" s="166"/>
      <c r="E3" s="200" t="s">
        <v>35</v>
      </c>
      <c r="F3" s="201"/>
      <c r="G3" s="167"/>
      <c r="H3" s="191"/>
      <c r="I3" s="374"/>
    </row>
    <row r="4" spans="1:9" s="34" customFormat="1" ht="16.5" thickBot="1">
      <c r="A4" s="376"/>
      <c r="B4" s="168" t="s">
        <v>38</v>
      </c>
      <c r="C4" s="169" t="s">
        <v>325</v>
      </c>
      <c r="D4" s="169" t="s">
        <v>326</v>
      </c>
      <c r="E4" s="168" t="s">
        <v>38</v>
      </c>
      <c r="F4" s="169" t="s">
        <v>325</v>
      </c>
      <c r="G4" s="169" t="s">
        <v>326</v>
      </c>
      <c r="H4" s="192"/>
      <c r="I4" s="374"/>
    </row>
    <row r="5" spans="1:9" s="34" customFormat="1" ht="16.5" thickBot="1">
      <c r="A5" s="202">
        <v>1</v>
      </c>
      <c r="B5" s="168">
        <v>2</v>
      </c>
      <c r="C5" s="169">
        <v>3</v>
      </c>
      <c r="D5" s="169">
        <v>4</v>
      </c>
      <c r="E5" s="168">
        <v>6</v>
      </c>
      <c r="F5" s="172">
        <v>7</v>
      </c>
      <c r="G5" s="172">
        <v>8</v>
      </c>
      <c r="H5" s="192"/>
      <c r="I5" s="374"/>
    </row>
    <row r="6" spans="1:9" s="48" customFormat="1" ht="25.5">
      <c r="A6" s="203" t="s">
        <v>3</v>
      </c>
      <c r="B6" s="163" t="s">
        <v>279</v>
      </c>
      <c r="C6" s="204"/>
      <c r="D6" s="204"/>
      <c r="E6" s="163" t="s">
        <v>114</v>
      </c>
      <c r="F6" s="174">
        <v>6000000</v>
      </c>
      <c r="G6" s="174">
        <v>10875661</v>
      </c>
      <c r="H6" s="193"/>
      <c r="I6" s="374"/>
    </row>
    <row r="7" spans="1:9" s="48" customFormat="1" ht="25.5">
      <c r="A7" s="205" t="s">
        <v>4</v>
      </c>
      <c r="B7" s="158" t="s">
        <v>280</v>
      </c>
      <c r="C7" s="206"/>
      <c r="D7" s="206"/>
      <c r="E7" s="158" t="s">
        <v>285</v>
      </c>
      <c r="F7" s="175">
        <v>6000000</v>
      </c>
      <c r="G7" s="175">
        <v>6000000</v>
      </c>
      <c r="H7" s="193"/>
      <c r="I7" s="374"/>
    </row>
    <row r="8" spans="1:9" s="48" customFormat="1" ht="15.75">
      <c r="A8" s="205" t="s">
        <v>5</v>
      </c>
      <c r="B8" s="158" t="s">
        <v>0</v>
      </c>
      <c r="C8" s="206"/>
      <c r="D8" s="206"/>
      <c r="E8" s="158" t="s">
        <v>99</v>
      </c>
      <c r="F8" s="175">
        <v>2225000</v>
      </c>
      <c r="G8" s="175">
        <v>2225000</v>
      </c>
      <c r="H8" s="193"/>
      <c r="I8" s="374"/>
    </row>
    <row r="9" spans="1:9" s="48" customFormat="1" ht="25.5">
      <c r="A9" s="205" t="s">
        <v>6</v>
      </c>
      <c r="B9" s="158" t="s">
        <v>281</v>
      </c>
      <c r="C9" s="206"/>
      <c r="D9" s="206"/>
      <c r="E9" s="158" t="s">
        <v>286</v>
      </c>
      <c r="F9" s="175"/>
      <c r="G9" s="175"/>
      <c r="H9" s="193"/>
      <c r="I9" s="374"/>
    </row>
    <row r="10" spans="1:9" s="48" customFormat="1" ht="15.75">
      <c r="A10" s="205" t="s">
        <v>7</v>
      </c>
      <c r="B10" s="158" t="s">
        <v>282</v>
      </c>
      <c r="C10" s="206"/>
      <c r="D10" s="206"/>
      <c r="E10" s="158" t="s">
        <v>116</v>
      </c>
      <c r="F10" s="175"/>
      <c r="G10" s="175"/>
      <c r="H10" s="193"/>
      <c r="I10" s="374"/>
    </row>
    <row r="11" spans="1:9" s="48" customFormat="1" ht="26.25" thickBot="1">
      <c r="A11" s="205" t="s">
        <v>8</v>
      </c>
      <c r="B11" s="158" t="s">
        <v>283</v>
      </c>
      <c r="C11" s="207"/>
      <c r="D11" s="207"/>
      <c r="E11" s="185"/>
      <c r="F11" s="175"/>
      <c r="G11" s="175"/>
      <c r="H11" s="193"/>
      <c r="I11" s="374"/>
    </row>
    <row r="12" spans="1:9" s="48" customFormat="1" ht="26.25" thickBot="1">
      <c r="A12" s="208" t="s">
        <v>13</v>
      </c>
      <c r="B12" s="180" t="s">
        <v>307</v>
      </c>
      <c r="C12" s="209">
        <f>+C6+C8+C9+C11</f>
        <v>0</v>
      </c>
      <c r="D12" s="209">
        <f>+D6+D8+D9+D11</f>
        <v>0</v>
      </c>
      <c r="E12" s="180" t="s">
        <v>308</v>
      </c>
      <c r="F12" s="209">
        <f>+F6+F8+F9+F11</f>
        <v>8225000</v>
      </c>
      <c r="G12" s="209">
        <f>+G6+G8+G9+G11</f>
        <v>13100661</v>
      </c>
      <c r="H12" s="194"/>
      <c r="I12" s="374"/>
    </row>
    <row r="13" spans="1:9" s="48" customFormat="1" ht="25.5">
      <c r="A13" s="203" t="s">
        <v>14</v>
      </c>
      <c r="B13" s="210" t="s">
        <v>134</v>
      </c>
      <c r="C13" s="211">
        <f>+C14+C15+C16+C17+C18</f>
        <v>8225000</v>
      </c>
      <c r="D13" s="211">
        <f>+D14+D15+D16+D17+D18</f>
        <v>13100661</v>
      </c>
      <c r="E13" s="158" t="s">
        <v>103</v>
      </c>
      <c r="F13" s="174"/>
      <c r="G13" s="174"/>
      <c r="H13" s="193"/>
      <c r="I13" s="374"/>
    </row>
    <row r="14" spans="1:9" s="48" customFormat="1" ht="25.5">
      <c r="A14" s="205" t="s">
        <v>15</v>
      </c>
      <c r="B14" s="158" t="s">
        <v>123</v>
      </c>
      <c r="C14" s="206">
        <v>8225000</v>
      </c>
      <c r="D14" s="206">
        <v>13100661</v>
      </c>
      <c r="E14" s="158" t="s">
        <v>106</v>
      </c>
      <c r="F14" s="175"/>
      <c r="G14" s="175"/>
      <c r="H14" s="193"/>
      <c r="I14" s="374"/>
    </row>
    <row r="15" spans="1:9" s="48" customFormat="1" ht="25.5">
      <c r="A15" s="203" t="s">
        <v>16</v>
      </c>
      <c r="B15" s="158" t="s">
        <v>124</v>
      </c>
      <c r="C15" s="206"/>
      <c r="D15" s="206"/>
      <c r="E15" s="158" t="s">
        <v>77</v>
      </c>
      <c r="F15" s="175"/>
      <c r="G15" s="175"/>
      <c r="H15" s="193"/>
      <c r="I15" s="374"/>
    </row>
    <row r="16" spans="1:9" s="48" customFormat="1" ht="25.5">
      <c r="A16" s="205" t="s">
        <v>17</v>
      </c>
      <c r="B16" s="158" t="s">
        <v>125</v>
      </c>
      <c r="C16" s="206"/>
      <c r="D16" s="206"/>
      <c r="E16" s="158" t="s">
        <v>78</v>
      </c>
      <c r="F16" s="175"/>
      <c r="G16" s="175"/>
      <c r="H16" s="193"/>
      <c r="I16" s="374"/>
    </row>
    <row r="17" spans="1:9" s="48" customFormat="1" ht="15.75">
      <c r="A17" s="203" t="s">
        <v>18</v>
      </c>
      <c r="B17" s="158" t="s">
        <v>126</v>
      </c>
      <c r="C17" s="206"/>
      <c r="D17" s="206"/>
      <c r="E17" s="160" t="s">
        <v>120</v>
      </c>
      <c r="F17" s="175"/>
      <c r="G17" s="175"/>
      <c r="H17" s="193"/>
      <c r="I17" s="374"/>
    </row>
    <row r="18" spans="1:9" s="48" customFormat="1" ht="25.5">
      <c r="A18" s="205" t="s">
        <v>19</v>
      </c>
      <c r="B18" s="212" t="s">
        <v>127</v>
      </c>
      <c r="C18" s="206"/>
      <c r="D18" s="206"/>
      <c r="E18" s="158" t="s">
        <v>107</v>
      </c>
      <c r="F18" s="175"/>
      <c r="G18" s="175"/>
      <c r="H18" s="193"/>
      <c r="I18" s="374"/>
    </row>
    <row r="19" spans="1:9" s="48" customFormat="1" ht="25.5">
      <c r="A19" s="203" t="s">
        <v>20</v>
      </c>
      <c r="B19" s="213" t="s">
        <v>128</v>
      </c>
      <c r="C19" s="214">
        <f>+C20+C21+C22+C23+C24</f>
        <v>0</v>
      </c>
      <c r="D19" s="214">
        <f>+D20+D21+D22+D23+D24</f>
        <v>0</v>
      </c>
      <c r="E19" s="163" t="s">
        <v>105</v>
      </c>
      <c r="F19" s="175"/>
      <c r="G19" s="175"/>
      <c r="H19" s="193"/>
      <c r="I19" s="374"/>
    </row>
    <row r="20" spans="1:9" s="48" customFormat="1" ht="25.5">
      <c r="A20" s="205" t="s">
        <v>21</v>
      </c>
      <c r="B20" s="212" t="s">
        <v>129</v>
      </c>
      <c r="C20" s="206"/>
      <c r="D20" s="206"/>
      <c r="E20" s="163" t="s">
        <v>287</v>
      </c>
      <c r="F20" s="175"/>
      <c r="G20" s="175"/>
      <c r="H20" s="193"/>
      <c r="I20" s="374"/>
    </row>
    <row r="21" spans="1:9" s="48" customFormat="1" ht="25.5">
      <c r="A21" s="203" t="s">
        <v>22</v>
      </c>
      <c r="B21" s="212" t="s">
        <v>130</v>
      </c>
      <c r="C21" s="206"/>
      <c r="D21" s="206"/>
      <c r="E21" s="215"/>
      <c r="F21" s="175"/>
      <c r="G21" s="175"/>
      <c r="H21" s="193"/>
      <c r="I21" s="374"/>
    </row>
    <row r="22" spans="1:9" s="48" customFormat="1" ht="25.5">
      <c r="A22" s="205" t="s">
        <v>23</v>
      </c>
      <c r="B22" s="158" t="s">
        <v>131</v>
      </c>
      <c r="C22" s="206"/>
      <c r="D22" s="206"/>
      <c r="E22" s="215"/>
      <c r="F22" s="175"/>
      <c r="G22" s="175"/>
      <c r="H22" s="193"/>
      <c r="I22" s="374"/>
    </row>
    <row r="23" spans="1:9" s="48" customFormat="1" ht="15.75">
      <c r="A23" s="203" t="s">
        <v>24</v>
      </c>
      <c r="B23" s="163" t="s">
        <v>132</v>
      </c>
      <c r="C23" s="206"/>
      <c r="D23" s="206"/>
      <c r="E23" s="185"/>
      <c r="F23" s="175"/>
      <c r="G23" s="175"/>
      <c r="H23" s="193"/>
      <c r="I23" s="374"/>
    </row>
    <row r="24" spans="1:9" s="48" customFormat="1" ht="26.25" thickBot="1">
      <c r="A24" s="205" t="s">
        <v>25</v>
      </c>
      <c r="B24" s="177" t="s">
        <v>133</v>
      </c>
      <c r="C24" s="206"/>
      <c r="D24" s="206"/>
      <c r="E24" s="215"/>
      <c r="F24" s="175"/>
      <c r="G24" s="175"/>
      <c r="H24" s="193"/>
      <c r="I24" s="374"/>
    </row>
    <row r="25" spans="1:9" s="48" customFormat="1" ht="51.75" thickBot="1">
      <c r="A25" s="208" t="s">
        <v>26</v>
      </c>
      <c r="B25" s="180" t="s">
        <v>284</v>
      </c>
      <c r="C25" s="209">
        <f>+C13+C19</f>
        <v>8225000</v>
      </c>
      <c r="D25" s="209">
        <f>+D13+D19</f>
        <v>13100661</v>
      </c>
      <c r="E25" s="180" t="s">
        <v>288</v>
      </c>
      <c r="F25" s="182">
        <f>SUM(F13:F24)</f>
        <v>0</v>
      </c>
      <c r="G25" s="182">
        <f>SUM(G13:G24)</f>
        <v>0</v>
      </c>
      <c r="H25" s="194"/>
      <c r="I25" s="374"/>
    </row>
    <row r="26" spans="1:9" s="48" customFormat="1" ht="26.25" thickBot="1">
      <c r="A26" s="208" t="s">
        <v>27</v>
      </c>
      <c r="B26" s="180" t="s">
        <v>289</v>
      </c>
      <c r="C26" s="216">
        <f>+C12+C25</f>
        <v>8225000</v>
      </c>
      <c r="D26" s="216">
        <f>+D12+D25</f>
        <v>13100661</v>
      </c>
      <c r="E26" s="180" t="s">
        <v>290</v>
      </c>
      <c r="F26" s="186">
        <f>+F12+F25</f>
        <v>8225000</v>
      </c>
      <c r="G26" s="186">
        <f>+G12+G25</f>
        <v>13100661</v>
      </c>
      <c r="H26" s="194"/>
      <c r="I26" s="374"/>
    </row>
    <row r="27" spans="1:9" s="48" customFormat="1" ht="16.5" thickBot="1">
      <c r="A27" s="208" t="s">
        <v>28</v>
      </c>
      <c r="B27" s="180" t="s">
        <v>81</v>
      </c>
      <c r="C27" s="216">
        <f>IF(C12-F12&lt;0,F12-C12,"-")</f>
        <v>8225000</v>
      </c>
      <c r="D27" s="216">
        <f>IF(D12-G12&lt;0,G12-D12,"-")</f>
        <v>13100661</v>
      </c>
      <c r="E27" s="180" t="s">
        <v>82</v>
      </c>
      <c r="F27" s="186" t="str">
        <f>IF(C12-F12&gt;0,C12-F12,"-")</f>
        <v>-</v>
      </c>
      <c r="G27" s="186" t="str">
        <f>IF(C12-G12&gt;0,C12-G12,"-")</f>
        <v>-</v>
      </c>
      <c r="H27" s="194"/>
      <c r="I27" s="374"/>
    </row>
    <row r="28" spans="1:9" s="48" customFormat="1" ht="16.5" thickBot="1">
      <c r="A28" s="189" t="s">
        <v>29</v>
      </c>
      <c r="B28" s="157" t="s">
        <v>121</v>
      </c>
      <c r="C28" s="190" t="str">
        <f>IF(C12+C13-F26&lt;0,F26-(C12+C13),"-")</f>
        <v>-</v>
      </c>
      <c r="D28" s="190" t="str">
        <f>IF(D12+D13-G26&lt;0,G26-(D12+D13),"-")</f>
        <v>-</v>
      </c>
      <c r="E28" s="157" t="s">
        <v>122</v>
      </c>
      <c r="F28" s="156" t="str">
        <f>IF(C12+C13-F26&gt;0,C12+C13-F26,"-")</f>
        <v>-</v>
      </c>
      <c r="G28" s="156">
        <v>0</v>
      </c>
      <c r="H28" s="194"/>
      <c r="I28" s="374"/>
    </row>
  </sheetData>
  <sheetProtection/>
  <mergeCells count="2">
    <mergeCell ref="I1:I28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1" t="s">
        <v>74</v>
      </c>
      <c r="E1" s="14" t="s">
        <v>76</v>
      </c>
    </row>
    <row r="3" spans="1:5" ht="12.75">
      <c r="A3" s="15"/>
      <c r="B3" s="16"/>
      <c r="C3" s="15"/>
      <c r="D3" s="18"/>
      <c r="E3" s="16"/>
    </row>
    <row r="4" spans="1:5" ht="15.75">
      <c r="A4" s="5" t="s">
        <v>291</v>
      </c>
      <c r="B4" s="17"/>
      <c r="C4" s="19"/>
      <c r="D4" s="18"/>
      <c r="E4" s="16"/>
    </row>
    <row r="5" spans="1:5" ht="12.75">
      <c r="A5" s="15"/>
      <c r="B5" s="16"/>
      <c r="C5" s="15"/>
      <c r="D5" s="18"/>
      <c r="E5" s="16"/>
    </row>
    <row r="6" spans="1:5" ht="12.75">
      <c r="A6" s="15" t="s">
        <v>293</v>
      </c>
      <c r="B6" s="16" t="e">
        <f>+#REF!</f>
        <v>#REF!</v>
      </c>
      <c r="C6" s="15" t="s">
        <v>294</v>
      </c>
      <c r="D6" s="18" t="e">
        <f>+#REF!+#REF!</f>
        <v>#REF!</v>
      </c>
      <c r="E6" s="16" t="e">
        <f aca="true" t="shared" si="0" ref="E6:E15">+B6-D6</f>
        <v>#REF!</v>
      </c>
    </row>
    <row r="7" spans="1:5" ht="12.75">
      <c r="A7" s="15" t="s">
        <v>295</v>
      </c>
      <c r="B7" s="16" t="e">
        <f>+#REF!</f>
        <v>#REF!</v>
      </c>
      <c r="C7" s="15" t="s">
        <v>296</v>
      </c>
      <c r="D7" s="18" t="e">
        <f>+#REF!+#REF!</f>
        <v>#REF!</v>
      </c>
      <c r="E7" s="16" t="e">
        <f t="shared" si="0"/>
        <v>#REF!</v>
      </c>
    </row>
    <row r="8" spans="1:5" ht="12.75">
      <c r="A8" s="15" t="s">
        <v>297</v>
      </c>
      <c r="B8" s="16" t="e">
        <f>+#REF!</f>
        <v>#REF!</v>
      </c>
      <c r="C8" s="15" t="s">
        <v>298</v>
      </c>
      <c r="D8" s="18" t="e">
        <f>+#REF!+#REF!</f>
        <v>#REF!</v>
      </c>
      <c r="E8" s="16" t="e">
        <f t="shared" si="0"/>
        <v>#REF!</v>
      </c>
    </row>
    <row r="9" spans="1:5" ht="12.75">
      <c r="A9" s="15"/>
      <c r="B9" s="16"/>
      <c r="C9" s="15"/>
      <c r="D9" s="18"/>
      <c r="E9" s="16"/>
    </row>
    <row r="10" spans="1:5" ht="12.75">
      <c r="A10" s="15"/>
      <c r="B10" s="16"/>
      <c r="C10" s="15"/>
      <c r="D10" s="18"/>
      <c r="E10" s="16"/>
    </row>
    <row r="11" spans="1:5" ht="15.75">
      <c r="A11" s="5" t="s">
        <v>292</v>
      </c>
      <c r="B11" s="17"/>
      <c r="C11" s="19"/>
      <c r="D11" s="18"/>
      <c r="E11" s="16"/>
    </row>
    <row r="12" spans="1:5" ht="12.75">
      <c r="A12" s="15"/>
      <c r="B12" s="16"/>
      <c r="C12" s="15"/>
      <c r="D12" s="18"/>
      <c r="E12" s="16"/>
    </row>
    <row r="13" spans="1:5" ht="12.75">
      <c r="A13" s="15" t="s">
        <v>302</v>
      </c>
      <c r="B13" s="16" t="e">
        <f>+#REF!</f>
        <v>#REF!</v>
      </c>
      <c r="C13" s="15" t="s">
        <v>301</v>
      </c>
      <c r="D13" s="18" t="e">
        <f>+#REF!+#REF!</f>
        <v>#REF!</v>
      </c>
      <c r="E13" s="16" t="e">
        <f t="shared" si="0"/>
        <v>#REF!</v>
      </c>
    </row>
    <row r="14" spans="1:5" ht="12.75">
      <c r="A14" s="15" t="s">
        <v>135</v>
      </c>
      <c r="B14" s="16" t="e">
        <f>+#REF!</f>
        <v>#REF!</v>
      </c>
      <c r="C14" s="15" t="s">
        <v>300</v>
      </c>
      <c r="D14" s="18" t="e">
        <f>+#REF!+#REF!</f>
        <v>#REF!</v>
      </c>
      <c r="E14" s="16" t="e">
        <f t="shared" si="0"/>
        <v>#REF!</v>
      </c>
    </row>
    <row r="15" spans="1:5" ht="12.75">
      <c r="A15" s="15" t="s">
        <v>303</v>
      </c>
      <c r="B15" s="16" t="e">
        <f>+#REF!</f>
        <v>#REF!</v>
      </c>
      <c r="C15" s="15" t="s">
        <v>299</v>
      </c>
      <c r="D15" s="18" t="e">
        <f>+#REF!+#REF!</f>
        <v>#REF!</v>
      </c>
      <c r="E15" s="16" t="e">
        <f t="shared" si="0"/>
        <v>#REF!</v>
      </c>
    </row>
    <row r="16" spans="1:5" ht="12.75">
      <c r="A16" s="12"/>
      <c r="B16" s="12"/>
      <c r="C16" s="15"/>
      <c r="D16" s="18"/>
      <c r="E16" s="13"/>
    </row>
    <row r="17" spans="1:5" ht="12.75">
      <c r="A17" s="12"/>
      <c r="B17" s="12"/>
      <c r="C17" s="12"/>
      <c r="D17" s="12"/>
      <c r="E17" s="12"/>
    </row>
    <row r="18" spans="1:5" ht="12.75">
      <c r="A18" s="12"/>
      <c r="B18" s="12"/>
      <c r="C18" s="12"/>
      <c r="D18" s="12"/>
      <c r="E18" s="12"/>
    </row>
    <row r="19" spans="1:5" ht="12.75">
      <c r="A19" s="12"/>
      <c r="B19" s="12"/>
      <c r="C19" s="12"/>
      <c r="D19" s="12"/>
      <c r="E19" s="12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6"/>
  <sheetViews>
    <sheetView tabSelected="1" view="pageLayout" workbookViewId="0" topLeftCell="A133">
      <selection activeCell="B21" sqref="B21"/>
    </sheetView>
  </sheetViews>
  <sheetFormatPr defaultColWidth="9.00390625" defaultRowHeight="18.75" customHeight="1"/>
  <cols>
    <col min="1" max="1" width="11.625" style="31" customWidth="1"/>
    <col min="2" max="2" width="51.375" style="32" customWidth="1"/>
    <col min="3" max="3" width="23.00390625" style="33" customWidth="1"/>
    <col min="4" max="4" width="21.125" style="33" customWidth="1"/>
    <col min="5" max="5" width="16.375" style="2" customWidth="1"/>
    <col min="6" max="16384" width="9.375" style="2" customWidth="1"/>
  </cols>
  <sheetData>
    <row r="1" spans="1:4" s="1" customFormat="1" ht="18.75" customHeight="1" thickBot="1">
      <c r="A1" s="22"/>
      <c r="B1" s="23"/>
      <c r="C1" s="30" t="s">
        <v>376</v>
      </c>
      <c r="D1" s="30"/>
    </row>
    <row r="2" spans="1:4" s="6" customFormat="1" ht="18.75" customHeight="1">
      <c r="A2" s="55" t="s">
        <v>38</v>
      </c>
      <c r="B2" s="56" t="s">
        <v>111</v>
      </c>
      <c r="C2" s="57" t="s">
        <v>32</v>
      </c>
      <c r="D2" s="57"/>
    </row>
    <row r="3" spans="1:4" s="6" customFormat="1" ht="34.5" thickBot="1">
      <c r="A3" s="58" t="s">
        <v>108</v>
      </c>
      <c r="B3" s="59" t="s">
        <v>309</v>
      </c>
      <c r="C3" s="60">
        <v>1</v>
      </c>
      <c r="D3" s="60"/>
    </row>
    <row r="4" spans="1:4" s="7" customFormat="1" ht="18.75" customHeight="1" thickBot="1">
      <c r="A4" s="61"/>
      <c r="B4" s="61"/>
      <c r="C4" s="62"/>
      <c r="D4" s="63"/>
    </row>
    <row r="5" spans="1:4" ht="30.75" thickBot="1">
      <c r="A5" s="64" t="s">
        <v>109</v>
      </c>
      <c r="B5" s="65" t="s">
        <v>33</v>
      </c>
      <c r="C5" s="66" t="s">
        <v>325</v>
      </c>
      <c r="D5" s="67" t="s">
        <v>326</v>
      </c>
    </row>
    <row r="6" spans="1:4" s="4" customFormat="1" ht="18.75" customHeight="1" thickBot="1">
      <c r="A6" s="68">
        <v>1</v>
      </c>
      <c r="B6" s="69">
        <v>2</v>
      </c>
      <c r="C6" s="70">
        <v>3</v>
      </c>
      <c r="D6" s="71">
        <v>4</v>
      </c>
    </row>
    <row r="7" spans="1:4" s="4" customFormat="1" ht="18.75" customHeight="1" thickBot="1">
      <c r="A7" s="377" t="s">
        <v>34</v>
      </c>
      <c r="B7" s="378"/>
      <c r="C7" s="378"/>
      <c r="D7" s="378"/>
    </row>
    <row r="8" spans="1:4" s="4" customFormat="1" ht="30.75" thickBot="1">
      <c r="A8" s="72" t="s">
        <v>3</v>
      </c>
      <c r="B8" s="73" t="s">
        <v>136</v>
      </c>
      <c r="C8" s="74">
        <f>SUM(C9:C12)</f>
        <v>157471502</v>
      </c>
      <c r="D8" s="74">
        <f>SUM(D9:D14)</f>
        <v>158590203</v>
      </c>
    </row>
    <row r="9" spans="1:4" s="8" customFormat="1" ht="28.5">
      <c r="A9" s="83" t="s">
        <v>52</v>
      </c>
      <c r="B9" s="75" t="s">
        <v>332</v>
      </c>
      <c r="C9" s="76">
        <v>73603500</v>
      </c>
      <c r="D9" s="76">
        <v>73603500</v>
      </c>
    </row>
    <row r="10" spans="1:4" s="9" customFormat="1" ht="28.5">
      <c r="A10" s="84" t="s">
        <v>53</v>
      </c>
      <c r="B10" s="77" t="s">
        <v>333</v>
      </c>
      <c r="C10" s="78">
        <v>41939033</v>
      </c>
      <c r="D10" s="78">
        <v>41939033</v>
      </c>
    </row>
    <row r="11" spans="1:4" s="9" customFormat="1" ht="28.5">
      <c r="A11" s="84" t="s">
        <v>54</v>
      </c>
      <c r="B11" s="77" t="s">
        <v>334</v>
      </c>
      <c r="C11" s="78">
        <v>39228309</v>
      </c>
      <c r="D11" s="78">
        <v>39228309</v>
      </c>
    </row>
    <row r="12" spans="1:4" s="9" customFormat="1" ht="28.5">
      <c r="A12" s="84" t="s">
        <v>327</v>
      </c>
      <c r="B12" s="77" t="s">
        <v>335</v>
      </c>
      <c r="C12" s="78">
        <v>2700660</v>
      </c>
      <c r="D12" s="78">
        <v>2700660</v>
      </c>
    </row>
    <row r="13" spans="1:4" s="8" customFormat="1" ht="28.5">
      <c r="A13" s="84" t="s">
        <v>328</v>
      </c>
      <c r="B13" s="51" t="s">
        <v>337</v>
      </c>
      <c r="C13" s="79"/>
      <c r="D13" s="78">
        <v>1118701</v>
      </c>
    </row>
    <row r="14" spans="1:4" s="8" customFormat="1" ht="15.75" thickBot="1">
      <c r="A14" s="85" t="s">
        <v>329</v>
      </c>
      <c r="B14" s="77" t="s">
        <v>336</v>
      </c>
      <c r="C14" s="80"/>
      <c r="D14" s="78"/>
    </row>
    <row r="15" spans="1:4" s="8" customFormat="1" ht="30.75" thickBot="1">
      <c r="A15" s="81" t="s">
        <v>4</v>
      </c>
      <c r="B15" s="82" t="s">
        <v>137</v>
      </c>
      <c r="C15" s="74">
        <f>+C16+C17+C18+C19+C20</f>
        <v>12495593</v>
      </c>
      <c r="D15" s="74">
        <f>+D16+D17+D18+D19+D20</f>
        <v>12495593</v>
      </c>
    </row>
    <row r="16" spans="1:4" s="8" customFormat="1" ht="15">
      <c r="A16" s="83" t="s">
        <v>58</v>
      </c>
      <c r="B16" s="75" t="s">
        <v>138</v>
      </c>
      <c r="C16" s="76"/>
      <c r="D16" s="76"/>
    </row>
    <row r="17" spans="1:9" s="8" customFormat="1" ht="28.5">
      <c r="A17" s="84" t="s">
        <v>59</v>
      </c>
      <c r="B17" s="77" t="s">
        <v>139</v>
      </c>
      <c r="C17" s="78"/>
      <c r="D17" s="78"/>
      <c r="I17" s="50"/>
    </row>
    <row r="18" spans="1:4" s="8" customFormat="1" ht="28.5">
      <c r="A18" s="84" t="s">
        <v>60</v>
      </c>
      <c r="B18" s="77" t="s">
        <v>312</v>
      </c>
      <c r="C18" s="78"/>
      <c r="D18" s="78"/>
    </row>
    <row r="19" spans="1:4" s="8" customFormat="1" ht="28.5">
      <c r="A19" s="84" t="s">
        <v>61</v>
      </c>
      <c r="B19" s="77" t="s">
        <v>313</v>
      </c>
      <c r="C19" s="78"/>
      <c r="D19" s="78"/>
    </row>
    <row r="20" spans="1:4" s="8" customFormat="1" ht="25.5">
      <c r="A20" s="84" t="s">
        <v>62</v>
      </c>
      <c r="B20" s="50" t="s">
        <v>338</v>
      </c>
      <c r="C20" s="78">
        <v>12495593</v>
      </c>
      <c r="D20" s="78">
        <v>12495593</v>
      </c>
    </row>
    <row r="21" spans="1:4" s="9" customFormat="1" ht="15.75" thickBot="1">
      <c r="A21" s="85" t="s">
        <v>68</v>
      </c>
      <c r="B21" s="86" t="s">
        <v>140</v>
      </c>
      <c r="C21" s="87"/>
      <c r="D21" s="87"/>
    </row>
    <row r="22" spans="1:4" s="9" customFormat="1" ht="30.75" thickBot="1">
      <c r="A22" s="81" t="s">
        <v>5</v>
      </c>
      <c r="B22" s="88" t="s">
        <v>141</v>
      </c>
      <c r="C22" s="74">
        <f>+C23+C24+C25+C26+C27</f>
        <v>0</v>
      </c>
      <c r="D22" s="74">
        <f>+D23+D24+D25+D26+D27</f>
        <v>0</v>
      </c>
    </row>
    <row r="23" spans="1:4" s="9" customFormat="1" ht="28.5">
      <c r="A23" s="83" t="s">
        <v>41</v>
      </c>
      <c r="B23" s="75" t="s">
        <v>330</v>
      </c>
      <c r="C23" s="76"/>
      <c r="D23" s="76"/>
    </row>
    <row r="24" spans="1:4" s="8" customFormat="1" ht="36.75" customHeight="1">
      <c r="A24" s="84" t="s">
        <v>42</v>
      </c>
      <c r="B24" s="77" t="s">
        <v>142</v>
      </c>
      <c r="C24" s="78"/>
      <c r="D24" s="78"/>
    </row>
    <row r="25" spans="1:4" s="9" customFormat="1" ht="37.5" customHeight="1">
      <c r="A25" s="84" t="s">
        <v>43</v>
      </c>
      <c r="B25" s="77" t="s">
        <v>314</v>
      </c>
      <c r="C25" s="78"/>
      <c r="D25" s="78"/>
    </row>
    <row r="26" spans="1:4" s="9" customFormat="1" ht="38.25" customHeight="1">
      <c r="A26" s="84" t="s">
        <v>44</v>
      </c>
      <c r="B26" s="77" t="s">
        <v>315</v>
      </c>
      <c r="C26" s="78"/>
      <c r="D26" s="78"/>
    </row>
    <row r="27" spans="1:4" s="9" customFormat="1" ht="28.5">
      <c r="A27" s="84" t="s">
        <v>83</v>
      </c>
      <c r="B27" s="77" t="s">
        <v>143</v>
      </c>
      <c r="C27" s="78"/>
      <c r="D27" s="78"/>
    </row>
    <row r="28" spans="1:4" s="9" customFormat="1" ht="18.75" customHeight="1" thickBot="1">
      <c r="A28" s="85" t="s">
        <v>84</v>
      </c>
      <c r="B28" s="86" t="s">
        <v>144</v>
      </c>
      <c r="C28" s="87"/>
      <c r="D28" s="87"/>
    </row>
    <row r="29" spans="1:4" s="9" customFormat="1" ht="18.75" customHeight="1" thickBot="1">
      <c r="A29" s="81" t="s">
        <v>85</v>
      </c>
      <c r="B29" s="88" t="s">
        <v>145</v>
      </c>
      <c r="C29" s="74">
        <f>+C30+C33+C34+C35</f>
        <v>42424057</v>
      </c>
      <c r="D29" s="74">
        <f>+D30+D33+D34+D35</f>
        <v>42424057</v>
      </c>
    </row>
    <row r="30" spans="1:4" s="9" customFormat="1" ht="18.75" customHeight="1">
      <c r="A30" s="83" t="s">
        <v>146</v>
      </c>
      <c r="B30" s="75" t="s">
        <v>152</v>
      </c>
      <c r="C30" s="89">
        <f>+C31+C32</f>
        <v>37398660</v>
      </c>
      <c r="D30" s="89">
        <f>+D31+D32</f>
        <v>37398660</v>
      </c>
    </row>
    <row r="31" spans="1:4" s="9" customFormat="1" ht="18.75" customHeight="1">
      <c r="A31" s="84" t="s">
        <v>147</v>
      </c>
      <c r="B31" s="134" t="s">
        <v>342</v>
      </c>
      <c r="C31" s="135">
        <v>1725455</v>
      </c>
      <c r="D31" s="135">
        <v>1725455</v>
      </c>
    </row>
    <row r="32" spans="1:4" s="9" customFormat="1" ht="18.75" customHeight="1">
      <c r="A32" s="84" t="s">
        <v>148</v>
      </c>
      <c r="B32" s="134" t="s">
        <v>343</v>
      </c>
      <c r="C32" s="135">
        <v>35673205</v>
      </c>
      <c r="D32" s="135">
        <v>35673205</v>
      </c>
    </row>
    <row r="33" spans="1:4" s="9" customFormat="1" ht="18.75" customHeight="1">
      <c r="A33" s="84" t="s">
        <v>149</v>
      </c>
      <c r="B33" s="77" t="s">
        <v>344</v>
      </c>
      <c r="C33" s="78">
        <v>4525397</v>
      </c>
      <c r="D33" s="78">
        <v>4525397</v>
      </c>
    </row>
    <row r="34" spans="1:4" s="9" customFormat="1" ht="18.75" customHeight="1">
      <c r="A34" s="84" t="s">
        <v>150</v>
      </c>
      <c r="B34" s="77" t="s">
        <v>153</v>
      </c>
      <c r="C34" s="78">
        <v>0</v>
      </c>
      <c r="D34" s="78"/>
    </row>
    <row r="35" spans="1:4" s="9" customFormat="1" ht="18.75" customHeight="1" thickBot="1">
      <c r="A35" s="85" t="s">
        <v>151</v>
      </c>
      <c r="B35" s="86" t="s">
        <v>154</v>
      </c>
      <c r="C35" s="87">
        <v>500000</v>
      </c>
      <c r="D35" s="87">
        <v>500000</v>
      </c>
    </row>
    <row r="36" spans="1:4" s="9" customFormat="1" ht="18.75" customHeight="1" thickBot="1">
      <c r="A36" s="81" t="s">
        <v>7</v>
      </c>
      <c r="B36" s="88" t="s">
        <v>155</v>
      </c>
      <c r="C36" s="74">
        <f>SUM(C37:C46)</f>
        <v>29837482</v>
      </c>
      <c r="D36" s="74">
        <f>SUM(D37:D46)</f>
        <v>59954403</v>
      </c>
    </row>
    <row r="37" spans="1:4" s="9" customFormat="1" ht="18.75" customHeight="1">
      <c r="A37" s="83" t="s">
        <v>45</v>
      </c>
      <c r="B37" s="75" t="s">
        <v>158</v>
      </c>
      <c r="C37" s="76"/>
      <c r="D37" s="76"/>
    </row>
    <row r="38" spans="1:4" s="9" customFormat="1" ht="18.75" customHeight="1">
      <c r="A38" s="84" t="s">
        <v>46</v>
      </c>
      <c r="B38" s="77" t="s">
        <v>345</v>
      </c>
      <c r="C38" s="78">
        <v>10695946</v>
      </c>
      <c r="D38" s="78">
        <v>40812867</v>
      </c>
    </row>
    <row r="39" spans="1:4" s="9" customFormat="1" ht="18.75" customHeight="1">
      <c r="A39" s="84" t="s">
        <v>47</v>
      </c>
      <c r="B39" s="77" t="s">
        <v>346</v>
      </c>
      <c r="C39" s="78">
        <v>372387</v>
      </c>
      <c r="D39" s="78">
        <v>372387</v>
      </c>
    </row>
    <row r="40" spans="1:4" s="9" customFormat="1" ht="18.75" customHeight="1">
      <c r="A40" s="84" t="s">
        <v>87</v>
      </c>
      <c r="B40" s="77" t="s">
        <v>347</v>
      </c>
      <c r="C40" s="78">
        <v>2761149</v>
      </c>
      <c r="D40" s="78">
        <v>2761149</v>
      </c>
    </row>
    <row r="41" spans="1:4" s="9" customFormat="1" ht="18.75" customHeight="1">
      <c r="A41" s="84" t="s">
        <v>88</v>
      </c>
      <c r="B41" s="77" t="s">
        <v>348</v>
      </c>
      <c r="C41" s="78">
        <v>3700000</v>
      </c>
      <c r="D41" s="78">
        <v>3700000</v>
      </c>
    </row>
    <row r="42" spans="1:4" s="9" customFormat="1" ht="18.75" customHeight="1">
      <c r="A42" s="84" t="s">
        <v>89</v>
      </c>
      <c r="B42" s="77" t="s">
        <v>349</v>
      </c>
      <c r="C42" s="78">
        <v>6836771</v>
      </c>
      <c r="D42" s="78">
        <v>6836771</v>
      </c>
    </row>
    <row r="43" spans="1:4" s="9" customFormat="1" ht="18.75" customHeight="1">
      <c r="A43" s="84" t="s">
        <v>90</v>
      </c>
      <c r="B43" s="77" t="s">
        <v>159</v>
      </c>
      <c r="C43" s="78">
        <v>5471229</v>
      </c>
      <c r="D43" s="78">
        <v>5471229</v>
      </c>
    </row>
    <row r="44" spans="1:4" s="9" customFormat="1" ht="18.75" customHeight="1">
      <c r="A44" s="84" t="s">
        <v>91</v>
      </c>
      <c r="B44" s="77" t="s">
        <v>160</v>
      </c>
      <c r="C44" s="78"/>
      <c r="D44" s="78"/>
    </row>
    <row r="45" spans="1:4" s="9" customFormat="1" ht="18.75" customHeight="1">
      <c r="A45" s="84" t="s">
        <v>156</v>
      </c>
      <c r="B45" s="77" t="s">
        <v>161</v>
      </c>
      <c r="C45" s="78"/>
      <c r="D45" s="78"/>
    </row>
    <row r="46" spans="1:4" s="9" customFormat="1" ht="18.75" customHeight="1" thickBot="1">
      <c r="A46" s="85" t="s">
        <v>157</v>
      </c>
      <c r="B46" s="86" t="s">
        <v>350</v>
      </c>
      <c r="C46" s="87"/>
      <c r="D46" s="87">
        <v>0</v>
      </c>
    </row>
    <row r="47" spans="1:4" s="9" customFormat="1" ht="18.75" customHeight="1" thickBot="1">
      <c r="A47" s="81" t="s">
        <v>8</v>
      </c>
      <c r="B47" s="88" t="s">
        <v>162</v>
      </c>
      <c r="C47" s="74">
        <f>SUM(C48:C52)</f>
        <v>0</v>
      </c>
      <c r="D47" s="74">
        <f>SUM(D48:D52)</f>
        <v>41978713</v>
      </c>
    </row>
    <row r="48" spans="1:4" s="9" customFormat="1" ht="18.75" customHeight="1">
      <c r="A48" s="83" t="s">
        <v>48</v>
      </c>
      <c r="B48" s="75" t="s">
        <v>166</v>
      </c>
      <c r="C48" s="76"/>
      <c r="D48" s="76"/>
    </row>
    <row r="49" spans="1:4" s="9" customFormat="1" ht="18.75" customHeight="1">
      <c r="A49" s="84" t="s">
        <v>49</v>
      </c>
      <c r="B49" s="77" t="s">
        <v>167</v>
      </c>
      <c r="C49" s="78"/>
      <c r="D49" s="78">
        <v>41978713</v>
      </c>
    </row>
    <row r="50" spans="1:4" s="9" customFormat="1" ht="18.75" customHeight="1">
      <c r="A50" s="84" t="s">
        <v>163</v>
      </c>
      <c r="B50" s="77" t="s">
        <v>168</v>
      </c>
      <c r="C50" s="78"/>
      <c r="D50" s="78"/>
    </row>
    <row r="51" spans="1:4" s="9" customFormat="1" ht="18.75" customHeight="1">
      <c r="A51" s="84" t="s">
        <v>164</v>
      </c>
      <c r="B51" s="77" t="s">
        <v>169</v>
      </c>
      <c r="C51" s="78"/>
      <c r="D51" s="78"/>
    </row>
    <row r="52" spans="1:4" s="9" customFormat="1" ht="18.75" customHeight="1" thickBot="1">
      <c r="A52" s="85" t="s">
        <v>165</v>
      </c>
      <c r="B52" s="86" t="s">
        <v>170</v>
      </c>
      <c r="C52" s="87"/>
      <c r="D52" s="87"/>
    </row>
    <row r="53" spans="1:4" s="9" customFormat="1" ht="30.75" thickBot="1">
      <c r="A53" s="81" t="s">
        <v>92</v>
      </c>
      <c r="B53" s="88" t="s">
        <v>339</v>
      </c>
      <c r="C53" s="74">
        <f>SUM(C54:C56)</f>
        <v>0</v>
      </c>
      <c r="D53" s="74">
        <f>SUM(D54:D56)</f>
        <v>0</v>
      </c>
    </row>
    <row r="54" spans="1:4" s="9" customFormat="1" ht="28.5">
      <c r="A54" s="83" t="s">
        <v>50</v>
      </c>
      <c r="B54" s="75" t="s">
        <v>317</v>
      </c>
      <c r="C54" s="76"/>
      <c r="D54" s="76"/>
    </row>
    <row r="55" spans="1:4" s="9" customFormat="1" ht="28.5">
      <c r="A55" s="84" t="s">
        <v>51</v>
      </c>
      <c r="B55" s="77" t="s">
        <v>318</v>
      </c>
      <c r="C55" s="78"/>
      <c r="D55" s="78"/>
    </row>
    <row r="56" spans="1:4" s="9" customFormat="1" ht="15">
      <c r="A56" s="84" t="s">
        <v>173</v>
      </c>
      <c r="B56" s="77" t="s">
        <v>171</v>
      </c>
      <c r="C56" s="78"/>
      <c r="D56" s="78"/>
    </row>
    <row r="57" spans="1:4" s="9" customFormat="1" ht="15.75" thickBot="1">
      <c r="A57" s="85" t="s">
        <v>174</v>
      </c>
      <c r="B57" s="86" t="s">
        <v>172</v>
      </c>
      <c r="C57" s="87"/>
      <c r="D57" s="87"/>
    </row>
    <row r="58" spans="1:4" s="9" customFormat="1" ht="30.75" thickBot="1">
      <c r="A58" s="81" t="s">
        <v>10</v>
      </c>
      <c r="B58" s="82" t="s">
        <v>175</v>
      </c>
      <c r="C58" s="74">
        <f>SUM(C59:C61)</f>
        <v>0</v>
      </c>
      <c r="D58" s="74">
        <f>SUM(D59:D61)</f>
        <v>0</v>
      </c>
    </row>
    <row r="59" spans="1:4" s="9" customFormat="1" ht="28.5">
      <c r="A59" s="83" t="s">
        <v>93</v>
      </c>
      <c r="B59" s="75" t="s">
        <v>319</v>
      </c>
      <c r="C59" s="78"/>
      <c r="D59" s="78"/>
    </row>
    <row r="60" spans="1:4" s="9" customFormat="1" ht="28.5">
      <c r="A60" s="84" t="s">
        <v>94</v>
      </c>
      <c r="B60" s="77" t="s">
        <v>320</v>
      </c>
      <c r="C60" s="78"/>
      <c r="D60" s="78"/>
    </row>
    <row r="61" spans="1:4" s="9" customFormat="1" ht="15">
      <c r="A61" s="84" t="s">
        <v>115</v>
      </c>
      <c r="B61" s="77" t="s">
        <v>177</v>
      </c>
      <c r="C61" s="78"/>
      <c r="D61" s="78"/>
    </row>
    <row r="62" spans="1:4" s="9" customFormat="1" ht="18.75" customHeight="1" thickBot="1">
      <c r="A62" s="85" t="s">
        <v>176</v>
      </c>
      <c r="B62" s="86" t="s">
        <v>178</v>
      </c>
      <c r="C62" s="78"/>
      <c r="D62" s="78"/>
    </row>
    <row r="63" spans="1:4" s="9" customFormat="1" ht="30.75" thickBot="1">
      <c r="A63" s="81" t="s">
        <v>11</v>
      </c>
      <c r="B63" s="88" t="s">
        <v>179</v>
      </c>
      <c r="C63" s="74">
        <f>+C8+C15+C22+C29+C36+C47+C53+C58</f>
        <v>242228634</v>
      </c>
      <c r="D63" s="74">
        <f>+D8+D15+D22+D29+D36+D47+D53+D58</f>
        <v>315442969</v>
      </c>
    </row>
    <row r="64" spans="1:4" s="9" customFormat="1" ht="30.75" thickBot="1">
      <c r="A64" s="90" t="s">
        <v>305</v>
      </c>
      <c r="B64" s="82" t="s">
        <v>180</v>
      </c>
      <c r="C64" s="74">
        <f>SUM(C65:C67)</f>
        <v>0</v>
      </c>
      <c r="D64" s="74">
        <f>SUM(D65:D67)</f>
        <v>0</v>
      </c>
    </row>
    <row r="65" spans="1:4" s="9" customFormat="1" ht="18.75" customHeight="1">
      <c r="A65" s="83" t="s">
        <v>212</v>
      </c>
      <c r="B65" s="75" t="s">
        <v>181</v>
      </c>
      <c r="C65" s="78"/>
      <c r="D65" s="78"/>
    </row>
    <row r="66" spans="1:4" s="9" customFormat="1" ht="28.5">
      <c r="A66" s="84" t="s">
        <v>221</v>
      </c>
      <c r="B66" s="77" t="s">
        <v>182</v>
      </c>
      <c r="C66" s="78"/>
      <c r="D66" s="78"/>
    </row>
    <row r="67" spans="1:4" s="9" customFormat="1" ht="15.75" thickBot="1">
      <c r="A67" s="85" t="s">
        <v>222</v>
      </c>
      <c r="B67" s="91" t="s">
        <v>183</v>
      </c>
      <c r="C67" s="78"/>
      <c r="D67" s="78"/>
    </row>
    <row r="68" spans="1:4" s="9" customFormat="1" ht="30.75" thickBot="1">
      <c r="A68" s="90" t="s">
        <v>184</v>
      </c>
      <c r="B68" s="82" t="s">
        <v>185</v>
      </c>
      <c r="C68" s="74">
        <f>SUM(C69:C72)</f>
        <v>0</v>
      </c>
      <c r="D68" s="74">
        <f>SUM(D69:D72)</f>
        <v>0</v>
      </c>
    </row>
    <row r="69" spans="1:4" s="9" customFormat="1" ht="28.5">
      <c r="A69" s="83" t="s">
        <v>72</v>
      </c>
      <c r="B69" s="75" t="s">
        <v>186</v>
      </c>
      <c r="C69" s="78"/>
      <c r="D69" s="78"/>
    </row>
    <row r="70" spans="1:4" s="9" customFormat="1" ht="28.5">
      <c r="A70" s="84" t="s">
        <v>73</v>
      </c>
      <c r="B70" s="77" t="s">
        <v>187</v>
      </c>
      <c r="C70" s="78"/>
      <c r="D70" s="78"/>
    </row>
    <row r="71" spans="1:4" s="9" customFormat="1" ht="28.5">
      <c r="A71" s="84" t="s">
        <v>213</v>
      </c>
      <c r="B71" s="77" t="s">
        <v>188</v>
      </c>
      <c r="C71" s="78"/>
      <c r="D71" s="78"/>
    </row>
    <row r="72" spans="1:4" s="9" customFormat="1" ht="29.25" thickBot="1">
      <c r="A72" s="85" t="s">
        <v>214</v>
      </c>
      <c r="B72" s="86" t="s">
        <v>189</v>
      </c>
      <c r="C72" s="78"/>
      <c r="D72" s="78"/>
    </row>
    <row r="73" spans="1:4" s="9" customFormat="1" ht="18.75" customHeight="1" thickBot="1">
      <c r="A73" s="90" t="s">
        <v>190</v>
      </c>
      <c r="B73" s="82" t="s">
        <v>191</v>
      </c>
      <c r="C73" s="74">
        <f>SUM(C74:C75)</f>
        <v>36214632</v>
      </c>
      <c r="D73" s="74">
        <f>SUM(D74:D75)</f>
        <v>37249015</v>
      </c>
    </row>
    <row r="74" spans="1:4" s="9" customFormat="1" ht="28.5">
      <c r="A74" s="83" t="s">
        <v>215</v>
      </c>
      <c r="B74" s="75" t="s">
        <v>192</v>
      </c>
      <c r="C74" s="78">
        <v>36214632</v>
      </c>
      <c r="D74" s="78">
        <v>37249015</v>
      </c>
    </row>
    <row r="75" spans="1:4" s="9" customFormat="1" ht="29.25" thickBot="1">
      <c r="A75" s="85" t="s">
        <v>216</v>
      </c>
      <c r="B75" s="86" t="s">
        <v>193</v>
      </c>
      <c r="C75" s="78"/>
      <c r="D75" s="78"/>
    </row>
    <row r="76" spans="1:4" s="8" customFormat="1" ht="30.75" thickBot="1">
      <c r="A76" s="90" t="s">
        <v>194</v>
      </c>
      <c r="B76" s="82" t="s">
        <v>195</v>
      </c>
      <c r="C76" s="74">
        <f>SUM(C77:C79)</f>
        <v>0</v>
      </c>
      <c r="D76" s="74">
        <f>SUM(D77:D79)</f>
        <v>0</v>
      </c>
    </row>
    <row r="77" spans="1:4" s="9" customFormat="1" ht="32.25" customHeight="1">
      <c r="A77" s="83" t="s">
        <v>217</v>
      </c>
      <c r="B77" s="75" t="s">
        <v>370</v>
      </c>
      <c r="C77" s="78"/>
      <c r="D77" s="78"/>
    </row>
    <row r="78" spans="1:4" s="9" customFormat="1" ht="28.5">
      <c r="A78" s="84" t="s">
        <v>218</v>
      </c>
      <c r="B78" s="77" t="s">
        <v>197</v>
      </c>
      <c r="C78" s="78"/>
      <c r="D78" s="78"/>
    </row>
    <row r="79" spans="1:4" s="9" customFormat="1" ht="15.75" thickBot="1">
      <c r="A79" s="85" t="s">
        <v>219</v>
      </c>
      <c r="B79" s="86" t="s">
        <v>198</v>
      </c>
      <c r="C79" s="78"/>
      <c r="D79" s="78"/>
    </row>
    <row r="80" spans="1:4" s="9" customFormat="1" ht="30.75" thickBot="1">
      <c r="A80" s="90" t="s">
        <v>199</v>
      </c>
      <c r="B80" s="82" t="s">
        <v>220</v>
      </c>
      <c r="C80" s="74">
        <f>SUM(C81:C84)</f>
        <v>0</v>
      </c>
      <c r="D80" s="74">
        <f>SUM(D81:D84)</f>
        <v>0</v>
      </c>
    </row>
    <row r="81" spans="1:4" s="9" customFormat="1" ht="28.5">
      <c r="A81" s="92" t="s">
        <v>200</v>
      </c>
      <c r="B81" s="75" t="s">
        <v>201</v>
      </c>
      <c r="C81" s="78"/>
      <c r="D81" s="78"/>
    </row>
    <row r="82" spans="1:4" s="9" customFormat="1" ht="28.5">
      <c r="A82" s="93" t="s">
        <v>202</v>
      </c>
      <c r="B82" s="77" t="s">
        <v>203</v>
      </c>
      <c r="C82" s="78"/>
      <c r="D82" s="78"/>
    </row>
    <row r="83" spans="1:4" s="9" customFormat="1" ht="15">
      <c r="A83" s="93" t="s">
        <v>204</v>
      </c>
      <c r="B83" s="77" t="s">
        <v>205</v>
      </c>
      <c r="C83" s="78"/>
      <c r="D83" s="78"/>
    </row>
    <row r="84" spans="1:4" s="8" customFormat="1" ht="15.75" thickBot="1">
      <c r="A84" s="94" t="s">
        <v>206</v>
      </c>
      <c r="B84" s="86" t="s">
        <v>207</v>
      </c>
      <c r="C84" s="78"/>
      <c r="D84" s="78"/>
    </row>
    <row r="85" spans="1:4" s="8" customFormat="1" ht="30.75" thickBot="1">
      <c r="A85" s="90" t="s">
        <v>208</v>
      </c>
      <c r="B85" s="82" t="s">
        <v>209</v>
      </c>
      <c r="C85" s="95"/>
      <c r="D85" s="95"/>
    </row>
    <row r="86" spans="1:4" s="8" customFormat="1" ht="30.75" thickBot="1">
      <c r="A86" s="90" t="s">
        <v>210</v>
      </c>
      <c r="B86" s="96" t="s">
        <v>211</v>
      </c>
      <c r="C86" s="74">
        <f>+C64+C68+C73+C76+C80+C85</f>
        <v>36214632</v>
      </c>
      <c r="D86" s="74">
        <f>+D64+D68+D73+D76+D80+D85</f>
        <v>37249015</v>
      </c>
    </row>
    <row r="87" spans="1:4" s="8" customFormat="1" ht="15.75" thickBot="1">
      <c r="A87" s="97" t="s">
        <v>223</v>
      </c>
      <c r="B87" s="98" t="s">
        <v>310</v>
      </c>
      <c r="C87" s="74">
        <f>+C63+C86</f>
        <v>278443266</v>
      </c>
      <c r="D87" s="74">
        <f>+D63+D86</f>
        <v>352691984</v>
      </c>
    </row>
    <row r="88" spans="1:4" s="9" customFormat="1" ht="18.75" customHeight="1">
      <c r="A88" s="99"/>
      <c r="B88" s="100"/>
      <c r="C88" s="101"/>
      <c r="D88" s="101"/>
    </row>
    <row r="89" spans="1:4" ht="18.75" customHeight="1" thickBot="1">
      <c r="A89" s="102"/>
      <c r="B89" s="103"/>
      <c r="C89" s="104"/>
      <c r="D89" s="104"/>
    </row>
    <row r="90" spans="1:4" s="4" customFormat="1" ht="18.75" customHeight="1" thickBot="1">
      <c r="A90" s="105" t="s">
        <v>35</v>
      </c>
      <c r="B90" s="106"/>
      <c r="C90" s="106"/>
      <c r="D90" s="106"/>
    </row>
    <row r="91" spans="1:4" s="10" customFormat="1" ht="18.75" customHeight="1" thickBot="1">
      <c r="A91" s="81" t="s">
        <v>3</v>
      </c>
      <c r="B91" s="218" t="s">
        <v>340</v>
      </c>
      <c r="C91" s="74">
        <f>SUM(C92:C96)</f>
        <v>118528602</v>
      </c>
      <c r="D91" s="74">
        <f>SUM(D92:D96)</f>
        <v>182393738</v>
      </c>
    </row>
    <row r="92" spans="1:4" ht="18.75" customHeight="1">
      <c r="A92" s="83" t="s">
        <v>52</v>
      </c>
      <c r="B92" s="123" t="s">
        <v>30</v>
      </c>
      <c r="C92" s="78">
        <v>41554216</v>
      </c>
      <c r="D92" s="76">
        <v>42273216</v>
      </c>
    </row>
    <row r="93" spans="1:4" ht="28.5">
      <c r="A93" s="84" t="s">
        <v>53</v>
      </c>
      <c r="B93" s="113" t="s">
        <v>95</v>
      </c>
      <c r="C93" s="78">
        <v>9141928</v>
      </c>
      <c r="D93" s="87">
        <v>9177928</v>
      </c>
    </row>
    <row r="94" spans="1:4" ht="18.75" customHeight="1">
      <c r="A94" s="84" t="s">
        <v>54</v>
      </c>
      <c r="B94" s="113" t="s">
        <v>71</v>
      </c>
      <c r="C94" s="87">
        <v>56822357</v>
      </c>
      <c r="D94" s="87">
        <v>93214278</v>
      </c>
    </row>
    <row r="95" spans="1:4" ht="18.75" customHeight="1">
      <c r="A95" s="84" t="s">
        <v>55</v>
      </c>
      <c r="B95" s="114" t="s">
        <v>96</v>
      </c>
      <c r="C95" s="87">
        <v>8754276</v>
      </c>
      <c r="D95" s="87">
        <v>32856276</v>
      </c>
    </row>
    <row r="96" spans="1:4" ht="14.25">
      <c r="A96" s="84" t="s">
        <v>63</v>
      </c>
      <c r="B96" s="115" t="s">
        <v>97</v>
      </c>
      <c r="C96" s="87">
        <f>SUM(C97:C101)</f>
        <v>2255825</v>
      </c>
      <c r="D96" s="87">
        <v>4872040</v>
      </c>
    </row>
    <row r="97" spans="1:4" ht="18.75" customHeight="1">
      <c r="A97" s="84" t="s">
        <v>56</v>
      </c>
      <c r="B97" s="136" t="s">
        <v>226</v>
      </c>
      <c r="C97" s="137"/>
      <c r="D97" s="137">
        <v>2261715</v>
      </c>
    </row>
    <row r="98" spans="1:4" ht="25.5">
      <c r="A98" s="84" t="s">
        <v>57</v>
      </c>
      <c r="B98" s="138" t="s">
        <v>227</v>
      </c>
      <c r="C98" s="137"/>
      <c r="D98" s="137"/>
    </row>
    <row r="99" spans="1:4" ht="14.25">
      <c r="A99" s="116" t="s">
        <v>98</v>
      </c>
      <c r="B99" s="139" t="s">
        <v>381</v>
      </c>
      <c r="C99" s="137"/>
      <c r="D99" s="137">
        <v>354500</v>
      </c>
    </row>
    <row r="100" spans="1:4" ht="18.75" customHeight="1">
      <c r="A100" s="84" t="s">
        <v>224</v>
      </c>
      <c r="B100" s="139" t="s">
        <v>234</v>
      </c>
      <c r="C100" s="137"/>
      <c r="D100" s="137"/>
    </row>
    <row r="101" spans="1:4" ht="26.25" thickBot="1">
      <c r="A101" s="118" t="s">
        <v>225</v>
      </c>
      <c r="B101" s="140" t="s">
        <v>235</v>
      </c>
      <c r="C101" s="141">
        <v>2255825</v>
      </c>
      <c r="D101" s="141">
        <v>2255825</v>
      </c>
    </row>
    <row r="102" spans="1:4" ht="36.75" customHeight="1" thickBot="1">
      <c r="A102" s="81" t="s">
        <v>4</v>
      </c>
      <c r="B102" s="119" t="s">
        <v>341</v>
      </c>
      <c r="C102" s="74">
        <f>+C103+C105+C107</f>
        <v>8225000</v>
      </c>
      <c r="D102" s="74">
        <f>+D103+D105+D107</f>
        <v>12819661</v>
      </c>
    </row>
    <row r="103" spans="1:4" ht="18.75" customHeight="1">
      <c r="A103" s="83" t="s">
        <v>58</v>
      </c>
      <c r="B103" s="113" t="s">
        <v>114</v>
      </c>
      <c r="C103" s="76">
        <v>6000000</v>
      </c>
      <c r="D103" s="76">
        <v>10594661</v>
      </c>
    </row>
    <row r="104" spans="1:4" ht="14.25">
      <c r="A104" s="83" t="s">
        <v>59</v>
      </c>
      <c r="B104" s="139" t="s">
        <v>239</v>
      </c>
      <c r="C104" s="142">
        <v>6000000</v>
      </c>
      <c r="D104" s="142">
        <v>6000000</v>
      </c>
    </row>
    <row r="105" spans="1:4" ht="18.75" customHeight="1">
      <c r="A105" s="83" t="s">
        <v>60</v>
      </c>
      <c r="B105" s="117" t="s">
        <v>99</v>
      </c>
      <c r="C105" s="78">
        <v>2225000</v>
      </c>
      <c r="D105" s="78">
        <v>2225000</v>
      </c>
    </row>
    <row r="106" spans="1:4" ht="18.75" customHeight="1">
      <c r="A106" s="83" t="s">
        <v>61</v>
      </c>
      <c r="B106" s="117" t="s">
        <v>240</v>
      </c>
      <c r="C106" s="120"/>
      <c r="D106" s="120"/>
    </row>
    <row r="107" spans="1:4" ht="18.75" customHeight="1">
      <c r="A107" s="83" t="s">
        <v>62</v>
      </c>
      <c r="B107" s="121" t="s">
        <v>116</v>
      </c>
      <c r="C107" s="120"/>
      <c r="D107" s="120"/>
    </row>
    <row r="108" spans="1:4" ht="28.5">
      <c r="A108" s="83" t="s">
        <v>68</v>
      </c>
      <c r="B108" s="122" t="s">
        <v>316</v>
      </c>
      <c r="C108" s="120"/>
      <c r="D108" s="120"/>
    </row>
    <row r="109" spans="1:4" ht="25.5">
      <c r="A109" s="83" t="s">
        <v>70</v>
      </c>
      <c r="B109" s="143" t="s">
        <v>245</v>
      </c>
      <c r="C109" s="144"/>
      <c r="D109" s="144"/>
    </row>
    <row r="110" spans="1:4" ht="25.5">
      <c r="A110" s="83" t="s">
        <v>100</v>
      </c>
      <c r="B110" s="136" t="s">
        <v>229</v>
      </c>
      <c r="C110" s="144"/>
      <c r="D110" s="144"/>
    </row>
    <row r="111" spans="1:4" ht="25.5">
      <c r="A111" s="83" t="s">
        <v>101</v>
      </c>
      <c r="B111" s="136" t="s">
        <v>244</v>
      </c>
      <c r="C111" s="144"/>
      <c r="D111" s="144"/>
    </row>
    <row r="112" spans="1:4" ht="25.5">
      <c r="A112" s="83" t="s">
        <v>102</v>
      </c>
      <c r="B112" s="136" t="s">
        <v>243</v>
      </c>
      <c r="C112" s="144"/>
      <c r="D112" s="144"/>
    </row>
    <row r="113" spans="1:4" ht="25.5">
      <c r="A113" s="83" t="s">
        <v>236</v>
      </c>
      <c r="B113" s="136" t="s">
        <v>232</v>
      </c>
      <c r="C113" s="144"/>
      <c r="D113" s="144"/>
    </row>
    <row r="114" spans="1:4" ht="14.25">
      <c r="A114" s="83" t="s">
        <v>237</v>
      </c>
      <c r="B114" s="136" t="s">
        <v>242</v>
      </c>
      <c r="C114" s="144"/>
      <c r="D114" s="144"/>
    </row>
    <row r="115" spans="1:4" ht="26.25" thickBot="1">
      <c r="A115" s="116" t="s">
        <v>238</v>
      </c>
      <c r="B115" s="136" t="s">
        <v>241</v>
      </c>
      <c r="C115" s="145"/>
      <c r="D115" s="145"/>
    </row>
    <row r="116" spans="1:4" ht="18.75" customHeight="1" thickBot="1">
      <c r="A116" s="81" t="s">
        <v>5</v>
      </c>
      <c r="B116" s="88" t="s">
        <v>246</v>
      </c>
      <c r="C116" s="74">
        <f>+C117+C118</f>
        <v>1000000</v>
      </c>
      <c r="D116" s="74">
        <f>+D117+D118</f>
        <v>1000000</v>
      </c>
    </row>
    <row r="117" spans="1:4" ht="18.75" customHeight="1">
      <c r="A117" s="83" t="s">
        <v>41</v>
      </c>
      <c r="B117" s="123" t="s">
        <v>36</v>
      </c>
      <c r="C117" s="76">
        <v>1000000</v>
      </c>
      <c r="D117" s="76">
        <v>1000000</v>
      </c>
    </row>
    <row r="118" spans="1:4" ht="18.75" customHeight="1" thickBot="1">
      <c r="A118" s="85" t="s">
        <v>42</v>
      </c>
      <c r="B118" s="117" t="s">
        <v>37</v>
      </c>
      <c r="C118" s="87"/>
      <c r="D118" s="87"/>
    </row>
    <row r="119" spans="1:4" ht="34.5" customHeight="1" thickBot="1">
      <c r="A119" s="81" t="s">
        <v>6</v>
      </c>
      <c r="B119" s="88" t="s">
        <v>247</v>
      </c>
      <c r="C119" s="74">
        <f>+C91+C102+C116</f>
        <v>127753602</v>
      </c>
      <c r="D119" s="74">
        <f>+D91+D102+D116</f>
        <v>196213399</v>
      </c>
    </row>
    <row r="120" spans="1:4" ht="36" customHeight="1" thickBot="1">
      <c r="A120" s="81" t="s">
        <v>7</v>
      </c>
      <c r="B120" s="88" t="s">
        <v>248</v>
      </c>
      <c r="C120" s="74">
        <f>+C121+C122+C123</f>
        <v>0</v>
      </c>
      <c r="D120" s="74">
        <f>+D121+D122+D123</f>
        <v>0</v>
      </c>
    </row>
    <row r="121" spans="1:4" s="10" customFormat="1" ht="28.5">
      <c r="A121" s="83" t="s">
        <v>45</v>
      </c>
      <c r="B121" s="123" t="s">
        <v>249</v>
      </c>
      <c r="C121" s="120"/>
      <c r="D121" s="120"/>
    </row>
    <row r="122" spans="1:4" ht="28.5">
      <c r="A122" s="83" t="s">
        <v>46</v>
      </c>
      <c r="B122" s="123" t="s">
        <v>250</v>
      </c>
      <c r="C122" s="120"/>
      <c r="D122" s="120"/>
    </row>
    <row r="123" spans="1:4" ht="29.25" thickBot="1">
      <c r="A123" s="116" t="s">
        <v>47</v>
      </c>
      <c r="B123" s="124" t="s">
        <v>251</v>
      </c>
      <c r="C123" s="120"/>
      <c r="D123" s="120"/>
    </row>
    <row r="124" spans="1:4" ht="30.75" thickBot="1">
      <c r="A124" s="81" t="s">
        <v>8</v>
      </c>
      <c r="B124" s="88" t="s">
        <v>304</v>
      </c>
      <c r="C124" s="74">
        <f>+C125+C126+C127+C128</f>
        <v>0</v>
      </c>
      <c r="D124" s="74">
        <f>+D125+D126+D127+D128</f>
        <v>0</v>
      </c>
    </row>
    <row r="125" spans="1:4" ht="28.5">
      <c r="A125" s="83" t="s">
        <v>48</v>
      </c>
      <c r="B125" s="123" t="s">
        <v>252</v>
      </c>
      <c r="C125" s="120"/>
      <c r="D125" s="120"/>
    </row>
    <row r="126" spans="1:4" ht="28.5">
      <c r="A126" s="83" t="s">
        <v>49</v>
      </c>
      <c r="B126" s="123" t="s">
        <v>253</v>
      </c>
      <c r="C126" s="120"/>
      <c r="D126" s="120"/>
    </row>
    <row r="127" spans="1:4" ht="28.5">
      <c r="A127" s="83" t="s">
        <v>163</v>
      </c>
      <c r="B127" s="123" t="s">
        <v>254</v>
      </c>
      <c r="C127" s="120"/>
      <c r="D127" s="120"/>
    </row>
    <row r="128" spans="1:4" s="10" customFormat="1" ht="29.25" thickBot="1">
      <c r="A128" s="116" t="s">
        <v>164</v>
      </c>
      <c r="B128" s="124" t="s">
        <v>255</v>
      </c>
      <c r="C128" s="120"/>
      <c r="D128" s="120"/>
    </row>
    <row r="129" spans="1:11" ht="30.75" thickBot="1">
      <c r="A129" s="81" t="s">
        <v>9</v>
      </c>
      <c r="B129" s="88" t="s">
        <v>256</v>
      </c>
      <c r="C129" s="74">
        <f>+C130+C131+C132+C133</f>
        <v>150689664</v>
      </c>
      <c r="D129" s="74">
        <f>+D130+D131+D132+D133</f>
        <v>150689664</v>
      </c>
      <c r="K129" s="26"/>
    </row>
    <row r="130" spans="1:4" ht="28.5">
      <c r="A130" s="83" t="s">
        <v>50</v>
      </c>
      <c r="B130" s="123" t="s">
        <v>257</v>
      </c>
      <c r="C130" s="78"/>
      <c r="D130" s="120"/>
    </row>
    <row r="131" spans="1:4" ht="28.5">
      <c r="A131" s="83" t="s">
        <v>51</v>
      </c>
      <c r="B131" s="123" t="s">
        <v>266</v>
      </c>
      <c r="C131" s="120"/>
      <c r="D131" s="120"/>
    </row>
    <row r="132" spans="1:4" s="10" customFormat="1" ht="18.75" customHeight="1">
      <c r="A132" s="83" t="s">
        <v>173</v>
      </c>
      <c r="B132" s="123" t="s">
        <v>258</v>
      </c>
      <c r="C132" s="120"/>
      <c r="D132" s="120"/>
    </row>
    <row r="133" spans="1:4" s="10" customFormat="1" ht="29.25" customHeight="1" thickBot="1">
      <c r="A133" s="116" t="s">
        <v>174</v>
      </c>
      <c r="B133" s="124" t="s">
        <v>331</v>
      </c>
      <c r="C133" s="223">
        <v>150689664</v>
      </c>
      <c r="D133" s="223">
        <v>150689664</v>
      </c>
    </row>
    <row r="134" spans="1:4" s="10" customFormat="1" ht="30.75" thickBot="1">
      <c r="A134" s="81" t="s">
        <v>10</v>
      </c>
      <c r="B134" s="88" t="s">
        <v>259</v>
      </c>
      <c r="C134" s="125">
        <f>+C135+C136+C137+C138</f>
        <v>0</v>
      </c>
      <c r="D134" s="125">
        <f>+D135+D136+D137+D138</f>
        <v>0</v>
      </c>
    </row>
    <row r="135" spans="1:4" s="10" customFormat="1" ht="28.5">
      <c r="A135" s="83" t="s">
        <v>93</v>
      </c>
      <c r="B135" s="123" t="s">
        <v>260</v>
      </c>
      <c r="C135" s="120"/>
      <c r="D135" s="120"/>
    </row>
    <row r="136" spans="1:4" s="10" customFormat="1" ht="28.5">
      <c r="A136" s="83" t="s">
        <v>94</v>
      </c>
      <c r="B136" s="123" t="s">
        <v>261</v>
      </c>
      <c r="C136" s="120"/>
      <c r="D136" s="120"/>
    </row>
    <row r="137" spans="1:4" s="10" customFormat="1" ht="14.25">
      <c r="A137" s="83" t="s">
        <v>115</v>
      </c>
      <c r="B137" s="123" t="s">
        <v>262</v>
      </c>
      <c r="C137" s="120"/>
      <c r="D137" s="120"/>
    </row>
    <row r="138" spans="1:4" ht="15" thickBot="1">
      <c r="A138" s="83" t="s">
        <v>176</v>
      </c>
      <c r="B138" s="123" t="s">
        <v>263</v>
      </c>
      <c r="C138" s="120"/>
      <c r="D138" s="120"/>
    </row>
    <row r="139" spans="1:4" ht="30.75" thickBot="1">
      <c r="A139" s="81" t="s">
        <v>11</v>
      </c>
      <c r="B139" s="88" t="s">
        <v>264</v>
      </c>
      <c r="C139" s="126">
        <f>+C120+C124+C129+C134</f>
        <v>150689664</v>
      </c>
      <c r="D139" s="126">
        <f>+D120+D124+D129+D134</f>
        <v>150689664</v>
      </c>
    </row>
    <row r="140" spans="1:4" ht="18.75" customHeight="1" thickBot="1">
      <c r="A140" s="127" t="s">
        <v>12</v>
      </c>
      <c r="B140" s="128" t="s">
        <v>265</v>
      </c>
      <c r="C140" s="126">
        <f>+C119+C139</f>
        <v>278443266</v>
      </c>
      <c r="D140" s="126">
        <f>+D119+D139</f>
        <v>346903063</v>
      </c>
    </row>
    <row r="141" spans="1:4" ht="18.75" customHeight="1" thickBot="1">
      <c r="A141" s="129"/>
      <c r="B141" s="130"/>
      <c r="C141" s="104"/>
      <c r="D141" s="104"/>
    </row>
    <row r="142" spans="1:4" ht="18.75" customHeight="1" thickBot="1">
      <c r="A142" s="131" t="s">
        <v>351</v>
      </c>
      <c r="B142" s="132"/>
      <c r="C142" s="133">
        <v>12</v>
      </c>
      <c r="D142" s="133">
        <v>12</v>
      </c>
    </row>
    <row r="143" spans="1:4" ht="18.75" customHeight="1" thickBot="1">
      <c r="A143" s="131" t="s">
        <v>110</v>
      </c>
      <c r="B143" s="132"/>
      <c r="C143" s="133">
        <v>4</v>
      </c>
      <c r="D143" s="133">
        <v>4</v>
      </c>
    </row>
    <row r="144" spans="1:4" ht="18.75" customHeight="1">
      <c r="A144" s="129"/>
      <c r="B144" s="130"/>
      <c r="C144" s="104"/>
      <c r="D144" s="104"/>
    </row>
    <row r="145" spans="1:4" ht="18.75" customHeight="1">
      <c r="A145" s="129"/>
      <c r="B145" s="130"/>
      <c r="C145" s="104"/>
      <c r="D145" s="104"/>
    </row>
    <row r="146" spans="1:4" ht="18.75" customHeight="1">
      <c r="A146" s="129"/>
      <c r="B146" s="130"/>
      <c r="C146" s="104"/>
      <c r="D146" s="217"/>
    </row>
    <row r="147" spans="1:4" ht="18.75" customHeight="1">
      <c r="A147" s="129"/>
      <c r="B147" s="130"/>
      <c r="C147" s="104"/>
      <c r="D147" s="104"/>
    </row>
    <row r="148" spans="1:4" ht="18.75" customHeight="1">
      <c r="A148" s="129"/>
      <c r="B148" s="130"/>
      <c r="C148" s="104"/>
      <c r="D148" s="104"/>
    </row>
    <row r="149" spans="1:4" ht="18.75" customHeight="1">
      <c r="A149" s="129"/>
      <c r="B149" s="130"/>
      <c r="C149" s="104"/>
      <c r="D149" s="104"/>
    </row>
    <row r="150" spans="1:4" ht="18.75" customHeight="1">
      <c r="A150" s="129"/>
      <c r="B150" s="130"/>
      <c r="C150" s="104"/>
      <c r="D150" s="104"/>
    </row>
    <row r="151" spans="1:4" ht="18.75" customHeight="1">
      <c r="A151" s="129"/>
      <c r="B151" s="130"/>
      <c r="C151" s="104"/>
      <c r="D151" s="104"/>
    </row>
    <row r="152" spans="1:4" ht="18.75" customHeight="1">
      <c r="A152" s="129"/>
      <c r="B152" s="130"/>
      <c r="C152" s="104"/>
      <c r="D152" s="104"/>
    </row>
    <row r="153" spans="1:4" ht="18.75" customHeight="1">
      <c r="A153" s="129"/>
      <c r="B153" s="130"/>
      <c r="C153" s="104"/>
      <c r="D153" s="104"/>
    </row>
    <row r="154" spans="1:4" ht="18.75" customHeight="1">
      <c r="A154" s="129"/>
      <c r="B154" s="130"/>
      <c r="C154" s="104"/>
      <c r="D154" s="104"/>
    </row>
    <row r="155" spans="1:4" ht="18.75" customHeight="1">
      <c r="A155" s="129"/>
      <c r="B155" s="130"/>
      <c r="C155" s="104"/>
      <c r="D155" s="104"/>
    </row>
    <row r="156" spans="1:4" ht="18.75" customHeight="1">
      <c r="A156" s="129"/>
      <c r="B156" s="130"/>
      <c r="C156" s="104"/>
      <c r="D156" s="104"/>
    </row>
    <row r="157" spans="1:4" ht="18.75" customHeight="1">
      <c r="A157" s="129"/>
      <c r="B157" s="130"/>
      <c r="C157" s="104"/>
      <c r="D157" s="104"/>
    </row>
    <row r="158" spans="1:4" ht="18.75" customHeight="1">
      <c r="A158" s="129"/>
      <c r="B158" s="130"/>
      <c r="C158" s="104"/>
      <c r="D158" s="104"/>
    </row>
    <row r="159" spans="1:4" ht="18.75" customHeight="1">
      <c r="A159" s="129"/>
      <c r="B159" s="130"/>
      <c r="C159" s="104"/>
      <c r="D159" s="104"/>
    </row>
    <row r="160" spans="1:4" ht="18.75" customHeight="1">
      <c r="A160" s="129"/>
      <c r="B160" s="130"/>
      <c r="C160" s="104"/>
      <c r="D160" s="104"/>
    </row>
    <row r="161" spans="1:4" ht="18.75" customHeight="1">
      <c r="A161" s="129"/>
      <c r="B161" s="130"/>
      <c r="C161" s="104"/>
      <c r="D161" s="104"/>
    </row>
    <row r="162" spans="1:4" ht="18.75" customHeight="1">
      <c r="A162" s="129"/>
      <c r="B162" s="130"/>
      <c r="C162" s="104"/>
      <c r="D162" s="104"/>
    </row>
    <row r="163" spans="1:4" ht="18.75" customHeight="1">
      <c r="A163" s="129"/>
      <c r="B163" s="130"/>
      <c r="C163" s="104"/>
      <c r="D163" s="104"/>
    </row>
    <row r="164" spans="1:4" ht="18.75" customHeight="1">
      <c r="A164" s="129"/>
      <c r="B164" s="130"/>
      <c r="C164" s="104"/>
      <c r="D164" s="104"/>
    </row>
    <row r="165" spans="1:4" ht="18.75" customHeight="1">
      <c r="A165" s="129"/>
      <c r="B165" s="130"/>
      <c r="C165" s="104"/>
      <c r="D165" s="104"/>
    </row>
    <row r="166" spans="1:4" ht="18.75" customHeight="1">
      <c r="A166" s="129"/>
      <c r="B166" s="130"/>
      <c r="C166" s="104"/>
      <c r="D166" s="104"/>
    </row>
    <row r="167" spans="1:4" ht="18.75" customHeight="1">
      <c r="A167" s="129"/>
      <c r="B167" s="130"/>
      <c r="C167" s="104"/>
      <c r="D167" s="104"/>
    </row>
    <row r="168" spans="1:4" ht="18.75" customHeight="1">
      <c r="A168" s="129"/>
      <c r="B168" s="130"/>
      <c r="C168" s="104"/>
      <c r="D168" s="104"/>
    </row>
    <row r="169" spans="1:4" ht="18.75" customHeight="1">
      <c r="A169" s="129"/>
      <c r="B169" s="130"/>
      <c r="C169" s="104"/>
      <c r="D169" s="104"/>
    </row>
    <row r="170" spans="1:4" ht="18.75" customHeight="1">
      <c r="A170" s="129"/>
      <c r="B170" s="130"/>
      <c r="C170" s="104"/>
      <c r="D170" s="104"/>
    </row>
    <row r="171" spans="1:4" ht="18.75" customHeight="1">
      <c r="A171" s="129"/>
      <c r="B171" s="130"/>
      <c r="C171" s="104"/>
      <c r="D171" s="104"/>
    </row>
    <row r="172" spans="1:4" ht="18.75" customHeight="1">
      <c r="A172" s="129"/>
      <c r="B172" s="130"/>
      <c r="C172" s="104"/>
      <c r="D172" s="104"/>
    </row>
    <row r="173" spans="1:4" ht="18.75" customHeight="1">
      <c r="A173" s="129"/>
      <c r="B173" s="130"/>
      <c r="C173" s="104"/>
      <c r="D173" s="104"/>
    </row>
    <row r="174" spans="1:4" ht="18.75" customHeight="1">
      <c r="A174" s="129"/>
      <c r="B174" s="130"/>
      <c r="C174" s="104"/>
      <c r="D174" s="104"/>
    </row>
    <row r="175" spans="1:4" ht="18.75" customHeight="1">
      <c r="A175" s="129"/>
      <c r="B175" s="130"/>
      <c r="C175" s="104"/>
      <c r="D175" s="104"/>
    </row>
    <row r="176" spans="1:4" ht="18.75" customHeight="1">
      <c r="A176" s="129"/>
      <c r="B176" s="130"/>
      <c r="C176" s="104"/>
      <c r="D176" s="104"/>
    </row>
    <row r="177" spans="1:4" ht="18.75" customHeight="1">
      <c r="A177" s="129"/>
      <c r="B177" s="130"/>
      <c r="C177" s="104"/>
      <c r="D177" s="104"/>
    </row>
    <row r="178" spans="1:4" ht="18.75" customHeight="1">
      <c r="A178" s="129"/>
      <c r="B178" s="130"/>
      <c r="C178" s="104"/>
      <c r="D178" s="104"/>
    </row>
    <row r="179" spans="1:4" ht="18.75" customHeight="1">
      <c r="A179" s="129"/>
      <c r="B179" s="130"/>
      <c r="C179" s="104"/>
      <c r="D179" s="104"/>
    </row>
    <row r="180" spans="1:4" ht="18.75" customHeight="1">
      <c r="A180" s="129"/>
      <c r="B180" s="130"/>
      <c r="C180" s="104"/>
      <c r="D180" s="104"/>
    </row>
    <row r="181" spans="1:4" ht="18.75" customHeight="1">
      <c r="A181" s="129"/>
      <c r="B181" s="130"/>
      <c r="C181" s="104"/>
      <c r="D181" s="104"/>
    </row>
    <row r="182" spans="1:4" ht="18.75" customHeight="1">
      <c r="A182" s="129"/>
      <c r="B182" s="130"/>
      <c r="C182" s="104"/>
      <c r="D182" s="104"/>
    </row>
    <row r="183" spans="1:4" ht="18.75" customHeight="1">
      <c r="A183" s="129"/>
      <c r="B183" s="130"/>
      <c r="C183" s="104"/>
      <c r="D183" s="104"/>
    </row>
    <row r="184" spans="1:4" ht="18.75" customHeight="1">
      <c r="A184" s="129"/>
      <c r="B184" s="130"/>
      <c r="C184" s="104"/>
      <c r="D184" s="104"/>
    </row>
    <row r="185" spans="1:4" ht="18.75" customHeight="1">
      <c r="A185" s="129"/>
      <c r="B185" s="130"/>
      <c r="C185" s="104"/>
      <c r="D185" s="104"/>
    </row>
    <row r="186" spans="1:4" ht="18.75" customHeight="1">
      <c r="A186" s="129"/>
      <c r="B186" s="130"/>
      <c r="C186" s="104"/>
      <c r="D186" s="104"/>
    </row>
    <row r="187" spans="1:4" ht="18.75" customHeight="1">
      <c r="A187" s="129"/>
      <c r="B187" s="130"/>
      <c r="C187" s="104"/>
      <c r="D187" s="104"/>
    </row>
    <row r="188" spans="1:4" ht="18.75" customHeight="1">
      <c r="A188" s="129"/>
      <c r="B188" s="130"/>
      <c r="C188" s="104"/>
      <c r="D188" s="104"/>
    </row>
    <row r="189" spans="1:4" ht="18.75" customHeight="1">
      <c r="A189" s="129"/>
      <c r="B189" s="130"/>
      <c r="C189" s="104"/>
      <c r="D189" s="104"/>
    </row>
    <row r="190" spans="1:4" ht="18.75" customHeight="1">
      <c r="A190" s="129"/>
      <c r="B190" s="130"/>
      <c r="C190" s="104"/>
      <c r="D190" s="104"/>
    </row>
    <row r="191" spans="1:4" ht="18.75" customHeight="1">
      <c r="A191" s="129"/>
      <c r="B191" s="130"/>
      <c r="C191" s="104"/>
      <c r="D191" s="104"/>
    </row>
    <row r="192" spans="1:4" ht="18.75" customHeight="1">
      <c r="A192" s="129"/>
      <c r="B192" s="130"/>
      <c r="C192" s="104"/>
      <c r="D192" s="104"/>
    </row>
    <row r="193" spans="1:4" ht="18.75" customHeight="1">
      <c r="A193" s="129"/>
      <c r="B193" s="130"/>
      <c r="C193" s="104"/>
      <c r="D193" s="104"/>
    </row>
    <row r="194" spans="1:4" ht="18.75" customHeight="1">
      <c r="A194" s="129"/>
      <c r="B194" s="130"/>
      <c r="C194" s="104"/>
      <c r="D194" s="104"/>
    </row>
    <row r="195" spans="1:4" ht="18.75" customHeight="1">
      <c r="A195" s="129"/>
      <c r="B195" s="130"/>
      <c r="C195" s="104"/>
      <c r="D195" s="104"/>
    </row>
    <row r="196" spans="1:4" ht="18.75" customHeight="1">
      <c r="A196" s="129"/>
      <c r="B196" s="130"/>
      <c r="C196" s="104"/>
      <c r="D196" s="104"/>
    </row>
    <row r="197" spans="1:4" ht="18.75" customHeight="1">
      <c r="A197" s="129"/>
      <c r="B197" s="130"/>
      <c r="C197" s="104"/>
      <c r="D197" s="104"/>
    </row>
    <row r="198" spans="1:4" ht="18.75" customHeight="1">
      <c r="A198" s="129"/>
      <c r="B198" s="130"/>
      <c r="C198" s="104"/>
      <c r="D198" s="104"/>
    </row>
    <row r="199" spans="1:4" ht="18.75" customHeight="1">
      <c r="A199" s="129"/>
      <c r="B199" s="130"/>
      <c r="C199" s="104"/>
      <c r="D199" s="104"/>
    </row>
    <row r="200" spans="1:4" ht="18.75" customHeight="1">
      <c r="A200" s="129"/>
      <c r="B200" s="130"/>
      <c r="C200" s="104"/>
      <c r="D200" s="104"/>
    </row>
    <row r="201" spans="1:4" ht="18.75" customHeight="1">
      <c r="A201" s="129"/>
      <c r="B201" s="130"/>
      <c r="C201" s="104"/>
      <c r="D201" s="104"/>
    </row>
    <row r="202" spans="1:4" ht="18.75" customHeight="1">
      <c r="A202" s="129"/>
      <c r="B202" s="130"/>
      <c r="C202" s="104"/>
      <c r="D202" s="104"/>
    </row>
    <row r="203" spans="1:4" ht="18.75" customHeight="1">
      <c r="A203" s="129"/>
      <c r="B203" s="130"/>
      <c r="C203" s="104"/>
      <c r="D203" s="104"/>
    </row>
    <row r="204" spans="1:4" ht="18.75" customHeight="1">
      <c r="A204" s="129"/>
      <c r="B204" s="130"/>
      <c r="C204" s="104"/>
      <c r="D204" s="104"/>
    </row>
    <row r="205" spans="1:4" ht="18.75" customHeight="1">
      <c r="A205" s="129"/>
      <c r="B205" s="130"/>
      <c r="C205" s="104"/>
      <c r="D205" s="104"/>
    </row>
    <row r="206" spans="1:4" ht="18.75" customHeight="1">
      <c r="A206" s="129"/>
      <c r="B206" s="130"/>
      <c r="C206" s="104"/>
      <c r="D206" s="104"/>
    </row>
    <row r="207" spans="1:4" ht="18.75" customHeight="1">
      <c r="A207" s="129"/>
      <c r="B207" s="130"/>
      <c r="C207" s="104"/>
      <c r="D207" s="104"/>
    </row>
    <row r="208" spans="1:4" ht="18.75" customHeight="1">
      <c r="A208" s="129"/>
      <c r="B208" s="130"/>
      <c r="C208" s="104"/>
      <c r="D208" s="104"/>
    </row>
    <row r="209" spans="1:4" ht="18.75" customHeight="1">
      <c r="A209" s="129"/>
      <c r="B209" s="130"/>
      <c r="C209" s="104"/>
      <c r="D209" s="104"/>
    </row>
    <row r="210" spans="1:4" ht="18.75" customHeight="1">
      <c r="A210" s="129"/>
      <c r="B210" s="130"/>
      <c r="C210" s="104"/>
      <c r="D210" s="104"/>
    </row>
    <row r="211" spans="1:4" ht="18.75" customHeight="1">
      <c r="A211" s="129"/>
      <c r="B211" s="130"/>
      <c r="C211" s="104"/>
      <c r="D211" s="104"/>
    </row>
    <row r="212" spans="1:4" ht="18.75" customHeight="1">
      <c r="A212" s="129"/>
      <c r="B212" s="130"/>
      <c r="C212" s="104"/>
      <c r="D212" s="104"/>
    </row>
    <row r="213" spans="1:4" ht="18.75" customHeight="1">
      <c r="A213" s="129"/>
      <c r="B213" s="130"/>
      <c r="C213" s="104"/>
      <c r="D213" s="104"/>
    </row>
    <row r="214" spans="1:4" ht="18.75" customHeight="1">
      <c r="A214" s="129"/>
      <c r="B214" s="130"/>
      <c r="C214" s="104"/>
      <c r="D214" s="104"/>
    </row>
    <row r="215" spans="1:4" ht="18.75" customHeight="1">
      <c r="A215" s="129"/>
      <c r="B215" s="130"/>
      <c r="C215" s="104"/>
      <c r="D215" s="104"/>
    </row>
    <row r="216" spans="1:4" ht="18.75" customHeight="1">
      <c r="A216" s="129"/>
      <c r="B216" s="130"/>
      <c r="C216" s="104"/>
      <c r="D216" s="104"/>
    </row>
    <row r="217" spans="1:4" ht="18.75" customHeight="1">
      <c r="A217" s="129"/>
      <c r="B217" s="130"/>
      <c r="C217" s="104"/>
      <c r="D217" s="104"/>
    </row>
    <row r="218" spans="1:4" ht="18.75" customHeight="1">
      <c r="A218" s="129"/>
      <c r="B218" s="130"/>
      <c r="C218" s="104"/>
      <c r="D218" s="104"/>
    </row>
    <row r="219" spans="1:4" ht="18.75" customHeight="1">
      <c r="A219" s="129"/>
      <c r="B219" s="130"/>
      <c r="C219" s="104"/>
      <c r="D219" s="104"/>
    </row>
    <row r="220" spans="1:4" ht="18.75" customHeight="1">
      <c r="A220" s="129"/>
      <c r="B220" s="130"/>
      <c r="C220" s="104"/>
      <c r="D220" s="104"/>
    </row>
    <row r="221" spans="1:4" ht="18.75" customHeight="1">
      <c r="A221" s="129"/>
      <c r="B221" s="130"/>
      <c r="C221" s="104"/>
      <c r="D221" s="104"/>
    </row>
    <row r="222" spans="1:4" ht="18.75" customHeight="1">
      <c r="A222" s="129"/>
      <c r="B222" s="130"/>
      <c r="C222" s="104"/>
      <c r="D222" s="104"/>
    </row>
    <row r="223" spans="1:4" ht="18.75" customHeight="1">
      <c r="A223" s="129"/>
      <c r="B223" s="130"/>
      <c r="C223" s="104"/>
      <c r="D223" s="104"/>
    </row>
    <row r="224" spans="1:4" ht="18.75" customHeight="1">
      <c r="A224" s="129"/>
      <c r="B224" s="130"/>
      <c r="C224" s="104"/>
      <c r="D224" s="104"/>
    </row>
    <row r="225" spans="1:4" ht="18.75" customHeight="1">
      <c r="A225" s="129"/>
      <c r="B225" s="130"/>
      <c r="C225" s="104"/>
      <c r="D225" s="104"/>
    </row>
    <row r="226" spans="1:4" ht="18.75" customHeight="1">
      <c r="A226" s="52"/>
      <c r="B226" s="53"/>
      <c r="C226" s="54"/>
      <c r="D226" s="54"/>
    </row>
  </sheetData>
  <sheetProtection formatCells="0"/>
  <mergeCells count="1">
    <mergeCell ref="A7:D7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6"/>
  <sheetViews>
    <sheetView tabSelected="1" view="pageLayout" workbookViewId="0" topLeftCell="A43">
      <selection activeCell="B21" sqref="B21"/>
    </sheetView>
  </sheetViews>
  <sheetFormatPr defaultColWidth="9.00390625" defaultRowHeight="18.75" customHeight="1"/>
  <cols>
    <col min="1" max="1" width="11.625" style="31" customWidth="1"/>
    <col min="2" max="2" width="51.375" style="32" customWidth="1"/>
    <col min="3" max="3" width="23.00390625" style="33" customWidth="1"/>
    <col min="4" max="4" width="21.125" style="33" customWidth="1"/>
    <col min="5" max="5" width="16.375" style="2" customWidth="1"/>
    <col min="6" max="16384" width="9.375" style="2" customWidth="1"/>
  </cols>
  <sheetData>
    <row r="1" spans="1:4" s="1" customFormat="1" ht="18.75" customHeight="1" thickBot="1">
      <c r="A1" s="22"/>
      <c r="B1" s="23"/>
      <c r="C1" s="30" t="s">
        <v>420</v>
      </c>
      <c r="D1" s="30"/>
    </row>
    <row r="2" spans="1:4" s="6" customFormat="1" ht="18.75" customHeight="1">
      <c r="A2" s="55" t="s">
        <v>38</v>
      </c>
      <c r="B2" s="56" t="s">
        <v>421</v>
      </c>
      <c r="C2" s="57" t="s">
        <v>32</v>
      </c>
      <c r="D2" s="57"/>
    </row>
    <row r="3" spans="1:4" s="6" customFormat="1" ht="34.5" thickBot="1">
      <c r="A3" s="58" t="s">
        <v>108</v>
      </c>
      <c r="B3" s="59" t="s">
        <v>309</v>
      </c>
      <c r="C3" s="60">
        <v>1</v>
      </c>
      <c r="D3" s="60"/>
    </row>
    <row r="4" spans="1:4" s="7" customFormat="1" ht="18.75" customHeight="1" thickBot="1">
      <c r="A4" s="61"/>
      <c r="B4" s="61"/>
      <c r="C4" s="62"/>
      <c r="D4" s="63"/>
    </row>
    <row r="5" spans="1:4" ht="30.75" thickBot="1">
      <c r="A5" s="64" t="s">
        <v>109</v>
      </c>
      <c r="B5" s="65" t="s">
        <v>33</v>
      </c>
      <c r="C5" s="66" t="s">
        <v>325</v>
      </c>
      <c r="D5" s="67" t="s">
        <v>326</v>
      </c>
    </row>
    <row r="6" spans="1:4" s="4" customFormat="1" ht="18.75" customHeight="1" thickBot="1">
      <c r="A6" s="68">
        <v>1</v>
      </c>
      <c r="B6" s="69">
        <v>2</v>
      </c>
      <c r="C6" s="70">
        <v>3</v>
      </c>
      <c r="D6" s="71">
        <v>4</v>
      </c>
    </row>
    <row r="7" spans="1:4" s="4" customFormat="1" ht="18.75" customHeight="1" thickBot="1">
      <c r="A7" s="377" t="s">
        <v>34</v>
      </c>
      <c r="B7" s="378"/>
      <c r="C7" s="378"/>
      <c r="D7" s="378"/>
    </row>
    <row r="8" spans="1:4" s="4" customFormat="1" ht="30.75" thickBot="1">
      <c r="A8" s="72" t="s">
        <v>3</v>
      </c>
      <c r="B8" s="73" t="s">
        <v>136</v>
      </c>
      <c r="C8" s="74">
        <f>SUM(C9:C12)</f>
        <v>157471502</v>
      </c>
      <c r="D8" s="74">
        <f>SUM(D9:D14)</f>
        <v>158590203</v>
      </c>
    </row>
    <row r="9" spans="1:4" s="8" customFormat="1" ht="28.5">
      <c r="A9" s="83" t="s">
        <v>52</v>
      </c>
      <c r="B9" s="75" t="s">
        <v>332</v>
      </c>
      <c r="C9" s="76">
        <v>73603500</v>
      </c>
      <c r="D9" s="76">
        <v>73603500</v>
      </c>
    </row>
    <row r="10" spans="1:4" s="9" customFormat="1" ht="28.5">
      <c r="A10" s="84" t="s">
        <v>53</v>
      </c>
      <c r="B10" s="77" t="s">
        <v>333</v>
      </c>
      <c r="C10" s="78">
        <v>41939033</v>
      </c>
      <c r="D10" s="78">
        <v>41939033</v>
      </c>
    </row>
    <row r="11" spans="1:4" s="9" customFormat="1" ht="28.5">
      <c r="A11" s="84" t="s">
        <v>54</v>
      </c>
      <c r="B11" s="77" t="s">
        <v>334</v>
      </c>
      <c r="C11" s="78">
        <v>39228309</v>
      </c>
      <c r="D11" s="78">
        <v>39228309</v>
      </c>
    </row>
    <row r="12" spans="1:4" s="9" customFormat="1" ht="28.5">
      <c r="A12" s="84" t="s">
        <v>327</v>
      </c>
      <c r="B12" s="77" t="s">
        <v>335</v>
      </c>
      <c r="C12" s="78">
        <v>2700660</v>
      </c>
      <c r="D12" s="78">
        <v>2700660</v>
      </c>
    </row>
    <row r="13" spans="1:4" s="8" customFormat="1" ht="28.5">
      <c r="A13" s="84" t="s">
        <v>328</v>
      </c>
      <c r="B13" s="51" t="s">
        <v>337</v>
      </c>
      <c r="C13" s="79"/>
      <c r="D13" s="78">
        <v>1118701</v>
      </c>
    </row>
    <row r="14" spans="1:4" s="8" customFormat="1" ht="15.75" thickBot="1">
      <c r="A14" s="85" t="s">
        <v>329</v>
      </c>
      <c r="B14" s="77" t="s">
        <v>336</v>
      </c>
      <c r="C14" s="80"/>
      <c r="D14" s="78"/>
    </row>
    <row r="15" spans="1:4" s="8" customFormat="1" ht="30.75" thickBot="1">
      <c r="A15" s="81" t="s">
        <v>4</v>
      </c>
      <c r="B15" s="82" t="s">
        <v>137</v>
      </c>
      <c r="C15" s="74">
        <f>+C16+C17+C18+C19+C20</f>
        <v>12495593</v>
      </c>
      <c r="D15" s="74">
        <f>+D16+D17+D18+D19+D20</f>
        <v>12495593</v>
      </c>
    </row>
    <row r="16" spans="1:4" s="8" customFormat="1" ht="15">
      <c r="A16" s="83" t="s">
        <v>58</v>
      </c>
      <c r="B16" s="75" t="s">
        <v>138</v>
      </c>
      <c r="C16" s="76"/>
      <c r="D16" s="76"/>
    </row>
    <row r="17" spans="1:9" s="8" customFormat="1" ht="28.5">
      <c r="A17" s="84" t="s">
        <v>59</v>
      </c>
      <c r="B17" s="77" t="s">
        <v>139</v>
      </c>
      <c r="C17" s="78"/>
      <c r="D17" s="78"/>
      <c r="I17" s="50"/>
    </row>
    <row r="18" spans="1:4" s="8" customFormat="1" ht="28.5">
      <c r="A18" s="84" t="s">
        <v>60</v>
      </c>
      <c r="B18" s="77" t="s">
        <v>312</v>
      </c>
      <c r="C18" s="78"/>
      <c r="D18" s="78"/>
    </row>
    <row r="19" spans="1:4" s="8" customFormat="1" ht="28.5">
      <c r="A19" s="84" t="s">
        <v>61</v>
      </c>
      <c r="B19" s="77" t="s">
        <v>313</v>
      </c>
      <c r="C19" s="78"/>
      <c r="D19" s="78"/>
    </row>
    <row r="20" spans="1:4" s="8" customFormat="1" ht="25.5">
      <c r="A20" s="84" t="s">
        <v>62</v>
      </c>
      <c r="B20" s="50" t="s">
        <v>338</v>
      </c>
      <c r="C20" s="78">
        <v>12495593</v>
      </c>
      <c r="D20" s="78">
        <v>12495593</v>
      </c>
    </row>
    <row r="21" spans="1:4" s="9" customFormat="1" ht="15.75" thickBot="1">
      <c r="A21" s="85" t="s">
        <v>68</v>
      </c>
      <c r="B21" s="86" t="s">
        <v>140</v>
      </c>
      <c r="C21" s="87"/>
      <c r="D21" s="87"/>
    </row>
    <row r="22" spans="1:4" s="9" customFormat="1" ht="30.75" thickBot="1">
      <c r="A22" s="81" t="s">
        <v>5</v>
      </c>
      <c r="B22" s="88" t="s">
        <v>141</v>
      </c>
      <c r="C22" s="74">
        <f>+C23+C24+C25+C26+C27</f>
        <v>0</v>
      </c>
      <c r="D22" s="74">
        <f>+D23+D24+D25+D26+D27</f>
        <v>0</v>
      </c>
    </row>
    <row r="23" spans="1:4" s="9" customFormat="1" ht="28.5">
      <c r="A23" s="83" t="s">
        <v>41</v>
      </c>
      <c r="B23" s="75" t="s">
        <v>330</v>
      </c>
      <c r="C23" s="76"/>
      <c r="D23" s="76"/>
    </row>
    <row r="24" spans="1:4" s="8" customFormat="1" ht="36.75" customHeight="1">
      <c r="A24" s="84" t="s">
        <v>42</v>
      </c>
      <c r="B24" s="77" t="s">
        <v>142</v>
      </c>
      <c r="C24" s="78"/>
      <c r="D24" s="78"/>
    </row>
    <row r="25" spans="1:4" s="9" customFormat="1" ht="37.5" customHeight="1">
      <c r="A25" s="84" t="s">
        <v>43</v>
      </c>
      <c r="B25" s="77" t="s">
        <v>314</v>
      </c>
      <c r="C25" s="78"/>
      <c r="D25" s="78"/>
    </row>
    <row r="26" spans="1:4" s="9" customFormat="1" ht="38.25" customHeight="1">
      <c r="A26" s="84" t="s">
        <v>44</v>
      </c>
      <c r="B26" s="77" t="s">
        <v>315</v>
      </c>
      <c r="C26" s="78"/>
      <c r="D26" s="78"/>
    </row>
    <row r="27" spans="1:4" s="9" customFormat="1" ht="28.5">
      <c r="A27" s="84" t="s">
        <v>83</v>
      </c>
      <c r="B27" s="77" t="s">
        <v>143</v>
      </c>
      <c r="C27" s="78"/>
      <c r="D27" s="78"/>
    </row>
    <row r="28" spans="1:4" s="9" customFormat="1" ht="18.75" customHeight="1" thickBot="1">
      <c r="A28" s="85" t="s">
        <v>84</v>
      </c>
      <c r="B28" s="86" t="s">
        <v>144</v>
      </c>
      <c r="C28" s="87"/>
      <c r="D28" s="87"/>
    </row>
    <row r="29" spans="1:4" s="9" customFormat="1" ht="18.75" customHeight="1" thickBot="1">
      <c r="A29" s="81" t="s">
        <v>85</v>
      </c>
      <c r="B29" s="88" t="s">
        <v>145</v>
      </c>
      <c r="C29" s="74">
        <f>+C30+C33+C34+C35</f>
        <v>42424057</v>
      </c>
      <c r="D29" s="74">
        <f>+D30+D33+D34+D35</f>
        <v>42424057</v>
      </c>
    </row>
    <row r="30" spans="1:4" s="9" customFormat="1" ht="18.75" customHeight="1">
      <c r="A30" s="83" t="s">
        <v>146</v>
      </c>
      <c r="B30" s="75" t="s">
        <v>152</v>
      </c>
      <c r="C30" s="89">
        <f>+C31+C32</f>
        <v>37398660</v>
      </c>
      <c r="D30" s="89">
        <f>+D31+D32</f>
        <v>37398660</v>
      </c>
    </row>
    <row r="31" spans="1:4" s="9" customFormat="1" ht="18.75" customHeight="1">
      <c r="A31" s="84" t="s">
        <v>147</v>
      </c>
      <c r="B31" s="134" t="s">
        <v>342</v>
      </c>
      <c r="C31" s="135">
        <v>1725455</v>
      </c>
      <c r="D31" s="135">
        <v>1725455</v>
      </c>
    </row>
    <row r="32" spans="1:4" s="9" customFormat="1" ht="18.75" customHeight="1">
      <c r="A32" s="84" t="s">
        <v>148</v>
      </c>
      <c r="B32" s="134" t="s">
        <v>343</v>
      </c>
      <c r="C32" s="135">
        <v>35673205</v>
      </c>
      <c r="D32" s="135">
        <v>35673205</v>
      </c>
    </row>
    <row r="33" spans="1:4" s="9" customFormat="1" ht="18.75" customHeight="1">
      <c r="A33" s="84" t="s">
        <v>149</v>
      </c>
      <c r="B33" s="77" t="s">
        <v>344</v>
      </c>
      <c r="C33" s="78">
        <v>4525397</v>
      </c>
      <c r="D33" s="78">
        <v>4525397</v>
      </c>
    </row>
    <row r="34" spans="1:4" s="9" customFormat="1" ht="18.75" customHeight="1">
      <c r="A34" s="84" t="s">
        <v>150</v>
      </c>
      <c r="B34" s="77" t="s">
        <v>153</v>
      </c>
      <c r="C34" s="78">
        <v>0</v>
      </c>
      <c r="D34" s="78"/>
    </row>
    <row r="35" spans="1:4" s="9" customFormat="1" ht="18.75" customHeight="1" thickBot="1">
      <c r="A35" s="85" t="s">
        <v>151</v>
      </c>
      <c r="B35" s="86" t="s">
        <v>154</v>
      </c>
      <c r="C35" s="87">
        <v>500000</v>
      </c>
      <c r="D35" s="87">
        <v>500000</v>
      </c>
    </row>
    <row r="36" spans="1:4" s="9" customFormat="1" ht="18.75" customHeight="1" thickBot="1">
      <c r="A36" s="81" t="s">
        <v>7</v>
      </c>
      <c r="B36" s="88" t="s">
        <v>155</v>
      </c>
      <c r="C36" s="74">
        <f>SUM(C37:C46)</f>
        <v>29837482</v>
      </c>
      <c r="D36" s="74">
        <f>SUM(D37:D46)</f>
        <v>59954403</v>
      </c>
    </row>
    <row r="37" spans="1:4" s="9" customFormat="1" ht="18.75" customHeight="1">
      <c r="A37" s="83" t="s">
        <v>45</v>
      </c>
      <c r="B37" s="75" t="s">
        <v>158</v>
      </c>
      <c r="C37" s="76"/>
      <c r="D37" s="76"/>
    </row>
    <row r="38" spans="1:4" s="9" customFormat="1" ht="18.75" customHeight="1">
      <c r="A38" s="84" t="s">
        <v>46</v>
      </c>
      <c r="B38" s="77" t="s">
        <v>345</v>
      </c>
      <c r="C38" s="78">
        <v>10695946</v>
      </c>
      <c r="D38" s="78">
        <v>40812867</v>
      </c>
    </row>
    <row r="39" spans="1:4" s="9" customFormat="1" ht="18.75" customHeight="1">
      <c r="A39" s="84" t="s">
        <v>47</v>
      </c>
      <c r="B39" s="77" t="s">
        <v>346</v>
      </c>
      <c r="C39" s="78">
        <v>372387</v>
      </c>
      <c r="D39" s="78">
        <v>372387</v>
      </c>
    </row>
    <row r="40" spans="1:4" s="9" customFormat="1" ht="18.75" customHeight="1">
      <c r="A40" s="84" t="s">
        <v>87</v>
      </c>
      <c r="B40" s="77" t="s">
        <v>347</v>
      </c>
      <c r="C40" s="78">
        <v>2761149</v>
      </c>
      <c r="D40" s="78">
        <v>2761149</v>
      </c>
    </row>
    <row r="41" spans="1:4" s="9" customFormat="1" ht="18.75" customHeight="1">
      <c r="A41" s="84" t="s">
        <v>88</v>
      </c>
      <c r="B41" s="77" t="s">
        <v>348</v>
      </c>
      <c r="C41" s="78">
        <v>3700000</v>
      </c>
      <c r="D41" s="78">
        <v>3700000</v>
      </c>
    </row>
    <row r="42" spans="1:4" s="9" customFormat="1" ht="18.75" customHeight="1">
      <c r="A42" s="84" t="s">
        <v>89</v>
      </c>
      <c r="B42" s="77" t="s">
        <v>349</v>
      </c>
      <c r="C42" s="78">
        <v>6836771</v>
      </c>
      <c r="D42" s="78">
        <v>6836771</v>
      </c>
    </row>
    <row r="43" spans="1:4" s="9" customFormat="1" ht="18.75" customHeight="1">
      <c r="A43" s="84" t="s">
        <v>90</v>
      </c>
      <c r="B43" s="77" t="s">
        <v>159</v>
      </c>
      <c r="C43" s="78">
        <v>5471229</v>
      </c>
      <c r="D43" s="78">
        <v>5471229</v>
      </c>
    </row>
    <row r="44" spans="1:4" s="9" customFormat="1" ht="18.75" customHeight="1">
      <c r="A44" s="84" t="s">
        <v>91</v>
      </c>
      <c r="B44" s="77" t="s">
        <v>160</v>
      </c>
      <c r="C44" s="78"/>
      <c r="D44" s="78"/>
    </row>
    <row r="45" spans="1:4" s="9" customFormat="1" ht="18.75" customHeight="1">
      <c r="A45" s="84" t="s">
        <v>156</v>
      </c>
      <c r="B45" s="77" t="s">
        <v>161</v>
      </c>
      <c r="C45" s="78"/>
      <c r="D45" s="78"/>
    </row>
    <row r="46" spans="1:4" s="9" customFormat="1" ht="18.75" customHeight="1" thickBot="1">
      <c r="A46" s="85" t="s">
        <v>157</v>
      </c>
      <c r="B46" s="86" t="s">
        <v>350</v>
      </c>
      <c r="C46" s="87"/>
      <c r="D46" s="87">
        <v>0</v>
      </c>
    </row>
    <row r="47" spans="1:4" s="9" customFormat="1" ht="18.75" customHeight="1" thickBot="1">
      <c r="A47" s="81" t="s">
        <v>8</v>
      </c>
      <c r="B47" s="88" t="s">
        <v>162</v>
      </c>
      <c r="C47" s="74">
        <f>SUM(C48:C52)</f>
        <v>0</v>
      </c>
      <c r="D47" s="74">
        <f>SUM(D48:D52)</f>
        <v>41978713</v>
      </c>
    </row>
    <row r="48" spans="1:4" s="9" customFormat="1" ht="18.75" customHeight="1">
      <c r="A48" s="83" t="s">
        <v>48</v>
      </c>
      <c r="B48" s="75" t="s">
        <v>166</v>
      </c>
      <c r="C48" s="76"/>
      <c r="D48" s="76"/>
    </row>
    <row r="49" spans="1:4" s="9" customFormat="1" ht="18.75" customHeight="1">
      <c r="A49" s="84" t="s">
        <v>49</v>
      </c>
      <c r="B49" s="77" t="s">
        <v>167</v>
      </c>
      <c r="C49" s="78"/>
      <c r="D49" s="78">
        <v>41978713</v>
      </c>
    </row>
    <row r="50" spans="1:4" s="9" customFormat="1" ht="18.75" customHeight="1">
      <c r="A50" s="84" t="s">
        <v>163</v>
      </c>
      <c r="B50" s="77" t="s">
        <v>168</v>
      </c>
      <c r="C50" s="78"/>
      <c r="D50" s="78"/>
    </row>
    <row r="51" spans="1:4" s="9" customFormat="1" ht="18.75" customHeight="1">
      <c r="A51" s="84" t="s">
        <v>164</v>
      </c>
      <c r="B51" s="77" t="s">
        <v>169</v>
      </c>
      <c r="C51" s="78"/>
      <c r="D51" s="78"/>
    </row>
    <row r="52" spans="1:4" s="9" customFormat="1" ht="18.75" customHeight="1" thickBot="1">
      <c r="A52" s="85" t="s">
        <v>165</v>
      </c>
      <c r="B52" s="86" t="s">
        <v>170</v>
      </c>
      <c r="C52" s="87"/>
      <c r="D52" s="87"/>
    </row>
    <row r="53" spans="1:4" s="9" customFormat="1" ht="30.75" thickBot="1">
      <c r="A53" s="81" t="s">
        <v>92</v>
      </c>
      <c r="B53" s="88" t="s">
        <v>339</v>
      </c>
      <c r="C53" s="74">
        <f>SUM(C54:C56)</f>
        <v>0</v>
      </c>
      <c r="D53" s="74">
        <f>SUM(D54:D56)</f>
        <v>0</v>
      </c>
    </row>
    <row r="54" spans="1:4" s="9" customFormat="1" ht="28.5">
      <c r="A54" s="83" t="s">
        <v>50</v>
      </c>
      <c r="B54" s="75" t="s">
        <v>317</v>
      </c>
      <c r="C54" s="76"/>
      <c r="D54" s="76"/>
    </row>
    <row r="55" spans="1:4" s="9" customFormat="1" ht="28.5">
      <c r="A55" s="84" t="s">
        <v>51</v>
      </c>
      <c r="B55" s="77" t="s">
        <v>318</v>
      </c>
      <c r="C55" s="78"/>
      <c r="D55" s="78"/>
    </row>
    <row r="56" spans="1:4" s="9" customFormat="1" ht="15">
      <c r="A56" s="84" t="s">
        <v>173</v>
      </c>
      <c r="B56" s="77" t="s">
        <v>171</v>
      </c>
      <c r="C56" s="78"/>
      <c r="D56" s="78"/>
    </row>
    <row r="57" spans="1:4" s="9" customFormat="1" ht="15.75" thickBot="1">
      <c r="A57" s="85" t="s">
        <v>174</v>
      </c>
      <c r="B57" s="86" t="s">
        <v>172</v>
      </c>
      <c r="C57" s="87"/>
      <c r="D57" s="87"/>
    </row>
    <row r="58" spans="1:4" s="9" customFormat="1" ht="30.75" thickBot="1">
      <c r="A58" s="81" t="s">
        <v>10</v>
      </c>
      <c r="B58" s="82" t="s">
        <v>175</v>
      </c>
      <c r="C58" s="74">
        <f>SUM(C59:C61)</f>
        <v>0</v>
      </c>
      <c r="D58" s="74">
        <f>SUM(D59:D61)</f>
        <v>0</v>
      </c>
    </row>
    <row r="59" spans="1:4" s="9" customFormat="1" ht="28.5">
      <c r="A59" s="83" t="s">
        <v>93</v>
      </c>
      <c r="B59" s="75" t="s">
        <v>319</v>
      </c>
      <c r="C59" s="78"/>
      <c r="D59" s="78"/>
    </row>
    <row r="60" spans="1:4" s="9" customFormat="1" ht="28.5">
      <c r="A60" s="84" t="s">
        <v>94</v>
      </c>
      <c r="B60" s="77" t="s">
        <v>320</v>
      </c>
      <c r="C60" s="78"/>
      <c r="D60" s="78"/>
    </row>
    <row r="61" spans="1:4" s="9" customFormat="1" ht="15">
      <c r="A61" s="84" t="s">
        <v>115</v>
      </c>
      <c r="B61" s="77" t="s">
        <v>177</v>
      </c>
      <c r="C61" s="78"/>
      <c r="D61" s="78"/>
    </row>
    <row r="62" spans="1:4" s="9" customFormat="1" ht="18.75" customHeight="1" thickBot="1">
      <c r="A62" s="85" t="s">
        <v>176</v>
      </c>
      <c r="B62" s="86" t="s">
        <v>178</v>
      </c>
      <c r="C62" s="78"/>
      <c r="D62" s="78"/>
    </row>
    <row r="63" spans="1:4" s="9" customFormat="1" ht="30.75" thickBot="1">
      <c r="A63" s="81" t="s">
        <v>11</v>
      </c>
      <c r="B63" s="88" t="s">
        <v>179</v>
      </c>
      <c r="C63" s="74">
        <f>+C8+C15+C22+C29+C36+C47+C53+C58</f>
        <v>242228634</v>
      </c>
      <c r="D63" s="74">
        <f>+D8+D15+D22+D29+D36+D47+D53+D58</f>
        <v>315442969</v>
      </c>
    </row>
    <row r="64" spans="1:4" s="9" customFormat="1" ht="30.75" thickBot="1">
      <c r="A64" s="90" t="s">
        <v>305</v>
      </c>
      <c r="B64" s="82" t="s">
        <v>180</v>
      </c>
      <c r="C64" s="74">
        <f>SUM(C65:C67)</f>
        <v>0</v>
      </c>
      <c r="D64" s="74">
        <f>SUM(D65:D67)</f>
        <v>0</v>
      </c>
    </row>
    <row r="65" spans="1:4" s="9" customFormat="1" ht="18.75" customHeight="1">
      <c r="A65" s="83" t="s">
        <v>212</v>
      </c>
      <c r="B65" s="75" t="s">
        <v>181</v>
      </c>
      <c r="C65" s="78"/>
      <c r="D65" s="78"/>
    </row>
    <row r="66" spans="1:4" s="9" customFormat="1" ht="28.5">
      <c r="A66" s="84" t="s">
        <v>221</v>
      </c>
      <c r="B66" s="77" t="s">
        <v>182</v>
      </c>
      <c r="C66" s="78"/>
      <c r="D66" s="78"/>
    </row>
    <row r="67" spans="1:4" s="9" customFormat="1" ht="15.75" thickBot="1">
      <c r="A67" s="85" t="s">
        <v>222</v>
      </c>
      <c r="B67" s="91" t="s">
        <v>183</v>
      </c>
      <c r="C67" s="78"/>
      <c r="D67" s="78"/>
    </row>
    <row r="68" spans="1:4" s="9" customFormat="1" ht="30.75" thickBot="1">
      <c r="A68" s="90" t="s">
        <v>184</v>
      </c>
      <c r="B68" s="82" t="s">
        <v>185</v>
      </c>
      <c r="C68" s="74">
        <f>SUM(C69:C72)</f>
        <v>0</v>
      </c>
      <c r="D68" s="74">
        <f>SUM(D69:D72)</f>
        <v>0</v>
      </c>
    </row>
    <row r="69" spans="1:4" s="9" customFormat="1" ht="28.5">
      <c r="A69" s="83" t="s">
        <v>72</v>
      </c>
      <c r="B69" s="75" t="s">
        <v>186</v>
      </c>
      <c r="C69" s="78"/>
      <c r="D69" s="78"/>
    </row>
    <row r="70" spans="1:4" s="9" customFormat="1" ht="28.5">
      <c r="A70" s="84" t="s">
        <v>73</v>
      </c>
      <c r="B70" s="77" t="s">
        <v>187</v>
      </c>
      <c r="C70" s="78"/>
      <c r="D70" s="78"/>
    </row>
    <row r="71" spans="1:4" s="9" customFormat="1" ht="28.5">
      <c r="A71" s="84" t="s">
        <v>213</v>
      </c>
      <c r="B71" s="77" t="s">
        <v>188</v>
      </c>
      <c r="C71" s="78"/>
      <c r="D71" s="78"/>
    </row>
    <row r="72" spans="1:4" s="9" customFormat="1" ht="29.25" thickBot="1">
      <c r="A72" s="85" t="s">
        <v>214</v>
      </c>
      <c r="B72" s="86" t="s">
        <v>189</v>
      </c>
      <c r="C72" s="78"/>
      <c r="D72" s="78"/>
    </row>
    <row r="73" spans="1:4" s="9" customFormat="1" ht="18.75" customHeight="1" thickBot="1">
      <c r="A73" s="90" t="s">
        <v>190</v>
      </c>
      <c r="B73" s="82" t="s">
        <v>191</v>
      </c>
      <c r="C73" s="74">
        <f>SUM(C74:C75)</f>
        <v>36214632</v>
      </c>
      <c r="D73" s="74">
        <f>SUM(D74:D75)</f>
        <v>34638690</v>
      </c>
    </row>
    <row r="74" spans="1:4" s="9" customFormat="1" ht="28.5">
      <c r="A74" s="83" t="s">
        <v>215</v>
      </c>
      <c r="B74" s="75" t="s">
        <v>192</v>
      </c>
      <c r="C74" s="78">
        <v>36214632</v>
      </c>
      <c r="D74" s="78">
        <v>34638690</v>
      </c>
    </row>
    <row r="75" spans="1:4" s="9" customFormat="1" ht="29.25" thickBot="1">
      <c r="A75" s="85" t="s">
        <v>216</v>
      </c>
      <c r="B75" s="86" t="s">
        <v>193</v>
      </c>
      <c r="C75" s="78"/>
      <c r="D75" s="78"/>
    </row>
    <row r="76" spans="1:4" s="8" customFormat="1" ht="30.75" thickBot="1">
      <c r="A76" s="90" t="s">
        <v>194</v>
      </c>
      <c r="B76" s="82" t="s">
        <v>195</v>
      </c>
      <c r="C76" s="74">
        <f>SUM(C77:C79)</f>
        <v>0</v>
      </c>
      <c r="D76" s="74">
        <f>SUM(D77:D79)</f>
        <v>0</v>
      </c>
    </row>
    <row r="77" spans="1:4" s="9" customFormat="1" ht="32.25" customHeight="1">
      <c r="A77" s="83" t="s">
        <v>217</v>
      </c>
      <c r="B77" s="75" t="s">
        <v>370</v>
      </c>
      <c r="C77" s="78"/>
      <c r="D77" s="78"/>
    </row>
    <row r="78" spans="1:4" s="9" customFormat="1" ht="28.5">
      <c r="A78" s="84" t="s">
        <v>218</v>
      </c>
      <c r="B78" s="77" t="s">
        <v>197</v>
      </c>
      <c r="C78" s="78"/>
      <c r="D78" s="78"/>
    </row>
    <row r="79" spans="1:4" s="9" customFormat="1" ht="15.75" thickBot="1">
      <c r="A79" s="85" t="s">
        <v>219</v>
      </c>
      <c r="B79" s="86" t="s">
        <v>198</v>
      </c>
      <c r="C79" s="78"/>
      <c r="D79" s="78"/>
    </row>
    <row r="80" spans="1:4" s="9" customFormat="1" ht="30.75" thickBot="1">
      <c r="A80" s="90" t="s">
        <v>199</v>
      </c>
      <c r="B80" s="82" t="s">
        <v>220</v>
      </c>
      <c r="C80" s="74">
        <f>SUM(C81:C84)</f>
        <v>0</v>
      </c>
      <c r="D80" s="74">
        <f>SUM(D81:D84)</f>
        <v>0</v>
      </c>
    </row>
    <row r="81" spans="1:4" s="9" customFormat="1" ht="28.5">
      <c r="A81" s="92" t="s">
        <v>200</v>
      </c>
      <c r="B81" s="75" t="s">
        <v>201</v>
      </c>
      <c r="C81" s="78"/>
      <c r="D81" s="78"/>
    </row>
    <row r="82" spans="1:4" s="9" customFormat="1" ht="28.5">
      <c r="A82" s="93" t="s">
        <v>202</v>
      </c>
      <c r="B82" s="77" t="s">
        <v>203</v>
      </c>
      <c r="C82" s="78"/>
      <c r="D82" s="78"/>
    </row>
    <row r="83" spans="1:4" s="9" customFormat="1" ht="15">
      <c r="A83" s="93" t="s">
        <v>204</v>
      </c>
      <c r="B83" s="77" t="s">
        <v>205</v>
      </c>
      <c r="C83" s="78"/>
      <c r="D83" s="78"/>
    </row>
    <row r="84" spans="1:4" s="8" customFormat="1" ht="15.75" thickBot="1">
      <c r="A84" s="94" t="s">
        <v>206</v>
      </c>
      <c r="B84" s="86" t="s">
        <v>207</v>
      </c>
      <c r="C84" s="78"/>
      <c r="D84" s="78"/>
    </row>
    <row r="85" spans="1:4" s="8" customFormat="1" ht="30.75" thickBot="1">
      <c r="A85" s="90" t="s">
        <v>208</v>
      </c>
      <c r="B85" s="82" t="s">
        <v>209</v>
      </c>
      <c r="C85" s="95"/>
      <c r="D85" s="95"/>
    </row>
    <row r="86" spans="1:4" s="8" customFormat="1" ht="30.75" thickBot="1">
      <c r="A86" s="90" t="s">
        <v>210</v>
      </c>
      <c r="B86" s="96" t="s">
        <v>211</v>
      </c>
      <c r="C86" s="74">
        <f>+C64+C68+C73+C76+C80+C85</f>
        <v>36214632</v>
      </c>
      <c r="D86" s="74">
        <f>+D64+D68+D73+D76+D80+D85</f>
        <v>34638690</v>
      </c>
    </row>
    <row r="87" spans="1:4" s="8" customFormat="1" ht="15.75" thickBot="1">
      <c r="A87" s="97" t="s">
        <v>223</v>
      </c>
      <c r="B87" s="98" t="s">
        <v>310</v>
      </c>
      <c r="C87" s="74">
        <f>+C63+C86</f>
        <v>278443266</v>
      </c>
      <c r="D87" s="74">
        <f>+D63+D86</f>
        <v>350081659</v>
      </c>
    </row>
    <row r="88" spans="1:4" s="9" customFormat="1" ht="18.75" customHeight="1">
      <c r="A88" s="99"/>
      <c r="B88" s="100"/>
      <c r="C88" s="101"/>
      <c r="D88" s="101"/>
    </row>
    <row r="89" spans="1:4" ht="18.75" customHeight="1" thickBot="1">
      <c r="A89" s="102"/>
      <c r="B89" s="103"/>
      <c r="C89" s="104"/>
      <c r="D89" s="104"/>
    </row>
    <row r="90" spans="1:4" s="4" customFormat="1" ht="18.75" customHeight="1" thickBot="1">
      <c r="A90" s="105" t="s">
        <v>35</v>
      </c>
      <c r="B90" s="106"/>
      <c r="C90" s="106"/>
      <c r="D90" s="106"/>
    </row>
    <row r="91" spans="1:4" s="10" customFormat="1" ht="18.75" customHeight="1" thickBot="1">
      <c r="A91" s="81" t="s">
        <v>3</v>
      </c>
      <c r="B91" s="218" t="s">
        <v>340</v>
      </c>
      <c r="C91" s="74">
        <f>SUM(C92:C96)</f>
        <v>118528602</v>
      </c>
      <c r="D91" s="74">
        <f>SUM(D92:D96)</f>
        <v>182393738</v>
      </c>
    </row>
    <row r="92" spans="1:4" ht="18.75" customHeight="1">
      <c r="A92" s="83" t="s">
        <v>52</v>
      </c>
      <c r="B92" s="123" t="s">
        <v>30</v>
      </c>
      <c r="C92" s="78">
        <v>41554216</v>
      </c>
      <c r="D92" s="76">
        <v>42273216</v>
      </c>
    </row>
    <row r="93" spans="1:4" ht="28.5">
      <c r="A93" s="84" t="s">
        <v>53</v>
      </c>
      <c r="B93" s="113" t="s">
        <v>95</v>
      </c>
      <c r="C93" s="78">
        <v>9141928</v>
      </c>
      <c r="D93" s="87">
        <v>9177928</v>
      </c>
    </row>
    <row r="94" spans="1:4" ht="18.75" customHeight="1">
      <c r="A94" s="84" t="s">
        <v>54</v>
      </c>
      <c r="B94" s="113" t="s">
        <v>71</v>
      </c>
      <c r="C94" s="87">
        <v>56822357</v>
      </c>
      <c r="D94" s="87">
        <v>93214278</v>
      </c>
    </row>
    <row r="95" spans="1:4" ht="18.75" customHeight="1">
      <c r="A95" s="84" t="s">
        <v>55</v>
      </c>
      <c r="B95" s="114" t="s">
        <v>96</v>
      </c>
      <c r="C95" s="87">
        <v>8754276</v>
      </c>
      <c r="D95" s="87">
        <v>32856276</v>
      </c>
    </row>
    <row r="96" spans="1:4" ht="14.25">
      <c r="A96" s="84" t="s">
        <v>63</v>
      </c>
      <c r="B96" s="115" t="s">
        <v>97</v>
      </c>
      <c r="C96" s="87">
        <f>SUM(C97:C101)</f>
        <v>2255825</v>
      </c>
      <c r="D96" s="87">
        <v>4872040</v>
      </c>
    </row>
    <row r="97" spans="1:4" ht="18.75" customHeight="1">
      <c r="A97" s="84" t="s">
        <v>56</v>
      </c>
      <c r="B97" s="136" t="s">
        <v>226</v>
      </c>
      <c r="C97" s="137"/>
      <c r="D97" s="137">
        <v>2261715</v>
      </c>
    </row>
    <row r="98" spans="1:4" ht="25.5">
      <c r="A98" s="84" t="s">
        <v>57</v>
      </c>
      <c r="B98" s="138" t="s">
        <v>227</v>
      </c>
      <c r="C98" s="137"/>
      <c r="D98" s="137"/>
    </row>
    <row r="99" spans="1:4" ht="14.25">
      <c r="A99" s="116" t="s">
        <v>98</v>
      </c>
      <c r="B99" s="139" t="s">
        <v>381</v>
      </c>
      <c r="C99" s="137"/>
      <c r="D99" s="137"/>
    </row>
    <row r="100" spans="1:4" ht="18.75" customHeight="1">
      <c r="A100" s="84" t="s">
        <v>224</v>
      </c>
      <c r="B100" s="139" t="s">
        <v>234</v>
      </c>
      <c r="C100" s="137"/>
      <c r="D100" s="137"/>
    </row>
    <row r="101" spans="1:4" ht="26.25" thickBot="1">
      <c r="A101" s="118" t="s">
        <v>225</v>
      </c>
      <c r="B101" s="140" t="s">
        <v>235</v>
      </c>
      <c r="C101" s="141">
        <v>2255825</v>
      </c>
      <c r="D101" s="141"/>
    </row>
    <row r="102" spans="1:4" ht="36.75" customHeight="1" thickBot="1">
      <c r="A102" s="81" t="s">
        <v>4</v>
      </c>
      <c r="B102" s="119" t="s">
        <v>341</v>
      </c>
      <c r="C102" s="74">
        <f>+C103+C105+C107</f>
        <v>8225000</v>
      </c>
      <c r="D102" s="74">
        <f>+D103+D105+D107</f>
        <v>12819661</v>
      </c>
    </row>
    <row r="103" spans="1:4" ht="18.75" customHeight="1">
      <c r="A103" s="83" t="s">
        <v>58</v>
      </c>
      <c r="B103" s="113" t="s">
        <v>114</v>
      </c>
      <c r="C103" s="76">
        <v>6000000</v>
      </c>
      <c r="D103" s="76">
        <v>10594661</v>
      </c>
    </row>
    <row r="104" spans="1:4" ht="14.25">
      <c r="A104" s="83" t="s">
        <v>59</v>
      </c>
      <c r="B104" s="139" t="s">
        <v>239</v>
      </c>
      <c r="C104" s="142">
        <v>6000000</v>
      </c>
      <c r="D104" s="142">
        <v>6000000</v>
      </c>
    </row>
    <row r="105" spans="1:4" ht="18.75" customHeight="1">
      <c r="A105" s="83" t="s">
        <v>60</v>
      </c>
      <c r="B105" s="117" t="s">
        <v>99</v>
      </c>
      <c r="C105" s="78">
        <v>2225000</v>
      </c>
      <c r="D105" s="78">
        <v>2225000</v>
      </c>
    </row>
    <row r="106" spans="1:4" ht="18.75" customHeight="1">
      <c r="A106" s="83" t="s">
        <v>61</v>
      </c>
      <c r="B106" s="117" t="s">
        <v>240</v>
      </c>
      <c r="C106" s="120"/>
      <c r="D106" s="120"/>
    </row>
    <row r="107" spans="1:4" ht="18.75" customHeight="1">
      <c r="A107" s="83" t="s">
        <v>62</v>
      </c>
      <c r="B107" s="121" t="s">
        <v>116</v>
      </c>
      <c r="C107" s="120"/>
      <c r="D107" s="120"/>
    </row>
    <row r="108" spans="1:4" ht="28.5">
      <c r="A108" s="83" t="s">
        <v>68</v>
      </c>
      <c r="B108" s="122" t="s">
        <v>316</v>
      </c>
      <c r="C108" s="120"/>
      <c r="D108" s="120"/>
    </row>
    <row r="109" spans="1:4" ht="25.5">
      <c r="A109" s="83" t="s">
        <v>70</v>
      </c>
      <c r="B109" s="143" t="s">
        <v>245</v>
      </c>
      <c r="C109" s="144"/>
      <c r="D109" s="144"/>
    </row>
    <row r="110" spans="1:4" ht="25.5">
      <c r="A110" s="83" t="s">
        <v>100</v>
      </c>
      <c r="B110" s="136" t="s">
        <v>229</v>
      </c>
      <c r="C110" s="144"/>
      <c r="D110" s="144"/>
    </row>
    <row r="111" spans="1:4" ht="25.5">
      <c r="A111" s="83" t="s">
        <v>101</v>
      </c>
      <c r="B111" s="136" t="s">
        <v>244</v>
      </c>
      <c r="C111" s="144"/>
      <c r="D111" s="144"/>
    </row>
    <row r="112" spans="1:4" ht="25.5">
      <c r="A112" s="83" t="s">
        <v>102</v>
      </c>
      <c r="B112" s="136" t="s">
        <v>243</v>
      </c>
      <c r="C112" s="144"/>
      <c r="D112" s="144"/>
    </row>
    <row r="113" spans="1:4" ht="25.5">
      <c r="A113" s="83" t="s">
        <v>236</v>
      </c>
      <c r="B113" s="136" t="s">
        <v>232</v>
      </c>
      <c r="C113" s="144"/>
      <c r="D113" s="144"/>
    </row>
    <row r="114" spans="1:4" ht="14.25">
      <c r="A114" s="83" t="s">
        <v>237</v>
      </c>
      <c r="B114" s="136" t="s">
        <v>242</v>
      </c>
      <c r="C114" s="144"/>
      <c r="D114" s="144"/>
    </row>
    <row r="115" spans="1:4" ht="26.25" thickBot="1">
      <c r="A115" s="116" t="s">
        <v>238</v>
      </c>
      <c r="B115" s="136" t="s">
        <v>241</v>
      </c>
      <c r="C115" s="145"/>
      <c r="D115" s="145"/>
    </row>
    <row r="116" spans="1:4" ht="18.75" customHeight="1" thickBot="1">
      <c r="A116" s="81" t="s">
        <v>5</v>
      </c>
      <c r="B116" s="88" t="s">
        <v>246</v>
      </c>
      <c r="C116" s="74">
        <f>+C117+C118</f>
        <v>1000000</v>
      </c>
      <c r="D116" s="74">
        <f>+D117+D118</f>
        <v>1000000</v>
      </c>
    </row>
    <row r="117" spans="1:4" ht="18.75" customHeight="1">
      <c r="A117" s="83" t="s">
        <v>41</v>
      </c>
      <c r="B117" s="123" t="s">
        <v>36</v>
      </c>
      <c r="C117" s="76">
        <v>1000000</v>
      </c>
      <c r="D117" s="76">
        <v>1000000</v>
      </c>
    </row>
    <row r="118" spans="1:4" ht="18.75" customHeight="1" thickBot="1">
      <c r="A118" s="85" t="s">
        <v>42</v>
      </c>
      <c r="B118" s="117" t="s">
        <v>37</v>
      </c>
      <c r="C118" s="87"/>
      <c r="D118" s="87"/>
    </row>
    <row r="119" spans="1:4" ht="34.5" customHeight="1" thickBot="1">
      <c r="A119" s="81" t="s">
        <v>6</v>
      </c>
      <c r="B119" s="88" t="s">
        <v>247</v>
      </c>
      <c r="C119" s="74">
        <f>+C91+C102+C116</f>
        <v>127753602</v>
      </c>
      <c r="D119" s="74">
        <f>+D91+D102+D116</f>
        <v>196213399</v>
      </c>
    </row>
    <row r="120" spans="1:4" ht="36" customHeight="1" thickBot="1">
      <c r="A120" s="81" t="s">
        <v>7</v>
      </c>
      <c r="B120" s="88" t="s">
        <v>248</v>
      </c>
      <c r="C120" s="74">
        <f>+C121+C122+C123</f>
        <v>0</v>
      </c>
      <c r="D120" s="74">
        <f>+D121+D122+D123</f>
        <v>0</v>
      </c>
    </row>
    <row r="121" spans="1:4" s="10" customFormat="1" ht="28.5">
      <c r="A121" s="83" t="s">
        <v>45</v>
      </c>
      <c r="B121" s="123" t="s">
        <v>249</v>
      </c>
      <c r="C121" s="120"/>
      <c r="D121" s="120"/>
    </row>
    <row r="122" spans="1:4" ht="28.5">
      <c r="A122" s="83" t="s">
        <v>46</v>
      </c>
      <c r="B122" s="123" t="s">
        <v>250</v>
      </c>
      <c r="C122" s="120"/>
      <c r="D122" s="120"/>
    </row>
    <row r="123" spans="1:4" ht="29.25" thickBot="1">
      <c r="A123" s="116" t="s">
        <v>47</v>
      </c>
      <c r="B123" s="124" t="s">
        <v>251</v>
      </c>
      <c r="C123" s="120"/>
      <c r="D123" s="120"/>
    </row>
    <row r="124" spans="1:4" ht="30.75" thickBot="1">
      <c r="A124" s="81" t="s">
        <v>8</v>
      </c>
      <c r="B124" s="88" t="s">
        <v>304</v>
      </c>
      <c r="C124" s="74">
        <f>+C125+C126+C127+C128</f>
        <v>0</v>
      </c>
      <c r="D124" s="74">
        <f>+D125+D126+D127+D128</f>
        <v>0</v>
      </c>
    </row>
    <row r="125" spans="1:4" ht="28.5">
      <c r="A125" s="83" t="s">
        <v>48</v>
      </c>
      <c r="B125" s="123" t="s">
        <v>252</v>
      </c>
      <c r="C125" s="120"/>
      <c r="D125" s="120"/>
    </row>
    <row r="126" spans="1:4" ht="28.5">
      <c r="A126" s="83" t="s">
        <v>49</v>
      </c>
      <c r="B126" s="123" t="s">
        <v>253</v>
      </c>
      <c r="C126" s="120"/>
      <c r="D126" s="120"/>
    </row>
    <row r="127" spans="1:4" ht="28.5">
      <c r="A127" s="83" t="s">
        <v>163</v>
      </c>
      <c r="B127" s="123" t="s">
        <v>254</v>
      </c>
      <c r="C127" s="120"/>
      <c r="D127" s="120"/>
    </row>
    <row r="128" spans="1:4" s="10" customFormat="1" ht="29.25" thickBot="1">
      <c r="A128" s="116" t="s">
        <v>164</v>
      </c>
      <c r="B128" s="124" t="s">
        <v>255</v>
      </c>
      <c r="C128" s="120"/>
      <c r="D128" s="120"/>
    </row>
    <row r="129" spans="1:11" ht="30.75" thickBot="1">
      <c r="A129" s="81" t="s">
        <v>9</v>
      </c>
      <c r="B129" s="88" t="s">
        <v>256</v>
      </c>
      <c r="C129" s="74">
        <f>+C130+C131+C132+C133</f>
        <v>150689664</v>
      </c>
      <c r="D129" s="74">
        <f>+D130+D131+D132+D133</f>
        <v>150689664</v>
      </c>
      <c r="K129" s="26"/>
    </row>
    <row r="130" spans="1:4" ht="28.5">
      <c r="A130" s="83" t="s">
        <v>50</v>
      </c>
      <c r="B130" s="123" t="s">
        <v>257</v>
      </c>
      <c r="C130" s="78"/>
      <c r="D130" s="120"/>
    </row>
    <row r="131" spans="1:4" ht="28.5">
      <c r="A131" s="83" t="s">
        <v>51</v>
      </c>
      <c r="B131" s="123" t="s">
        <v>266</v>
      </c>
      <c r="C131" s="120"/>
      <c r="D131" s="120"/>
    </row>
    <row r="132" spans="1:4" s="10" customFormat="1" ht="18.75" customHeight="1">
      <c r="A132" s="83" t="s">
        <v>173</v>
      </c>
      <c r="B132" s="123" t="s">
        <v>258</v>
      </c>
      <c r="C132" s="120"/>
      <c r="D132" s="120"/>
    </row>
    <row r="133" spans="1:4" s="10" customFormat="1" ht="29.25" customHeight="1" thickBot="1">
      <c r="A133" s="116" t="s">
        <v>174</v>
      </c>
      <c r="B133" s="124" t="s">
        <v>331</v>
      </c>
      <c r="C133" s="223">
        <v>150689664</v>
      </c>
      <c r="D133" s="223">
        <v>150689664</v>
      </c>
    </row>
    <row r="134" spans="1:4" s="10" customFormat="1" ht="30.75" thickBot="1">
      <c r="A134" s="81" t="s">
        <v>10</v>
      </c>
      <c r="B134" s="88" t="s">
        <v>259</v>
      </c>
      <c r="C134" s="125">
        <f>+C135+C136+C137+C138</f>
        <v>0</v>
      </c>
      <c r="D134" s="125">
        <f>+D135+D136+D137+D138</f>
        <v>0</v>
      </c>
    </row>
    <row r="135" spans="1:4" s="10" customFormat="1" ht="28.5">
      <c r="A135" s="83" t="s">
        <v>93</v>
      </c>
      <c r="B135" s="123" t="s">
        <v>260</v>
      </c>
      <c r="C135" s="120"/>
      <c r="D135" s="120"/>
    </row>
    <row r="136" spans="1:4" s="10" customFormat="1" ht="28.5">
      <c r="A136" s="83" t="s">
        <v>94</v>
      </c>
      <c r="B136" s="123" t="s">
        <v>261</v>
      </c>
      <c r="C136" s="120"/>
      <c r="D136" s="120"/>
    </row>
    <row r="137" spans="1:4" s="10" customFormat="1" ht="14.25">
      <c r="A137" s="83" t="s">
        <v>115</v>
      </c>
      <c r="B137" s="123" t="s">
        <v>262</v>
      </c>
      <c r="C137" s="120"/>
      <c r="D137" s="120"/>
    </row>
    <row r="138" spans="1:4" ht="15" thickBot="1">
      <c r="A138" s="83" t="s">
        <v>176</v>
      </c>
      <c r="B138" s="123" t="s">
        <v>263</v>
      </c>
      <c r="C138" s="120"/>
      <c r="D138" s="120"/>
    </row>
    <row r="139" spans="1:4" ht="30.75" thickBot="1">
      <c r="A139" s="81" t="s">
        <v>11</v>
      </c>
      <c r="B139" s="88" t="s">
        <v>264</v>
      </c>
      <c r="C139" s="126">
        <f>+C120+C124+C129+C134</f>
        <v>150689664</v>
      </c>
      <c r="D139" s="126">
        <f>+D120+D124+D129+D134</f>
        <v>150689664</v>
      </c>
    </row>
    <row r="140" spans="1:4" ht="18.75" customHeight="1" thickBot="1">
      <c r="A140" s="127" t="s">
        <v>12</v>
      </c>
      <c r="B140" s="128" t="s">
        <v>265</v>
      </c>
      <c r="C140" s="126">
        <f>+C119+C139</f>
        <v>278443266</v>
      </c>
      <c r="D140" s="126">
        <f>+D119+D139</f>
        <v>346903063</v>
      </c>
    </row>
    <row r="141" spans="1:4" ht="18.75" customHeight="1" thickBot="1">
      <c r="A141" s="129"/>
      <c r="B141" s="130"/>
      <c r="C141" s="104"/>
      <c r="D141" s="104"/>
    </row>
    <row r="142" spans="1:4" ht="18.75" customHeight="1" thickBot="1">
      <c r="A142" s="131" t="s">
        <v>351</v>
      </c>
      <c r="B142" s="132"/>
      <c r="C142" s="133">
        <v>12</v>
      </c>
      <c r="D142" s="133">
        <v>12</v>
      </c>
    </row>
    <row r="143" spans="1:4" ht="18.75" customHeight="1" thickBot="1">
      <c r="A143" s="131" t="s">
        <v>110</v>
      </c>
      <c r="B143" s="132"/>
      <c r="C143" s="133">
        <v>4</v>
      </c>
      <c r="D143" s="133">
        <v>4</v>
      </c>
    </row>
    <row r="144" spans="1:4" ht="18.75" customHeight="1">
      <c r="A144" s="129"/>
      <c r="B144" s="130"/>
      <c r="C144" s="104"/>
      <c r="D144" s="104"/>
    </row>
    <row r="145" spans="1:4" ht="18.75" customHeight="1">
      <c r="A145" s="129"/>
      <c r="B145" s="130"/>
      <c r="C145" s="104"/>
      <c r="D145" s="104"/>
    </row>
    <row r="146" spans="1:4" ht="18.75" customHeight="1">
      <c r="A146" s="129"/>
      <c r="B146" s="130"/>
      <c r="C146" s="104"/>
      <c r="D146" s="217"/>
    </row>
    <row r="147" spans="1:4" ht="18.75" customHeight="1">
      <c r="A147" s="129"/>
      <c r="B147" s="130"/>
      <c r="C147" s="104"/>
      <c r="D147" s="104"/>
    </row>
    <row r="148" spans="1:4" ht="18.75" customHeight="1">
      <c r="A148" s="129"/>
      <c r="B148" s="130"/>
      <c r="C148" s="104"/>
      <c r="D148" s="104"/>
    </row>
    <row r="149" spans="1:4" ht="18.75" customHeight="1">
      <c r="A149" s="129"/>
      <c r="B149" s="130"/>
      <c r="C149" s="104"/>
      <c r="D149" s="104"/>
    </row>
    <row r="150" spans="1:4" ht="18.75" customHeight="1">
      <c r="A150" s="129"/>
      <c r="B150" s="130"/>
      <c r="C150" s="104"/>
      <c r="D150" s="104"/>
    </row>
    <row r="151" spans="1:4" ht="18.75" customHeight="1">
      <c r="A151" s="129"/>
      <c r="B151" s="130"/>
      <c r="C151" s="104"/>
      <c r="D151" s="104"/>
    </row>
    <row r="152" spans="1:4" ht="18.75" customHeight="1">
      <c r="A152" s="129"/>
      <c r="B152" s="130"/>
      <c r="C152" s="104"/>
      <c r="D152" s="104"/>
    </row>
    <row r="153" spans="1:4" ht="18.75" customHeight="1">
      <c r="A153" s="129"/>
      <c r="B153" s="130"/>
      <c r="C153" s="104"/>
      <c r="D153" s="104"/>
    </row>
    <row r="154" spans="1:4" ht="18.75" customHeight="1">
      <c r="A154" s="129"/>
      <c r="B154" s="130"/>
      <c r="C154" s="104"/>
      <c r="D154" s="104"/>
    </row>
    <row r="155" spans="1:4" ht="18.75" customHeight="1">
      <c r="A155" s="129"/>
      <c r="B155" s="130"/>
      <c r="C155" s="104"/>
      <c r="D155" s="104"/>
    </row>
    <row r="156" spans="1:4" ht="18.75" customHeight="1">
      <c r="A156" s="129"/>
      <c r="B156" s="130"/>
      <c r="C156" s="104"/>
      <c r="D156" s="104"/>
    </row>
    <row r="157" spans="1:4" ht="18.75" customHeight="1">
      <c r="A157" s="129"/>
      <c r="B157" s="130"/>
      <c r="C157" s="104"/>
      <c r="D157" s="104"/>
    </row>
    <row r="158" spans="1:4" ht="18.75" customHeight="1">
      <c r="A158" s="129"/>
      <c r="B158" s="130"/>
      <c r="C158" s="104"/>
      <c r="D158" s="104"/>
    </row>
    <row r="159" spans="1:4" ht="18.75" customHeight="1">
      <c r="A159" s="129"/>
      <c r="B159" s="130"/>
      <c r="C159" s="104"/>
      <c r="D159" s="104"/>
    </row>
    <row r="160" spans="1:4" ht="18.75" customHeight="1">
      <c r="A160" s="129"/>
      <c r="B160" s="130"/>
      <c r="C160" s="104"/>
      <c r="D160" s="104"/>
    </row>
    <row r="161" spans="1:4" ht="18.75" customHeight="1">
      <c r="A161" s="129"/>
      <c r="B161" s="130"/>
      <c r="C161" s="104"/>
      <c r="D161" s="104"/>
    </row>
    <row r="162" spans="1:4" ht="18.75" customHeight="1">
      <c r="A162" s="129"/>
      <c r="B162" s="130"/>
      <c r="C162" s="104"/>
      <c r="D162" s="104"/>
    </row>
    <row r="163" spans="1:4" ht="18.75" customHeight="1">
      <c r="A163" s="129"/>
      <c r="B163" s="130"/>
      <c r="C163" s="104"/>
      <c r="D163" s="104"/>
    </row>
    <row r="164" spans="1:4" ht="18.75" customHeight="1">
      <c r="A164" s="129"/>
      <c r="B164" s="130"/>
      <c r="C164" s="104"/>
      <c r="D164" s="104"/>
    </row>
    <row r="165" spans="1:4" ht="18.75" customHeight="1">
      <c r="A165" s="129"/>
      <c r="B165" s="130"/>
      <c r="C165" s="104"/>
      <c r="D165" s="104"/>
    </row>
    <row r="166" spans="1:4" ht="18.75" customHeight="1">
      <c r="A166" s="129"/>
      <c r="B166" s="130"/>
      <c r="C166" s="104"/>
      <c r="D166" s="104"/>
    </row>
    <row r="167" spans="1:4" ht="18.75" customHeight="1">
      <c r="A167" s="129"/>
      <c r="B167" s="130"/>
      <c r="C167" s="104"/>
      <c r="D167" s="104"/>
    </row>
    <row r="168" spans="1:4" ht="18.75" customHeight="1">
      <c r="A168" s="129"/>
      <c r="B168" s="130"/>
      <c r="C168" s="104"/>
      <c r="D168" s="104"/>
    </row>
    <row r="169" spans="1:4" ht="18.75" customHeight="1">
      <c r="A169" s="129"/>
      <c r="B169" s="130"/>
      <c r="C169" s="104"/>
      <c r="D169" s="104"/>
    </row>
    <row r="170" spans="1:4" ht="18.75" customHeight="1">
      <c r="A170" s="129"/>
      <c r="B170" s="130"/>
      <c r="C170" s="104"/>
      <c r="D170" s="104"/>
    </row>
    <row r="171" spans="1:4" ht="18.75" customHeight="1">
      <c r="A171" s="129"/>
      <c r="B171" s="130"/>
      <c r="C171" s="104"/>
      <c r="D171" s="104"/>
    </row>
    <row r="172" spans="1:4" ht="18.75" customHeight="1">
      <c r="A172" s="129"/>
      <c r="B172" s="130"/>
      <c r="C172" s="104"/>
      <c r="D172" s="104"/>
    </row>
    <row r="173" spans="1:4" ht="18.75" customHeight="1">
      <c r="A173" s="129"/>
      <c r="B173" s="130"/>
      <c r="C173" s="104"/>
      <c r="D173" s="104"/>
    </row>
    <row r="174" spans="1:4" ht="18.75" customHeight="1">
      <c r="A174" s="129"/>
      <c r="B174" s="130"/>
      <c r="C174" s="104"/>
      <c r="D174" s="104"/>
    </row>
    <row r="175" spans="1:4" ht="18.75" customHeight="1">
      <c r="A175" s="129"/>
      <c r="B175" s="130"/>
      <c r="C175" s="104"/>
      <c r="D175" s="104"/>
    </row>
    <row r="176" spans="1:4" ht="18.75" customHeight="1">
      <c r="A176" s="129"/>
      <c r="B176" s="130"/>
      <c r="C176" s="104"/>
      <c r="D176" s="104"/>
    </row>
    <row r="177" spans="1:4" ht="18.75" customHeight="1">
      <c r="A177" s="129"/>
      <c r="B177" s="130"/>
      <c r="C177" s="104"/>
      <c r="D177" s="104"/>
    </row>
    <row r="178" spans="1:4" ht="18.75" customHeight="1">
      <c r="A178" s="129"/>
      <c r="B178" s="130"/>
      <c r="C178" s="104"/>
      <c r="D178" s="104"/>
    </row>
    <row r="179" spans="1:4" ht="18.75" customHeight="1">
      <c r="A179" s="129"/>
      <c r="B179" s="130"/>
      <c r="C179" s="104"/>
      <c r="D179" s="104"/>
    </row>
    <row r="180" spans="1:4" ht="18.75" customHeight="1">
      <c r="A180" s="129"/>
      <c r="B180" s="130"/>
      <c r="C180" s="104"/>
      <c r="D180" s="104"/>
    </row>
    <row r="181" spans="1:4" ht="18.75" customHeight="1">
      <c r="A181" s="129"/>
      <c r="B181" s="130"/>
      <c r="C181" s="104"/>
      <c r="D181" s="104"/>
    </row>
    <row r="182" spans="1:4" ht="18.75" customHeight="1">
      <c r="A182" s="129"/>
      <c r="B182" s="130"/>
      <c r="C182" s="104"/>
      <c r="D182" s="104"/>
    </row>
    <row r="183" spans="1:4" ht="18.75" customHeight="1">
      <c r="A183" s="129"/>
      <c r="B183" s="130"/>
      <c r="C183" s="104"/>
      <c r="D183" s="104"/>
    </row>
    <row r="184" spans="1:4" ht="18.75" customHeight="1">
      <c r="A184" s="129"/>
      <c r="B184" s="130"/>
      <c r="C184" s="104"/>
      <c r="D184" s="104"/>
    </row>
    <row r="185" spans="1:4" ht="18.75" customHeight="1">
      <c r="A185" s="129"/>
      <c r="B185" s="130"/>
      <c r="C185" s="104"/>
      <c r="D185" s="104"/>
    </row>
    <row r="186" spans="1:4" ht="18.75" customHeight="1">
      <c r="A186" s="129"/>
      <c r="B186" s="130"/>
      <c r="C186" s="104"/>
      <c r="D186" s="104"/>
    </row>
    <row r="187" spans="1:4" ht="18.75" customHeight="1">
      <c r="A187" s="129"/>
      <c r="B187" s="130"/>
      <c r="C187" s="104"/>
      <c r="D187" s="104"/>
    </row>
    <row r="188" spans="1:4" ht="18.75" customHeight="1">
      <c r="A188" s="129"/>
      <c r="B188" s="130"/>
      <c r="C188" s="104"/>
      <c r="D188" s="104"/>
    </row>
    <row r="189" spans="1:4" ht="18.75" customHeight="1">
      <c r="A189" s="129"/>
      <c r="B189" s="130"/>
      <c r="C189" s="104"/>
      <c r="D189" s="104"/>
    </row>
    <row r="190" spans="1:4" ht="18.75" customHeight="1">
      <c r="A190" s="129"/>
      <c r="B190" s="130"/>
      <c r="C190" s="104"/>
      <c r="D190" s="104"/>
    </row>
    <row r="191" spans="1:4" ht="18.75" customHeight="1">
      <c r="A191" s="129"/>
      <c r="B191" s="130"/>
      <c r="C191" s="104"/>
      <c r="D191" s="104"/>
    </row>
    <row r="192" spans="1:4" ht="18.75" customHeight="1">
      <c r="A192" s="129"/>
      <c r="B192" s="130"/>
      <c r="C192" s="104"/>
      <c r="D192" s="104"/>
    </row>
    <row r="193" spans="1:4" ht="18.75" customHeight="1">
      <c r="A193" s="129"/>
      <c r="B193" s="130"/>
      <c r="C193" s="104"/>
      <c r="D193" s="104"/>
    </row>
    <row r="194" spans="1:4" ht="18.75" customHeight="1">
      <c r="A194" s="129"/>
      <c r="B194" s="130"/>
      <c r="C194" s="104"/>
      <c r="D194" s="104"/>
    </row>
    <row r="195" spans="1:4" ht="18.75" customHeight="1">
      <c r="A195" s="129"/>
      <c r="B195" s="130"/>
      <c r="C195" s="104"/>
      <c r="D195" s="104"/>
    </row>
    <row r="196" spans="1:4" ht="18.75" customHeight="1">
      <c r="A196" s="129"/>
      <c r="B196" s="130"/>
      <c r="C196" s="104"/>
      <c r="D196" s="104"/>
    </row>
    <row r="197" spans="1:4" ht="18.75" customHeight="1">
      <c r="A197" s="129"/>
      <c r="B197" s="130"/>
      <c r="C197" s="104"/>
      <c r="D197" s="104"/>
    </row>
    <row r="198" spans="1:4" ht="18.75" customHeight="1">
      <c r="A198" s="129"/>
      <c r="B198" s="130"/>
      <c r="C198" s="104"/>
      <c r="D198" s="104"/>
    </row>
    <row r="199" spans="1:4" ht="18.75" customHeight="1">
      <c r="A199" s="129"/>
      <c r="B199" s="130"/>
      <c r="C199" s="104"/>
      <c r="D199" s="104"/>
    </row>
    <row r="200" spans="1:4" ht="18.75" customHeight="1">
      <c r="A200" s="129"/>
      <c r="B200" s="130"/>
      <c r="C200" s="104"/>
      <c r="D200" s="104"/>
    </row>
    <row r="201" spans="1:4" ht="18.75" customHeight="1">
      <c r="A201" s="129"/>
      <c r="B201" s="130"/>
      <c r="C201" s="104"/>
      <c r="D201" s="104"/>
    </row>
    <row r="202" spans="1:4" ht="18.75" customHeight="1">
      <c r="A202" s="129"/>
      <c r="B202" s="130"/>
      <c r="C202" s="104"/>
      <c r="D202" s="104"/>
    </row>
    <row r="203" spans="1:4" ht="18.75" customHeight="1">
      <c r="A203" s="129"/>
      <c r="B203" s="130"/>
      <c r="C203" s="104"/>
      <c r="D203" s="104"/>
    </row>
    <row r="204" spans="1:4" ht="18.75" customHeight="1">
      <c r="A204" s="129"/>
      <c r="B204" s="130"/>
      <c r="C204" s="104"/>
      <c r="D204" s="104"/>
    </row>
    <row r="205" spans="1:4" ht="18.75" customHeight="1">
      <c r="A205" s="129"/>
      <c r="B205" s="130"/>
      <c r="C205" s="104"/>
      <c r="D205" s="104"/>
    </row>
    <row r="206" spans="1:4" ht="18.75" customHeight="1">
      <c r="A206" s="129"/>
      <c r="B206" s="130"/>
      <c r="C206" s="104"/>
      <c r="D206" s="104"/>
    </row>
    <row r="207" spans="1:4" ht="18.75" customHeight="1">
      <c r="A207" s="129"/>
      <c r="B207" s="130"/>
      <c r="C207" s="104"/>
      <c r="D207" s="104"/>
    </row>
    <row r="208" spans="1:4" ht="18.75" customHeight="1">
      <c r="A208" s="129"/>
      <c r="B208" s="130"/>
      <c r="C208" s="104"/>
      <c r="D208" s="104"/>
    </row>
    <row r="209" spans="1:4" ht="18.75" customHeight="1">
      <c r="A209" s="129"/>
      <c r="B209" s="130"/>
      <c r="C209" s="104"/>
      <c r="D209" s="104"/>
    </row>
    <row r="210" spans="1:4" ht="18.75" customHeight="1">
      <c r="A210" s="129"/>
      <c r="B210" s="130"/>
      <c r="C210" s="104"/>
      <c r="D210" s="104"/>
    </row>
    <row r="211" spans="1:4" ht="18.75" customHeight="1">
      <c r="A211" s="129"/>
      <c r="B211" s="130"/>
      <c r="C211" s="104"/>
      <c r="D211" s="104"/>
    </row>
    <row r="212" spans="1:4" ht="18.75" customHeight="1">
      <c r="A212" s="129"/>
      <c r="B212" s="130"/>
      <c r="C212" s="104"/>
      <c r="D212" s="104"/>
    </row>
    <row r="213" spans="1:4" ht="18.75" customHeight="1">
      <c r="A213" s="129"/>
      <c r="B213" s="130"/>
      <c r="C213" s="104"/>
      <c r="D213" s="104"/>
    </row>
    <row r="214" spans="1:4" ht="18.75" customHeight="1">
      <c r="A214" s="129"/>
      <c r="B214" s="130"/>
      <c r="C214" s="104"/>
      <c r="D214" s="104"/>
    </row>
    <row r="215" spans="1:4" ht="18.75" customHeight="1">
      <c r="A215" s="129"/>
      <c r="B215" s="130"/>
      <c r="C215" s="104"/>
      <c r="D215" s="104"/>
    </row>
    <row r="216" spans="1:4" ht="18.75" customHeight="1">
      <c r="A216" s="129"/>
      <c r="B216" s="130"/>
      <c r="C216" s="104"/>
      <c r="D216" s="104"/>
    </row>
    <row r="217" spans="1:4" ht="18.75" customHeight="1">
      <c r="A217" s="129"/>
      <c r="B217" s="130"/>
      <c r="C217" s="104"/>
      <c r="D217" s="104"/>
    </row>
    <row r="218" spans="1:4" ht="18.75" customHeight="1">
      <c r="A218" s="129"/>
      <c r="B218" s="130"/>
      <c r="C218" s="104"/>
      <c r="D218" s="104"/>
    </row>
    <row r="219" spans="1:4" ht="18.75" customHeight="1">
      <c r="A219" s="129"/>
      <c r="B219" s="130"/>
      <c r="C219" s="104"/>
      <c r="D219" s="104"/>
    </row>
    <row r="220" spans="1:4" ht="18.75" customHeight="1">
      <c r="A220" s="129"/>
      <c r="B220" s="130"/>
      <c r="C220" s="104"/>
      <c r="D220" s="104"/>
    </row>
    <row r="221" spans="1:4" ht="18.75" customHeight="1">
      <c r="A221" s="129"/>
      <c r="B221" s="130"/>
      <c r="C221" s="104"/>
      <c r="D221" s="104"/>
    </row>
    <row r="222" spans="1:4" ht="18.75" customHeight="1">
      <c r="A222" s="129"/>
      <c r="B222" s="130"/>
      <c r="C222" s="104"/>
      <c r="D222" s="104"/>
    </row>
    <row r="223" spans="1:4" ht="18.75" customHeight="1">
      <c r="A223" s="129"/>
      <c r="B223" s="130"/>
      <c r="C223" s="104"/>
      <c r="D223" s="104"/>
    </row>
    <row r="224" spans="1:4" ht="18.75" customHeight="1">
      <c r="A224" s="129"/>
      <c r="B224" s="130"/>
      <c r="C224" s="104"/>
      <c r="D224" s="104"/>
    </row>
    <row r="225" spans="1:4" ht="18.75" customHeight="1">
      <c r="A225" s="129"/>
      <c r="B225" s="130"/>
      <c r="C225" s="104"/>
      <c r="D225" s="104"/>
    </row>
    <row r="226" spans="1:4" ht="18.75" customHeight="1">
      <c r="A226" s="52"/>
      <c r="B226" s="53"/>
      <c r="C226" s="54"/>
      <c r="D226" s="54"/>
    </row>
  </sheetData>
  <sheetProtection formatCells="0"/>
  <mergeCells count="1">
    <mergeCell ref="A7:D7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Kásler Anikó</cp:lastModifiedBy>
  <cp:lastPrinted>2017-10-05T09:36:52Z</cp:lastPrinted>
  <dcterms:created xsi:type="dcterms:W3CDTF">1999-10-30T10:30:45Z</dcterms:created>
  <dcterms:modified xsi:type="dcterms:W3CDTF">2017-10-05T12:11:35Z</dcterms:modified>
  <cp:category/>
  <cp:version/>
  <cp:contentType/>
  <cp:contentStatus/>
</cp:coreProperties>
</file>