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62" firstSheet="3" activeTab="9"/>
  </bookViews>
  <sheets>
    <sheet name="1.sz.mell." sheetId="1" r:id="rId1"/>
    <sheet name="2.1.sz.mell." sheetId="2" r:id="rId2"/>
    <sheet name="2.2.sz.mell." sheetId="3" r:id="rId3"/>
    <sheet name="7.sz.mell." sheetId="4" r:id="rId4"/>
    <sheet name="8.sz.mell." sheetId="5" r:id="rId5"/>
    <sheet name="11.sz.mell.Önk." sheetId="6" r:id="rId6"/>
    <sheet name="11.2.mell.KÖH" sheetId="7" r:id="rId7"/>
    <sheet name="14.1.mell. Ovi" sheetId="8" r:id="rId8"/>
    <sheet name="14.3.mell. Naplem." sheetId="9" r:id="rId9"/>
    <sheet name="14.2. mell.Művh." sheetId="10" r:id="rId10"/>
  </sheets>
  <definedNames/>
  <calcPr fullCalcOnLoad="1"/>
</workbook>
</file>

<file path=xl/sharedStrings.xml><?xml version="1.0" encoding="utf-8"?>
<sst xmlns="http://schemas.openxmlformats.org/spreadsheetml/2006/main" count="855" uniqueCount="373">
  <si>
    <t>Elek Város 2014. évi költségvetési mérlege</t>
  </si>
  <si>
    <t>ezer Ft-ban</t>
  </si>
  <si>
    <t>Sor-
szám</t>
  </si>
  <si>
    <t>Bevételi jogcím</t>
  </si>
  <si>
    <t>2014. évi előirányzat</t>
  </si>
  <si>
    <t>eredeti</t>
  </si>
  <si>
    <t>módosított</t>
  </si>
  <si>
    <t>1.</t>
  </si>
  <si>
    <t>I. Önkormányzat működési bevételei (2+3+4)</t>
  </si>
  <si>
    <t>2.</t>
  </si>
  <si>
    <r>
      <t xml:space="preserve">I/1. Közhatalmi bevételei </t>
    </r>
    <r>
      <rPr>
        <sz val="8"/>
        <rFont val="Times New Roman CE"/>
        <family val="1"/>
      </rPr>
      <t>(2.1+…+2.6)</t>
    </r>
  </si>
  <si>
    <t>2.1.</t>
  </si>
  <si>
    <t>Helyi adók</t>
  </si>
  <si>
    <t>2.2.</t>
  </si>
  <si>
    <t>Illetékek</t>
  </si>
  <si>
    <t>2.3.</t>
  </si>
  <si>
    <t>Átengedett központi adók</t>
  </si>
  <si>
    <t>2.4.</t>
  </si>
  <si>
    <t>Bírságok, díjak, pótlékok</t>
  </si>
  <si>
    <t>2.5.</t>
  </si>
  <si>
    <t>Egyéb sajátos bevételek</t>
  </si>
  <si>
    <t>2.6.</t>
  </si>
  <si>
    <t>Egyéb, szabálysértésekből, bírságokból származó bevételek</t>
  </si>
  <si>
    <t>2.7.</t>
  </si>
  <si>
    <t>Igazgatási díjak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</si>
  <si>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</si>
  <si>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</si>
  <si>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</si>
  <si>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</si>
  <si>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</si>
  <si>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</si>
  <si>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</si>
  <si>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</si>
  <si>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</si>
  <si>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</si>
  <si>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</si>
  <si>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Egyéb sajátos bevételek (lakbér, helyiségbér)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</si>
  <si>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</si>
  <si>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</si>
  <si>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</si>
  <si>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</si>
  <si>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</si>
  <si>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</si>
  <si>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>4.</t>
  </si>
  <si>
    <t>II. Átengedett bevételek</t>
  </si>
  <si>
    <t>5.</t>
  </si>
  <si>
    <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</si>
  <si>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</si>
  <si>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Általános feladatok támogatása</t>
  </si>
  <si>
    <t>5.2.</t>
  </si>
  <si>
    <t>Köznevelési és gyermekétkeztetési feladatok támogatása</t>
  </si>
  <si>
    <t>5.3.</t>
  </si>
  <si>
    <t>Hozzájárulás a pénzbeli szociális ellátásokhoz</t>
  </si>
  <si>
    <t>5.4.</t>
  </si>
  <si>
    <t>Idősek átmeneti és tartós ellátási feladatok támogatása</t>
  </si>
  <si>
    <t>5.5.</t>
  </si>
  <si>
    <t>Szociális és gyermekjóléti feladatok támogatása (szoc.étkezés)</t>
  </si>
  <si>
    <t>5.6.</t>
  </si>
  <si>
    <t>Kulturális feladatok támogatása</t>
  </si>
  <si>
    <t>5.7.</t>
  </si>
  <si>
    <t>Gyermekétkeztetési feladatok támogatása</t>
  </si>
  <si>
    <t>5.8.</t>
  </si>
  <si>
    <t>Egyéb támogatás</t>
  </si>
  <si>
    <t>5.9.</t>
  </si>
  <si>
    <t>Kiegészítő önkormányzati támogatás</t>
  </si>
  <si>
    <t>5.10.</t>
  </si>
  <si>
    <t xml:space="preserve">Felhalmozási célú központosított tám. </t>
  </si>
  <si>
    <t>6.</t>
  </si>
  <si>
    <r>
      <t xml:space="preserve">IV. Támogatásértékű bevételek </t>
    </r>
    <r>
      <rPr>
        <sz val="8"/>
        <rFont val="Times New Roman CE"/>
        <family val="1"/>
      </rPr>
      <t>(6.1+6.2)</t>
    </r>
  </si>
  <si>
    <t>6.1.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</si>
  <si>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</si>
  <si>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</si>
  <si>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</si>
  <si>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</si>
  <si>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</si>
  <si>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</si>
  <si>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kistérségi társulástól, jogi személyiségű társulástól átvett pénzeszköz</t>
  </si>
  <si>
    <t>6.1.4.</t>
  </si>
  <si>
    <t>EU támogatás /tárgyévi: előző évről áthúzódó: 6000 eFt/</t>
  </si>
  <si>
    <t>6.1.5.</t>
  </si>
  <si>
    <t>Egyéb működési célú támogatásértékű bevétel</t>
  </si>
  <si>
    <t>6.2.</t>
  </si>
  <si>
    <t>Felhalmozási célú támogatásértékű bevétel (6.2.1.+…+6.2.5.)</t>
  </si>
  <si>
    <t>6.2.1.</t>
  </si>
  <si>
    <t>6.2.2.</t>
  </si>
  <si>
    <t>6.2.3.</t>
  </si>
  <si>
    <t>6.2.4.</t>
  </si>
  <si>
    <t>EU támogatás</t>
  </si>
  <si>
    <t>6.2.5.</t>
  </si>
  <si>
    <t>Egyéb felhalmozási célú támogatásértékű bevétel</t>
  </si>
  <si>
    <t xml:space="preserve">7. </t>
  </si>
  <si>
    <r>
      <t xml:space="preserve">V. Felhalmozási célú bevételek </t>
    </r>
    <r>
      <rPr>
        <sz val="8"/>
        <rFont val="Times New Roman CE"/>
        <family val="1"/>
      </rPr>
      <t>(7.1+…+7.3)</t>
    </r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</si>
  <si>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</si>
  <si>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</si>
  <si>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</si>
  <si>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</si>
  <si>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</si>
  <si>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</si>
  <si>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8.</t>
  </si>
  <si>
    <r>
      <t xml:space="preserve">VI. Átvett pénzeszközök </t>
    </r>
    <r>
      <rPr>
        <sz val="8"/>
        <rFont val="Times New Roman CE"/>
        <family val="1"/>
      </rPr>
      <t>(8.1+8.2.)</t>
    </r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</si>
  <si>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</si>
  <si>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</si>
  <si>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</si>
  <si>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</si>
  <si>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 xml:space="preserve">9. </t>
  </si>
  <si>
    <t>VII. Kölcsön (adott kölcsön) visszatérülése</t>
  </si>
  <si>
    <t>10.</t>
  </si>
  <si>
    <t>KÖLTSÉGVETÉSI BEVÉTELEK ÖSSZESEN: (2+…+9)</t>
  </si>
  <si>
    <t>11.</t>
  </si>
  <si>
    <t>VIII. Pénzmaradvány, vállalkozási tevékenység maradványa (12.1.+12.2.)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</si>
  <si>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</si>
  <si>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</si>
  <si>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</si>
  <si>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</si>
  <si>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12.</t>
  </si>
  <si>
    <t>IX. Finanszírozási célú pénzügyi műveletek bevételei (10.1+10.2.)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</si>
  <si>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</si>
  <si>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</si>
  <si>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</si>
  <si>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</si>
  <si>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</si>
  <si>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Folyószámlahitel-keret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</si>
  <si>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</si>
  <si>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</si>
  <si>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</si>
  <si>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</si>
  <si>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</si>
  <si>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</si>
  <si>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</si>
  <si>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</si>
  <si>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</si>
  <si>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</si>
  <si>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</si>
  <si>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</si>
  <si>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</si>
  <si>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</si>
  <si>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</si>
  <si>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</si>
  <si>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</si>
  <si>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</si>
  <si>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</si>
  <si>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</si>
  <si>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</si>
  <si>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t>13.</t>
  </si>
  <si>
    <t>BEVÉTELEK ÖSSZESEN: (10+11+12)</t>
  </si>
  <si>
    <t>K I A D Á S O K</t>
  </si>
  <si>
    <t>2. sz. táblázat</t>
  </si>
  <si>
    <t>Sor-szám</t>
  </si>
  <si>
    <t>Kiadási jogcímek</t>
  </si>
  <si>
    <t>2013. évi előirányzat</t>
  </si>
  <si>
    <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</si>
  <si>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</si>
  <si>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</si>
  <si>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</si>
  <si>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</si>
  <si>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</si>
  <si>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</si>
  <si>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</si>
  <si>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</si>
  <si>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</si>
  <si>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</si>
  <si>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</si>
  <si>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</si>
  <si>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</si>
  <si>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</si>
  <si>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</si>
  <si>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</si>
  <si>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</si>
  <si>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</si>
  <si>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</si>
  <si>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</si>
  <si>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</si>
  <si>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</si>
  <si>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</si>
  <si>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</si>
  <si>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</si>
  <si>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</si>
  <si>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r>
      <t xml:space="preserve">II. Felhalmozási költségvetés kiadásai </t>
    </r>
    <r>
      <rPr>
        <sz val="8"/>
        <rFont val="Times New Roman CE"/>
        <family val="1"/>
      </rPr>
      <t>(2.1+…+2.7)</t>
    </r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</si>
  <si>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</si>
  <si>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</si>
  <si>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</si>
  <si>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</si>
  <si>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</si>
  <si>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</si>
  <si>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</si>
  <si>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</si>
  <si>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</si>
  <si>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</si>
  <si>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</si>
  <si>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</si>
  <si>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</si>
  <si>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</si>
  <si>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</si>
  <si>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</si>
  <si>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r>
      <t xml:space="preserve">IV. Tartalékok </t>
    </r>
    <r>
      <rPr>
        <sz val="8"/>
        <rFont val="Times New Roman CE"/>
        <family val="1"/>
      </rPr>
      <t>(4.1.+4.2.)</t>
    </r>
  </si>
  <si>
    <t>4.1.</t>
  </si>
  <si>
    <t>Általános tartalék</t>
  </si>
  <si>
    <t>4.2.</t>
  </si>
  <si>
    <t>Céltartalék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</si>
  <si>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</si>
  <si>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</si>
  <si>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</si>
  <si>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</si>
  <si>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</si>
  <si>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</si>
  <si>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</si>
  <si>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</si>
  <si>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</si>
  <si>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</si>
  <si>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</si>
  <si>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</si>
  <si>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</si>
  <si>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</si>
  <si>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</si>
  <si>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</si>
  <si>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</si>
  <si>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</si>
  <si>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</si>
  <si>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</si>
  <si>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</si>
  <si>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>7.</t>
  </si>
  <si>
    <t xml:space="preserve"> KIADÁSOK ÖSSZESEN: (5+6)</t>
  </si>
  <si>
    <t>Éves engedélyezett létszám előirányzat (fő)</t>
  </si>
  <si>
    <t>Közfoglalkoztatottak száma, fő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</si>
  <si>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</si>
  <si>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</si>
  <si>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</si>
  <si>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</si>
  <si>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</si>
  <si>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</si>
  <si>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</si>
  <si>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Munkaadókat terhelő járulék</t>
  </si>
  <si>
    <t>Átengedett bevételek</t>
  </si>
  <si>
    <t>Dologi kiadások</t>
  </si>
  <si>
    <t>Támogatások, kiegészítések</t>
  </si>
  <si>
    <t>Támogatásértékű bevételek</t>
  </si>
  <si>
    <t>Tartalékok</t>
  </si>
  <si>
    <t>Ellátottak pénzbeli juttatása</t>
  </si>
  <si>
    <t>Működési célú pénzeszközátvétel</t>
  </si>
  <si>
    <t>Működési célú kölcsön visszatérítése, igénybevétele</t>
  </si>
  <si>
    <t>Költségvetési bevételek összesen:</t>
  </si>
  <si>
    <t>Költségvetési kiadások összesen:</t>
  </si>
  <si>
    <t>Előző évi műk. célú pénzm. igénybev.</t>
  </si>
  <si>
    <t>Előző évi váll. maradv. igénybev.</t>
  </si>
  <si>
    <t>Rövid lejáratú hitelek tölresztése</t>
  </si>
  <si>
    <t>Hitelek felvétele</t>
  </si>
  <si>
    <t>Kapott kölcsön, nyújtott kölcsön visszatér.</t>
  </si>
  <si>
    <t>Forgatási célú belf., külf. értékpapírok kibocsátása, értékesítése</t>
  </si>
  <si>
    <t>Befektetési célú belf., külf. értékpapírok vásárlása</t>
  </si>
  <si>
    <t>Egyéb működési finanszírozási célú bevétel</t>
  </si>
  <si>
    <t xml:space="preserve">Egyéb </t>
  </si>
  <si>
    <t xml:space="preserve">Finanszírozási célú bevételek </t>
  </si>
  <si>
    <t>Finanszírozási célú kiadások</t>
  </si>
  <si>
    <t xml:space="preserve">BEVÉTELEK ÖSSZESEN </t>
  </si>
  <si>
    <t xml:space="preserve">KIADÁSOK ÖSSZESEN </t>
  </si>
  <si>
    <t>Költségvetési hiány:</t>
  </si>
  <si>
    <t>Költségvetési többlet:</t>
  </si>
  <si>
    <t>----</t>
  </si>
  <si>
    <t>II. Felhalmozási célú bevételek és kiadások mérlege
(Önkormányzati szinten)</t>
  </si>
  <si>
    <t>Tárgyi eszközök, immateriális javak értékesítése</t>
  </si>
  <si>
    <t>Beruházási ÁFA visszaigénylése</t>
  </si>
  <si>
    <t>Címzett és céltámogatások</t>
  </si>
  <si>
    <t>Egyéb központi támogatás</t>
  </si>
  <si>
    <t>EU-s forrásból finansz. támogatással megv. progr., projektek kiadásai</t>
  </si>
  <si>
    <t>Központosított előirányzatokból támogatás</t>
  </si>
  <si>
    <t>EU-s forrásból finansz., önkormányzati hozzájáurlásának kiadásai</t>
  </si>
  <si>
    <t>Átvett pénzeszközök államháztartáson kívülről</t>
  </si>
  <si>
    <t>EU-s támogatásból származó forrás</t>
  </si>
  <si>
    <t>Beruházási ÁFA</t>
  </si>
  <si>
    <t>Előző évi felh. célú pénzm. igénybev.</t>
  </si>
  <si>
    <t>Befektetési célú belföldi, külföldi értékpapírok kibocsátása, érték.</t>
  </si>
  <si>
    <t xml:space="preserve">Finansírozási célú bev. </t>
  </si>
  <si>
    <t xml:space="preserve">Finansírozási célú kiad. </t>
  </si>
  <si>
    <t>BEVÉTELEK ÖSSZESEN</t>
  </si>
  <si>
    <t>Beruházási kiadások előirányzata beruházásonként</t>
  </si>
  <si>
    <t>Beruházás  megnevezése</t>
  </si>
  <si>
    <t>Szennyvíz elvezetés VI.ütem</t>
  </si>
  <si>
    <t>Garászépítés (26 lakás)</t>
  </si>
  <si>
    <t>Start – közmunkaprogramhoz kapcsolódó beszerzések</t>
  </si>
  <si>
    <t>ÖSSZESEN:</t>
  </si>
  <si>
    <t>Felújítási kiadások előirányzata felújításonként</t>
  </si>
  <si>
    <t>Felújítás  megnevezése</t>
  </si>
  <si>
    <t>Járdaépítés</t>
  </si>
  <si>
    <t>Szent István u. 14. tető felújítás</t>
  </si>
  <si>
    <t xml:space="preserve">Sportcsarnok </t>
  </si>
  <si>
    <t>Önkormányzat</t>
  </si>
  <si>
    <t>01</t>
  </si>
  <si>
    <t>Ssz.</t>
  </si>
  <si>
    <t>nem intézményi szakfeladatok</t>
  </si>
  <si>
    <t>--------</t>
  </si>
  <si>
    <t>Előirányzat-csoport, kiemelt előirányzat megnevezése</t>
  </si>
  <si>
    <t>Előirányzat</t>
  </si>
  <si>
    <t>I. Önkormányzatok működési bevételei</t>
  </si>
  <si>
    <t>I/1. Közhatalmi bevételei (2.1.+…+.2.6.)</t>
  </si>
  <si>
    <t>3.5</t>
  </si>
  <si>
    <t>Kamatbavétel</t>
  </si>
  <si>
    <t>III. Támogatások,  kiegészítések (5.1.+…+5.9.)</t>
  </si>
  <si>
    <t>Szociális és gyermekjóléti feladatok támogatása</t>
  </si>
  <si>
    <t>Kiegészítő jövedelempótló támogatások</t>
  </si>
  <si>
    <t>Egyéb támogatás, kiegészítés</t>
  </si>
  <si>
    <t>- bérkompenzáció</t>
  </si>
  <si>
    <t>- nyári gyermekétkeztetés támogatása</t>
  </si>
  <si>
    <t>- szociális tüzifa támogatás</t>
  </si>
  <si>
    <t>- Közoktatási int. üzemeltetési támogatása</t>
  </si>
  <si>
    <t>- lakott külterülettel kapcs.feladatok támogatása</t>
  </si>
  <si>
    <t>- könyvtári érdekeltségnövelő támogatás</t>
  </si>
  <si>
    <t>-E-útdíj bevezetésével kapcs.bevételkiesés ellentételezése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</si>
  <si>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</si>
  <si>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</si>
  <si>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</si>
  <si>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</si>
  <si>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</si>
  <si>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</si>
  <si>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</si>
  <si>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</si>
  <si>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</si>
  <si>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</si>
  <si>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BEVÉTELEK ÖSSZESEN (10+11+12)</t>
  </si>
  <si>
    <t xml:space="preserve">Kiadások </t>
  </si>
  <si>
    <t>EU-s forrásból finansz. támogatással megv. pr., projektek önk. hozzájárulásának kiadásai</t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</si>
  <si>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</si>
  <si>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</si>
  <si>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</si>
  <si>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</si>
  <si>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Működési célú pénzügyi műveletek kiadásai</t>
  </si>
  <si>
    <t>Felhalmozási célú pénzügyi műveletek kiadásai</t>
  </si>
  <si>
    <t>KIADÁSOK ÖSSZESEN: (6+7)</t>
  </si>
  <si>
    <t>Közfoglalkoztatottak létszáma (FŐ)</t>
  </si>
  <si>
    <t>Eleki közös Önkormányzati Hivatal</t>
  </si>
  <si>
    <t>02</t>
  </si>
  <si>
    <t>Igazgatási feladatok</t>
  </si>
  <si>
    <t>I. Működési bevételek</t>
  </si>
  <si>
    <t>I.1. Intézményi működési bevételek (1.1.+…+1.8.)</t>
  </si>
  <si>
    <t>1.5.</t>
  </si>
  <si>
    <t>Alkalmazottak térítése</t>
  </si>
  <si>
    <t>Egyéb működési bevételek</t>
  </si>
  <si>
    <t>Kamatbevétel</t>
  </si>
  <si>
    <t>I.2. Közhatalmi bevételek</t>
  </si>
  <si>
    <t>II. Véglegesen átvett pénzeszközök (2.1.+…+2.4.)</t>
  </si>
  <si>
    <t>Támogatásértékű működési bevételek</t>
  </si>
  <si>
    <t>Támogatásértékű felhalmozási bevételek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</si>
  <si>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</si>
  <si>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</si>
  <si>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</si>
  <si>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</si>
  <si>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pénzmaradvány igénybevétele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</si>
  <si>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</si>
  <si>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</si>
  <si>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</si>
  <si>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1"/>
      </rPr>
      <t>(2.1+…+2.4)</t>
    </r>
  </si>
  <si>
    <t>EU-s forrásból finansz. Támogatással megval.ósuló programok, projektek kiadásai</t>
  </si>
  <si>
    <t>Egyéb fejlesztési célú kiadások</t>
  </si>
  <si>
    <t>III. Kölcsön</t>
  </si>
  <si>
    <t>KIADÁSOK ÖSSZESEN: (1+2+3)</t>
  </si>
  <si>
    <t>Napköziotthonos Óvodák</t>
  </si>
  <si>
    <t>05</t>
  </si>
  <si>
    <t>Óvodai nevelés</t>
  </si>
  <si>
    <t>I. Intézményi működési bevételek (1.1.+…+1.8.)</t>
  </si>
  <si>
    <t>Osztalék, hozambevétel</t>
  </si>
  <si>
    <t>Naplemente Idősek Otthona</t>
  </si>
  <si>
    <t xml:space="preserve">idősek bentlakásos ápolása-gondozása </t>
  </si>
  <si>
    <t>Reibel Mihály Művelődési Központ és Könyvtár</t>
  </si>
  <si>
    <t xml:space="preserve">Közművelődés, könyvtári szolgáltatás </t>
  </si>
  <si>
    <t>1.számú melléklet a 6/2014.(VII.1.) önkormányzati rendelethez</t>
  </si>
  <si>
    <t>2.1.számú melléklet a 6/2014.(VII.1.)  önkormányzati rendelethez</t>
  </si>
  <si>
    <t>2.2.számú melléklet a 6/2014.(VII.1.)  önkormányzati rendelethez</t>
  </si>
  <si>
    <t>7.számú melléklet a 6/2014.(VII.1.)  önkormányzati rendelethez</t>
  </si>
  <si>
    <t>8. számú melléklet a 6/2014.(VII.1.)  önkormányzati rendelethez</t>
  </si>
  <si>
    <t>11. számú melléklet a 6/2014.(VII.1.)  önkormányzati rendelethez</t>
  </si>
  <si>
    <t>11.2. melléklet a 6/2014.(VII.1.) önkormányzati rendelethez</t>
  </si>
  <si>
    <t>14.1. számú melléklet a 6/2014.(VII.1.) önkormányzati rendelethez</t>
  </si>
  <si>
    <t>14.3. számú melléklet a 6/2014.(VII.1.)  önkormányzati rendelethez</t>
  </si>
  <si>
    <t>14.2. számú melléklet a 6/2014.(VII.1.) 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</si>
</sst>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26">
    <font>
      <sz val="10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i/>
      <sz val="10"/>
      <name val="Arial"/>
      <family val="2"/>
    </font>
    <font>
      <b/>
      <sz val="12"/>
      <name val="Arial"/>
      <family val="2"/>
    </font>
    <font>
      <b/>
      <i/>
      <sz val="9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8"/>
      <name val="Arial"/>
      <family val="2"/>
    </font>
    <font>
      <sz val="8"/>
      <name val="Times New Roman CE"/>
      <family val="1"/>
    </font>
    <font>
      <sz val="8"/>
      <name val="Arial"/>
      <family val="2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8"/>
      <color indexed="10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Times New Roman CE"/>
      <family val="1"/>
    </font>
    <font>
      <i/>
      <sz val="9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0">
    <xf numFmtId="0" fontId="0" fillId="0" borderId="0" xfId="0" applyAlignment="1">
      <alignment/>
    </xf>
    <xf numFmtId="0" fontId="6" fillId="0" borderId="1" xfId="17" applyFont="1" applyFill="1" applyBorder="1" applyAlignment="1" applyProtection="1">
      <alignment horizontal="center" vertical="center" wrapText="1"/>
      <protection/>
    </xf>
    <xf numFmtId="0" fontId="7" fillId="0" borderId="1" xfId="17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 horizontal="center"/>
    </xf>
    <xf numFmtId="0" fontId="7" fillId="0" borderId="1" xfId="17" applyFont="1" applyFill="1" applyBorder="1" applyAlignment="1" applyProtection="1">
      <alignment horizontal="left" vertical="center" wrapText="1" indent="1"/>
      <protection/>
    </xf>
    <xf numFmtId="164" fontId="7" fillId="0" borderId="1" xfId="17" applyNumberFormat="1" applyFont="1" applyFill="1" applyBorder="1" applyAlignment="1" applyProtection="1">
      <alignment horizontal="right" vertical="center" wrapText="1"/>
      <protection/>
    </xf>
    <xf numFmtId="164" fontId="7" fillId="0" borderId="1" xfId="17" applyNumberFormat="1" applyFont="1" applyFill="1" applyBorder="1" applyAlignment="1" applyProtection="1">
      <alignment horizontal="right" vertical="center" wrapText="1"/>
      <protection locked="0"/>
    </xf>
    <xf numFmtId="49" fontId="9" fillId="0" borderId="1" xfId="17" applyNumberFormat="1" applyFont="1" applyFill="1" applyBorder="1" applyAlignment="1" applyProtection="1">
      <alignment horizontal="left" vertical="center" wrapText="1" indent="1"/>
      <protection/>
    </xf>
    <xf numFmtId="0" fontId="9" fillId="0" borderId="1" xfId="17" applyFont="1" applyFill="1" applyBorder="1" applyAlignment="1" applyProtection="1">
      <alignment horizontal="left" vertical="center" wrapText="1" indent="1"/>
      <protection/>
    </xf>
    <xf numFmtId="164" fontId="9" fillId="0" borderId="1" xfId="17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 indent="1"/>
      <protection/>
    </xf>
    <xf numFmtId="3" fontId="10" fillId="0" borderId="1" xfId="0" applyNumberFormat="1" applyFont="1" applyBorder="1" applyAlignment="1">
      <alignment/>
    </xf>
    <xf numFmtId="49" fontId="7" fillId="0" borderId="1" xfId="17" applyNumberFormat="1" applyFont="1" applyFill="1" applyBorder="1" applyAlignment="1" applyProtection="1">
      <alignment horizontal="left" vertical="center" wrapText="1" indent="1"/>
      <protection/>
    </xf>
    <xf numFmtId="3" fontId="8" fillId="0" borderId="1" xfId="0" applyNumberFormat="1" applyFont="1" applyBorder="1" applyAlignment="1">
      <alignment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17" applyFont="1" applyFill="1" applyBorder="1" applyAlignment="1" applyProtection="1">
      <alignment horizontal="left" vertical="center" wrapText="1" indent="1"/>
      <protection/>
    </xf>
    <xf numFmtId="164" fontId="9" fillId="0" borderId="1" xfId="17" applyNumberFormat="1" applyFont="1" applyFill="1" applyBorder="1" applyAlignment="1" applyProtection="1">
      <alignment horizontal="right" vertical="center" wrapText="1"/>
      <protection/>
    </xf>
    <xf numFmtId="0" fontId="9" fillId="0" borderId="1" xfId="17" applyFont="1" applyFill="1" applyBorder="1" applyAlignment="1" applyProtection="1">
      <alignment horizontal="left" vertical="center" wrapText="1" indent="2"/>
      <protection/>
    </xf>
    <xf numFmtId="0" fontId="9" fillId="0" borderId="1" xfId="17" applyFont="1" applyFill="1" applyBorder="1" applyAlignment="1" applyProtection="1">
      <alignment horizontal="left" indent="1"/>
      <protection/>
    </xf>
    <xf numFmtId="0" fontId="12" fillId="0" borderId="1" xfId="17" applyFont="1" applyFill="1" applyBorder="1" applyAlignment="1" applyProtection="1">
      <alignment horizontal="left" vertical="center" wrapText="1" indent="1"/>
      <protection/>
    </xf>
    <xf numFmtId="164" fontId="12" fillId="0" borderId="1" xfId="17" applyNumberFormat="1" applyFont="1" applyFill="1" applyBorder="1" applyAlignment="1" applyProtection="1">
      <alignment horizontal="right" vertical="center" wrapText="1"/>
      <protection/>
    </xf>
    <xf numFmtId="164" fontId="11" fillId="0" borderId="1" xfId="17" applyNumberFormat="1" applyFont="1" applyFill="1" applyBorder="1" applyAlignment="1" applyProtection="1">
      <alignment horizontal="right" vertical="center" wrapText="1"/>
      <protection/>
    </xf>
    <xf numFmtId="0" fontId="6" fillId="0" borderId="1" xfId="17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Border="1" applyAlignment="1" applyProtection="1">
      <alignment horizontal="right"/>
      <protection/>
    </xf>
    <xf numFmtId="3" fontId="8" fillId="0" borderId="1" xfId="0" applyNumberFormat="1" applyFont="1" applyBorder="1" applyAlignment="1">
      <alignment horizontal="center"/>
    </xf>
    <xf numFmtId="0" fontId="7" fillId="0" borderId="1" xfId="17" applyFont="1" applyFill="1" applyBorder="1" applyAlignment="1" applyProtection="1">
      <alignment vertical="center" wrapText="1"/>
      <protection/>
    </xf>
    <xf numFmtId="164" fontId="7" fillId="0" borderId="1" xfId="17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>
      <alignment/>
    </xf>
    <xf numFmtId="164" fontId="9" fillId="0" borderId="1" xfId="17" applyNumberFormat="1" applyFont="1" applyFill="1" applyBorder="1" applyAlignment="1" applyProtection="1">
      <alignment vertical="center" wrapText="1"/>
      <protection locked="0"/>
    </xf>
    <xf numFmtId="0" fontId="9" fillId="0" borderId="1" xfId="17" applyFont="1" applyFill="1" applyBorder="1" applyAlignment="1" applyProtection="1">
      <alignment horizontal="left" indent="6"/>
      <protection/>
    </xf>
    <xf numFmtId="0" fontId="9" fillId="0" borderId="1" xfId="17" applyFont="1" applyFill="1" applyBorder="1" applyAlignment="1" applyProtection="1">
      <alignment horizontal="left" vertical="center" wrapText="1" indent="6"/>
      <protection/>
    </xf>
    <xf numFmtId="3" fontId="17" fillId="0" borderId="1" xfId="0" applyNumberFormat="1" applyFont="1" applyBorder="1" applyAlignment="1">
      <alignment/>
    </xf>
    <xf numFmtId="164" fontId="11" fillId="0" borderId="1" xfId="17" applyNumberFormat="1" applyFont="1" applyFill="1" applyBorder="1" applyAlignment="1" applyProtection="1">
      <alignment vertical="center" wrapText="1"/>
      <protection locked="0"/>
    </xf>
    <xf numFmtId="164" fontId="7" fillId="0" borderId="1" xfId="17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Alignment="1">
      <alignment/>
    </xf>
    <xf numFmtId="164" fontId="9" fillId="0" borderId="1" xfId="17" applyNumberFormat="1" applyFont="1" applyFill="1" applyBorder="1" applyAlignment="1" applyProtection="1">
      <alignment vertical="center" wrapText="1"/>
      <protection/>
    </xf>
    <xf numFmtId="164" fontId="9" fillId="2" borderId="1" xfId="17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17" applyFont="1" applyFill="1" applyBorder="1" applyAlignment="1" applyProtection="1">
      <alignment vertical="center" wrapText="1"/>
      <protection/>
    </xf>
    <xf numFmtId="0" fontId="0" fillId="0" borderId="1" xfId="0" applyBorder="1" applyAlignment="1">
      <alignment/>
    </xf>
    <xf numFmtId="0" fontId="6" fillId="0" borderId="1" xfId="0" applyFont="1" applyFill="1" applyBorder="1" applyAlignment="1" applyProtection="1">
      <alignment horizontal="left" vertical="center"/>
      <protection/>
    </xf>
    <xf numFmtId="0" fontId="8" fillId="0" borderId="1" xfId="0" applyFont="1" applyBorder="1" applyAlignment="1">
      <alignment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" xfId="0" applyNumberFormat="1" applyFont="1" applyFill="1" applyBorder="1" applyAlignment="1" applyProtection="1">
      <alignment vertical="center" wrapText="1"/>
      <protection locked="0"/>
    </xf>
    <xf numFmtId="164" fontId="7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" xfId="0" applyNumberFormat="1" applyFont="1" applyFill="1" applyBorder="1" applyAlignment="1" applyProtection="1">
      <alignment vertical="center" wrapText="1"/>
      <protection/>
    </xf>
    <xf numFmtId="164" fontId="7" fillId="0" borderId="1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>
      <alignment horizontal="left" vertical="center" wrapText="1" indent="1"/>
    </xf>
    <xf numFmtId="164" fontId="6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left" vertical="center" wrapText="1" indent="1"/>
    </xf>
    <xf numFmtId="164" fontId="7" fillId="0" borderId="1" xfId="0" applyNumberFormat="1" applyFont="1" applyFill="1" applyBorder="1" applyAlignment="1">
      <alignment horizontal="right" vertical="center" wrapText="1" indent="1"/>
    </xf>
    <xf numFmtId="164" fontId="7" fillId="0" borderId="1" xfId="0" applyNumberFormat="1" applyFont="1" applyFill="1" applyBorder="1" applyAlignment="1" applyProtection="1">
      <alignment horizontal="right" vertical="center" wrapText="1"/>
      <protection/>
    </xf>
    <xf numFmtId="164" fontId="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" xfId="0" applyNumberFormat="1" applyFont="1" applyFill="1" applyBorder="1" applyAlignment="1" applyProtection="1">
      <alignment vertical="center" wrapText="1"/>
      <protection/>
    </xf>
    <xf numFmtId="164" fontId="6" fillId="0" borderId="1" xfId="0" applyNumberFormat="1" applyFont="1" applyFill="1" applyBorder="1" applyAlignment="1">
      <alignment horizontal="right" vertical="center" wrapText="1" indent="1"/>
    </xf>
    <xf numFmtId="164" fontId="7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18" fillId="0" borderId="2" xfId="19" applyNumberFormat="1" applyFont="1" applyFill="1" applyBorder="1" applyAlignment="1" applyProtection="1">
      <alignment horizontal="center" vertical="center" wrapText="1"/>
      <protection/>
    </xf>
    <xf numFmtId="164" fontId="18" fillId="0" borderId="3" xfId="19" applyNumberFormat="1" applyFont="1" applyFill="1" applyBorder="1" applyAlignment="1" applyProtection="1">
      <alignment horizontal="center" vertical="center" wrapText="1"/>
      <protection/>
    </xf>
    <xf numFmtId="164" fontId="18" fillId="0" borderId="4" xfId="19" applyNumberFormat="1" applyFont="1" applyFill="1" applyBorder="1" applyAlignment="1" applyProtection="1">
      <alignment horizontal="center" vertical="center" wrapText="1"/>
      <protection/>
    </xf>
    <xf numFmtId="164" fontId="2" fillId="0" borderId="5" xfId="19" applyNumberFormat="1" applyFont="1" applyFill="1" applyBorder="1" applyAlignment="1" applyProtection="1">
      <alignment vertical="center" wrapText="1"/>
      <protection locked="0"/>
    </xf>
    <xf numFmtId="3" fontId="2" fillId="0" borderId="1" xfId="19" applyNumberFormat="1" applyFont="1" applyFill="1" applyBorder="1" applyAlignment="1" applyProtection="1">
      <alignment vertical="center" wrapText="1"/>
      <protection locked="0"/>
    </xf>
    <xf numFmtId="49" fontId="2" fillId="0" borderId="5" xfId="19" applyNumberFormat="1" applyFont="1" applyFill="1" applyBorder="1" applyAlignment="1" applyProtection="1">
      <alignment vertical="center" wrapText="1"/>
      <protection locked="0"/>
    </xf>
    <xf numFmtId="49" fontId="2" fillId="0" borderId="1" xfId="19" applyNumberFormat="1" applyFont="1" applyFill="1" applyBorder="1" applyAlignment="1" applyProtection="1">
      <alignment vertical="center" wrapText="1"/>
      <protection locked="0"/>
    </xf>
    <xf numFmtId="49" fontId="18" fillId="0" borderId="5" xfId="19" applyNumberFormat="1" applyFont="1" applyFill="1" applyBorder="1" applyAlignment="1" applyProtection="1">
      <alignment vertical="center" wrapText="1"/>
      <protection locked="0"/>
    </xf>
    <xf numFmtId="3" fontId="18" fillId="0" borderId="1" xfId="19" applyNumberFormat="1" applyFont="1" applyFill="1" applyBorder="1" applyAlignment="1" applyProtection="1">
      <alignment vertical="center" wrapText="1"/>
      <protection locked="0"/>
    </xf>
    <xf numFmtId="49" fontId="2" fillId="0" borderId="6" xfId="19" applyNumberFormat="1" applyFont="1" applyFill="1" applyBorder="1" applyAlignment="1" applyProtection="1">
      <alignment vertical="center" wrapText="1"/>
      <protection locked="0"/>
    </xf>
    <xf numFmtId="49" fontId="2" fillId="0" borderId="7" xfId="19" applyNumberFormat="1" applyFont="1" applyFill="1" applyBorder="1" applyAlignment="1" applyProtection="1">
      <alignment vertical="center" wrapText="1"/>
      <protection locked="0"/>
    </xf>
    <xf numFmtId="3" fontId="2" fillId="0" borderId="8" xfId="19" applyNumberFormat="1" applyFont="1" applyFill="1" applyBorder="1" applyAlignment="1" applyProtection="1">
      <alignment vertical="center" wrapText="1"/>
      <protection locked="0"/>
    </xf>
    <xf numFmtId="164" fontId="18" fillId="0" borderId="2" xfId="19" applyNumberFormat="1" applyFont="1" applyFill="1" applyBorder="1" applyAlignment="1" applyProtection="1">
      <alignment horizontal="left" vertical="center" wrapText="1"/>
      <protection/>
    </xf>
    <xf numFmtId="3" fontId="18" fillId="0" borderId="9" xfId="19" applyNumberFormat="1" applyFont="1" applyFill="1" applyBorder="1" applyAlignment="1" applyProtection="1">
      <alignment vertical="center" wrapText="1"/>
      <protection/>
    </xf>
    <xf numFmtId="164" fontId="18" fillId="0" borderId="2" xfId="18" applyNumberFormat="1" applyFont="1" applyFill="1" applyBorder="1" applyAlignment="1" applyProtection="1">
      <alignment horizontal="center" vertical="center" wrapText="1"/>
      <protection/>
    </xf>
    <xf numFmtId="164" fontId="18" fillId="0" borderId="3" xfId="18" applyNumberFormat="1" applyFont="1" applyFill="1" applyBorder="1" applyAlignment="1" applyProtection="1">
      <alignment horizontal="center" vertical="center" wrapText="1"/>
      <protection/>
    </xf>
    <xf numFmtId="164" fontId="2" fillId="0" borderId="5" xfId="18" applyNumberFormat="1" applyFont="1" applyFill="1" applyBorder="1" applyAlignment="1" applyProtection="1">
      <alignment horizontal="left" vertical="center" wrapText="1"/>
      <protection locked="0"/>
    </xf>
    <xf numFmtId="164" fontId="2" fillId="0" borderId="1" xfId="18" applyNumberFormat="1" applyFont="1" applyFill="1" applyBorder="1" applyAlignment="1" applyProtection="1">
      <alignment vertical="center" wrapText="1"/>
      <protection locked="0"/>
    </xf>
    <xf numFmtId="164" fontId="2" fillId="0" borderId="5" xfId="18" applyNumberFormat="1" applyFont="1" applyFill="1" applyBorder="1" applyAlignment="1" applyProtection="1">
      <alignment vertical="center" wrapText="1"/>
      <protection locked="0"/>
    </xf>
    <xf numFmtId="164" fontId="2" fillId="0" borderId="5" xfId="18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7" xfId="18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8" xfId="18" applyNumberFormat="1" applyFont="1" applyFill="1" applyBorder="1" applyAlignment="1" applyProtection="1">
      <alignment vertical="center" wrapText="1"/>
      <protection locked="0"/>
    </xf>
    <xf numFmtId="164" fontId="18" fillId="0" borderId="2" xfId="18" applyNumberFormat="1" applyFont="1" applyFill="1" applyBorder="1" applyAlignment="1" applyProtection="1">
      <alignment horizontal="left" vertical="center" wrapText="1"/>
      <protection/>
    </xf>
    <xf numFmtId="164" fontId="18" fillId="0" borderId="9" xfId="18" applyNumberFormat="1" applyFont="1" applyFill="1" applyBorder="1" applyAlignment="1" applyProtection="1">
      <alignment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vertical="center" wrapText="1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left" vertical="center" wrapText="1" indent="1"/>
      <protection/>
    </xf>
    <xf numFmtId="3" fontId="10" fillId="0" borderId="0" xfId="0" applyNumberFormat="1" applyFont="1" applyBorder="1" applyAlignment="1">
      <alignment/>
    </xf>
    <xf numFmtId="49" fontId="11" fillId="0" borderId="1" xfId="17" applyNumberFormat="1" applyFont="1" applyFill="1" applyBorder="1" applyAlignment="1" applyProtection="1">
      <alignment horizontal="left" vertical="center" wrapText="1" indent="1"/>
      <protection/>
    </xf>
    <xf numFmtId="3" fontId="0" fillId="0" borderId="0" xfId="0" applyNumberFormat="1" applyBorder="1" applyAlignment="1">
      <alignment/>
    </xf>
    <xf numFmtId="164" fontId="11" fillId="0" borderId="1" xfId="0" applyNumberFormat="1" applyFont="1" applyFill="1" applyBorder="1" applyAlignment="1" applyProtection="1">
      <alignment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21" fillId="0" borderId="1" xfId="0" applyFont="1" applyBorder="1" applyAlignment="1" applyProtection="1">
      <alignment horizontal="left" wrapText="1" indent="1"/>
      <protection/>
    </xf>
    <xf numFmtId="0" fontId="22" fillId="0" borderId="1" xfId="0" applyFont="1" applyBorder="1" applyAlignment="1" applyProtection="1">
      <alignment horizontal="left" wrapText="1" indent="1"/>
      <protection/>
    </xf>
    <xf numFmtId="164" fontId="12" fillId="0" borderId="1" xfId="0" applyNumberFormat="1" applyFont="1" applyFill="1" applyBorder="1" applyAlignment="1" applyProtection="1">
      <alignment vertical="center" wrapText="1"/>
      <protection/>
    </xf>
    <xf numFmtId="0" fontId="23" fillId="0" borderId="1" xfId="0" applyFont="1" applyBorder="1" applyAlignment="1" applyProtection="1">
      <alignment horizontal="center" wrapText="1"/>
      <protection/>
    </xf>
    <xf numFmtId="0" fontId="24" fillId="0" borderId="1" xfId="0" applyFont="1" applyBorder="1" applyAlignment="1" applyProtection="1">
      <alignment horizontal="center" wrapText="1"/>
      <protection/>
    </xf>
    <xf numFmtId="0" fontId="25" fillId="0" borderId="1" xfId="0" applyFont="1" applyBorder="1" applyAlignment="1" applyProtection="1">
      <alignment horizontal="left" wrapText="1" inden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vertical="center" wrapText="1"/>
      <protection/>
    </xf>
    <xf numFmtId="164" fontId="11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indent="1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18" fillId="0" borderId="1" xfId="0" applyFont="1" applyFill="1" applyBorder="1" applyAlignment="1" applyProtection="1">
      <alignment horizontal="left" vertical="center"/>
      <protection/>
    </xf>
    <xf numFmtId="3" fontId="1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" xfId="0" applyFont="1" applyFill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top"/>
      <protection locked="0"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 wrapText="1"/>
      <protection/>
    </xf>
    <xf numFmtId="164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left" vertical="center" wrapText="1"/>
      <protection/>
    </xf>
    <xf numFmtId="16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164" fontId="7" fillId="0" borderId="0" xfId="0" applyNumberFormat="1" applyFont="1" applyFill="1" applyBorder="1" applyAlignment="1" applyProtection="1">
      <alignment vertical="center" wrapText="1"/>
      <protection/>
    </xf>
    <xf numFmtId="3" fontId="10" fillId="0" borderId="0" xfId="0" applyNumberFormat="1" applyFont="1" applyAlignment="1">
      <alignment/>
    </xf>
    <xf numFmtId="0" fontId="9" fillId="0" borderId="0" xfId="0" applyFont="1" applyFill="1" applyAlignment="1" applyProtection="1">
      <alignment vertical="center" wrapText="1"/>
      <protection/>
    </xf>
    <xf numFmtId="16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vertical="center" wrapText="1"/>
      <protection/>
    </xf>
    <xf numFmtId="3" fontId="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" xfId="17" applyFont="1" applyFill="1" applyBorder="1" applyAlignment="1" applyProtection="1">
      <alignment horizontal="center" vertical="center" wrapText="1"/>
      <protection/>
    </xf>
    <xf numFmtId="0" fontId="13" fillId="0" borderId="0" xfId="17" applyFont="1" applyFill="1" applyBorder="1" applyAlignment="1" applyProtection="1">
      <alignment horizontal="left" vertical="center" wrapText="1"/>
      <protection/>
    </xf>
    <xf numFmtId="164" fontId="14" fillId="0" borderId="0" xfId="17" applyNumberFormat="1" applyFont="1" applyFill="1" applyBorder="1" applyAlignment="1" applyProtection="1">
      <alignment horizontal="center" vertical="center"/>
      <protection/>
    </xf>
    <xf numFmtId="164" fontId="5" fillId="0" borderId="0" xfId="17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0" borderId="13" xfId="17" applyNumberFormat="1" applyFont="1" applyFill="1" applyBorder="1" applyAlignment="1" applyProtection="1">
      <alignment horizontal="right" vertical="center"/>
      <protection/>
    </xf>
    <xf numFmtId="164" fontId="6" fillId="0" borderId="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164" fontId="18" fillId="0" borderId="9" xfId="19" applyNumberFormat="1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horizontal="right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 applyProtection="1">
      <alignment horizontal="right" vertical="top"/>
      <protection locked="0"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right" vertical="top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Normál_KVRENMUNKA" xfId="17"/>
    <cellStyle name="Normál_Munka5" xfId="18"/>
    <cellStyle name="Normál_Munka6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workbookViewId="0" topLeftCell="A1">
      <selection activeCell="A1" sqref="A1:D1"/>
    </sheetView>
  </sheetViews>
  <sheetFormatPr defaultColWidth="9.140625" defaultRowHeight="12.75"/>
  <cols>
    <col min="1" max="1" width="7.00390625" style="0" customWidth="1"/>
    <col min="2" max="2" width="53.7109375" style="0" customWidth="1"/>
    <col min="3" max="3" width="11.140625" style="0" customWidth="1"/>
    <col min="4" max="4" width="10.7109375" style="0" customWidth="1"/>
  </cols>
  <sheetData>
    <row r="1" spans="1:4" ht="12.75">
      <c r="A1" s="132" t="s">
        <v>363</v>
      </c>
      <c r="B1" s="132"/>
      <c r="C1" s="132"/>
      <c r="D1" s="132"/>
    </row>
    <row r="2" spans="1:3" ht="12.75">
      <c r="A2" s="133"/>
      <c r="B2" s="133"/>
      <c r="C2" s="133"/>
    </row>
    <row r="3" spans="1:4" ht="15.75">
      <c r="A3" s="134" t="s">
        <v>0</v>
      </c>
      <c r="B3" s="134"/>
      <c r="C3" s="134"/>
      <c r="D3" s="134"/>
    </row>
    <row r="4" spans="1:4" ht="12.75">
      <c r="A4" s="135" t="s">
        <v>1</v>
      </c>
      <c r="B4" s="135"/>
      <c r="C4" s="135"/>
      <c r="D4" s="135"/>
    </row>
    <row r="5" spans="1:4" ht="24" customHeight="1">
      <c r="A5" s="1" t="s">
        <v>2</v>
      </c>
      <c r="B5" s="1" t="s">
        <v>3</v>
      </c>
      <c r="C5" s="128" t="s">
        <v>4</v>
      </c>
      <c r="D5" s="128"/>
    </row>
    <row r="6" spans="1:4" ht="12.75">
      <c r="A6" s="2"/>
      <c r="B6" s="2"/>
      <c r="C6" s="2" t="s">
        <v>5</v>
      </c>
      <c r="D6" s="3" t="s">
        <v>6</v>
      </c>
    </row>
    <row r="7" spans="1:4" ht="12.75">
      <c r="A7" s="2"/>
      <c r="B7" s="2"/>
      <c r="C7" s="2"/>
      <c r="D7" s="3"/>
    </row>
    <row r="8" spans="1:4" ht="15" customHeight="1">
      <c r="A8" s="4" t="s">
        <v>7</v>
      </c>
      <c r="B8" s="4" t="s">
        <v>8</v>
      </c>
      <c r="C8" s="5">
        <f>SUM(C9+C17+C26)</f>
        <v>225303</v>
      </c>
      <c r="D8" s="5">
        <f>SUM(D9+D17+D26)</f>
        <v>225303</v>
      </c>
    </row>
    <row r="9" spans="1:4" ht="15" customHeight="1">
      <c r="A9" s="4" t="s">
        <v>9</v>
      </c>
      <c r="B9" s="4" t="s">
        <v>10</v>
      </c>
      <c r="C9" s="6">
        <f>SUM(C10:C16)</f>
        <v>37500</v>
      </c>
      <c r="D9" s="6">
        <f>SUM(D10:D16)</f>
        <v>37500</v>
      </c>
    </row>
    <row r="10" spans="1:4" ht="15" customHeight="1">
      <c r="A10" s="7" t="s">
        <v>11</v>
      </c>
      <c r="B10" s="8" t="s">
        <v>12</v>
      </c>
      <c r="C10" s="9">
        <v>37500</v>
      </c>
      <c r="D10" s="9">
        <v>37500</v>
      </c>
    </row>
    <row r="11" spans="1:4" ht="15" customHeight="1">
      <c r="A11" s="7" t="s">
        <v>13</v>
      </c>
      <c r="B11" s="8" t="s">
        <v>14</v>
      </c>
      <c r="C11" s="9">
        <v>0</v>
      </c>
      <c r="D11" s="9"/>
    </row>
    <row r="12" spans="1:4" ht="15" customHeight="1">
      <c r="A12" s="7" t="s">
        <v>15</v>
      </c>
      <c r="B12" s="8" t="s">
        <v>16</v>
      </c>
      <c r="C12" s="9"/>
      <c r="D12" s="9"/>
    </row>
    <row r="13" spans="1:4" ht="15" customHeight="1">
      <c r="A13" s="7" t="s">
        <v>17</v>
      </c>
      <c r="B13" s="8" t="s">
        <v>18</v>
      </c>
      <c r="C13" s="9"/>
      <c r="D13" s="9"/>
    </row>
    <row r="14" spans="1:4" ht="15" customHeight="1">
      <c r="A14" s="7" t="s">
        <v>19</v>
      </c>
      <c r="B14" s="8" t="s">
        <v>20</v>
      </c>
      <c r="C14" s="9"/>
      <c r="D14" s="9"/>
    </row>
    <row r="15" spans="1:4" ht="15" customHeight="1">
      <c r="A15" s="7" t="s">
        <v>21</v>
      </c>
      <c r="B15" s="10" t="s">
        <v>22</v>
      </c>
      <c r="C15" s="9"/>
      <c r="D15" s="11"/>
    </row>
    <row r="16" spans="1:4" ht="15" customHeight="1">
      <c r="A16" s="7" t="s">
        <v>23</v>
      </c>
      <c r="B16" s="10" t="s">
        <v>24</v>
      </c>
      <c r="C16" s="9"/>
      <c r="D16" s="11"/>
    </row>
    <row r="17" spans="1:4" ht="15" customHeight="1">
      <c r="A17" s="4" t="s">
        <v>25</v>
      </c>
      <c r="B17" s="4" t="s">
        <v>26</v>
      </c>
      <c r="C17" s="5">
        <f>SUM(C18:C25)</f>
        <v>181203</v>
      </c>
      <c r="D17" s="5">
        <f>SUM(D18:D25)</f>
        <v>181203</v>
      </c>
    </row>
    <row r="18" spans="1:4" ht="15" customHeight="1">
      <c r="A18" s="7" t="s">
        <v>27</v>
      </c>
      <c r="B18" s="8" t="s">
        <v>28</v>
      </c>
      <c r="C18" s="9">
        <v>40100</v>
      </c>
      <c r="D18" s="11">
        <v>40100</v>
      </c>
    </row>
    <row r="19" spans="1:4" ht="15" customHeight="1">
      <c r="A19" s="7" t="s">
        <v>29</v>
      </c>
      <c r="B19" s="8" t="s">
        <v>30</v>
      </c>
      <c r="C19" s="9">
        <v>3560</v>
      </c>
      <c r="D19" s="11">
        <v>3560</v>
      </c>
    </row>
    <row r="20" spans="1:4" ht="15" customHeight="1">
      <c r="A20" s="7" t="s">
        <v>31</v>
      </c>
      <c r="B20" s="8" t="s">
        <v>32</v>
      </c>
      <c r="C20" s="9">
        <v>13650</v>
      </c>
      <c r="D20" s="11">
        <v>13650</v>
      </c>
    </row>
    <row r="21" spans="1:4" ht="15" customHeight="1">
      <c r="A21" s="7" t="s">
        <v>33</v>
      </c>
      <c r="B21" s="8" t="s">
        <v>34</v>
      </c>
      <c r="C21" s="9">
        <v>39600</v>
      </c>
      <c r="D21" s="11">
        <v>39600</v>
      </c>
    </row>
    <row r="22" spans="1:4" ht="15" customHeight="1">
      <c r="A22" s="7" t="s">
        <v>35</v>
      </c>
      <c r="B22" s="10" t="s">
        <v>36</v>
      </c>
      <c r="C22" s="9"/>
      <c r="D22" s="11"/>
    </row>
    <row r="23" spans="1:4" ht="15" customHeight="1">
      <c r="A23" s="7" t="s">
        <v>37</v>
      </c>
      <c r="B23" s="8" t="s">
        <v>38</v>
      </c>
      <c r="C23" s="9">
        <v>84293</v>
      </c>
      <c r="D23" s="11">
        <v>84293</v>
      </c>
    </row>
    <row r="24" spans="1:4" ht="15" customHeight="1">
      <c r="A24" s="7" t="s">
        <v>39</v>
      </c>
      <c r="B24" s="8" t="s">
        <v>40</v>
      </c>
      <c r="C24" s="9"/>
      <c r="D24" s="11"/>
    </row>
    <row r="25" spans="1:4" ht="15" customHeight="1">
      <c r="A25" s="7" t="s">
        <v>41</v>
      </c>
      <c r="B25" s="8" t="s">
        <v>42</v>
      </c>
      <c r="C25" s="9"/>
      <c r="D25" s="11"/>
    </row>
    <row r="26" spans="1:4" ht="15" customHeight="1">
      <c r="A26" s="12" t="s">
        <v>43</v>
      </c>
      <c r="B26" s="4" t="s">
        <v>44</v>
      </c>
      <c r="C26" s="6">
        <v>6600</v>
      </c>
      <c r="D26" s="13">
        <v>6600</v>
      </c>
    </row>
    <row r="27" spans="1:4" ht="15" customHeight="1">
      <c r="A27" s="4" t="s">
        <v>45</v>
      </c>
      <c r="B27" s="4" t="s">
        <v>46</v>
      </c>
      <c r="C27" s="5">
        <f>SUM(C28:C35)</f>
        <v>356186</v>
      </c>
      <c r="D27" s="5">
        <f>SUM(D28:D37)</f>
        <v>392542</v>
      </c>
    </row>
    <row r="28" spans="1:4" ht="15" customHeight="1">
      <c r="A28" s="7" t="s">
        <v>47</v>
      </c>
      <c r="B28" s="8" t="s">
        <v>48</v>
      </c>
      <c r="C28" s="9">
        <v>152225</v>
      </c>
      <c r="D28" s="9">
        <v>152225</v>
      </c>
    </row>
    <row r="29" spans="1:4" ht="15" customHeight="1">
      <c r="A29" s="7" t="s">
        <v>49</v>
      </c>
      <c r="B29" s="8" t="s">
        <v>50</v>
      </c>
      <c r="C29" s="9">
        <v>80160</v>
      </c>
      <c r="D29" s="9">
        <v>80160</v>
      </c>
    </row>
    <row r="30" spans="1:4" ht="15" customHeight="1">
      <c r="A30" s="7" t="s">
        <v>51</v>
      </c>
      <c r="B30" s="8" t="s">
        <v>52</v>
      </c>
      <c r="C30" s="9">
        <v>24807</v>
      </c>
      <c r="D30" s="9">
        <v>24807</v>
      </c>
    </row>
    <row r="31" spans="1:4" ht="15" customHeight="1">
      <c r="A31" s="7" t="s">
        <v>53</v>
      </c>
      <c r="B31" s="8" t="s">
        <v>54</v>
      </c>
      <c r="C31" s="9">
        <v>29947</v>
      </c>
      <c r="D31" s="9">
        <v>30721</v>
      </c>
    </row>
    <row r="32" spans="1:4" ht="15" customHeight="1">
      <c r="A32" s="7" t="s">
        <v>55</v>
      </c>
      <c r="B32" s="8" t="s">
        <v>56</v>
      </c>
      <c r="C32" s="9">
        <v>9688</v>
      </c>
      <c r="D32" s="9">
        <v>9688</v>
      </c>
    </row>
    <row r="33" spans="1:4" ht="15" customHeight="1">
      <c r="A33" s="7" t="s">
        <v>57</v>
      </c>
      <c r="B33" s="8" t="s">
        <v>58</v>
      </c>
      <c r="C33" s="9">
        <v>5665</v>
      </c>
      <c r="D33" s="9">
        <v>5665</v>
      </c>
    </row>
    <row r="34" spans="1:4" ht="15" customHeight="1">
      <c r="A34" s="7" t="s">
        <v>59</v>
      </c>
      <c r="B34" s="8" t="s">
        <v>60</v>
      </c>
      <c r="C34" s="9">
        <v>51444</v>
      </c>
      <c r="D34" s="9">
        <v>51444</v>
      </c>
    </row>
    <row r="35" spans="1:4" ht="15" customHeight="1">
      <c r="A35" s="7" t="s">
        <v>61</v>
      </c>
      <c r="B35" s="8" t="s">
        <v>62</v>
      </c>
      <c r="C35" s="9">
        <v>2250</v>
      </c>
      <c r="D35" s="9">
        <v>4212</v>
      </c>
    </row>
    <row r="36" spans="1:4" ht="15" customHeight="1">
      <c r="A36" s="7" t="s">
        <v>63</v>
      </c>
      <c r="B36" s="8" t="s">
        <v>64</v>
      </c>
      <c r="C36" s="9"/>
      <c r="D36" s="9">
        <v>18620</v>
      </c>
    </row>
    <row r="37" spans="1:4" ht="15" customHeight="1">
      <c r="A37" s="14" t="s">
        <v>65</v>
      </c>
      <c r="B37" s="12" t="s">
        <v>66</v>
      </c>
      <c r="C37" s="15"/>
      <c r="D37" s="13">
        <v>15000</v>
      </c>
    </row>
    <row r="38" spans="1:4" ht="15" customHeight="1">
      <c r="A38" s="4" t="s">
        <v>67</v>
      </c>
      <c r="B38" s="4" t="s">
        <v>68</v>
      </c>
      <c r="C38" s="5">
        <f>SUM(C39+C45)</f>
        <v>335100</v>
      </c>
      <c r="D38" s="5">
        <f>SUM(D39+D45)</f>
        <v>482971</v>
      </c>
    </row>
    <row r="39" spans="1:4" ht="15" customHeight="1">
      <c r="A39" s="7" t="s">
        <v>69</v>
      </c>
      <c r="B39" s="16" t="s">
        <v>70</v>
      </c>
      <c r="C39" s="17">
        <f>SUM(C40:C44)</f>
        <v>440</v>
      </c>
      <c r="D39" s="17">
        <f>SUM(D40:D44)</f>
        <v>148311</v>
      </c>
    </row>
    <row r="40" spans="1:4" ht="15" customHeight="1">
      <c r="A40" s="7" t="s">
        <v>71</v>
      </c>
      <c r="B40" s="18" t="s">
        <v>72</v>
      </c>
      <c r="C40" s="9">
        <v>440</v>
      </c>
      <c r="D40" s="11">
        <v>440</v>
      </c>
    </row>
    <row r="41" spans="1:4" ht="15" customHeight="1">
      <c r="A41" s="7" t="s">
        <v>73</v>
      </c>
      <c r="B41" s="18" t="s">
        <v>74</v>
      </c>
      <c r="C41" s="9"/>
      <c r="D41" s="11"/>
    </row>
    <row r="42" spans="1:4" ht="22.5">
      <c r="A42" s="7" t="s">
        <v>75</v>
      </c>
      <c r="B42" s="18" t="s">
        <v>76</v>
      </c>
      <c r="C42" s="9"/>
      <c r="D42" s="11"/>
    </row>
    <row r="43" spans="1:4" ht="15" customHeight="1">
      <c r="A43" s="7" t="s">
        <v>77</v>
      </c>
      <c r="B43" s="18" t="s">
        <v>78</v>
      </c>
      <c r="C43" s="9"/>
      <c r="D43" s="11"/>
    </row>
    <row r="44" spans="1:4" ht="15" customHeight="1">
      <c r="A44" s="7" t="s">
        <v>79</v>
      </c>
      <c r="B44" s="18" t="s">
        <v>80</v>
      </c>
      <c r="C44" s="9"/>
      <c r="D44" s="11">
        <v>147871</v>
      </c>
    </row>
    <row r="45" spans="1:4" ht="15" customHeight="1">
      <c r="A45" s="7" t="s">
        <v>81</v>
      </c>
      <c r="B45" s="16" t="s">
        <v>82</v>
      </c>
      <c r="C45" s="17">
        <f>SUM(C46:C50)</f>
        <v>334660</v>
      </c>
      <c r="D45" s="17">
        <f>SUM(D46:D50)</f>
        <v>334660</v>
      </c>
    </row>
    <row r="46" spans="1:4" ht="15" customHeight="1">
      <c r="A46" s="7" t="s">
        <v>83</v>
      </c>
      <c r="B46" s="18" t="s">
        <v>72</v>
      </c>
      <c r="C46" s="9"/>
      <c r="D46" s="11"/>
    </row>
    <row r="47" spans="1:4" ht="15" customHeight="1">
      <c r="A47" s="7" t="s">
        <v>84</v>
      </c>
      <c r="B47" s="18" t="s">
        <v>74</v>
      </c>
      <c r="C47" s="9"/>
      <c r="D47" s="11"/>
    </row>
    <row r="48" spans="1:4" ht="22.5">
      <c r="A48" s="7" t="s">
        <v>85</v>
      </c>
      <c r="B48" s="18" t="s">
        <v>76</v>
      </c>
      <c r="C48" s="9"/>
      <c r="D48" s="11"/>
    </row>
    <row r="49" spans="1:4" ht="15" customHeight="1">
      <c r="A49" s="7" t="s">
        <v>86</v>
      </c>
      <c r="B49" s="18" t="s">
        <v>87</v>
      </c>
      <c r="C49" s="9">
        <v>284245</v>
      </c>
      <c r="D49" s="9">
        <v>284245</v>
      </c>
    </row>
    <row r="50" spans="1:4" ht="15" customHeight="1">
      <c r="A50" s="7" t="s">
        <v>88</v>
      </c>
      <c r="B50" s="18" t="s">
        <v>89</v>
      </c>
      <c r="C50" s="9">
        <v>50415</v>
      </c>
      <c r="D50" s="9">
        <v>50415</v>
      </c>
    </row>
    <row r="51" spans="1:4" ht="15" customHeight="1">
      <c r="A51" s="4" t="s">
        <v>90</v>
      </c>
      <c r="B51" s="4" t="s">
        <v>91</v>
      </c>
      <c r="C51" s="5">
        <f>SUM(C52:C54)</f>
        <v>0</v>
      </c>
      <c r="D51" s="5">
        <f>SUM(D52:D54)</f>
        <v>0</v>
      </c>
    </row>
    <row r="52" spans="1:4" ht="15" customHeight="1">
      <c r="A52" s="7" t="s">
        <v>92</v>
      </c>
      <c r="B52" s="8" t="s">
        <v>93</v>
      </c>
      <c r="C52" s="9"/>
      <c r="D52" s="11"/>
    </row>
    <row r="53" spans="1:4" ht="15" customHeight="1">
      <c r="A53" s="7" t="s">
        <v>94</v>
      </c>
      <c r="B53" s="8" t="s">
        <v>95</v>
      </c>
      <c r="C53" s="9"/>
      <c r="D53" s="11"/>
    </row>
    <row r="54" spans="1:4" ht="15" customHeight="1">
      <c r="A54" s="7" t="s">
        <v>96</v>
      </c>
      <c r="B54" s="19" t="s">
        <v>97</v>
      </c>
      <c r="C54" s="9"/>
      <c r="D54" s="11"/>
    </row>
    <row r="55" spans="1:4" ht="15" customHeight="1">
      <c r="A55" s="4" t="s">
        <v>98</v>
      </c>
      <c r="B55" s="4" t="s">
        <v>99</v>
      </c>
      <c r="C55" s="5">
        <f>SUM(C56:C57)</f>
        <v>0</v>
      </c>
      <c r="D55" s="5">
        <f>SUM(D56:D57)</f>
        <v>0</v>
      </c>
    </row>
    <row r="56" spans="1:4" ht="15" customHeight="1">
      <c r="A56" s="7" t="s">
        <v>100</v>
      </c>
      <c r="B56" s="8" t="s">
        <v>101</v>
      </c>
      <c r="C56" s="9"/>
      <c r="D56" s="11"/>
    </row>
    <row r="57" spans="1:4" ht="15" customHeight="1">
      <c r="A57" s="7" t="s">
        <v>102</v>
      </c>
      <c r="B57" s="8" t="s">
        <v>103</v>
      </c>
      <c r="C57" s="9"/>
      <c r="D57" s="11"/>
    </row>
    <row r="58" spans="1:4" ht="15" customHeight="1">
      <c r="A58" s="4" t="s">
        <v>104</v>
      </c>
      <c r="B58" s="4" t="s">
        <v>105</v>
      </c>
      <c r="C58" s="6"/>
      <c r="D58" s="13"/>
    </row>
    <row r="59" spans="1:4" ht="15" customHeight="1">
      <c r="A59" s="4" t="s">
        <v>106</v>
      </c>
      <c r="B59" s="20" t="s">
        <v>107</v>
      </c>
      <c r="C59" s="21">
        <f>SUM(C9+C17+C26+C27+C38+C51+C55+C58)</f>
        <v>916589</v>
      </c>
      <c r="D59" s="21">
        <f>SUM(D9+D17+D26+D27+D38+D51+D55+D58)</f>
        <v>1100816</v>
      </c>
    </row>
    <row r="60" spans="1:4" ht="21">
      <c r="A60" s="12" t="s">
        <v>108</v>
      </c>
      <c r="B60" s="4" t="s">
        <v>109</v>
      </c>
      <c r="C60" s="5">
        <f>SUM(C61:C62)</f>
        <v>49739</v>
      </c>
      <c r="D60" s="5">
        <f>SUM(D61:D62)</f>
        <v>60596</v>
      </c>
    </row>
    <row r="61" spans="1:4" ht="15" customHeight="1">
      <c r="A61" s="7" t="s">
        <v>110</v>
      </c>
      <c r="B61" s="8" t="s">
        <v>111</v>
      </c>
      <c r="C61" s="9">
        <v>18474</v>
      </c>
      <c r="D61" s="11">
        <v>18850</v>
      </c>
    </row>
    <row r="62" spans="1:4" ht="15" customHeight="1">
      <c r="A62" s="7" t="s">
        <v>112</v>
      </c>
      <c r="B62" s="8" t="s">
        <v>113</v>
      </c>
      <c r="C62" s="9">
        <v>31265</v>
      </c>
      <c r="D62" s="11">
        <v>41746</v>
      </c>
    </row>
    <row r="63" spans="1:4" ht="15" customHeight="1">
      <c r="A63" s="12" t="s">
        <v>114</v>
      </c>
      <c r="B63" s="4" t="s">
        <v>115</v>
      </c>
      <c r="C63" s="5">
        <f>SUM(C64+C71)</f>
        <v>40000</v>
      </c>
      <c r="D63" s="5">
        <f>SUM(D64+D71)</f>
        <v>40000</v>
      </c>
    </row>
    <row r="64" spans="1:4" ht="15" customHeight="1">
      <c r="A64" s="7" t="s">
        <v>116</v>
      </c>
      <c r="B64" s="16" t="s">
        <v>117</v>
      </c>
      <c r="C64" s="22">
        <f>SUM(C65:C70)</f>
        <v>0</v>
      </c>
      <c r="D64" s="11"/>
    </row>
    <row r="65" spans="1:4" ht="15" customHeight="1">
      <c r="A65" s="7" t="s">
        <v>118</v>
      </c>
      <c r="B65" s="18" t="s">
        <v>119</v>
      </c>
      <c r="C65" s="9"/>
      <c r="D65" s="11"/>
    </row>
    <row r="66" spans="1:4" ht="15" customHeight="1">
      <c r="A66" s="7" t="s">
        <v>120</v>
      </c>
      <c r="B66" s="18" t="s">
        <v>121</v>
      </c>
      <c r="C66" s="9"/>
      <c r="D66" s="11"/>
    </row>
    <row r="67" spans="1:4" ht="15" customHeight="1">
      <c r="A67" s="7" t="s">
        <v>122</v>
      </c>
      <c r="B67" s="18" t="s">
        <v>123</v>
      </c>
      <c r="C67" s="9"/>
      <c r="D67" s="11"/>
    </row>
    <row r="68" spans="1:4" ht="15" customHeight="1">
      <c r="A68" s="7" t="s">
        <v>124</v>
      </c>
      <c r="B68" s="18" t="s">
        <v>125</v>
      </c>
      <c r="C68" s="9"/>
      <c r="D68" s="11"/>
    </row>
    <row r="69" spans="1:4" ht="15" customHeight="1">
      <c r="A69" s="7" t="s">
        <v>126</v>
      </c>
      <c r="B69" s="18" t="s">
        <v>127</v>
      </c>
      <c r="C69" s="9"/>
      <c r="D69" s="11"/>
    </row>
    <row r="70" spans="1:4" ht="15" customHeight="1">
      <c r="A70" s="7" t="s">
        <v>128</v>
      </c>
      <c r="B70" s="18" t="s">
        <v>129</v>
      </c>
      <c r="C70" s="9"/>
      <c r="D70" s="11"/>
    </row>
    <row r="71" spans="1:4" ht="15" customHeight="1">
      <c r="A71" s="7" t="s">
        <v>130</v>
      </c>
      <c r="B71" s="16" t="s">
        <v>131</v>
      </c>
      <c r="C71" s="22">
        <f>SUM(C72:C78)</f>
        <v>40000</v>
      </c>
      <c r="D71" s="22">
        <f>SUM(D72:D78)</f>
        <v>40000</v>
      </c>
    </row>
    <row r="72" spans="1:4" ht="15" customHeight="1">
      <c r="A72" s="7" t="s">
        <v>132</v>
      </c>
      <c r="B72" s="18" t="s">
        <v>119</v>
      </c>
      <c r="C72" s="9"/>
      <c r="D72" s="11"/>
    </row>
    <row r="73" spans="1:4" ht="15" customHeight="1">
      <c r="A73" s="7" t="s">
        <v>133</v>
      </c>
      <c r="B73" s="18" t="s">
        <v>134</v>
      </c>
      <c r="C73" s="9">
        <v>40000</v>
      </c>
      <c r="D73" s="11">
        <v>40000</v>
      </c>
    </row>
    <row r="74" spans="1:4" ht="15" customHeight="1">
      <c r="A74" s="7" t="s">
        <v>135</v>
      </c>
      <c r="B74" s="18" t="s">
        <v>136</v>
      </c>
      <c r="C74" s="9"/>
      <c r="D74" s="11"/>
    </row>
    <row r="75" spans="1:4" ht="15" customHeight="1">
      <c r="A75" s="7" t="s">
        <v>137</v>
      </c>
      <c r="B75" s="18" t="s">
        <v>123</v>
      </c>
      <c r="C75" s="9"/>
      <c r="D75" s="11"/>
    </row>
    <row r="76" spans="1:4" ht="15" customHeight="1">
      <c r="A76" s="7" t="s">
        <v>138</v>
      </c>
      <c r="B76" s="18" t="s">
        <v>139</v>
      </c>
      <c r="C76" s="9"/>
      <c r="D76" s="11"/>
    </row>
    <row r="77" spans="1:4" ht="15" customHeight="1">
      <c r="A77" s="7" t="s">
        <v>140</v>
      </c>
      <c r="B77" s="18" t="s">
        <v>127</v>
      </c>
      <c r="C77" s="9"/>
      <c r="D77" s="11"/>
    </row>
    <row r="78" spans="1:4" ht="15" customHeight="1">
      <c r="A78" s="7" t="s">
        <v>141</v>
      </c>
      <c r="B78" s="18" t="s">
        <v>142</v>
      </c>
      <c r="C78" s="9"/>
      <c r="D78" s="11"/>
    </row>
    <row r="79" spans="1:4" ht="15" customHeight="1">
      <c r="A79" s="4" t="s">
        <v>143</v>
      </c>
      <c r="B79" s="23" t="s">
        <v>144</v>
      </c>
      <c r="C79" s="5">
        <f>SUM(C59+C60+C63)</f>
        <v>1006328</v>
      </c>
      <c r="D79" s="5">
        <f>SUM(D59+D60+D63)</f>
        <v>1201412</v>
      </c>
    </row>
    <row r="80" spans="1:3" ht="10.5" customHeight="1">
      <c r="A80" s="129"/>
      <c r="B80" s="129"/>
      <c r="C80" s="129"/>
    </row>
    <row r="81" spans="1:3" ht="15" customHeight="1">
      <c r="A81" s="130" t="s">
        <v>145</v>
      </c>
      <c r="B81" s="130"/>
      <c r="C81" s="130"/>
    </row>
    <row r="82" spans="1:3" ht="15" customHeight="1">
      <c r="A82" s="131" t="s">
        <v>146</v>
      </c>
      <c r="B82" s="131"/>
      <c r="C82" s="24"/>
    </row>
    <row r="83" spans="1:4" ht="21" customHeight="1">
      <c r="A83" s="1" t="s">
        <v>147</v>
      </c>
      <c r="B83" s="1" t="s">
        <v>148</v>
      </c>
      <c r="C83" s="128" t="s">
        <v>149</v>
      </c>
      <c r="D83" s="128"/>
    </row>
    <row r="84" spans="1:4" ht="15" customHeight="1">
      <c r="A84" s="2"/>
      <c r="B84" s="2"/>
      <c r="C84" s="2" t="s">
        <v>5</v>
      </c>
      <c r="D84" s="25" t="s">
        <v>6</v>
      </c>
    </row>
    <row r="85" spans="1:5" ht="15" customHeight="1">
      <c r="A85" s="4" t="s">
        <v>7</v>
      </c>
      <c r="B85" s="26" t="s">
        <v>150</v>
      </c>
      <c r="C85" s="27">
        <f>SUM(C86:C90)</f>
        <v>621082</v>
      </c>
      <c r="D85" s="27">
        <f>SUM(D86:D90)</f>
        <v>786276</v>
      </c>
      <c r="E85" s="28"/>
    </row>
    <row r="86" spans="1:4" ht="15" customHeight="1">
      <c r="A86" s="7" t="s">
        <v>151</v>
      </c>
      <c r="B86" s="8" t="s">
        <v>152</v>
      </c>
      <c r="C86" s="29">
        <v>204610</v>
      </c>
      <c r="D86" s="11">
        <v>319186</v>
      </c>
    </row>
    <row r="87" spans="1:4" ht="15" customHeight="1">
      <c r="A87" s="7" t="s">
        <v>153</v>
      </c>
      <c r="B87" s="8" t="s">
        <v>154</v>
      </c>
      <c r="C87" s="29">
        <v>53325</v>
      </c>
      <c r="D87" s="11">
        <v>70862</v>
      </c>
    </row>
    <row r="88" spans="1:4" ht="15" customHeight="1">
      <c r="A88" s="7" t="s">
        <v>155</v>
      </c>
      <c r="B88" s="8" t="s">
        <v>156</v>
      </c>
      <c r="C88" s="29">
        <v>310667</v>
      </c>
      <c r="D88" s="11">
        <v>324816</v>
      </c>
    </row>
    <row r="89" spans="1:4" ht="15" customHeight="1">
      <c r="A89" s="7" t="s">
        <v>157</v>
      </c>
      <c r="B89" s="8" t="s">
        <v>158</v>
      </c>
      <c r="C89" s="29">
        <v>32900</v>
      </c>
      <c r="D89" s="11">
        <v>51520</v>
      </c>
    </row>
    <row r="90" spans="1:4" ht="15" customHeight="1">
      <c r="A90" s="7" t="s">
        <v>159</v>
      </c>
      <c r="B90" s="8" t="s">
        <v>160</v>
      </c>
      <c r="C90" s="29">
        <f>SUM(C91:C98)</f>
        <v>19580</v>
      </c>
      <c r="D90" s="29">
        <f>SUM(D91:D98)</f>
        <v>19892</v>
      </c>
    </row>
    <row r="91" spans="1:4" ht="15" customHeight="1">
      <c r="A91" s="7" t="s">
        <v>161</v>
      </c>
      <c r="B91" s="8" t="s">
        <v>162</v>
      </c>
      <c r="C91" s="29"/>
      <c r="D91" s="11"/>
    </row>
    <row r="92" spans="1:4" ht="15" customHeight="1">
      <c r="A92" s="7" t="s">
        <v>163</v>
      </c>
      <c r="B92" s="30" t="s">
        <v>164</v>
      </c>
      <c r="C92" s="29"/>
      <c r="D92" s="11"/>
    </row>
    <row r="93" spans="1:4" ht="15" customHeight="1">
      <c r="A93" s="7" t="s">
        <v>165</v>
      </c>
      <c r="B93" s="30" t="s">
        <v>166</v>
      </c>
      <c r="C93" s="29"/>
      <c r="D93" s="11"/>
    </row>
    <row r="94" spans="1:4" ht="15" customHeight="1">
      <c r="A94" s="7" t="s">
        <v>167</v>
      </c>
      <c r="B94" s="31" t="s">
        <v>168</v>
      </c>
      <c r="C94" s="29">
        <v>4500</v>
      </c>
      <c r="D94" s="11">
        <v>4812</v>
      </c>
    </row>
    <row r="95" spans="1:4" ht="15" customHeight="1">
      <c r="A95" s="7" t="s">
        <v>169</v>
      </c>
      <c r="B95" s="31" t="s">
        <v>170</v>
      </c>
      <c r="C95" s="29">
        <v>9080</v>
      </c>
      <c r="D95" s="11">
        <v>9080</v>
      </c>
    </row>
    <row r="96" spans="1:4" ht="15" customHeight="1">
      <c r="A96" s="7" t="s">
        <v>171</v>
      </c>
      <c r="B96" s="31" t="s">
        <v>172</v>
      </c>
      <c r="C96" s="29"/>
      <c r="D96" s="11"/>
    </row>
    <row r="97" spans="1:4" ht="15" customHeight="1">
      <c r="A97" s="7" t="s">
        <v>173</v>
      </c>
      <c r="B97" s="31" t="s">
        <v>174</v>
      </c>
      <c r="C97" s="29">
        <v>6000</v>
      </c>
      <c r="D97" s="11">
        <v>6000</v>
      </c>
    </row>
    <row r="98" spans="1:4" ht="15" customHeight="1">
      <c r="A98" s="7" t="s">
        <v>175</v>
      </c>
      <c r="B98" s="31" t="s">
        <v>176</v>
      </c>
      <c r="C98" s="29"/>
      <c r="D98" s="11"/>
    </row>
    <row r="99" spans="1:4" ht="15" customHeight="1">
      <c r="A99" s="4" t="s">
        <v>9</v>
      </c>
      <c r="B99" s="26" t="s">
        <v>177</v>
      </c>
      <c r="C99" s="27">
        <f>SUM(C100:C106)</f>
        <v>370073</v>
      </c>
      <c r="D99" s="27">
        <f>SUM(D100:D106)</f>
        <v>399840</v>
      </c>
    </row>
    <row r="100" spans="1:4" ht="15" customHeight="1">
      <c r="A100" s="7" t="s">
        <v>11</v>
      </c>
      <c r="B100" s="8" t="s">
        <v>178</v>
      </c>
      <c r="C100" s="29">
        <v>11450</v>
      </c>
      <c r="D100" s="11">
        <v>15736</v>
      </c>
    </row>
    <row r="101" spans="1:4" ht="15" customHeight="1">
      <c r="A101" s="7" t="s">
        <v>13</v>
      </c>
      <c r="B101" s="8" t="s">
        <v>179</v>
      </c>
      <c r="C101" s="29">
        <v>6000</v>
      </c>
      <c r="D101" s="11">
        <v>31481</v>
      </c>
    </row>
    <row r="102" spans="1:4" ht="15" customHeight="1">
      <c r="A102" s="7" t="s">
        <v>15</v>
      </c>
      <c r="B102" s="8" t="s">
        <v>180</v>
      </c>
      <c r="C102" s="29"/>
      <c r="D102" s="11"/>
    </row>
    <row r="103" spans="1:4" ht="15" customHeight="1">
      <c r="A103" s="7" t="s">
        <v>17</v>
      </c>
      <c r="B103" s="8" t="s">
        <v>181</v>
      </c>
      <c r="C103" s="29"/>
      <c r="D103" s="11"/>
    </row>
    <row r="104" spans="1:4" ht="21" customHeight="1">
      <c r="A104" s="7" t="s">
        <v>19</v>
      </c>
      <c r="B104" s="8" t="s">
        <v>182</v>
      </c>
      <c r="C104" s="29">
        <v>350981</v>
      </c>
      <c r="D104" s="29">
        <v>350981</v>
      </c>
    </row>
    <row r="105" spans="1:4" ht="19.5" customHeight="1">
      <c r="A105" s="7" t="s">
        <v>21</v>
      </c>
      <c r="B105" s="8" t="s">
        <v>183</v>
      </c>
      <c r="C105" s="29"/>
      <c r="D105" s="11"/>
    </row>
    <row r="106" spans="1:4" ht="15" customHeight="1">
      <c r="A106" s="7" t="s">
        <v>23</v>
      </c>
      <c r="B106" s="8" t="s">
        <v>184</v>
      </c>
      <c r="C106" s="29">
        <f>SUM(C107:C110)</f>
        <v>1642</v>
      </c>
      <c r="D106" s="29">
        <f>SUM(D107:D110)</f>
        <v>1642</v>
      </c>
    </row>
    <row r="107" spans="1:4" ht="15" customHeight="1">
      <c r="A107" s="7" t="s">
        <v>185</v>
      </c>
      <c r="B107" s="8" t="s">
        <v>186</v>
      </c>
      <c r="C107" s="29"/>
      <c r="D107" s="11"/>
    </row>
    <row r="108" spans="1:4" ht="15" customHeight="1">
      <c r="A108" s="7" t="s">
        <v>187</v>
      </c>
      <c r="B108" s="30" t="s">
        <v>188</v>
      </c>
      <c r="C108" s="29"/>
      <c r="D108" s="32"/>
    </row>
    <row r="109" spans="1:4" ht="15" customHeight="1">
      <c r="A109" s="7" t="s">
        <v>189</v>
      </c>
      <c r="B109" s="30" t="s">
        <v>190</v>
      </c>
      <c r="C109" s="33">
        <v>1642</v>
      </c>
      <c r="D109" s="32">
        <v>1642</v>
      </c>
    </row>
    <row r="110" spans="1:4" ht="15" customHeight="1">
      <c r="A110" s="7" t="s">
        <v>191</v>
      </c>
      <c r="B110" s="30" t="s">
        <v>192</v>
      </c>
      <c r="C110" s="29"/>
      <c r="D110" s="11"/>
    </row>
    <row r="111" spans="1:4" ht="15" customHeight="1">
      <c r="A111" s="4" t="s">
        <v>25</v>
      </c>
      <c r="B111" s="26" t="s">
        <v>193</v>
      </c>
      <c r="C111" s="34"/>
      <c r="D111" s="11"/>
    </row>
    <row r="112" spans="1:4" ht="15" customHeight="1">
      <c r="A112" s="4" t="s">
        <v>43</v>
      </c>
      <c r="B112" s="26" t="s">
        <v>194</v>
      </c>
      <c r="C112" s="27">
        <f>SUM(C113:C114)</f>
        <v>15173</v>
      </c>
      <c r="D112" s="27">
        <f>SUM(D113:D114)</f>
        <v>15296</v>
      </c>
    </row>
    <row r="113" spans="1:4" ht="15" customHeight="1">
      <c r="A113" s="7" t="s">
        <v>195</v>
      </c>
      <c r="B113" s="8" t="s">
        <v>196</v>
      </c>
      <c r="C113" s="29">
        <v>3000</v>
      </c>
      <c r="D113" s="11">
        <v>3000</v>
      </c>
    </row>
    <row r="114" spans="1:4" ht="15" customHeight="1">
      <c r="A114" s="7" t="s">
        <v>197</v>
      </c>
      <c r="B114" s="8" t="s">
        <v>198</v>
      </c>
      <c r="C114" s="29">
        <v>12173</v>
      </c>
      <c r="D114" s="11">
        <v>12296</v>
      </c>
    </row>
    <row r="115" spans="1:7" ht="15" customHeight="1">
      <c r="A115" s="4" t="s">
        <v>45</v>
      </c>
      <c r="B115" s="20" t="s">
        <v>199</v>
      </c>
      <c r="C115" s="27">
        <f>SUM(C85+C99+C111+C112)</f>
        <v>1006328</v>
      </c>
      <c r="D115" s="27">
        <f>SUM(D85+D99+D111+D112)</f>
        <v>1201412</v>
      </c>
      <c r="E115" s="35"/>
      <c r="G115" s="35"/>
    </row>
    <row r="116" spans="1:4" ht="15" customHeight="1">
      <c r="A116" s="4" t="s">
        <v>67</v>
      </c>
      <c r="B116" s="26" t="s">
        <v>200</v>
      </c>
      <c r="C116" s="27">
        <v>0</v>
      </c>
      <c r="D116" s="13">
        <v>0</v>
      </c>
    </row>
    <row r="117" spans="1:4" ht="15" customHeight="1">
      <c r="A117" s="7" t="s">
        <v>69</v>
      </c>
      <c r="B117" s="16" t="s">
        <v>201</v>
      </c>
      <c r="C117" s="36"/>
      <c r="D117" s="11"/>
    </row>
    <row r="118" spans="1:4" ht="15" customHeight="1">
      <c r="A118" s="7" t="s">
        <v>71</v>
      </c>
      <c r="B118" s="18" t="s">
        <v>202</v>
      </c>
      <c r="C118" s="29"/>
      <c r="D118" s="11"/>
    </row>
    <row r="119" spans="1:4" ht="15" customHeight="1">
      <c r="A119" s="7" t="s">
        <v>73</v>
      </c>
      <c r="B119" s="18" t="s">
        <v>203</v>
      </c>
      <c r="C119" s="29"/>
      <c r="D119" s="11"/>
    </row>
    <row r="120" spans="1:4" ht="15" customHeight="1">
      <c r="A120" s="7" t="s">
        <v>75</v>
      </c>
      <c r="B120" s="18" t="s">
        <v>204</v>
      </c>
      <c r="C120" s="29"/>
      <c r="D120" s="11"/>
    </row>
    <row r="121" spans="1:4" ht="15" customHeight="1">
      <c r="A121" s="7" t="s">
        <v>77</v>
      </c>
      <c r="B121" s="18" t="s">
        <v>205</v>
      </c>
      <c r="C121" s="29"/>
      <c r="D121" s="11"/>
    </row>
    <row r="122" spans="1:4" ht="15" customHeight="1">
      <c r="A122" s="7" t="s">
        <v>79</v>
      </c>
      <c r="B122" s="18" t="s">
        <v>206</v>
      </c>
      <c r="C122" s="29"/>
      <c r="D122" s="11"/>
    </row>
    <row r="123" spans="1:4" ht="15" customHeight="1">
      <c r="A123" s="7" t="s">
        <v>207</v>
      </c>
      <c r="B123" s="18" t="s">
        <v>208</v>
      </c>
      <c r="C123" s="29"/>
      <c r="D123" s="11"/>
    </row>
    <row r="124" spans="1:4" ht="15" customHeight="1">
      <c r="A124" s="7" t="s">
        <v>209</v>
      </c>
      <c r="B124" s="18" t="s">
        <v>210</v>
      </c>
      <c r="C124" s="29"/>
      <c r="D124" s="11"/>
    </row>
    <row r="125" spans="1:4" ht="15" customHeight="1">
      <c r="A125" s="7" t="s">
        <v>211</v>
      </c>
      <c r="B125" s="18" t="s">
        <v>212</v>
      </c>
      <c r="C125" s="29"/>
      <c r="D125" s="11"/>
    </row>
    <row r="126" spans="1:4" ht="15" customHeight="1">
      <c r="A126" s="7" t="s">
        <v>81</v>
      </c>
      <c r="B126" s="16" t="s">
        <v>213</v>
      </c>
      <c r="C126" s="36">
        <v>0</v>
      </c>
      <c r="D126" s="11"/>
    </row>
    <row r="127" spans="1:4" ht="15" customHeight="1">
      <c r="A127" s="7" t="s">
        <v>83</v>
      </c>
      <c r="B127" s="18" t="s">
        <v>202</v>
      </c>
      <c r="C127" s="29"/>
      <c r="D127" s="11"/>
    </row>
    <row r="128" spans="1:4" ht="15" customHeight="1">
      <c r="A128" s="7" t="s">
        <v>84</v>
      </c>
      <c r="B128" s="18" t="s">
        <v>214</v>
      </c>
      <c r="C128" s="29"/>
      <c r="D128" s="11"/>
    </row>
    <row r="129" spans="1:4" ht="15" customHeight="1">
      <c r="A129" s="7" t="s">
        <v>85</v>
      </c>
      <c r="B129" s="18" t="s">
        <v>204</v>
      </c>
      <c r="C129" s="29"/>
      <c r="D129" s="11"/>
    </row>
    <row r="130" spans="1:4" ht="15" customHeight="1">
      <c r="A130" s="7" t="s">
        <v>86</v>
      </c>
      <c r="B130" s="18" t="s">
        <v>205</v>
      </c>
      <c r="C130" s="29"/>
      <c r="D130" s="11"/>
    </row>
    <row r="131" spans="1:4" ht="15" customHeight="1">
      <c r="A131" s="7" t="s">
        <v>88</v>
      </c>
      <c r="B131" s="18" t="s">
        <v>206</v>
      </c>
      <c r="C131" s="29"/>
      <c r="D131" s="11"/>
    </row>
    <row r="132" spans="1:4" ht="15" customHeight="1">
      <c r="A132" s="7" t="s">
        <v>215</v>
      </c>
      <c r="B132" s="18" t="s">
        <v>216</v>
      </c>
      <c r="C132" s="29"/>
      <c r="D132" s="11"/>
    </row>
    <row r="133" spans="1:4" ht="15" customHeight="1">
      <c r="A133" s="7" t="s">
        <v>217</v>
      </c>
      <c r="B133" s="18" t="s">
        <v>210</v>
      </c>
      <c r="C133" s="29"/>
      <c r="D133" s="11"/>
    </row>
    <row r="134" spans="1:4" ht="15" customHeight="1">
      <c r="A134" s="7" t="s">
        <v>218</v>
      </c>
      <c r="B134" s="18" t="s">
        <v>219</v>
      </c>
      <c r="C134" s="37"/>
      <c r="D134" s="11"/>
    </row>
    <row r="135" spans="1:5" ht="15" customHeight="1">
      <c r="A135" s="4" t="s">
        <v>220</v>
      </c>
      <c r="B135" s="38" t="s">
        <v>221</v>
      </c>
      <c r="C135" s="27">
        <f>SUM(C115+C116)</f>
        <v>1006328</v>
      </c>
      <c r="D135" s="27">
        <f>SUM(D115+D116)</f>
        <v>1201412</v>
      </c>
      <c r="E135" s="35"/>
    </row>
    <row r="136" spans="1:4" ht="12.75">
      <c r="A136" s="39"/>
      <c r="B136" s="39"/>
      <c r="C136" s="39"/>
      <c r="D136" s="39"/>
    </row>
    <row r="137" spans="1:4" ht="12.75">
      <c r="A137" s="39"/>
      <c r="B137" s="40" t="s">
        <v>222</v>
      </c>
      <c r="C137" s="41">
        <v>78</v>
      </c>
      <c r="D137" s="41">
        <v>78</v>
      </c>
    </row>
    <row r="138" spans="1:4" ht="12.75">
      <c r="A138" s="39"/>
      <c r="B138" s="41" t="s">
        <v>223</v>
      </c>
      <c r="C138" s="41"/>
      <c r="D138" s="41"/>
    </row>
  </sheetData>
  <sheetProtection selectLockedCells="1" selectUnlockedCells="1"/>
  <mergeCells count="9">
    <mergeCell ref="A1:D1"/>
    <mergeCell ref="A2:C2"/>
    <mergeCell ref="A3:D3"/>
    <mergeCell ref="A4:D4"/>
    <mergeCell ref="C83:D83"/>
    <mergeCell ref="C5:D5"/>
    <mergeCell ref="A80:C80"/>
    <mergeCell ref="A81:C81"/>
    <mergeCell ref="A82:B8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A1" sqref="A1:D1"/>
    </sheetView>
  </sheetViews>
  <sheetFormatPr defaultColWidth="9.140625" defaultRowHeight="12.75"/>
  <cols>
    <col min="2" max="2" width="44.140625" style="0" customWidth="1"/>
    <col min="4" max="4" width="9.7109375" style="0" customWidth="1"/>
  </cols>
  <sheetData>
    <row r="1" spans="1:4" ht="12.75" customHeight="1">
      <c r="A1" s="143" t="s">
        <v>372</v>
      </c>
      <c r="B1" s="143"/>
      <c r="C1" s="143"/>
      <c r="D1" s="143"/>
    </row>
    <row r="2" spans="1:4" ht="12.75" customHeight="1">
      <c r="A2" s="144"/>
      <c r="B2" s="144"/>
      <c r="C2" s="144"/>
      <c r="D2" s="144"/>
    </row>
    <row r="3" spans="1:4" ht="12.75" customHeight="1">
      <c r="A3" s="87"/>
      <c r="B3" s="88" t="s">
        <v>361</v>
      </c>
      <c r="C3" s="149" t="s">
        <v>355</v>
      </c>
      <c r="D3" s="149"/>
    </row>
    <row r="4" spans="1:4" ht="12.75">
      <c r="A4" s="115"/>
      <c r="B4" s="88" t="s">
        <v>362</v>
      </c>
      <c r="C4" s="149"/>
      <c r="D4" s="149"/>
    </row>
    <row r="5" spans="1:4" ht="13.5" customHeight="1">
      <c r="A5" s="141"/>
      <c r="B5" s="141"/>
      <c r="C5" s="141"/>
      <c r="D5" s="141"/>
    </row>
    <row r="6" spans="1:4" ht="15.75" customHeight="1">
      <c r="A6" s="87" t="s">
        <v>287</v>
      </c>
      <c r="B6" s="87" t="s">
        <v>290</v>
      </c>
      <c r="C6" s="142" t="s">
        <v>291</v>
      </c>
      <c r="D6" s="142"/>
    </row>
    <row r="7" spans="1:4" ht="15.75" customHeight="1">
      <c r="A7" s="90"/>
      <c r="B7" s="90"/>
      <c r="C7" s="90" t="s">
        <v>5</v>
      </c>
      <c r="D7" s="25" t="s">
        <v>6</v>
      </c>
    </row>
    <row r="8" spans="1:4" ht="15.75" customHeight="1">
      <c r="A8" s="87"/>
      <c r="B8" s="87" t="s">
        <v>226</v>
      </c>
      <c r="C8" s="117"/>
      <c r="D8" s="11"/>
    </row>
    <row r="9" spans="1:4" ht="15.75" customHeight="1">
      <c r="A9" s="92"/>
      <c r="B9" s="93" t="s">
        <v>357</v>
      </c>
      <c r="C9" s="47">
        <f>SUM(C10:C17)</f>
        <v>1360</v>
      </c>
      <c r="D9" s="47">
        <f>SUM(D10:D17)</f>
        <v>1360</v>
      </c>
    </row>
    <row r="10" spans="1:4" ht="15.75" customHeight="1">
      <c r="A10" s="14" t="s">
        <v>151</v>
      </c>
      <c r="B10" s="8" t="s">
        <v>28</v>
      </c>
      <c r="C10" s="45"/>
      <c r="D10" s="11"/>
    </row>
    <row r="11" spans="1:4" ht="15.75" customHeight="1">
      <c r="A11" s="14" t="s">
        <v>153</v>
      </c>
      <c r="B11" s="8" t="s">
        <v>30</v>
      </c>
      <c r="C11" s="45">
        <v>510</v>
      </c>
      <c r="D11" s="11">
        <v>510</v>
      </c>
    </row>
    <row r="12" spans="1:4" ht="15.75" customHeight="1">
      <c r="A12" s="14" t="s">
        <v>155</v>
      </c>
      <c r="B12" s="8" t="s">
        <v>32</v>
      </c>
      <c r="C12" s="45">
        <v>560</v>
      </c>
      <c r="D12" s="11">
        <v>560</v>
      </c>
    </row>
    <row r="13" spans="1:4" ht="15.75" customHeight="1">
      <c r="A13" s="14" t="s">
        <v>157</v>
      </c>
      <c r="B13" s="8" t="s">
        <v>34</v>
      </c>
      <c r="C13" s="45"/>
      <c r="D13" s="11"/>
    </row>
    <row r="14" spans="1:4" ht="15.75" customHeight="1">
      <c r="A14" s="14" t="s">
        <v>333</v>
      </c>
      <c r="B14" s="8" t="s">
        <v>334</v>
      </c>
      <c r="C14" s="45"/>
      <c r="D14" s="11"/>
    </row>
    <row r="15" spans="1:4" ht="15.75" customHeight="1">
      <c r="A15" s="14" t="s">
        <v>161</v>
      </c>
      <c r="B15" s="8" t="s">
        <v>38</v>
      </c>
      <c r="C15" s="45">
        <v>290</v>
      </c>
      <c r="D15" s="11">
        <v>290</v>
      </c>
    </row>
    <row r="16" spans="1:4" ht="15.75" customHeight="1">
      <c r="A16" s="14" t="s">
        <v>163</v>
      </c>
      <c r="B16" s="8" t="s">
        <v>358</v>
      </c>
      <c r="C16" s="45"/>
      <c r="D16" s="11"/>
    </row>
    <row r="17" spans="1:4" ht="15.75" customHeight="1">
      <c r="A17" s="14" t="s">
        <v>165</v>
      </c>
      <c r="B17" s="8" t="s">
        <v>336</v>
      </c>
      <c r="C17" s="45"/>
      <c r="D17" s="11"/>
    </row>
    <row r="18" spans="1:4" ht="15.75" customHeight="1">
      <c r="A18" s="92"/>
      <c r="B18" s="93" t="s">
        <v>338</v>
      </c>
      <c r="C18" s="47">
        <f>SUM(C19:C22)</f>
        <v>0</v>
      </c>
      <c r="D18" s="47">
        <f>SUM(D19:D22)</f>
        <v>0</v>
      </c>
    </row>
    <row r="19" spans="1:4" ht="15.75" customHeight="1">
      <c r="A19" s="14" t="s">
        <v>11</v>
      </c>
      <c r="B19" s="8" t="s">
        <v>339</v>
      </c>
      <c r="C19" s="45"/>
      <c r="D19" s="11"/>
    </row>
    <row r="20" spans="1:4" ht="15.75" customHeight="1">
      <c r="A20" s="14" t="s">
        <v>13</v>
      </c>
      <c r="B20" s="8" t="s">
        <v>340</v>
      </c>
      <c r="C20" s="45"/>
      <c r="D20" s="11"/>
    </row>
    <row r="21" spans="1:4" ht="15.75" customHeight="1">
      <c r="A21" s="14" t="s">
        <v>15</v>
      </c>
      <c r="B21" s="8" t="s">
        <v>341</v>
      </c>
      <c r="C21" s="45"/>
      <c r="D21" s="11"/>
    </row>
    <row r="22" spans="1:4" ht="15.75" customHeight="1">
      <c r="A22" s="14" t="s">
        <v>17</v>
      </c>
      <c r="B22" s="8" t="s">
        <v>238</v>
      </c>
      <c r="C22" s="45"/>
      <c r="D22" s="11"/>
    </row>
    <row r="23" spans="1:4" ht="15.75" customHeight="1">
      <c r="A23" s="4"/>
      <c r="B23" s="4" t="s">
        <v>342</v>
      </c>
      <c r="C23" s="15"/>
      <c r="D23" s="11"/>
    </row>
    <row r="24" spans="1:4" ht="15.75" customHeight="1">
      <c r="A24" s="92"/>
      <c r="B24" s="4" t="s">
        <v>343</v>
      </c>
      <c r="C24" s="15"/>
      <c r="D24" s="11"/>
    </row>
    <row r="25" spans="1:4" ht="15.75" customHeight="1">
      <c r="A25" s="12"/>
      <c r="B25" s="4" t="s">
        <v>344</v>
      </c>
      <c r="C25" s="47">
        <f>SUM(C26:C27)</f>
        <v>0</v>
      </c>
      <c r="D25" s="47">
        <f>SUM(D26:D27)</f>
        <v>0</v>
      </c>
    </row>
    <row r="26" spans="1:4" ht="15.75" customHeight="1">
      <c r="A26" s="7" t="s">
        <v>47</v>
      </c>
      <c r="B26" s="8" t="s">
        <v>345</v>
      </c>
      <c r="C26" s="15"/>
      <c r="D26" s="11"/>
    </row>
    <row r="27" spans="1:4" ht="15.75" customHeight="1">
      <c r="A27" s="7" t="s">
        <v>49</v>
      </c>
      <c r="B27" s="8" t="s">
        <v>346</v>
      </c>
      <c r="C27" s="15"/>
      <c r="D27" s="11"/>
    </row>
    <row r="28" spans="1:4" ht="15.75" customHeight="1">
      <c r="A28" s="102"/>
      <c r="B28" s="4" t="s">
        <v>347</v>
      </c>
      <c r="C28" s="15">
        <v>9817</v>
      </c>
      <c r="D28" s="13">
        <v>9841</v>
      </c>
    </row>
    <row r="29" spans="1:4" ht="15.75" customHeight="1">
      <c r="A29" s="103"/>
      <c r="B29" s="104" t="s">
        <v>348</v>
      </c>
      <c r="C29" s="47">
        <f>SUM(C9,C18,C23,C24,C25,C28)</f>
        <v>11177</v>
      </c>
      <c r="D29" s="47">
        <f>SUM(D9,D18,D23,D24,D25,D28)</f>
        <v>11201</v>
      </c>
    </row>
    <row r="30" spans="1:4" ht="9.75" customHeight="1">
      <c r="A30" s="120"/>
      <c r="B30" s="121"/>
      <c r="C30" s="122"/>
      <c r="D30" s="123"/>
    </row>
    <row r="31" spans="1:4" ht="9.75" customHeight="1">
      <c r="A31" s="124"/>
      <c r="B31" s="124"/>
      <c r="C31" s="124"/>
      <c r="D31" s="123"/>
    </row>
    <row r="32" spans="1:4" ht="15.75" customHeight="1">
      <c r="A32" s="90"/>
      <c r="B32" s="87" t="s">
        <v>227</v>
      </c>
      <c r="C32" s="125"/>
      <c r="D32" s="11"/>
    </row>
    <row r="33" spans="1:4" ht="15.75" customHeight="1">
      <c r="A33" s="4"/>
      <c r="B33" s="26" t="s">
        <v>150</v>
      </c>
      <c r="C33" s="47">
        <f>SUM(C34:C38)</f>
        <v>11177</v>
      </c>
      <c r="D33" s="47">
        <f>SUM(D34:D38)</f>
        <v>11201</v>
      </c>
    </row>
    <row r="34" spans="1:4" ht="15.75" customHeight="1">
      <c r="A34" s="7" t="s">
        <v>151</v>
      </c>
      <c r="B34" s="8" t="s">
        <v>152</v>
      </c>
      <c r="C34" s="45">
        <v>6103</v>
      </c>
      <c r="D34" s="11">
        <v>6122</v>
      </c>
    </row>
    <row r="35" spans="1:4" ht="15.75" customHeight="1">
      <c r="A35" s="7" t="s">
        <v>153</v>
      </c>
      <c r="B35" s="8" t="s">
        <v>154</v>
      </c>
      <c r="C35" s="45">
        <v>1548</v>
      </c>
      <c r="D35" s="11">
        <v>1599</v>
      </c>
    </row>
    <row r="36" spans="1:4" ht="15.75" customHeight="1">
      <c r="A36" s="7" t="s">
        <v>155</v>
      </c>
      <c r="B36" s="8" t="s">
        <v>156</v>
      </c>
      <c r="C36" s="45">
        <v>3526</v>
      </c>
      <c r="D36" s="11">
        <v>3480</v>
      </c>
    </row>
    <row r="37" spans="1:4" ht="15.75" customHeight="1">
      <c r="A37" s="7" t="s">
        <v>157</v>
      </c>
      <c r="B37" s="8" t="s">
        <v>158</v>
      </c>
      <c r="C37" s="45"/>
      <c r="D37" s="11"/>
    </row>
    <row r="38" spans="1:4" ht="15.75" customHeight="1">
      <c r="A38" s="7" t="s">
        <v>159</v>
      </c>
      <c r="B38" s="8" t="s">
        <v>160</v>
      </c>
      <c r="C38" s="45"/>
      <c r="D38" s="11"/>
    </row>
    <row r="39" spans="1:4" ht="15.75" customHeight="1">
      <c r="A39" s="4"/>
      <c r="B39" s="26" t="s">
        <v>349</v>
      </c>
      <c r="C39" s="47">
        <f>SUM(C40:C43)</f>
        <v>0</v>
      </c>
      <c r="D39" s="11"/>
    </row>
    <row r="40" spans="1:4" ht="15.75" customHeight="1">
      <c r="A40" s="7" t="s">
        <v>11</v>
      </c>
      <c r="B40" s="8" t="s">
        <v>178</v>
      </c>
      <c r="C40" s="45"/>
      <c r="D40" s="11"/>
    </row>
    <row r="41" spans="1:4" ht="15.75" customHeight="1">
      <c r="A41" s="7" t="s">
        <v>13</v>
      </c>
      <c r="B41" s="8" t="s">
        <v>179</v>
      </c>
      <c r="C41" s="45"/>
      <c r="D41" s="11"/>
    </row>
    <row r="42" spans="1:4" ht="15.75" customHeight="1">
      <c r="A42" s="7" t="s">
        <v>19</v>
      </c>
      <c r="B42" s="8" t="s">
        <v>182</v>
      </c>
      <c r="C42" s="45"/>
      <c r="D42" s="11"/>
    </row>
    <row r="43" spans="1:4" ht="15.75" customHeight="1">
      <c r="A43" s="7" t="s">
        <v>23</v>
      </c>
      <c r="B43" s="8" t="s">
        <v>351</v>
      </c>
      <c r="C43" s="45"/>
      <c r="D43" s="11"/>
    </row>
    <row r="44" spans="1:4" ht="15.75" customHeight="1">
      <c r="A44" s="4"/>
      <c r="B44" s="26" t="s">
        <v>352</v>
      </c>
      <c r="C44" s="15"/>
      <c r="D44" s="11"/>
    </row>
    <row r="45" spans="1:4" ht="15.75" customHeight="1">
      <c r="A45" s="98"/>
      <c r="B45" s="109" t="s">
        <v>353</v>
      </c>
      <c r="C45" s="47">
        <f>+C33+C39+C44</f>
        <v>11177</v>
      </c>
      <c r="D45" s="47">
        <f>+D33+D39+D44</f>
        <v>11201</v>
      </c>
    </row>
    <row r="46" spans="1:4" ht="10.5" customHeight="1">
      <c r="A46" s="126"/>
      <c r="B46" s="126"/>
      <c r="C46" s="126"/>
      <c r="D46" s="13"/>
    </row>
    <row r="47" spans="1:4" ht="15.75" customHeight="1">
      <c r="A47" s="110"/>
      <c r="B47" s="111" t="s">
        <v>222</v>
      </c>
      <c r="C47" s="127">
        <v>3</v>
      </c>
      <c r="D47" s="13">
        <v>3</v>
      </c>
    </row>
  </sheetData>
  <sheetProtection selectLockedCells="1" selectUnlockedCells="1"/>
  <mergeCells count="6">
    <mergeCell ref="A5:D5"/>
    <mergeCell ref="C6:D6"/>
    <mergeCell ref="A1:D1"/>
    <mergeCell ref="A2:D2"/>
    <mergeCell ref="C3:D3"/>
    <mergeCell ref="C4:D4"/>
  </mergeCells>
  <printOptions/>
  <pageMargins left="1.18125" right="0.7875" top="0.9840277777777777" bottom="0.9840277777777777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:F1"/>
    </sheetView>
  </sheetViews>
  <sheetFormatPr defaultColWidth="9.140625" defaultRowHeight="12.75"/>
  <cols>
    <col min="1" max="1" width="48.421875" style="0" customWidth="1"/>
    <col min="4" max="4" width="50.57421875" style="0" customWidth="1"/>
  </cols>
  <sheetData>
    <row r="1" spans="1:6" ht="12.75">
      <c r="A1" s="132" t="s">
        <v>364</v>
      </c>
      <c r="B1" s="132"/>
      <c r="C1" s="132"/>
      <c r="D1" s="132"/>
      <c r="E1" s="132"/>
      <c r="F1" s="132"/>
    </row>
    <row r="2" spans="1:6" ht="12.75">
      <c r="A2" s="132"/>
      <c r="B2" s="132"/>
      <c r="C2" s="132"/>
      <c r="D2" s="132"/>
      <c r="E2" s="132"/>
      <c r="F2" s="132"/>
    </row>
    <row r="3" spans="1:6" ht="48.75" customHeight="1">
      <c r="A3" s="137" t="s">
        <v>224</v>
      </c>
      <c r="B3" s="137"/>
      <c r="C3" s="137"/>
      <c r="D3" s="137"/>
      <c r="E3" s="137"/>
      <c r="F3" s="137"/>
    </row>
    <row r="4" spans="1:6" ht="13.5">
      <c r="A4" s="138" t="s">
        <v>225</v>
      </c>
      <c r="B4" s="138"/>
      <c r="C4" s="138"/>
      <c r="D4" s="138"/>
      <c r="E4" s="138"/>
      <c r="F4" s="138"/>
    </row>
    <row r="5" spans="1:6" ht="12.75" customHeight="1">
      <c r="A5" s="136" t="s">
        <v>226</v>
      </c>
      <c r="B5" s="136"/>
      <c r="C5" s="136"/>
      <c r="D5" s="136" t="s">
        <v>227</v>
      </c>
      <c r="E5" s="136"/>
      <c r="F5" s="136"/>
    </row>
    <row r="6" spans="1:6" ht="12.75" customHeight="1">
      <c r="A6" s="42" t="s">
        <v>228</v>
      </c>
      <c r="B6" s="136" t="s">
        <v>149</v>
      </c>
      <c r="C6" s="136"/>
      <c r="D6" s="42" t="s">
        <v>228</v>
      </c>
      <c r="E6" s="136" t="s">
        <v>149</v>
      </c>
      <c r="F6" s="136"/>
    </row>
    <row r="7" spans="1:6" ht="12.75">
      <c r="A7" s="43"/>
      <c r="B7" s="43" t="s">
        <v>5</v>
      </c>
      <c r="C7" s="43" t="s">
        <v>6</v>
      </c>
      <c r="D7" s="43"/>
      <c r="E7" s="43" t="s">
        <v>5</v>
      </c>
      <c r="F7" s="43" t="s">
        <v>6</v>
      </c>
    </row>
    <row r="8" spans="1:6" ht="15.75" customHeight="1">
      <c r="A8" s="44" t="s">
        <v>229</v>
      </c>
      <c r="B8" s="45">
        <v>37500</v>
      </c>
      <c r="C8" s="45">
        <v>37500</v>
      </c>
      <c r="D8" s="44" t="s">
        <v>230</v>
      </c>
      <c r="E8" s="45">
        <v>204610</v>
      </c>
      <c r="F8" s="11">
        <v>319186</v>
      </c>
    </row>
    <row r="9" spans="1:6" ht="21.75" customHeight="1">
      <c r="A9" s="44" t="s">
        <v>95</v>
      </c>
      <c r="B9" s="45">
        <v>110120</v>
      </c>
      <c r="C9" s="45">
        <v>110120</v>
      </c>
      <c r="D9" s="44" t="s">
        <v>231</v>
      </c>
      <c r="E9" s="45">
        <v>53325</v>
      </c>
      <c r="F9" s="11">
        <v>70862</v>
      </c>
    </row>
    <row r="10" spans="1:6" ht="15.75" customHeight="1">
      <c r="A10" s="44" t="s">
        <v>232</v>
      </c>
      <c r="B10" s="45">
        <v>6600</v>
      </c>
      <c r="C10" s="45">
        <v>6600</v>
      </c>
      <c r="D10" s="44" t="s">
        <v>233</v>
      </c>
      <c r="E10" s="45">
        <v>221905</v>
      </c>
      <c r="F10" s="11">
        <v>236054</v>
      </c>
    </row>
    <row r="11" spans="1:6" ht="15.75" customHeight="1">
      <c r="A11" s="44" t="s">
        <v>234</v>
      </c>
      <c r="B11" s="45">
        <v>356186</v>
      </c>
      <c r="C11" s="45">
        <v>377542</v>
      </c>
      <c r="D11" s="44" t="s">
        <v>160</v>
      </c>
      <c r="E11" s="45">
        <v>13580</v>
      </c>
      <c r="F11" s="11">
        <v>13892</v>
      </c>
    </row>
    <row r="12" spans="1:6" ht="15.75" customHeight="1">
      <c r="A12" s="44" t="s">
        <v>235</v>
      </c>
      <c r="B12" s="45">
        <v>440</v>
      </c>
      <c r="C12" s="45">
        <v>148311</v>
      </c>
      <c r="D12" s="44" t="s">
        <v>236</v>
      </c>
      <c r="E12" s="45">
        <v>3000</v>
      </c>
      <c r="F12" s="11">
        <v>3000</v>
      </c>
    </row>
    <row r="13" spans="1:6" ht="15.75" customHeight="1">
      <c r="A13" s="44" t="s">
        <v>87</v>
      </c>
      <c r="B13" s="45"/>
      <c r="C13" s="45"/>
      <c r="D13" s="44" t="s">
        <v>237</v>
      </c>
      <c r="E13" s="45">
        <v>32900</v>
      </c>
      <c r="F13" s="11">
        <v>51520</v>
      </c>
    </row>
    <row r="14" spans="1:6" ht="15.75" customHeight="1">
      <c r="A14" s="44" t="s">
        <v>238</v>
      </c>
      <c r="B14" s="45"/>
      <c r="C14" s="45"/>
      <c r="D14" s="44"/>
      <c r="E14" s="45"/>
      <c r="F14" s="11"/>
    </row>
    <row r="15" spans="1:6" ht="15.75" customHeight="1">
      <c r="A15" s="44" t="s">
        <v>239</v>
      </c>
      <c r="B15" s="45"/>
      <c r="C15" s="45"/>
      <c r="D15" s="44"/>
      <c r="E15" s="45"/>
      <c r="F15" s="11"/>
    </row>
    <row r="16" spans="1:6" ht="15.75" customHeight="1">
      <c r="A16" s="46" t="s">
        <v>240</v>
      </c>
      <c r="B16" s="15">
        <f>SUM(B8:B15)</f>
        <v>510846</v>
      </c>
      <c r="C16" s="47">
        <f>SUM(C8:C15)</f>
        <v>680073</v>
      </c>
      <c r="D16" s="48" t="s">
        <v>241</v>
      </c>
      <c r="E16" s="47">
        <f>SUM(E8:E15)</f>
        <v>529320</v>
      </c>
      <c r="F16" s="13">
        <f>SUM(F8:F15)</f>
        <v>694514</v>
      </c>
    </row>
    <row r="17" spans="1:6" ht="15.75" customHeight="1">
      <c r="A17" s="46" t="s">
        <v>242</v>
      </c>
      <c r="B17" s="15">
        <v>18474</v>
      </c>
      <c r="C17" s="49">
        <v>18850</v>
      </c>
      <c r="D17" s="44" t="s">
        <v>202</v>
      </c>
      <c r="E17" s="50"/>
      <c r="F17" s="11"/>
    </row>
    <row r="18" spans="1:6" ht="15.75" customHeight="1">
      <c r="A18" s="46" t="s">
        <v>243</v>
      </c>
      <c r="B18" s="15"/>
      <c r="C18" s="49"/>
      <c r="D18" s="44" t="s">
        <v>203</v>
      </c>
      <c r="E18" s="50"/>
      <c r="F18" s="11"/>
    </row>
    <row r="19" spans="1:6" ht="15.75" customHeight="1">
      <c r="A19" s="44" t="s">
        <v>119</v>
      </c>
      <c r="B19" s="45"/>
      <c r="C19" s="50"/>
      <c r="D19" s="44" t="s">
        <v>244</v>
      </c>
      <c r="E19" s="50"/>
      <c r="F19" s="11"/>
    </row>
    <row r="20" spans="1:6" ht="15.75" customHeight="1">
      <c r="A20" s="44" t="s">
        <v>245</v>
      </c>
      <c r="B20" s="45"/>
      <c r="C20" s="50"/>
      <c r="D20" s="44" t="s">
        <v>205</v>
      </c>
      <c r="E20" s="50"/>
      <c r="F20" s="11"/>
    </row>
    <row r="21" spans="1:6" ht="15.75" customHeight="1">
      <c r="A21" s="44" t="s">
        <v>246</v>
      </c>
      <c r="B21" s="45"/>
      <c r="C21" s="50"/>
      <c r="D21" s="44" t="s">
        <v>206</v>
      </c>
      <c r="E21" s="50"/>
      <c r="F21" s="11"/>
    </row>
    <row r="22" spans="1:6" ht="15.75" customHeight="1">
      <c r="A22" s="44" t="s">
        <v>247</v>
      </c>
      <c r="B22" s="45"/>
      <c r="C22" s="50"/>
      <c r="D22" s="44" t="s">
        <v>248</v>
      </c>
      <c r="E22" s="50"/>
      <c r="F22" s="11"/>
    </row>
    <row r="23" spans="1:6" ht="15.75" customHeight="1">
      <c r="A23" s="44" t="s">
        <v>127</v>
      </c>
      <c r="B23" s="45"/>
      <c r="C23" s="50"/>
      <c r="D23" s="44" t="s">
        <v>208</v>
      </c>
      <c r="E23" s="50"/>
      <c r="F23" s="11"/>
    </row>
    <row r="24" spans="1:6" ht="15.75" customHeight="1">
      <c r="A24" s="44" t="s">
        <v>249</v>
      </c>
      <c r="B24" s="45"/>
      <c r="C24" s="50"/>
      <c r="D24" s="44" t="s">
        <v>210</v>
      </c>
      <c r="E24" s="50"/>
      <c r="F24" s="11"/>
    </row>
    <row r="25" spans="1:6" ht="15.75" customHeight="1">
      <c r="A25" s="44"/>
      <c r="B25" s="45"/>
      <c r="C25" s="50"/>
      <c r="D25" s="44" t="s">
        <v>250</v>
      </c>
      <c r="E25" s="50"/>
      <c r="F25" s="11"/>
    </row>
    <row r="26" spans="1:6" ht="15.75" customHeight="1">
      <c r="A26" s="46" t="s">
        <v>251</v>
      </c>
      <c r="B26" s="15"/>
      <c r="C26" s="47">
        <v>0</v>
      </c>
      <c r="D26" s="46" t="s">
        <v>252</v>
      </c>
      <c r="E26" s="47">
        <v>0</v>
      </c>
      <c r="F26" s="11"/>
    </row>
    <row r="27" spans="1:6" ht="15.75" customHeight="1">
      <c r="A27" s="51" t="s">
        <v>253</v>
      </c>
      <c r="B27" s="52">
        <f>SUM(B16+B17+B18+B26)</f>
        <v>529320</v>
      </c>
      <c r="C27" s="52">
        <f>SUM(C16+C17+C18+C26)</f>
        <v>698923</v>
      </c>
      <c r="D27" s="51" t="s">
        <v>254</v>
      </c>
      <c r="E27" s="47">
        <f>SUM(E16+E26)</f>
        <v>529320</v>
      </c>
      <c r="F27" s="47">
        <f>SUM(F16+F26)</f>
        <v>694514</v>
      </c>
    </row>
    <row r="28" spans="1:6" ht="15.75" customHeight="1">
      <c r="A28" s="53" t="s">
        <v>255</v>
      </c>
      <c r="B28" s="54">
        <v>18474</v>
      </c>
      <c r="C28" s="55">
        <f>SUM(F16-C16)</f>
        <v>14441</v>
      </c>
      <c r="D28" s="53" t="s">
        <v>256</v>
      </c>
      <c r="E28" s="55" t="s">
        <v>257</v>
      </c>
      <c r="F28" s="13"/>
    </row>
  </sheetData>
  <sheetProtection selectLockedCells="1" selectUnlockedCells="1"/>
  <mergeCells count="8">
    <mergeCell ref="A1:F1"/>
    <mergeCell ref="A2:F2"/>
    <mergeCell ref="A3:F3"/>
    <mergeCell ref="A4:F4"/>
    <mergeCell ref="A5:C5"/>
    <mergeCell ref="D5:F5"/>
    <mergeCell ref="B6:C6"/>
    <mergeCell ref="E6:F6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:F1"/>
    </sheetView>
  </sheetViews>
  <sheetFormatPr defaultColWidth="9.140625" defaultRowHeight="12.75"/>
  <cols>
    <col min="1" max="1" width="47.140625" style="0" customWidth="1"/>
    <col min="2" max="2" width="10.140625" style="0" customWidth="1"/>
    <col min="4" max="4" width="49.00390625" style="0" customWidth="1"/>
    <col min="5" max="5" width="11.57421875" style="0" customWidth="1"/>
  </cols>
  <sheetData>
    <row r="1" spans="1:6" ht="12.75">
      <c r="A1" s="132" t="s">
        <v>365</v>
      </c>
      <c r="B1" s="132"/>
      <c r="C1" s="132"/>
      <c r="D1" s="132"/>
      <c r="E1" s="132"/>
      <c r="F1" s="132"/>
    </row>
    <row r="3" spans="1:6" ht="12.75" customHeight="1">
      <c r="A3" s="137" t="s">
        <v>258</v>
      </c>
      <c r="B3" s="137"/>
      <c r="C3" s="137"/>
      <c r="D3" s="137"/>
      <c r="E3" s="137"/>
      <c r="F3" s="137"/>
    </row>
    <row r="4" spans="1:6" ht="13.5">
      <c r="A4" s="138" t="s">
        <v>225</v>
      </c>
      <c r="B4" s="138"/>
      <c r="C4" s="138"/>
      <c r="D4" s="138"/>
      <c r="E4" s="138"/>
      <c r="F4" s="138"/>
    </row>
    <row r="5" spans="1:6" ht="12.75" customHeight="1">
      <c r="A5" s="136" t="s">
        <v>226</v>
      </c>
      <c r="B5" s="136"/>
      <c r="C5" s="136"/>
      <c r="D5" s="136" t="s">
        <v>227</v>
      </c>
      <c r="E5" s="136"/>
      <c r="F5" s="136"/>
    </row>
    <row r="6" spans="1:6" ht="12.75" customHeight="1">
      <c r="A6" s="42" t="s">
        <v>228</v>
      </c>
      <c r="B6" s="136" t="s">
        <v>4</v>
      </c>
      <c r="C6" s="136"/>
      <c r="D6" s="42" t="s">
        <v>228</v>
      </c>
      <c r="E6" s="136" t="s">
        <v>4</v>
      </c>
      <c r="F6" s="136"/>
    </row>
    <row r="7" spans="1:6" ht="12.75">
      <c r="A7" s="43"/>
      <c r="B7" s="43" t="s">
        <v>5</v>
      </c>
      <c r="C7" s="43" t="s">
        <v>6</v>
      </c>
      <c r="D7" s="43"/>
      <c r="E7" s="43" t="s">
        <v>5</v>
      </c>
      <c r="F7" s="43" t="s">
        <v>6</v>
      </c>
    </row>
    <row r="8" spans="1:6" ht="15.75" customHeight="1">
      <c r="A8" s="44" t="s">
        <v>259</v>
      </c>
      <c r="B8" s="56"/>
      <c r="C8" s="45"/>
      <c r="D8" s="44" t="s">
        <v>178</v>
      </c>
      <c r="E8" s="45">
        <v>362431</v>
      </c>
      <c r="F8" s="11">
        <v>365806</v>
      </c>
    </row>
    <row r="9" spans="1:6" ht="15.75" customHeight="1">
      <c r="A9" s="44" t="s">
        <v>260</v>
      </c>
      <c r="B9" s="56">
        <v>71083</v>
      </c>
      <c r="C9" s="45">
        <v>71083</v>
      </c>
      <c r="D9" s="44" t="s">
        <v>179</v>
      </c>
      <c r="E9" s="45">
        <v>6000</v>
      </c>
      <c r="F9" s="11">
        <v>26153</v>
      </c>
    </row>
    <row r="10" spans="1:6" ht="15.75" customHeight="1">
      <c r="A10" s="44" t="s">
        <v>97</v>
      </c>
      <c r="B10" s="56"/>
      <c r="C10" s="45"/>
      <c r="D10" s="44" t="s">
        <v>180</v>
      </c>
      <c r="E10" s="45"/>
      <c r="F10" s="11"/>
    </row>
    <row r="11" spans="1:6" ht="15.75" customHeight="1">
      <c r="A11" s="44" t="s">
        <v>261</v>
      </c>
      <c r="B11" s="56"/>
      <c r="C11" s="45"/>
      <c r="D11" s="44" t="s">
        <v>181</v>
      </c>
      <c r="E11" s="45"/>
      <c r="F11" s="11"/>
    </row>
    <row r="12" spans="1:6" ht="15.75" customHeight="1">
      <c r="A12" s="44" t="s">
        <v>262</v>
      </c>
      <c r="B12" s="56"/>
      <c r="C12" s="45"/>
      <c r="D12" s="44" t="s">
        <v>263</v>
      </c>
      <c r="E12" s="45"/>
      <c r="F12" s="11"/>
    </row>
    <row r="13" spans="1:6" ht="15.75" customHeight="1">
      <c r="A13" s="44" t="s">
        <v>264</v>
      </c>
      <c r="B13" s="56"/>
      <c r="C13" s="45">
        <v>15000</v>
      </c>
      <c r="D13" s="44" t="s">
        <v>265</v>
      </c>
      <c r="E13" s="45"/>
      <c r="F13" s="11"/>
    </row>
    <row r="14" spans="1:6" ht="15.75" customHeight="1">
      <c r="A14" s="44" t="s">
        <v>235</v>
      </c>
      <c r="B14" s="56"/>
      <c r="C14" s="45"/>
      <c r="D14" s="44" t="s">
        <v>184</v>
      </c>
      <c r="E14" s="45">
        <v>1642</v>
      </c>
      <c r="F14" s="11">
        <v>1642</v>
      </c>
    </row>
    <row r="15" spans="1:6" ht="15.75" customHeight="1">
      <c r="A15" s="44" t="s">
        <v>266</v>
      </c>
      <c r="B15" s="56"/>
      <c r="C15" s="45"/>
      <c r="D15" s="44" t="s">
        <v>236</v>
      </c>
      <c r="E15" s="45">
        <v>12173</v>
      </c>
      <c r="F15" s="11">
        <v>12296</v>
      </c>
    </row>
    <row r="16" spans="1:6" ht="15.75" customHeight="1">
      <c r="A16" s="44" t="s">
        <v>267</v>
      </c>
      <c r="B16" s="56">
        <v>334660</v>
      </c>
      <c r="C16" s="45">
        <v>334660</v>
      </c>
      <c r="D16" s="44" t="s">
        <v>268</v>
      </c>
      <c r="E16" s="45">
        <v>94762</v>
      </c>
      <c r="F16" s="11">
        <v>101001</v>
      </c>
    </row>
    <row r="17" spans="1:6" ht="15.75" customHeight="1">
      <c r="A17" s="46" t="s">
        <v>240</v>
      </c>
      <c r="B17" s="57">
        <f>SUM(B8:B16)</f>
        <v>405743</v>
      </c>
      <c r="C17" s="57">
        <f>SUM(C8:C16)</f>
        <v>420743</v>
      </c>
      <c r="D17" s="46" t="s">
        <v>241</v>
      </c>
      <c r="E17" s="47">
        <f>SUM(E8:E16)</f>
        <v>477008</v>
      </c>
      <c r="F17" s="47">
        <f>SUM(F8:F16)</f>
        <v>506898</v>
      </c>
    </row>
    <row r="18" spans="1:6" ht="15.75" customHeight="1">
      <c r="A18" s="46" t="s">
        <v>269</v>
      </c>
      <c r="B18" s="57">
        <v>31265</v>
      </c>
      <c r="C18" s="49">
        <v>41746</v>
      </c>
      <c r="D18" s="44" t="s">
        <v>202</v>
      </c>
      <c r="E18" s="50"/>
      <c r="F18" s="11"/>
    </row>
    <row r="19" spans="1:6" ht="15.75" customHeight="1">
      <c r="A19" s="44" t="s">
        <v>119</v>
      </c>
      <c r="B19" s="56"/>
      <c r="C19" s="50"/>
      <c r="D19" s="44" t="s">
        <v>214</v>
      </c>
      <c r="E19" s="50"/>
      <c r="F19" s="11"/>
    </row>
    <row r="20" spans="1:6" ht="15.75" customHeight="1">
      <c r="A20" s="44" t="s">
        <v>134</v>
      </c>
      <c r="B20" s="56"/>
      <c r="C20" s="50"/>
      <c r="D20" s="44" t="s">
        <v>204</v>
      </c>
      <c r="E20" s="50"/>
      <c r="F20" s="11"/>
    </row>
    <row r="21" spans="1:6" ht="15.75" customHeight="1">
      <c r="A21" s="44" t="s">
        <v>136</v>
      </c>
      <c r="B21" s="56">
        <v>40000</v>
      </c>
      <c r="C21" s="50">
        <v>40000</v>
      </c>
      <c r="D21" s="44" t="s">
        <v>205</v>
      </c>
      <c r="E21" s="50"/>
      <c r="F21" s="11"/>
    </row>
    <row r="22" spans="1:6" ht="15.75" customHeight="1">
      <c r="A22" s="44" t="s">
        <v>123</v>
      </c>
      <c r="B22" s="56"/>
      <c r="C22" s="50"/>
      <c r="D22" s="44" t="s">
        <v>206</v>
      </c>
      <c r="E22" s="50"/>
      <c r="F22" s="11"/>
    </row>
    <row r="23" spans="1:6" ht="15.75" customHeight="1">
      <c r="A23" s="44" t="s">
        <v>270</v>
      </c>
      <c r="B23" s="56"/>
      <c r="C23" s="50"/>
      <c r="D23" s="44" t="s">
        <v>216</v>
      </c>
      <c r="E23" s="50"/>
      <c r="F23" s="11"/>
    </row>
    <row r="24" spans="1:6" ht="15.75" customHeight="1">
      <c r="A24" s="44" t="s">
        <v>127</v>
      </c>
      <c r="B24" s="56"/>
      <c r="C24" s="50"/>
      <c r="D24" s="44" t="s">
        <v>210</v>
      </c>
      <c r="E24" s="50"/>
      <c r="F24" s="11"/>
    </row>
    <row r="25" spans="1:6" ht="15.75" customHeight="1">
      <c r="A25" s="44" t="s">
        <v>142</v>
      </c>
      <c r="B25" s="56"/>
      <c r="C25" s="50"/>
      <c r="D25" s="44" t="s">
        <v>219</v>
      </c>
      <c r="E25" s="50"/>
      <c r="F25" s="11"/>
    </row>
    <row r="26" spans="1:6" ht="15.75" customHeight="1">
      <c r="A26" s="44"/>
      <c r="B26" s="56"/>
      <c r="C26" s="50"/>
      <c r="D26" s="44"/>
      <c r="E26" s="50"/>
      <c r="F26" s="11"/>
    </row>
    <row r="27" spans="1:6" ht="15.75" customHeight="1">
      <c r="A27" s="46" t="s">
        <v>271</v>
      </c>
      <c r="B27" s="57">
        <f>SUM(B19:B25)</f>
        <v>40000</v>
      </c>
      <c r="C27" s="57">
        <f>SUM(C19:C25)</f>
        <v>40000</v>
      </c>
      <c r="D27" s="46" t="s">
        <v>272</v>
      </c>
      <c r="E27" s="58">
        <v>0</v>
      </c>
      <c r="F27" s="11"/>
    </row>
    <row r="28" spans="1:6" ht="15.75" customHeight="1">
      <c r="A28" s="51" t="s">
        <v>273</v>
      </c>
      <c r="B28" s="59">
        <f>SUM(B17+B18+B27)</f>
        <v>477008</v>
      </c>
      <c r="C28" s="59">
        <f>SUM(C17+C18+C27)</f>
        <v>502489</v>
      </c>
      <c r="D28" s="51" t="s">
        <v>254</v>
      </c>
      <c r="E28" s="60">
        <f>SUM(E17+E27)</f>
        <v>477008</v>
      </c>
      <c r="F28" s="60">
        <f>SUM(F17+F27)</f>
        <v>506898</v>
      </c>
    </row>
    <row r="29" spans="1:6" ht="15.75" customHeight="1">
      <c r="A29" s="53" t="s">
        <v>255</v>
      </c>
      <c r="B29" s="54">
        <v>71265</v>
      </c>
      <c r="C29" s="55">
        <v>86155</v>
      </c>
      <c r="D29" s="53" t="s">
        <v>256</v>
      </c>
      <c r="E29" s="55" t="s">
        <v>257</v>
      </c>
      <c r="F29" s="11"/>
    </row>
  </sheetData>
  <sheetProtection selectLockedCells="1" selectUnlockedCells="1"/>
  <mergeCells count="7">
    <mergeCell ref="B6:C6"/>
    <mergeCell ref="E6:F6"/>
    <mergeCell ref="A1:F1"/>
    <mergeCell ref="A3:F3"/>
    <mergeCell ref="A4:F4"/>
    <mergeCell ref="A5:C5"/>
    <mergeCell ref="D5:F5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:C1"/>
    </sheetView>
  </sheetViews>
  <sheetFormatPr defaultColWidth="9.140625" defaultRowHeight="12.75"/>
  <cols>
    <col min="1" max="1" width="48.421875" style="0" customWidth="1"/>
    <col min="3" max="3" width="11.7109375" style="0" customWidth="1"/>
  </cols>
  <sheetData>
    <row r="1" spans="1:6" ht="12.75">
      <c r="A1" s="132" t="s">
        <v>366</v>
      </c>
      <c r="B1" s="132"/>
      <c r="C1" s="132"/>
      <c r="D1" s="61"/>
      <c r="E1" s="61"/>
      <c r="F1" s="61"/>
    </row>
    <row r="2" spans="1:6" ht="12.75">
      <c r="A2" s="62"/>
      <c r="B2" s="62"/>
      <c r="C2" s="62"/>
      <c r="D2" s="61"/>
      <c r="E2" s="61"/>
      <c r="F2" s="61"/>
    </row>
    <row r="3" spans="1:3" ht="12.75">
      <c r="A3" s="139" t="s">
        <v>274</v>
      </c>
      <c r="B3" s="139"/>
      <c r="C3" s="139"/>
    </row>
    <row r="5" spans="1:3" ht="15" customHeight="1">
      <c r="A5" s="63" t="s">
        <v>275</v>
      </c>
      <c r="B5" s="140" t="s">
        <v>4</v>
      </c>
      <c r="C5" s="140"/>
    </row>
    <row r="6" spans="1:3" ht="15" customHeight="1">
      <c r="A6" s="64"/>
      <c r="B6" s="65" t="s">
        <v>5</v>
      </c>
      <c r="C6" s="65" t="s">
        <v>6</v>
      </c>
    </row>
    <row r="7" spans="1:3" ht="15" customHeight="1">
      <c r="A7" s="66" t="s">
        <v>276</v>
      </c>
      <c r="B7" s="67">
        <v>350981</v>
      </c>
      <c r="C7" s="67">
        <v>350981</v>
      </c>
    </row>
    <row r="8" spans="1:3" ht="15" customHeight="1">
      <c r="A8" s="68" t="s">
        <v>277</v>
      </c>
      <c r="B8" s="67">
        <v>11450</v>
      </c>
      <c r="C8" s="67">
        <v>11450</v>
      </c>
    </row>
    <row r="9" spans="1:3" ht="15" customHeight="1">
      <c r="A9" s="68" t="s">
        <v>278</v>
      </c>
      <c r="B9" s="67"/>
      <c r="C9" s="67">
        <v>4286</v>
      </c>
    </row>
    <row r="10" spans="1:3" ht="15" customHeight="1">
      <c r="A10" s="69"/>
      <c r="B10" s="67"/>
      <c r="C10" s="67"/>
    </row>
    <row r="11" spans="1:3" ht="15" customHeight="1">
      <c r="A11" s="69"/>
      <c r="B11" s="67"/>
      <c r="C11" s="67"/>
    </row>
    <row r="12" spans="1:3" ht="15" customHeight="1">
      <c r="A12" s="69"/>
      <c r="B12" s="67"/>
      <c r="C12" s="67"/>
    </row>
    <row r="13" spans="1:3" ht="15" customHeight="1">
      <c r="A13" s="69"/>
      <c r="B13" s="67"/>
      <c r="C13" s="67"/>
    </row>
    <row r="14" spans="1:3" ht="15" customHeight="1">
      <c r="A14" s="69"/>
      <c r="B14" s="67"/>
      <c r="C14" s="67"/>
    </row>
    <row r="15" spans="1:3" ht="15" customHeight="1">
      <c r="A15" s="69"/>
      <c r="B15" s="67"/>
      <c r="C15" s="67"/>
    </row>
    <row r="16" spans="1:3" ht="15" customHeight="1">
      <c r="A16" s="69"/>
      <c r="B16" s="67"/>
      <c r="C16" s="67"/>
    </row>
    <row r="17" spans="1:3" ht="15" customHeight="1">
      <c r="A17" s="69"/>
      <c r="B17" s="67"/>
      <c r="C17" s="67"/>
    </row>
    <row r="18" spans="1:3" ht="15" customHeight="1">
      <c r="A18" s="69"/>
      <c r="B18" s="67"/>
      <c r="C18" s="67"/>
    </row>
    <row r="19" spans="1:3" ht="15" customHeight="1">
      <c r="A19" s="69"/>
      <c r="B19" s="67"/>
      <c r="C19" s="67"/>
    </row>
    <row r="20" spans="1:3" ht="15" customHeight="1">
      <c r="A20" s="69"/>
      <c r="B20" s="67"/>
      <c r="C20" s="67"/>
    </row>
    <row r="21" spans="1:3" ht="15" customHeight="1">
      <c r="A21" s="69"/>
      <c r="B21" s="67"/>
      <c r="C21" s="67"/>
    </row>
    <row r="22" spans="1:3" ht="15" customHeight="1">
      <c r="A22" s="70"/>
      <c r="B22" s="71"/>
      <c r="C22" s="71"/>
    </row>
    <row r="23" spans="1:3" ht="15" customHeight="1">
      <c r="A23" s="72"/>
      <c r="B23" s="67"/>
      <c r="C23" s="67"/>
    </row>
    <row r="24" spans="1:3" ht="15" customHeight="1">
      <c r="A24" s="68"/>
      <c r="B24" s="67"/>
      <c r="C24" s="67"/>
    </row>
    <row r="25" spans="1:3" ht="15" customHeight="1">
      <c r="A25" s="70"/>
      <c r="B25" s="71"/>
      <c r="C25" s="71"/>
    </row>
    <row r="26" spans="1:3" ht="15" customHeight="1">
      <c r="A26" s="68"/>
      <c r="B26" s="67"/>
      <c r="C26" s="67"/>
    </row>
    <row r="27" spans="1:3" ht="15" customHeight="1">
      <c r="A27" s="70"/>
      <c r="B27" s="71"/>
      <c r="C27" s="71"/>
    </row>
    <row r="28" spans="1:3" ht="15" customHeight="1">
      <c r="A28" s="70"/>
      <c r="B28" s="71"/>
      <c r="C28" s="71"/>
    </row>
    <row r="29" spans="1:3" ht="15" customHeight="1">
      <c r="A29" s="70"/>
      <c r="B29" s="67"/>
      <c r="C29" s="71"/>
    </row>
    <row r="30" spans="1:3" ht="17.25" customHeight="1">
      <c r="A30" s="68"/>
      <c r="B30" s="71"/>
      <c r="C30" s="67"/>
    </row>
    <row r="31" spans="1:3" ht="15" customHeight="1">
      <c r="A31" s="68"/>
      <c r="B31" s="67"/>
      <c r="C31" s="67"/>
    </row>
    <row r="32" spans="1:3" ht="15" customHeight="1">
      <c r="A32" s="70"/>
      <c r="B32" s="67"/>
      <c r="C32" s="71"/>
    </row>
    <row r="33" spans="1:3" ht="15" customHeight="1">
      <c r="A33" s="68"/>
      <c r="B33" s="67"/>
      <c r="C33" s="67"/>
    </row>
    <row r="34" spans="1:3" ht="15" customHeight="1">
      <c r="A34" s="73"/>
      <c r="B34" s="74"/>
      <c r="C34" s="74"/>
    </row>
    <row r="35" spans="1:3" ht="15" customHeight="1">
      <c r="A35" s="75" t="s">
        <v>279</v>
      </c>
      <c r="B35" s="76">
        <f>SUM(B7:B34)</f>
        <v>362431</v>
      </c>
      <c r="C35" s="76">
        <f>SUM(C7:C34)</f>
        <v>366717</v>
      </c>
    </row>
  </sheetData>
  <sheetProtection selectLockedCells="1" selectUnlockedCells="1"/>
  <mergeCells count="3">
    <mergeCell ref="A1:C1"/>
    <mergeCell ref="A3:C3"/>
    <mergeCell ref="B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C1"/>
    </sheetView>
  </sheetViews>
  <sheetFormatPr defaultColWidth="9.140625" defaultRowHeight="12.75"/>
  <cols>
    <col min="1" max="1" width="35.57421875" style="0" customWidth="1"/>
    <col min="3" max="3" width="16.140625" style="0" customWidth="1"/>
  </cols>
  <sheetData>
    <row r="1" spans="1:5" ht="12.75">
      <c r="A1" s="132" t="s">
        <v>367</v>
      </c>
      <c r="B1" s="132"/>
      <c r="C1" s="132"/>
      <c r="D1" s="61"/>
      <c r="E1" s="61"/>
    </row>
    <row r="2" spans="1:5" ht="12.75">
      <c r="A2" s="62"/>
      <c r="B2" s="62"/>
      <c r="C2" s="62"/>
      <c r="D2" s="61"/>
      <c r="E2" s="61"/>
    </row>
    <row r="3" spans="1:3" ht="12.75">
      <c r="A3" s="139" t="s">
        <v>280</v>
      </c>
      <c r="B3" s="139"/>
      <c r="C3" s="139"/>
    </row>
    <row r="5" spans="1:3" ht="13.5" customHeight="1">
      <c r="A5" s="77" t="s">
        <v>281</v>
      </c>
      <c r="B5" s="140" t="s">
        <v>4</v>
      </c>
      <c r="C5" s="140"/>
    </row>
    <row r="6" spans="1:3" ht="12.75">
      <c r="A6" s="78"/>
      <c r="B6" s="65" t="s">
        <v>5</v>
      </c>
      <c r="C6" s="65" t="s">
        <v>6</v>
      </c>
    </row>
    <row r="7" spans="1:3" ht="12.75">
      <c r="A7" s="68" t="s">
        <v>282</v>
      </c>
      <c r="B7" s="67">
        <v>6000</v>
      </c>
      <c r="C7" s="67">
        <v>6000</v>
      </c>
    </row>
    <row r="8" spans="1:3" ht="12.75">
      <c r="A8" s="79" t="s">
        <v>283</v>
      </c>
      <c r="B8" s="80"/>
      <c r="C8" s="80">
        <v>667</v>
      </c>
    </row>
    <row r="9" spans="1:3" ht="12.75">
      <c r="A9" s="79" t="s">
        <v>284</v>
      </c>
      <c r="B9" s="80"/>
      <c r="C9" s="80">
        <v>24814</v>
      </c>
    </row>
    <row r="10" spans="1:3" ht="12.75">
      <c r="A10" s="79"/>
      <c r="B10" s="80"/>
      <c r="C10" s="80"/>
    </row>
    <row r="11" spans="1:3" ht="12.75">
      <c r="A11" s="79"/>
      <c r="B11" s="80"/>
      <c r="C11" s="80"/>
    </row>
    <row r="12" spans="1:3" ht="12.75">
      <c r="A12" s="81"/>
      <c r="B12" s="80"/>
      <c r="C12" s="80"/>
    </row>
    <row r="13" spans="1:3" ht="12.75">
      <c r="A13" s="82"/>
      <c r="B13" s="80"/>
      <c r="C13" s="80"/>
    </row>
    <row r="14" spans="1:3" ht="12.75">
      <c r="A14" s="82"/>
      <c r="B14" s="80"/>
      <c r="C14" s="80"/>
    </row>
    <row r="15" spans="1:3" ht="12.75">
      <c r="A15" s="82"/>
      <c r="B15" s="80"/>
      <c r="C15" s="80"/>
    </row>
    <row r="16" spans="1:3" ht="12.75">
      <c r="A16" s="82"/>
      <c r="B16" s="80"/>
      <c r="C16" s="80"/>
    </row>
    <row r="17" spans="1:3" ht="12.75">
      <c r="A17" s="82"/>
      <c r="B17" s="80"/>
      <c r="C17" s="80"/>
    </row>
    <row r="18" spans="1:3" ht="12.75">
      <c r="A18" s="83"/>
      <c r="B18" s="84"/>
      <c r="C18" s="84"/>
    </row>
    <row r="19" spans="1:3" ht="12.75">
      <c r="A19" s="85" t="s">
        <v>279</v>
      </c>
      <c r="B19" s="86">
        <v>0</v>
      </c>
      <c r="C19" s="86">
        <f>SUM(C7:C18)</f>
        <v>31481</v>
      </c>
    </row>
  </sheetData>
  <sheetProtection selectLockedCells="1" selectUnlockedCells="1"/>
  <mergeCells count="3">
    <mergeCell ref="A1:C1"/>
    <mergeCell ref="A3:C3"/>
    <mergeCell ref="B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1">
      <selection activeCell="A1" sqref="A1:D1"/>
    </sheetView>
  </sheetViews>
  <sheetFormatPr defaultColWidth="9.140625" defaultRowHeight="12.75"/>
  <cols>
    <col min="1" max="1" width="6.421875" style="0" customWidth="1"/>
    <col min="2" max="2" width="54.57421875" style="0" customWidth="1"/>
    <col min="4" max="4" width="9.7109375" style="0" customWidth="1"/>
  </cols>
  <sheetData>
    <row r="1" spans="1:4" ht="12.75">
      <c r="A1" s="143" t="s">
        <v>368</v>
      </c>
      <c r="B1" s="143"/>
      <c r="C1" s="143"/>
      <c r="D1" s="143"/>
    </row>
    <row r="2" spans="1:4" ht="12.75">
      <c r="A2" s="144"/>
      <c r="B2" s="144"/>
      <c r="C2" s="144"/>
      <c r="D2" s="144"/>
    </row>
    <row r="3" spans="1:4" ht="12.75" customHeight="1">
      <c r="A3" s="87"/>
      <c r="B3" s="88" t="s">
        <v>285</v>
      </c>
      <c r="C3" s="145" t="s">
        <v>286</v>
      </c>
      <c r="D3" s="145"/>
    </row>
    <row r="4" spans="1:4" ht="12.75">
      <c r="A4" s="89" t="s">
        <v>287</v>
      </c>
      <c r="B4" s="88" t="s">
        <v>288</v>
      </c>
      <c r="C4" s="146" t="s">
        <v>289</v>
      </c>
      <c r="D4" s="146"/>
    </row>
    <row r="5" spans="1:4" ht="13.5" customHeight="1">
      <c r="A5" s="141"/>
      <c r="B5" s="141"/>
      <c r="C5" s="141"/>
      <c r="D5" s="141"/>
    </row>
    <row r="6" spans="1:4" ht="15" customHeight="1">
      <c r="A6" s="87"/>
      <c r="B6" s="87" t="s">
        <v>290</v>
      </c>
      <c r="C6" s="142" t="s">
        <v>291</v>
      </c>
      <c r="D6" s="142"/>
    </row>
    <row r="7" spans="1:4" ht="15" customHeight="1">
      <c r="A7" s="90"/>
      <c r="B7" s="90"/>
      <c r="C7" s="90" t="s">
        <v>5</v>
      </c>
      <c r="D7" s="3" t="s">
        <v>6</v>
      </c>
    </row>
    <row r="8" spans="1:4" ht="15" customHeight="1">
      <c r="A8" s="87"/>
      <c r="B8" s="87" t="s">
        <v>226</v>
      </c>
      <c r="C8" s="91"/>
      <c r="D8" s="39"/>
    </row>
    <row r="9" spans="1:4" ht="15" customHeight="1">
      <c r="A9" s="92"/>
      <c r="B9" s="93" t="s">
        <v>292</v>
      </c>
      <c r="C9" s="47">
        <f>SUM(C10+C16)</f>
        <v>182883</v>
      </c>
      <c r="D9" s="47">
        <f>SUM(D10+D16)</f>
        <v>182883</v>
      </c>
    </row>
    <row r="10" spans="1:4" ht="12.75">
      <c r="A10" s="92"/>
      <c r="B10" s="93" t="s">
        <v>293</v>
      </c>
      <c r="C10" s="47">
        <f>SUM(C11:C15)</f>
        <v>44100</v>
      </c>
      <c r="D10" s="47">
        <f>SUM(D11:D15)</f>
        <v>44100</v>
      </c>
    </row>
    <row r="11" spans="1:4" ht="15" customHeight="1">
      <c r="A11" s="14" t="s">
        <v>11</v>
      </c>
      <c r="B11" s="10" t="s">
        <v>12</v>
      </c>
      <c r="C11" s="45">
        <v>37500</v>
      </c>
      <c r="D11" s="11">
        <v>37500</v>
      </c>
    </row>
    <row r="12" spans="1:4" ht="15" customHeight="1">
      <c r="A12" s="14" t="s">
        <v>13</v>
      </c>
      <c r="B12" s="10" t="s">
        <v>16</v>
      </c>
      <c r="C12" s="45">
        <v>6600</v>
      </c>
      <c r="D12" s="11">
        <v>6600</v>
      </c>
    </row>
    <row r="13" spans="1:4" ht="15" customHeight="1">
      <c r="A13" s="14" t="s">
        <v>15</v>
      </c>
      <c r="B13" s="10" t="s">
        <v>18</v>
      </c>
      <c r="C13" s="45">
        <v>0</v>
      </c>
      <c r="D13" s="11"/>
    </row>
    <row r="14" spans="1:4" ht="15" customHeight="1">
      <c r="A14" s="14" t="s">
        <v>17</v>
      </c>
      <c r="B14" s="10" t="s">
        <v>22</v>
      </c>
      <c r="C14" s="45"/>
      <c r="D14" s="11"/>
    </row>
    <row r="15" spans="1:4" ht="15" customHeight="1">
      <c r="A15" s="14" t="s">
        <v>19</v>
      </c>
      <c r="B15" s="10" t="s">
        <v>20</v>
      </c>
      <c r="C15" s="45"/>
      <c r="D15" s="11"/>
    </row>
    <row r="16" spans="1:4" ht="15" customHeight="1">
      <c r="A16" s="92"/>
      <c r="B16" s="93" t="s">
        <v>26</v>
      </c>
      <c r="C16" s="47">
        <f>SUM(C17:C24)</f>
        <v>138783</v>
      </c>
      <c r="D16" s="47">
        <f>SUM(D17:D24)</f>
        <v>138783</v>
      </c>
    </row>
    <row r="17" spans="1:4" ht="15" customHeight="1">
      <c r="A17" s="14" t="s">
        <v>27</v>
      </c>
      <c r="B17" s="8" t="s">
        <v>28</v>
      </c>
      <c r="C17" s="45">
        <v>40100</v>
      </c>
      <c r="D17" s="11">
        <v>40100</v>
      </c>
    </row>
    <row r="18" spans="1:4" ht="15" customHeight="1">
      <c r="A18" s="14" t="s">
        <v>29</v>
      </c>
      <c r="B18" s="8" t="s">
        <v>30</v>
      </c>
      <c r="C18" s="45">
        <v>2050</v>
      </c>
      <c r="D18" s="11">
        <v>2050</v>
      </c>
    </row>
    <row r="19" spans="1:4" ht="15" customHeight="1">
      <c r="A19" s="14" t="s">
        <v>31</v>
      </c>
      <c r="B19" s="8" t="s">
        <v>32</v>
      </c>
      <c r="C19" s="45">
        <v>13000</v>
      </c>
      <c r="D19" s="11">
        <v>13000</v>
      </c>
    </row>
    <row r="20" spans="1:4" ht="15" customHeight="1">
      <c r="A20" s="14" t="s">
        <v>33</v>
      </c>
      <c r="B20" s="8" t="s">
        <v>34</v>
      </c>
      <c r="C20" s="45"/>
      <c r="D20" s="11"/>
    </row>
    <row r="21" spans="1:4" ht="15" customHeight="1">
      <c r="A21" s="14" t="s">
        <v>294</v>
      </c>
      <c r="B21" s="8" t="s">
        <v>38</v>
      </c>
      <c r="C21" s="45">
        <v>83633</v>
      </c>
      <c r="D21" s="11">
        <v>83633</v>
      </c>
    </row>
    <row r="22" spans="1:4" ht="15" customHeight="1">
      <c r="A22" s="14" t="s">
        <v>37</v>
      </c>
      <c r="B22" s="10" t="s">
        <v>36</v>
      </c>
      <c r="C22" s="45"/>
      <c r="D22" s="11"/>
    </row>
    <row r="23" spans="1:4" ht="15" customHeight="1">
      <c r="A23" s="14" t="s">
        <v>39</v>
      </c>
      <c r="B23" s="8" t="s">
        <v>42</v>
      </c>
      <c r="C23" s="45"/>
      <c r="D23" s="11"/>
    </row>
    <row r="24" spans="1:4" ht="15" customHeight="1">
      <c r="A24" s="14" t="s">
        <v>41</v>
      </c>
      <c r="B24" s="8" t="s">
        <v>295</v>
      </c>
      <c r="C24" s="45"/>
      <c r="D24" s="11"/>
    </row>
    <row r="25" spans="1:4" ht="15" customHeight="1">
      <c r="A25" s="92"/>
      <c r="B25" s="93" t="s">
        <v>296</v>
      </c>
      <c r="C25" s="47">
        <f>SUM(C26:C34)+C42</f>
        <v>356186</v>
      </c>
      <c r="D25" s="47">
        <f>SUM(D26:D34)+D42</f>
        <v>392542</v>
      </c>
    </row>
    <row r="26" spans="1:4" ht="15" customHeight="1">
      <c r="A26" s="14" t="s">
        <v>47</v>
      </c>
      <c r="B26" s="8" t="s">
        <v>48</v>
      </c>
      <c r="C26" s="45">
        <v>152225</v>
      </c>
      <c r="D26" s="11">
        <v>152225</v>
      </c>
    </row>
    <row r="27" spans="1:4" ht="15" customHeight="1">
      <c r="A27" s="14" t="s">
        <v>49</v>
      </c>
      <c r="B27" s="8" t="s">
        <v>50</v>
      </c>
      <c r="C27" s="45">
        <v>80160</v>
      </c>
      <c r="D27" s="11">
        <v>80160</v>
      </c>
    </row>
    <row r="28" spans="1:4" ht="15" customHeight="1">
      <c r="A28" s="14" t="s">
        <v>51</v>
      </c>
      <c r="B28" s="8" t="s">
        <v>52</v>
      </c>
      <c r="C28" s="45">
        <v>24807</v>
      </c>
      <c r="D28" s="11">
        <v>24807</v>
      </c>
    </row>
    <row r="29" spans="1:4" ht="15" customHeight="1">
      <c r="A29" s="14" t="s">
        <v>53</v>
      </c>
      <c r="B29" s="8" t="s">
        <v>54</v>
      </c>
      <c r="C29" s="45">
        <v>29947</v>
      </c>
      <c r="D29" s="11">
        <v>30721</v>
      </c>
    </row>
    <row r="30" spans="1:4" ht="15" customHeight="1">
      <c r="A30" s="14" t="s">
        <v>55</v>
      </c>
      <c r="B30" s="8" t="s">
        <v>297</v>
      </c>
      <c r="C30" s="45">
        <v>9688</v>
      </c>
      <c r="D30" s="11">
        <v>9688</v>
      </c>
    </row>
    <row r="31" spans="1:4" ht="15" customHeight="1">
      <c r="A31" s="14" t="s">
        <v>57</v>
      </c>
      <c r="B31" s="8" t="s">
        <v>58</v>
      </c>
      <c r="C31" s="45">
        <v>5665</v>
      </c>
      <c r="D31" s="11">
        <v>5665</v>
      </c>
    </row>
    <row r="32" spans="1:4" ht="15" customHeight="1">
      <c r="A32" s="14" t="s">
        <v>59</v>
      </c>
      <c r="B32" s="8" t="s">
        <v>60</v>
      </c>
      <c r="C32" s="45">
        <v>51444</v>
      </c>
      <c r="D32" s="11">
        <v>51444</v>
      </c>
    </row>
    <row r="33" spans="1:4" ht="15" customHeight="1">
      <c r="A33" s="14" t="s">
        <v>61</v>
      </c>
      <c r="B33" s="8" t="s">
        <v>298</v>
      </c>
      <c r="C33" s="45"/>
      <c r="D33" s="11">
        <v>18620</v>
      </c>
    </row>
    <row r="34" spans="1:4" ht="15" customHeight="1">
      <c r="A34" s="14" t="s">
        <v>63</v>
      </c>
      <c r="B34" s="8" t="s">
        <v>299</v>
      </c>
      <c r="C34" s="45">
        <f>SUM(C35:C40)</f>
        <v>2250</v>
      </c>
      <c r="D34" s="45">
        <f>SUM(D35:D41)</f>
        <v>4212</v>
      </c>
    </row>
    <row r="35" spans="1:5" ht="15" customHeight="1">
      <c r="A35" s="14"/>
      <c r="B35" s="7" t="s">
        <v>300</v>
      </c>
      <c r="C35" s="45"/>
      <c r="D35" s="11">
        <v>1839</v>
      </c>
      <c r="E35" s="94"/>
    </row>
    <row r="36" spans="1:5" ht="15" customHeight="1">
      <c r="A36" s="14"/>
      <c r="B36" s="7" t="s">
        <v>301</v>
      </c>
      <c r="C36" s="45"/>
      <c r="D36" s="11"/>
      <c r="E36" s="94"/>
    </row>
    <row r="37" spans="1:5" ht="15" customHeight="1">
      <c r="A37" s="14"/>
      <c r="B37" s="7" t="s">
        <v>302</v>
      </c>
      <c r="C37" s="45"/>
      <c r="D37" s="11"/>
      <c r="E37" s="94"/>
    </row>
    <row r="38" spans="1:5" ht="15" customHeight="1">
      <c r="A38" s="14"/>
      <c r="B38" s="7" t="s">
        <v>303</v>
      </c>
      <c r="C38" s="45">
        <v>2160</v>
      </c>
      <c r="D38" s="11">
        <v>2160</v>
      </c>
      <c r="E38" s="94"/>
    </row>
    <row r="39" spans="1:5" ht="15" customHeight="1">
      <c r="A39" s="14"/>
      <c r="B39" s="95" t="s">
        <v>304</v>
      </c>
      <c r="C39" s="45">
        <v>90</v>
      </c>
      <c r="D39" s="11">
        <v>90</v>
      </c>
      <c r="E39" s="94"/>
    </row>
    <row r="40" spans="1:5" ht="15" customHeight="1">
      <c r="A40" s="14"/>
      <c r="B40" s="95" t="s">
        <v>305</v>
      </c>
      <c r="C40" s="45"/>
      <c r="D40" s="11"/>
      <c r="E40" s="94"/>
    </row>
    <row r="41" spans="1:5" ht="15" customHeight="1">
      <c r="A41" s="14"/>
      <c r="B41" s="95" t="s">
        <v>306</v>
      </c>
      <c r="C41" s="45"/>
      <c r="D41" s="11">
        <v>123</v>
      </c>
      <c r="E41" s="94"/>
    </row>
    <row r="42" spans="1:5" ht="15" customHeight="1">
      <c r="A42" s="14" t="s">
        <v>65</v>
      </c>
      <c r="B42" s="12" t="s">
        <v>66</v>
      </c>
      <c r="C42" s="15"/>
      <c r="D42" s="13">
        <v>15000</v>
      </c>
      <c r="E42" s="96"/>
    </row>
    <row r="43" spans="1:4" ht="15" customHeight="1">
      <c r="A43" s="4"/>
      <c r="B43" s="4" t="s">
        <v>307</v>
      </c>
      <c r="C43" s="47">
        <f>SUM(C44+C50)</f>
        <v>335100</v>
      </c>
      <c r="D43" s="47">
        <f>SUM(D44+D50)</f>
        <v>480289</v>
      </c>
    </row>
    <row r="44" spans="1:4" ht="15" customHeight="1">
      <c r="A44" s="7" t="s">
        <v>69</v>
      </c>
      <c r="B44" s="16" t="s">
        <v>70</v>
      </c>
      <c r="C44" s="58">
        <f>SUM(C45:C49)</f>
        <v>440</v>
      </c>
      <c r="D44" s="58">
        <f>SUM(D45:D49)</f>
        <v>145629</v>
      </c>
    </row>
    <row r="45" spans="1:4" ht="15" customHeight="1">
      <c r="A45" s="7" t="s">
        <v>71</v>
      </c>
      <c r="B45" s="18" t="s">
        <v>72</v>
      </c>
      <c r="C45" s="45">
        <v>440</v>
      </c>
      <c r="D45" s="11">
        <v>440</v>
      </c>
    </row>
    <row r="46" spans="1:4" ht="15" customHeight="1">
      <c r="A46" s="7" t="s">
        <v>73</v>
      </c>
      <c r="B46" s="18" t="s">
        <v>74</v>
      </c>
      <c r="C46" s="45"/>
      <c r="D46" s="11"/>
    </row>
    <row r="47" spans="1:4" ht="15" customHeight="1">
      <c r="A47" s="7" t="s">
        <v>75</v>
      </c>
      <c r="B47" s="18" t="s">
        <v>308</v>
      </c>
      <c r="C47" s="45"/>
      <c r="D47" s="11"/>
    </row>
    <row r="48" spans="1:4" ht="15" customHeight="1">
      <c r="A48" s="7" t="s">
        <v>77</v>
      </c>
      <c r="B48" s="18" t="s">
        <v>87</v>
      </c>
      <c r="C48" s="45"/>
      <c r="D48" s="11"/>
    </row>
    <row r="49" spans="1:4" ht="15" customHeight="1">
      <c r="A49" s="7" t="s">
        <v>79</v>
      </c>
      <c r="B49" s="18" t="s">
        <v>80</v>
      </c>
      <c r="C49" s="45"/>
      <c r="D49" s="11">
        <v>145189</v>
      </c>
    </row>
    <row r="50" spans="1:4" ht="15" customHeight="1">
      <c r="A50" s="7" t="s">
        <v>81</v>
      </c>
      <c r="B50" s="16" t="s">
        <v>82</v>
      </c>
      <c r="C50" s="97">
        <f>SUM(C51:C55)</f>
        <v>334660</v>
      </c>
      <c r="D50" s="97">
        <f>SUM(D51:D55)</f>
        <v>334660</v>
      </c>
    </row>
    <row r="51" spans="1:4" ht="15" customHeight="1">
      <c r="A51" s="7" t="s">
        <v>83</v>
      </c>
      <c r="B51" s="18" t="s">
        <v>72</v>
      </c>
      <c r="C51" s="45"/>
      <c r="D51" s="11"/>
    </row>
    <row r="52" spans="1:4" ht="15" customHeight="1">
      <c r="A52" s="7" t="s">
        <v>84</v>
      </c>
      <c r="B52" s="18" t="s">
        <v>74</v>
      </c>
      <c r="C52" s="45"/>
      <c r="D52" s="11"/>
    </row>
    <row r="53" spans="1:4" ht="22.5">
      <c r="A53" s="7" t="s">
        <v>85</v>
      </c>
      <c r="B53" s="18" t="s">
        <v>76</v>
      </c>
      <c r="C53" s="45"/>
      <c r="D53" s="11"/>
    </row>
    <row r="54" spans="1:4" ht="15" customHeight="1">
      <c r="A54" s="7" t="s">
        <v>86</v>
      </c>
      <c r="B54" s="18" t="s">
        <v>87</v>
      </c>
      <c r="C54" s="45">
        <v>284245</v>
      </c>
      <c r="D54" s="11">
        <v>284245</v>
      </c>
    </row>
    <row r="55" spans="1:4" ht="15" customHeight="1">
      <c r="A55" s="7" t="s">
        <v>88</v>
      </c>
      <c r="B55" s="18" t="s">
        <v>89</v>
      </c>
      <c r="C55" s="45">
        <v>50415</v>
      </c>
      <c r="D55" s="32">
        <v>50415</v>
      </c>
    </row>
    <row r="56" spans="1:4" ht="15" customHeight="1">
      <c r="A56" s="92"/>
      <c r="B56" s="4" t="s">
        <v>309</v>
      </c>
      <c r="C56" s="47">
        <f>SUM(C57:C59)</f>
        <v>0</v>
      </c>
      <c r="D56" s="47">
        <f>SUM(D57:D59)</f>
        <v>0</v>
      </c>
    </row>
    <row r="57" spans="1:4" ht="12.75">
      <c r="A57" s="7" t="s">
        <v>92</v>
      </c>
      <c r="B57" s="8" t="s">
        <v>93</v>
      </c>
      <c r="C57" s="45"/>
      <c r="D57" s="11"/>
    </row>
    <row r="58" spans="1:4" ht="12.75">
      <c r="A58" s="7" t="s">
        <v>94</v>
      </c>
      <c r="B58" s="8" t="s">
        <v>95</v>
      </c>
      <c r="C58" s="45"/>
      <c r="D58" s="11"/>
    </row>
    <row r="59" spans="1:4" ht="15" customHeight="1">
      <c r="A59" s="7" t="s">
        <v>96</v>
      </c>
      <c r="B59" s="19" t="s">
        <v>97</v>
      </c>
      <c r="C59" s="45"/>
      <c r="D59" s="11"/>
    </row>
    <row r="60" spans="1:4" ht="15" customHeight="1">
      <c r="A60" s="92"/>
      <c r="B60" s="4" t="s">
        <v>310</v>
      </c>
      <c r="C60" s="47">
        <v>0</v>
      </c>
      <c r="D60" s="13"/>
    </row>
    <row r="61" spans="1:4" ht="15" customHeight="1">
      <c r="A61" s="7" t="s">
        <v>100</v>
      </c>
      <c r="B61" s="8" t="s">
        <v>101</v>
      </c>
      <c r="C61" s="45"/>
      <c r="D61" s="11"/>
    </row>
    <row r="62" spans="1:4" ht="15" customHeight="1">
      <c r="A62" s="7" t="s">
        <v>102</v>
      </c>
      <c r="B62" s="8" t="s">
        <v>103</v>
      </c>
      <c r="C62" s="45"/>
      <c r="D62" s="11"/>
    </row>
    <row r="63" spans="1:4" ht="15" customHeight="1">
      <c r="A63" s="98"/>
      <c r="B63" s="99" t="s">
        <v>311</v>
      </c>
      <c r="C63" s="15"/>
      <c r="D63" s="13"/>
    </row>
    <row r="64" spans="1:4" ht="15" customHeight="1">
      <c r="A64" s="92"/>
      <c r="B64" s="100" t="s">
        <v>312</v>
      </c>
      <c r="C64" s="101">
        <f>SUM(C10+C16+C25+C43+C56+C60+C63)</f>
        <v>874169</v>
      </c>
      <c r="D64" s="101">
        <f>SUM(D10+D16+D25+D43+D56+D60+D63)</f>
        <v>1055714</v>
      </c>
    </row>
    <row r="65" spans="1:4" ht="15" customHeight="1">
      <c r="A65" s="12"/>
      <c r="B65" s="4" t="s">
        <v>313</v>
      </c>
      <c r="C65" s="47">
        <f>SUM(C66:C67)</f>
        <v>49739</v>
      </c>
      <c r="D65" s="47">
        <f>SUM(D66:D67)</f>
        <v>60596</v>
      </c>
    </row>
    <row r="66" spans="1:4" ht="15" customHeight="1">
      <c r="A66" s="7" t="s">
        <v>110</v>
      </c>
      <c r="B66" s="8" t="s">
        <v>111</v>
      </c>
      <c r="C66" s="45">
        <v>12474</v>
      </c>
      <c r="D66" s="11">
        <v>12850</v>
      </c>
    </row>
    <row r="67" spans="1:4" ht="12.75">
      <c r="A67" s="7" t="s">
        <v>112</v>
      </c>
      <c r="B67" s="8" t="s">
        <v>113</v>
      </c>
      <c r="C67" s="45">
        <v>37265</v>
      </c>
      <c r="D67" s="11">
        <v>47746</v>
      </c>
    </row>
    <row r="68" spans="1:4" ht="15" customHeight="1">
      <c r="A68" s="102"/>
      <c r="B68" s="4" t="s">
        <v>314</v>
      </c>
      <c r="C68" s="47">
        <f>SUM(C69:C70)</f>
        <v>40000</v>
      </c>
      <c r="D68" s="47">
        <f>SUM(D69:D70)</f>
        <v>40000</v>
      </c>
    </row>
    <row r="69" spans="1:4" ht="15" customHeight="1">
      <c r="A69" s="7" t="s">
        <v>116</v>
      </c>
      <c r="B69" s="10" t="s">
        <v>315</v>
      </c>
      <c r="C69" s="45"/>
      <c r="D69" s="11"/>
    </row>
    <row r="70" spans="1:4" ht="15" customHeight="1">
      <c r="A70" s="7" t="s">
        <v>130</v>
      </c>
      <c r="B70" s="10" t="s">
        <v>316</v>
      </c>
      <c r="C70" s="45">
        <v>40000</v>
      </c>
      <c r="D70" s="11">
        <v>40000</v>
      </c>
    </row>
    <row r="71" spans="1:4" ht="15" customHeight="1">
      <c r="A71" s="103"/>
      <c r="B71" s="104" t="s">
        <v>317</v>
      </c>
      <c r="C71" s="47">
        <f>SUM(C64+C65+C68)</f>
        <v>963908</v>
      </c>
      <c r="D71" s="47">
        <f>SUM(D64+D65+D68)</f>
        <v>1156310</v>
      </c>
    </row>
    <row r="72" spans="1:4" ht="15" customHeight="1">
      <c r="A72" s="105"/>
      <c r="B72" s="106" t="s">
        <v>318</v>
      </c>
      <c r="C72" s="107"/>
      <c r="D72" s="11"/>
    </row>
    <row r="73" spans="1:4" ht="15" customHeight="1">
      <c r="A73" s="4"/>
      <c r="B73" s="26" t="s">
        <v>150</v>
      </c>
      <c r="C73" s="47">
        <f>SUM(C74:C79)</f>
        <v>299479</v>
      </c>
      <c r="D73" s="47">
        <f>SUM(D74:D79)</f>
        <v>441049</v>
      </c>
    </row>
    <row r="74" spans="1:4" ht="15" customHeight="1">
      <c r="A74" s="7" t="s">
        <v>151</v>
      </c>
      <c r="B74" s="8" t="s">
        <v>152</v>
      </c>
      <c r="C74" s="45">
        <v>32152</v>
      </c>
      <c r="D74" s="11">
        <v>142915</v>
      </c>
    </row>
    <row r="75" spans="1:4" ht="15" customHeight="1">
      <c r="A75" s="7" t="s">
        <v>153</v>
      </c>
      <c r="B75" s="8" t="s">
        <v>154</v>
      </c>
      <c r="C75" s="45">
        <v>8365</v>
      </c>
      <c r="D75" s="11">
        <v>23649</v>
      </c>
    </row>
    <row r="76" spans="1:4" ht="15" customHeight="1">
      <c r="A76" s="7" t="s">
        <v>155</v>
      </c>
      <c r="B76" s="8" t="s">
        <v>156</v>
      </c>
      <c r="C76" s="45">
        <v>227382</v>
      </c>
      <c r="D76" s="11">
        <v>242593</v>
      </c>
    </row>
    <row r="77" spans="1:4" ht="15" customHeight="1">
      <c r="A77" s="7" t="s">
        <v>157</v>
      </c>
      <c r="B77" s="8" t="s">
        <v>158</v>
      </c>
      <c r="C77" s="45">
        <v>12000</v>
      </c>
      <c r="D77" s="11">
        <v>12000</v>
      </c>
    </row>
    <row r="78" spans="1:4" ht="15" customHeight="1">
      <c r="A78" s="7" t="s">
        <v>159</v>
      </c>
      <c r="B78" s="8" t="s">
        <v>160</v>
      </c>
      <c r="C78" s="45">
        <f>SUM(C79:C86)</f>
        <v>19580</v>
      </c>
      <c r="D78" s="45">
        <f>SUM(D79:D86)</f>
        <v>19892</v>
      </c>
    </row>
    <row r="79" spans="1:4" ht="15" customHeight="1">
      <c r="A79" s="7" t="s">
        <v>161</v>
      </c>
      <c r="B79" s="8" t="s">
        <v>162</v>
      </c>
      <c r="C79" s="45"/>
      <c r="D79" s="11"/>
    </row>
    <row r="80" spans="1:4" ht="15" customHeight="1">
      <c r="A80" s="7" t="s">
        <v>163</v>
      </c>
      <c r="B80" s="30" t="s">
        <v>164</v>
      </c>
      <c r="C80" s="45"/>
      <c r="D80" s="11"/>
    </row>
    <row r="81" spans="1:4" ht="15" customHeight="1">
      <c r="A81" s="7" t="s">
        <v>165</v>
      </c>
      <c r="B81" s="30" t="s">
        <v>166</v>
      </c>
      <c r="C81" s="45"/>
      <c r="D81" s="11"/>
    </row>
    <row r="82" spans="1:4" ht="12.75">
      <c r="A82" s="7" t="s">
        <v>167</v>
      </c>
      <c r="B82" s="31" t="s">
        <v>168</v>
      </c>
      <c r="C82" s="45">
        <v>4500</v>
      </c>
      <c r="D82" s="11">
        <v>4812</v>
      </c>
    </row>
    <row r="83" spans="1:4" ht="15" customHeight="1">
      <c r="A83" s="7" t="s">
        <v>169</v>
      </c>
      <c r="B83" s="31" t="s">
        <v>170</v>
      </c>
      <c r="C83" s="45">
        <v>9080</v>
      </c>
      <c r="D83" s="11">
        <v>9080</v>
      </c>
    </row>
    <row r="84" spans="1:4" ht="15" customHeight="1">
      <c r="A84" s="7" t="s">
        <v>171</v>
      </c>
      <c r="B84" s="31" t="s">
        <v>172</v>
      </c>
      <c r="C84" s="45"/>
      <c r="D84" s="11"/>
    </row>
    <row r="85" spans="1:4" ht="15" customHeight="1">
      <c r="A85" s="7" t="s">
        <v>173</v>
      </c>
      <c r="B85" s="31" t="s">
        <v>174</v>
      </c>
      <c r="C85" s="45">
        <v>6000</v>
      </c>
      <c r="D85" s="11">
        <v>6000</v>
      </c>
    </row>
    <row r="86" spans="1:4" ht="15" customHeight="1">
      <c r="A86" s="7" t="s">
        <v>175</v>
      </c>
      <c r="B86" s="31" t="s">
        <v>176</v>
      </c>
      <c r="C86" s="45"/>
      <c r="D86" s="11"/>
    </row>
    <row r="87" spans="1:4" ht="15" customHeight="1">
      <c r="A87" s="4"/>
      <c r="B87" s="26" t="s">
        <v>177</v>
      </c>
      <c r="C87" s="47">
        <f>SUM(C88:C93)</f>
        <v>370073</v>
      </c>
      <c r="D87" s="47">
        <f>SUM(D88:D93)</f>
        <v>399840</v>
      </c>
    </row>
    <row r="88" spans="1:4" ht="15" customHeight="1">
      <c r="A88" s="7" t="s">
        <v>11</v>
      </c>
      <c r="B88" s="8" t="s">
        <v>178</v>
      </c>
      <c r="C88" s="45">
        <v>362431</v>
      </c>
      <c r="D88" s="11">
        <v>366717</v>
      </c>
    </row>
    <row r="89" spans="1:4" ht="15" customHeight="1">
      <c r="A89" s="7" t="s">
        <v>13</v>
      </c>
      <c r="B89" s="8" t="s">
        <v>179</v>
      </c>
      <c r="C89" s="45">
        <v>6000</v>
      </c>
      <c r="D89" s="11">
        <v>31481</v>
      </c>
    </row>
    <row r="90" spans="1:4" ht="15" customHeight="1">
      <c r="A90" s="7" t="s">
        <v>15</v>
      </c>
      <c r="B90" s="8" t="s">
        <v>180</v>
      </c>
      <c r="C90" s="45"/>
      <c r="D90" s="11"/>
    </row>
    <row r="91" spans="1:4" ht="22.5">
      <c r="A91" s="7" t="s">
        <v>17</v>
      </c>
      <c r="B91" s="8" t="s">
        <v>182</v>
      </c>
      <c r="C91" s="45"/>
      <c r="D91" s="11"/>
    </row>
    <row r="92" spans="1:4" ht="22.5">
      <c r="A92" s="7" t="s">
        <v>19</v>
      </c>
      <c r="B92" s="8" t="s">
        <v>319</v>
      </c>
      <c r="C92" s="45"/>
      <c r="D92" s="11"/>
    </row>
    <row r="93" spans="1:4" ht="15" customHeight="1">
      <c r="A93" s="7" t="s">
        <v>21</v>
      </c>
      <c r="B93" s="8" t="s">
        <v>184</v>
      </c>
      <c r="C93" s="45">
        <f>SUM(C94:C97)</f>
        <v>1642</v>
      </c>
      <c r="D93" s="45">
        <f>SUM(D94:D97)</f>
        <v>1642</v>
      </c>
    </row>
    <row r="94" spans="1:4" ht="15" customHeight="1">
      <c r="A94" s="7" t="s">
        <v>23</v>
      </c>
      <c r="B94" s="8" t="s">
        <v>186</v>
      </c>
      <c r="C94" s="45"/>
      <c r="D94" s="11"/>
    </row>
    <row r="95" spans="1:4" ht="15" customHeight="1">
      <c r="A95" s="7" t="s">
        <v>185</v>
      </c>
      <c r="B95" s="30" t="s">
        <v>188</v>
      </c>
      <c r="C95" s="45">
        <v>1642</v>
      </c>
      <c r="D95" s="11">
        <v>1642</v>
      </c>
    </row>
    <row r="96" spans="1:4" ht="15" customHeight="1">
      <c r="A96" s="7" t="s">
        <v>187</v>
      </c>
      <c r="B96" s="30" t="s">
        <v>190</v>
      </c>
      <c r="C96" s="108"/>
      <c r="D96" s="32">
        <v>0</v>
      </c>
    </row>
    <row r="97" spans="1:4" ht="15" customHeight="1">
      <c r="A97" s="7" t="s">
        <v>189</v>
      </c>
      <c r="B97" s="30" t="s">
        <v>192</v>
      </c>
      <c r="C97" s="45"/>
      <c r="D97" s="11"/>
    </row>
    <row r="98" spans="1:5" ht="15" customHeight="1">
      <c r="A98" s="4"/>
      <c r="B98" s="26" t="s">
        <v>193</v>
      </c>
      <c r="C98" s="15"/>
      <c r="D98" s="13">
        <v>0</v>
      </c>
      <c r="E98" s="28"/>
    </row>
    <row r="99" spans="1:4" ht="15" customHeight="1">
      <c r="A99" s="4"/>
      <c r="B99" s="26" t="s">
        <v>194</v>
      </c>
      <c r="C99" s="47">
        <f>SUM(C100:C101)</f>
        <v>15173</v>
      </c>
      <c r="D99" s="13">
        <v>15296</v>
      </c>
    </row>
    <row r="100" spans="1:4" ht="15" customHeight="1">
      <c r="A100" s="7" t="s">
        <v>195</v>
      </c>
      <c r="B100" s="8" t="s">
        <v>196</v>
      </c>
      <c r="C100" s="45"/>
      <c r="D100" s="11"/>
    </row>
    <row r="101" spans="1:4" ht="15" customHeight="1">
      <c r="A101" s="7" t="s">
        <v>197</v>
      </c>
      <c r="B101" s="8" t="s">
        <v>198</v>
      </c>
      <c r="C101" s="45">
        <v>15173</v>
      </c>
      <c r="D101" s="11">
        <v>15296</v>
      </c>
    </row>
    <row r="102" spans="1:4" ht="15" customHeight="1">
      <c r="A102" s="7"/>
      <c r="B102" s="26" t="s">
        <v>320</v>
      </c>
      <c r="C102" s="15">
        <v>279183</v>
      </c>
      <c r="D102" s="13">
        <v>300125</v>
      </c>
    </row>
    <row r="103" spans="1:4" ht="15" customHeight="1">
      <c r="A103" s="4" t="s">
        <v>67</v>
      </c>
      <c r="B103" s="20" t="s">
        <v>321</v>
      </c>
      <c r="C103" s="101">
        <f>SUM(C73+C87+C98+C99+C102)</f>
        <v>963908</v>
      </c>
      <c r="D103" s="101">
        <f>SUM(D73+D87+D98+D99+D102)</f>
        <v>1156310</v>
      </c>
    </row>
    <row r="104" spans="1:4" ht="15" customHeight="1">
      <c r="A104" s="4"/>
      <c r="B104" s="26" t="s">
        <v>322</v>
      </c>
      <c r="C104" s="47">
        <v>0</v>
      </c>
      <c r="D104" s="13">
        <v>0</v>
      </c>
    </row>
    <row r="105" spans="1:4" ht="15" customHeight="1">
      <c r="A105" s="7" t="s">
        <v>323</v>
      </c>
      <c r="B105" s="8" t="s">
        <v>324</v>
      </c>
      <c r="C105" s="45"/>
      <c r="D105" s="11"/>
    </row>
    <row r="106" spans="1:4" ht="15" customHeight="1">
      <c r="A106" s="7" t="s">
        <v>94</v>
      </c>
      <c r="B106" s="8" t="s">
        <v>325</v>
      </c>
      <c r="C106" s="45"/>
      <c r="D106" s="11"/>
    </row>
    <row r="107" spans="1:4" ht="15" customHeight="1">
      <c r="A107" s="98"/>
      <c r="B107" s="109" t="s">
        <v>326</v>
      </c>
      <c r="C107" s="47">
        <f>SUM(C103+C104)</f>
        <v>963908</v>
      </c>
      <c r="D107" s="47">
        <f>SUM(D103+D104)</f>
        <v>1156310</v>
      </c>
    </row>
    <row r="108" spans="1:4" ht="12.75">
      <c r="A108" s="110"/>
      <c r="B108" s="111" t="s">
        <v>222</v>
      </c>
      <c r="C108" s="112">
        <v>14</v>
      </c>
      <c r="D108" s="13">
        <v>14</v>
      </c>
    </row>
    <row r="109" spans="1:4" ht="12.75">
      <c r="A109" s="110"/>
      <c r="B109" s="113" t="s">
        <v>327</v>
      </c>
      <c r="C109" s="112"/>
      <c r="D109" s="13"/>
    </row>
  </sheetData>
  <sheetProtection selectLockedCells="1" selectUnlockedCells="1"/>
  <mergeCells count="6">
    <mergeCell ref="A5:D5"/>
    <mergeCell ref="C6:D6"/>
    <mergeCell ref="A1:D1"/>
    <mergeCell ref="A2:D2"/>
    <mergeCell ref="C3:D3"/>
    <mergeCell ref="C4:D4"/>
  </mergeCells>
  <printOptions horizontalCentered="1"/>
  <pageMargins left="1.18125" right="0.7875" top="0.19652777777777777" bottom="0.19652777777777777" header="0.5118055555555555" footer="0.5118055555555555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:D1"/>
    </sheetView>
  </sheetViews>
  <sheetFormatPr defaultColWidth="9.140625" defaultRowHeight="12.75"/>
  <cols>
    <col min="1" max="1" width="6.421875" style="0" customWidth="1"/>
    <col min="2" max="2" width="50.57421875" style="0" customWidth="1"/>
    <col min="3" max="3" width="8.8515625" style="0" customWidth="1"/>
  </cols>
  <sheetData>
    <row r="1" spans="1:5" ht="16.5" customHeight="1">
      <c r="A1" s="148" t="s">
        <v>369</v>
      </c>
      <c r="B1" s="148"/>
      <c r="C1" s="148"/>
      <c r="D1" s="148"/>
      <c r="E1" s="114"/>
    </row>
    <row r="2" spans="1:4" ht="12.75" customHeight="1">
      <c r="A2" s="87"/>
      <c r="B2" s="88" t="s">
        <v>328</v>
      </c>
      <c r="C2" s="149" t="s">
        <v>329</v>
      </c>
      <c r="D2" s="149"/>
    </row>
    <row r="3" spans="1:4" ht="12.75">
      <c r="A3" s="115"/>
      <c r="B3" s="88" t="s">
        <v>330</v>
      </c>
      <c r="C3" s="149" t="s">
        <v>286</v>
      </c>
      <c r="D3" s="149"/>
    </row>
    <row r="4" spans="1:4" ht="13.5" customHeight="1">
      <c r="A4" s="141"/>
      <c r="B4" s="141"/>
      <c r="C4" s="141"/>
      <c r="D4" s="141"/>
    </row>
    <row r="5" spans="1:4" ht="15.75" customHeight="1">
      <c r="A5" s="87" t="s">
        <v>287</v>
      </c>
      <c r="B5" s="87" t="s">
        <v>290</v>
      </c>
      <c r="C5" s="142" t="s">
        <v>291</v>
      </c>
      <c r="D5" s="142"/>
    </row>
    <row r="6" spans="1:4" ht="13.5" customHeight="1">
      <c r="A6" s="87"/>
      <c r="B6" s="87"/>
      <c r="C6" s="87" t="s">
        <v>5</v>
      </c>
      <c r="D6" s="116" t="s">
        <v>6</v>
      </c>
    </row>
    <row r="7" spans="1:4" ht="15" customHeight="1">
      <c r="A7" s="87"/>
      <c r="B7" s="87" t="s">
        <v>226</v>
      </c>
      <c r="C7" s="147"/>
      <c r="D7" s="147"/>
    </row>
    <row r="8" spans="1:4" ht="15" customHeight="1">
      <c r="A8" s="87"/>
      <c r="B8" s="118" t="s">
        <v>331</v>
      </c>
      <c r="C8" s="119">
        <f>SUM(C9+C18)</f>
        <v>1460</v>
      </c>
      <c r="D8" s="119">
        <f>SUM(D9+D18)</f>
        <v>1460</v>
      </c>
    </row>
    <row r="9" spans="1:4" ht="15" customHeight="1">
      <c r="A9" s="92"/>
      <c r="B9" s="93" t="s">
        <v>332</v>
      </c>
      <c r="C9" s="47">
        <f>SUM(C10:C17)</f>
        <v>1460</v>
      </c>
      <c r="D9" s="47">
        <f>SUM(D10:D17)</f>
        <v>1460</v>
      </c>
    </row>
    <row r="10" spans="1:4" ht="15" customHeight="1">
      <c r="A10" s="14" t="s">
        <v>151</v>
      </c>
      <c r="B10" s="8" t="s">
        <v>28</v>
      </c>
      <c r="C10" s="45"/>
      <c r="D10" s="11"/>
    </row>
    <row r="11" spans="1:4" ht="15" customHeight="1">
      <c r="A11" s="14" t="s">
        <v>153</v>
      </c>
      <c r="B11" s="8" t="s">
        <v>30</v>
      </c>
      <c r="C11" s="45">
        <v>1150</v>
      </c>
      <c r="D11" s="11">
        <v>1150</v>
      </c>
    </row>
    <row r="12" spans="1:4" ht="15" customHeight="1">
      <c r="A12" s="14" t="s">
        <v>155</v>
      </c>
      <c r="B12" s="8" t="s">
        <v>32</v>
      </c>
      <c r="C12" s="45"/>
      <c r="D12" s="11"/>
    </row>
    <row r="13" spans="1:4" ht="15" customHeight="1">
      <c r="A13" s="14" t="s">
        <v>157</v>
      </c>
      <c r="B13" s="8" t="s">
        <v>34</v>
      </c>
      <c r="C13" s="45"/>
      <c r="D13" s="11"/>
    </row>
    <row r="14" spans="1:4" ht="15" customHeight="1">
      <c r="A14" s="14" t="s">
        <v>333</v>
      </c>
      <c r="B14" s="8" t="s">
        <v>334</v>
      </c>
      <c r="C14" s="45"/>
      <c r="D14" s="11"/>
    </row>
    <row r="15" spans="1:4" ht="15" customHeight="1">
      <c r="A15" s="14" t="s">
        <v>161</v>
      </c>
      <c r="B15" s="8" t="s">
        <v>38</v>
      </c>
      <c r="C15" s="45">
        <v>310</v>
      </c>
      <c r="D15" s="11">
        <v>310</v>
      </c>
    </row>
    <row r="16" spans="1:4" ht="15" customHeight="1">
      <c r="A16" s="14" t="s">
        <v>163</v>
      </c>
      <c r="B16" s="8" t="s">
        <v>335</v>
      </c>
      <c r="C16" s="45"/>
      <c r="D16" s="11"/>
    </row>
    <row r="17" spans="1:4" ht="15" customHeight="1">
      <c r="A17" s="14" t="s">
        <v>165</v>
      </c>
      <c r="B17" s="8" t="s">
        <v>336</v>
      </c>
      <c r="C17" s="45"/>
      <c r="D17" s="11"/>
    </row>
    <row r="18" spans="1:4" ht="15" customHeight="1">
      <c r="A18" s="14"/>
      <c r="B18" s="4" t="s">
        <v>337</v>
      </c>
      <c r="C18" s="45"/>
      <c r="D18" s="13"/>
    </row>
    <row r="19" spans="1:4" ht="15" customHeight="1">
      <c r="A19" s="92"/>
      <c r="B19" s="93" t="s">
        <v>338</v>
      </c>
      <c r="C19" s="47">
        <f>SUM(C20:C23)</f>
        <v>0</v>
      </c>
      <c r="D19" s="13">
        <f>SUM(D20:D23)</f>
        <v>2682</v>
      </c>
    </row>
    <row r="20" spans="1:4" ht="15" customHeight="1">
      <c r="A20" s="14" t="s">
        <v>11</v>
      </c>
      <c r="B20" s="8" t="s">
        <v>339</v>
      </c>
      <c r="C20" s="45"/>
      <c r="D20" s="11"/>
    </row>
    <row r="21" spans="1:4" ht="15" customHeight="1">
      <c r="A21" s="14" t="s">
        <v>13</v>
      </c>
      <c r="B21" s="8" t="s">
        <v>340</v>
      </c>
      <c r="C21" s="45"/>
      <c r="D21" s="11"/>
    </row>
    <row r="22" spans="1:4" ht="15" customHeight="1">
      <c r="A22" s="14" t="s">
        <v>15</v>
      </c>
      <c r="B22" s="8" t="s">
        <v>341</v>
      </c>
      <c r="C22" s="45"/>
      <c r="D22" s="11"/>
    </row>
    <row r="23" spans="1:4" ht="15" customHeight="1">
      <c r="A23" s="14" t="s">
        <v>17</v>
      </c>
      <c r="B23" s="8" t="s">
        <v>238</v>
      </c>
      <c r="C23" s="45"/>
      <c r="D23" s="11">
        <v>2682</v>
      </c>
    </row>
    <row r="24" spans="1:4" ht="15" customHeight="1">
      <c r="A24" s="4"/>
      <c r="B24" s="4" t="s">
        <v>342</v>
      </c>
      <c r="C24" s="15"/>
      <c r="D24" s="11"/>
    </row>
    <row r="25" spans="1:4" ht="15" customHeight="1">
      <c r="A25" s="92"/>
      <c r="B25" s="4" t="s">
        <v>343</v>
      </c>
      <c r="C25" s="15"/>
      <c r="D25" s="11"/>
    </row>
    <row r="26" spans="1:4" ht="15" customHeight="1">
      <c r="A26" s="12"/>
      <c r="B26" s="4" t="s">
        <v>344</v>
      </c>
      <c r="C26" s="47">
        <f>+C27+C28</f>
        <v>0</v>
      </c>
      <c r="D26" s="13"/>
    </row>
    <row r="27" spans="1:4" ht="15" customHeight="1">
      <c r="A27" s="7" t="s">
        <v>47</v>
      </c>
      <c r="B27" s="8" t="s">
        <v>345</v>
      </c>
      <c r="C27" s="15"/>
      <c r="D27" s="11"/>
    </row>
    <row r="28" spans="1:4" ht="15" customHeight="1">
      <c r="A28" s="7" t="s">
        <v>49</v>
      </c>
      <c r="B28" s="8" t="s">
        <v>346</v>
      </c>
      <c r="C28" s="15"/>
      <c r="D28" s="11"/>
    </row>
    <row r="29" spans="1:4" ht="15" customHeight="1">
      <c r="A29" s="102"/>
      <c r="B29" s="4" t="s">
        <v>347</v>
      </c>
      <c r="C29" s="15">
        <v>143055</v>
      </c>
      <c r="D29" s="13">
        <v>162547</v>
      </c>
    </row>
    <row r="30" spans="1:4" ht="15" customHeight="1">
      <c r="A30" s="103"/>
      <c r="B30" s="104" t="s">
        <v>348</v>
      </c>
      <c r="C30" s="47">
        <f>SUM(C9,C19,C24,C25,C26,C29)</f>
        <v>144515</v>
      </c>
      <c r="D30" s="47">
        <f>SUM(D9,D19,D24,D25,D26,D29)</f>
        <v>166689</v>
      </c>
    </row>
    <row r="31" spans="1:4" ht="15" customHeight="1">
      <c r="A31" s="120"/>
      <c r="B31" s="121"/>
      <c r="C31" s="122"/>
      <c r="D31" s="123"/>
    </row>
    <row r="32" spans="1:4" ht="15" customHeight="1">
      <c r="A32" s="124"/>
      <c r="B32" s="124"/>
      <c r="C32" s="124"/>
      <c r="D32" s="123"/>
    </row>
    <row r="33" spans="1:4" ht="15" customHeight="1">
      <c r="A33" s="90"/>
      <c r="B33" s="87" t="s">
        <v>227</v>
      </c>
      <c r="C33" s="125"/>
      <c r="D33" s="11"/>
    </row>
    <row r="34" spans="1:4" ht="15" customHeight="1">
      <c r="A34" s="4"/>
      <c r="B34" s="26" t="s">
        <v>150</v>
      </c>
      <c r="C34" s="47">
        <f>SUM(C35:C39)</f>
        <v>144515</v>
      </c>
      <c r="D34" s="47">
        <f>SUM(D35:D39)</f>
        <v>166689</v>
      </c>
    </row>
    <row r="35" spans="1:4" ht="15" customHeight="1">
      <c r="A35" s="7" t="s">
        <v>151</v>
      </c>
      <c r="B35" s="8" t="s">
        <v>152</v>
      </c>
      <c r="C35" s="45">
        <v>80003</v>
      </c>
      <c r="D35" s="11">
        <v>82674</v>
      </c>
    </row>
    <row r="36" spans="1:4" ht="15" customHeight="1">
      <c r="A36" s="7" t="s">
        <v>153</v>
      </c>
      <c r="B36" s="8" t="s">
        <v>154</v>
      </c>
      <c r="C36" s="45">
        <v>20375</v>
      </c>
      <c r="D36" s="11">
        <v>21746</v>
      </c>
    </row>
    <row r="37" spans="1:4" ht="15" customHeight="1">
      <c r="A37" s="7" t="s">
        <v>155</v>
      </c>
      <c r="B37" s="8" t="s">
        <v>156</v>
      </c>
      <c r="C37" s="45">
        <v>23237</v>
      </c>
      <c r="D37" s="11">
        <v>22749</v>
      </c>
    </row>
    <row r="38" spans="1:4" ht="15" customHeight="1">
      <c r="A38" s="7" t="s">
        <v>157</v>
      </c>
      <c r="B38" s="8" t="s">
        <v>158</v>
      </c>
      <c r="C38" s="45">
        <v>20900</v>
      </c>
      <c r="D38" s="11">
        <v>39520</v>
      </c>
    </row>
    <row r="39" spans="1:4" ht="15" customHeight="1">
      <c r="A39" s="7" t="s">
        <v>159</v>
      </c>
      <c r="B39" s="8" t="s">
        <v>160</v>
      </c>
      <c r="C39" s="45"/>
      <c r="D39" s="11"/>
    </row>
    <row r="40" spans="1:4" ht="15" customHeight="1">
      <c r="A40" s="4"/>
      <c r="B40" s="26" t="s">
        <v>349</v>
      </c>
      <c r="C40" s="47">
        <f>SUM(C41:C44)</f>
        <v>0</v>
      </c>
      <c r="D40" s="13"/>
    </row>
    <row r="41" spans="1:4" ht="15" customHeight="1">
      <c r="A41" s="7" t="s">
        <v>11</v>
      </c>
      <c r="B41" s="8" t="s">
        <v>178</v>
      </c>
      <c r="C41" s="45"/>
      <c r="D41" s="11"/>
    </row>
    <row r="42" spans="1:4" ht="15" customHeight="1">
      <c r="A42" s="7" t="s">
        <v>13</v>
      </c>
      <c r="B42" s="8" t="s">
        <v>179</v>
      </c>
      <c r="C42" s="45"/>
      <c r="D42" s="11"/>
    </row>
    <row r="43" spans="1:4" ht="15" customHeight="1">
      <c r="A43" s="7" t="s">
        <v>19</v>
      </c>
      <c r="B43" s="8" t="s">
        <v>350</v>
      </c>
      <c r="C43" s="45"/>
      <c r="D43" s="11"/>
    </row>
    <row r="44" spans="1:4" ht="15" customHeight="1">
      <c r="A44" s="7" t="s">
        <v>23</v>
      </c>
      <c r="B44" s="8" t="s">
        <v>351</v>
      </c>
      <c r="C44" s="45"/>
      <c r="D44" s="32"/>
    </row>
    <row r="45" spans="1:4" ht="15" customHeight="1">
      <c r="A45" s="4"/>
      <c r="B45" s="26" t="s">
        <v>352</v>
      </c>
      <c r="C45" s="15"/>
      <c r="D45" s="11"/>
    </row>
    <row r="46" spans="1:4" ht="15" customHeight="1">
      <c r="A46" s="98"/>
      <c r="B46" s="109" t="s">
        <v>353</v>
      </c>
      <c r="C46" s="47">
        <f>+C34+C40+C45</f>
        <v>144515</v>
      </c>
      <c r="D46" s="47">
        <f>+D34+D40+D45</f>
        <v>166689</v>
      </c>
    </row>
    <row r="47" spans="1:4" ht="15" customHeight="1">
      <c r="A47" s="126"/>
      <c r="B47" s="126"/>
      <c r="C47" s="126"/>
      <c r="D47" s="11"/>
    </row>
    <row r="48" spans="1:4" ht="15" customHeight="1">
      <c r="A48" s="110"/>
      <c r="B48" s="111" t="s">
        <v>222</v>
      </c>
      <c r="C48" s="112">
        <v>25</v>
      </c>
      <c r="D48" s="13">
        <v>25</v>
      </c>
    </row>
  </sheetData>
  <sheetProtection selectLockedCells="1" selectUnlockedCells="1"/>
  <mergeCells count="6">
    <mergeCell ref="C5:D5"/>
    <mergeCell ref="C7:D7"/>
    <mergeCell ref="A1:D1"/>
    <mergeCell ref="C2:D2"/>
    <mergeCell ref="C3:D3"/>
    <mergeCell ref="A4:D4"/>
  </mergeCells>
  <printOptions/>
  <pageMargins left="1.18125" right="0.7875" top="0.9840277777777777" bottom="0.9840277777777777" header="0.5118055555555555" footer="0.5118055555555555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1" sqref="A1:D1"/>
    </sheetView>
  </sheetViews>
  <sheetFormatPr defaultColWidth="9.140625" defaultRowHeight="12.75"/>
  <cols>
    <col min="1" max="1" width="8.140625" style="0" customWidth="1"/>
    <col min="2" max="2" width="57.8515625" style="0" customWidth="1"/>
    <col min="3" max="3" width="8.7109375" style="0" customWidth="1"/>
  </cols>
  <sheetData>
    <row r="1" spans="1:4" ht="12.75">
      <c r="A1" s="143" t="s">
        <v>370</v>
      </c>
      <c r="B1" s="143"/>
      <c r="C1" s="143"/>
      <c r="D1" s="143"/>
    </row>
    <row r="2" spans="1:4" ht="12.75" customHeight="1">
      <c r="A2" s="144"/>
      <c r="B2" s="144"/>
      <c r="C2" s="144"/>
      <c r="D2" s="144"/>
    </row>
    <row r="3" spans="1:4" ht="12.75" customHeight="1">
      <c r="A3" s="87"/>
      <c r="B3" s="88" t="s">
        <v>354</v>
      </c>
      <c r="C3" s="149" t="s">
        <v>355</v>
      </c>
      <c r="D3" s="149"/>
    </row>
    <row r="4" spans="1:4" ht="12.75">
      <c r="A4" s="89"/>
      <c r="B4" s="88" t="s">
        <v>356</v>
      </c>
      <c r="C4" s="149"/>
      <c r="D4" s="149"/>
    </row>
    <row r="5" spans="1:4" ht="13.5" customHeight="1">
      <c r="A5" s="141"/>
      <c r="B5" s="141"/>
      <c r="C5" s="141"/>
      <c r="D5" s="141"/>
    </row>
    <row r="6" spans="1:4" ht="15.75" customHeight="1">
      <c r="A6" s="87" t="s">
        <v>287</v>
      </c>
      <c r="B6" s="87" t="s">
        <v>290</v>
      </c>
      <c r="C6" s="142" t="s">
        <v>291</v>
      </c>
      <c r="D6" s="142"/>
    </row>
    <row r="7" spans="1:4" ht="15.75" customHeight="1">
      <c r="A7" s="90"/>
      <c r="B7" s="90"/>
      <c r="C7" s="90" t="s">
        <v>5</v>
      </c>
      <c r="D7" s="25" t="s">
        <v>6</v>
      </c>
    </row>
    <row r="8" spans="1:4" ht="15.75" customHeight="1">
      <c r="A8" s="87"/>
      <c r="B8" s="87" t="s">
        <v>226</v>
      </c>
      <c r="C8" s="117"/>
      <c r="D8" s="11"/>
    </row>
    <row r="9" spans="1:4" ht="15.75" customHeight="1">
      <c r="A9" s="92"/>
      <c r="B9" s="93" t="s">
        <v>357</v>
      </c>
      <c r="C9" s="47">
        <f>SUM(C10:C17)</f>
        <v>0</v>
      </c>
      <c r="D9" s="13"/>
    </row>
    <row r="10" spans="1:4" ht="15.75" customHeight="1">
      <c r="A10" s="14" t="s">
        <v>151</v>
      </c>
      <c r="B10" s="8" t="s">
        <v>28</v>
      </c>
      <c r="C10" s="45"/>
      <c r="D10" s="11"/>
    </row>
    <row r="11" spans="1:4" ht="15.75" customHeight="1">
      <c r="A11" s="14" t="s">
        <v>153</v>
      </c>
      <c r="B11" s="8" t="s">
        <v>30</v>
      </c>
      <c r="C11" s="45"/>
      <c r="D11" s="11"/>
    </row>
    <row r="12" spans="1:4" ht="15.75" customHeight="1">
      <c r="A12" s="14" t="s">
        <v>155</v>
      </c>
      <c r="B12" s="8" t="s">
        <v>32</v>
      </c>
      <c r="C12" s="45"/>
      <c r="D12" s="11"/>
    </row>
    <row r="13" spans="1:4" ht="15.75" customHeight="1">
      <c r="A13" s="14" t="s">
        <v>157</v>
      </c>
      <c r="B13" s="8" t="s">
        <v>34</v>
      </c>
      <c r="C13" s="45"/>
      <c r="D13" s="11"/>
    </row>
    <row r="14" spans="1:4" ht="15.75" customHeight="1">
      <c r="A14" s="14" t="s">
        <v>333</v>
      </c>
      <c r="B14" s="8" t="s">
        <v>334</v>
      </c>
      <c r="C14" s="45"/>
      <c r="D14" s="11"/>
    </row>
    <row r="15" spans="1:4" ht="15.75" customHeight="1">
      <c r="A15" s="14" t="s">
        <v>161</v>
      </c>
      <c r="B15" s="8" t="s">
        <v>38</v>
      </c>
      <c r="C15" s="45"/>
      <c r="D15" s="11"/>
    </row>
    <row r="16" spans="1:4" ht="15.75" customHeight="1">
      <c r="A16" s="14" t="s">
        <v>163</v>
      </c>
      <c r="B16" s="8" t="s">
        <v>358</v>
      </c>
      <c r="C16" s="45"/>
      <c r="D16" s="11"/>
    </row>
    <row r="17" spans="1:4" ht="15.75" customHeight="1">
      <c r="A17" s="14" t="s">
        <v>165</v>
      </c>
      <c r="B17" s="8" t="s">
        <v>336</v>
      </c>
      <c r="C17" s="45"/>
      <c r="D17" s="11"/>
    </row>
    <row r="18" spans="1:4" ht="15.75" customHeight="1">
      <c r="A18" s="92"/>
      <c r="B18" s="93" t="s">
        <v>338</v>
      </c>
      <c r="C18" s="47">
        <f>SUM(C19:C22)</f>
        <v>0</v>
      </c>
      <c r="D18" s="13"/>
    </row>
    <row r="19" spans="1:4" ht="15.75" customHeight="1">
      <c r="A19" s="14" t="s">
        <v>11</v>
      </c>
      <c r="B19" s="8" t="s">
        <v>339</v>
      </c>
      <c r="C19" s="45"/>
      <c r="D19" s="11"/>
    </row>
    <row r="20" spans="1:4" ht="15.75" customHeight="1">
      <c r="A20" s="14" t="s">
        <v>13</v>
      </c>
      <c r="B20" s="8" t="s">
        <v>340</v>
      </c>
      <c r="C20" s="45"/>
      <c r="D20" s="11"/>
    </row>
    <row r="21" spans="1:4" ht="15.75" customHeight="1">
      <c r="A21" s="14" t="s">
        <v>15</v>
      </c>
      <c r="B21" s="8" t="s">
        <v>341</v>
      </c>
      <c r="C21" s="45"/>
      <c r="D21" s="11"/>
    </row>
    <row r="22" spans="1:4" ht="15.75" customHeight="1">
      <c r="A22" s="14" t="s">
        <v>17</v>
      </c>
      <c r="B22" s="8" t="s">
        <v>238</v>
      </c>
      <c r="C22" s="45"/>
      <c r="D22" s="11"/>
    </row>
    <row r="23" spans="1:4" ht="15.75" customHeight="1">
      <c r="A23" s="4"/>
      <c r="B23" s="4" t="s">
        <v>342</v>
      </c>
      <c r="C23" s="15"/>
      <c r="D23" s="11"/>
    </row>
    <row r="24" spans="1:4" ht="15.75" customHeight="1">
      <c r="A24" s="92"/>
      <c r="B24" s="4" t="s">
        <v>343</v>
      </c>
      <c r="C24" s="15"/>
      <c r="D24" s="11"/>
    </row>
    <row r="25" spans="1:4" ht="15.75" customHeight="1">
      <c r="A25" s="12"/>
      <c r="B25" s="4" t="s">
        <v>344</v>
      </c>
      <c r="C25" s="47">
        <f>+C26+C27</f>
        <v>0</v>
      </c>
      <c r="D25" s="13"/>
    </row>
    <row r="26" spans="1:4" ht="15.75" customHeight="1">
      <c r="A26" s="7" t="s">
        <v>47</v>
      </c>
      <c r="B26" s="8" t="s">
        <v>345</v>
      </c>
      <c r="C26" s="15"/>
      <c r="D26" s="11"/>
    </row>
    <row r="27" spans="1:4" ht="15.75" customHeight="1">
      <c r="A27" s="7" t="s">
        <v>49</v>
      </c>
      <c r="B27" s="8" t="s">
        <v>346</v>
      </c>
      <c r="C27" s="15"/>
      <c r="D27" s="11"/>
    </row>
    <row r="28" spans="1:4" ht="15.75" customHeight="1">
      <c r="A28" s="102"/>
      <c r="B28" s="4" t="s">
        <v>347</v>
      </c>
      <c r="C28" s="15">
        <v>78316</v>
      </c>
      <c r="D28" s="13">
        <v>78705</v>
      </c>
    </row>
    <row r="29" spans="1:4" ht="15.75" customHeight="1">
      <c r="A29" s="103"/>
      <c r="B29" s="104" t="s">
        <v>348</v>
      </c>
      <c r="C29" s="47">
        <f>SUM(C9,C18,C23,C24,C25,C28)</f>
        <v>78316</v>
      </c>
      <c r="D29" s="47">
        <f>SUM(D9,D18,D23,D24,D25,D28)</f>
        <v>78705</v>
      </c>
    </row>
    <row r="30" spans="1:3" ht="10.5" customHeight="1">
      <c r="A30" s="120"/>
      <c r="B30" s="121"/>
      <c r="C30" s="122"/>
    </row>
    <row r="31" spans="1:3" ht="9" customHeight="1">
      <c r="A31" s="124"/>
      <c r="B31" s="124"/>
      <c r="C31" s="124"/>
    </row>
    <row r="32" spans="1:4" ht="15.75" customHeight="1">
      <c r="A32" s="90"/>
      <c r="B32" s="87" t="s">
        <v>227</v>
      </c>
      <c r="C32" s="125"/>
      <c r="D32" s="11"/>
    </row>
    <row r="33" spans="1:4" ht="15.75" customHeight="1">
      <c r="A33" s="4"/>
      <c r="B33" s="26" t="s">
        <v>150</v>
      </c>
      <c r="C33" s="47">
        <f>SUM(C34:C38)</f>
        <v>78316</v>
      </c>
      <c r="D33" s="47">
        <f>SUM(D34:D38)</f>
        <v>78705</v>
      </c>
    </row>
    <row r="34" spans="1:4" ht="15.75" customHeight="1">
      <c r="A34" s="7" t="s">
        <v>151</v>
      </c>
      <c r="B34" s="8" t="s">
        <v>152</v>
      </c>
      <c r="C34" s="45">
        <v>56752</v>
      </c>
      <c r="D34" s="11">
        <v>57058</v>
      </c>
    </row>
    <row r="35" spans="1:4" ht="15.75" customHeight="1">
      <c r="A35" s="7" t="s">
        <v>153</v>
      </c>
      <c r="B35" s="8" t="s">
        <v>154</v>
      </c>
      <c r="C35" s="45">
        <v>15130</v>
      </c>
      <c r="D35" s="11">
        <v>15563</v>
      </c>
    </row>
    <row r="36" spans="1:4" ht="15.75" customHeight="1">
      <c r="A36" s="7" t="s">
        <v>155</v>
      </c>
      <c r="B36" s="8" t="s">
        <v>156</v>
      </c>
      <c r="C36" s="45">
        <v>6434</v>
      </c>
      <c r="D36" s="11">
        <v>6084</v>
      </c>
    </row>
    <row r="37" spans="1:4" ht="15.75" customHeight="1">
      <c r="A37" s="7" t="s">
        <v>157</v>
      </c>
      <c r="B37" s="8" t="s">
        <v>158</v>
      </c>
      <c r="C37" s="45"/>
      <c r="D37" s="11"/>
    </row>
    <row r="38" spans="1:4" ht="15.75" customHeight="1">
      <c r="A38" s="7" t="s">
        <v>159</v>
      </c>
      <c r="B38" s="8" t="s">
        <v>160</v>
      </c>
      <c r="C38" s="45"/>
      <c r="D38" s="11"/>
    </row>
    <row r="39" spans="1:4" ht="15.75" customHeight="1">
      <c r="A39" s="4"/>
      <c r="B39" s="26" t="s">
        <v>349</v>
      </c>
      <c r="C39" s="47">
        <f>SUM(C40:C43)</f>
        <v>0</v>
      </c>
      <c r="D39" s="11"/>
    </row>
    <row r="40" spans="1:4" ht="15.75" customHeight="1">
      <c r="A40" s="7" t="s">
        <v>11</v>
      </c>
      <c r="B40" s="8" t="s">
        <v>178</v>
      </c>
      <c r="C40" s="45"/>
      <c r="D40" s="11"/>
    </row>
    <row r="41" spans="1:4" ht="15.75" customHeight="1">
      <c r="A41" s="7" t="s">
        <v>13</v>
      </c>
      <c r="B41" s="8" t="s">
        <v>179</v>
      </c>
      <c r="C41" s="45"/>
      <c r="D41" s="11"/>
    </row>
    <row r="42" spans="1:4" ht="22.5" customHeight="1">
      <c r="A42" s="7" t="s">
        <v>19</v>
      </c>
      <c r="B42" s="8" t="s">
        <v>182</v>
      </c>
      <c r="C42" s="45"/>
      <c r="D42" s="11"/>
    </row>
    <row r="43" spans="1:4" ht="15.75" customHeight="1">
      <c r="A43" s="7" t="s">
        <v>23</v>
      </c>
      <c r="B43" s="8" t="s">
        <v>351</v>
      </c>
      <c r="C43" s="45"/>
      <c r="D43" s="11"/>
    </row>
    <row r="44" spans="1:4" ht="15.75" customHeight="1">
      <c r="A44" s="4"/>
      <c r="B44" s="26" t="s">
        <v>352</v>
      </c>
      <c r="C44" s="15"/>
      <c r="D44" s="11"/>
    </row>
    <row r="45" spans="1:4" ht="15.75" customHeight="1">
      <c r="A45" s="98"/>
      <c r="B45" s="109" t="s">
        <v>353</v>
      </c>
      <c r="C45" s="47">
        <f>+C33+C39+C44</f>
        <v>78316</v>
      </c>
      <c r="D45" s="47">
        <f>+D33+D39+D44</f>
        <v>78705</v>
      </c>
    </row>
    <row r="46" spans="1:4" ht="8.25" customHeight="1">
      <c r="A46" s="126"/>
      <c r="B46" s="126"/>
      <c r="C46" s="126"/>
      <c r="D46" s="11"/>
    </row>
    <row r="47" spans="1:4" ht="15.75" customHeight="1">
      <c r="A47" s="110"/>
      <c r="B47" s="111" t="s">
        <v>222</v>
      </c>
      <c r="C47" s="127">
        <v>22</v>
      </c>
      <c r="D47" s="13">
        <v>22</v>
      </c>
    </row>
  </sheetData>
  <sheetProtection selectLockedCells="1" selectUnlockedCells="1"/>
  <mergeCells count="6">
    <mergeCell ref="A5:D5"/>
    <mergeCell ref="C6:D6"/>
    <mergeCell ref="A1:D1"/>
    <mergeCell ref="A2:D2"/>
    <mergeCell ref="C3:D3"/>
    <mergeCell ref="C4:D4"/>
  </mergeCells>
  <printOptions/>
  <pageMargins left="1.18125" right="0.7875" top="0.9840277777777777" bottom="0.9840277777777777" header="0.5118055555555555" footer="0.5118055555555555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1" sqref="A1:D1"/>
    </sheetView>
  </sheetViews>
  <sheetFormatPr defaultColWidth="9.140625" defaultRowHeight="12.75"/>
  <cols>
    <col min="2" max="2" width="46.140625" style="0" customWidth="1"/>
    <col min="4" max="4" width="9.7109375" style="0" customWidth="1"/>
  </cols>
  <sheetData>
    <row r="1" spans="1:4" ht="12.75">
      <c r="A1" s="143" t="s">
        <v>371</v>
      </c>
      <c r="B1" s="143"/>
      <c r="C1" s="143"/>
      <c r="D1" s="143"/>
    </row>
    <row r="2" spans="1:4" ht="12.75" customHeight="1">
      <c r="A2" s="144"/>
      <c r="B2" s="144"/>
      <c r="C2" s="144"/>
      <c r="D2" s="144"/>
    </row>
    <row r="3" spans="1:4" ht="12.75" customHeight="1">
      <c r="A3" s="87"/>
      <c r="B3" s="88" t="s">
        <v>359</v>
      </c>
      <c r="C3" s="149" t="s">
        <v>355</v>
      </c>
      <c r="D3" s="149"/>
    </row>
    <row r="4" spans="1:4" ht="12.75">
      <c r="A4" s="115"/>
      <c r="B4" s="88" t="s">
        <v>360</v>
      </c>
      <c r="C4" s="149"/>
      <c r="D4" s="149"/>
    </row>
    <row r="5" spans="1:4" ht="13.5" customHeight="1">
      <c r="A5" s="141"/>
      <c r="B5" s="141"/>
      <c r="C5" s="141"/>
      <c r="D5" s="141"/>
    </row>
    <row r="6" spans="1:4" ht="15.75" customHeight="1">
      <c r="A6" s="87" t="s">
        <v>287</v>
      </c>
      <c r="B6" s="87" t="s">
        <v>290</v>
      </c>
      <c r="C6" s="142" t="s">
        <v>291</v>
      </c>
      <c r="D6" s="142"/>
    </row>
    <row r="7" spans="1:4" ht="15.75" customHeight="1">
      <c r="A7" s="90"/>
      <c r="B7" s="90"/>
      <c r="C7" s="90" t="s">
        <v>5</v>
      </c>
      <c r="D7" s="25" t="s">
        <v>6</v>
      </c>
    </row>
    <row r="8" spans="1:4" ht="15.75" customHeight="1">
      <c r="A8" s="87"/>
      <c r="B8" s="87" t="s">
        <v>226</v>
      </c>
      <c r="C8" s="117"/>
      <c r="D8" s="11"/>
    </row>
    <row r="9" spans="1:4" ht="15.75" customHeight="1">
      <c r="A9" s="92"/>
      <c r="B9" s="93" t="s">
        <v>357</v>
      </c>
      <c r="C9" s="47">
        <f>SUM(C10:C17)</f>
        <v>39600</v>
      </c>
      <c r="D9" s="47">
        <f>SUM(D10:D17)</f>
        <v>39600</v>
      </c>
    </row>
    <row r="10" spans="1:4" ht="15.75" customHeight="1">
      <c r="A10" s="14" t="s">
        <v>151</v>
      </c>
      <c r="B10" s="8" t="s">
        <v>28</v>
      </c>
      <c r="C10" s="45"/>
      <c r="D10" s="11"/>
    </row>
    <row r="11" spans="1:4" ht="15.75" customHeight="1">
      <c r="A11" s="14" t="s">
        <v>153</v>
      </c>
      <c r="B11" s="8" t="s">
        <v>30</v>
      </c>
      <c r="C11" s="45"/>
      <c r="D11" s="11"/>
    </row>
    <row r="12" spans="1:4" ht="15.75" customHeight="1">
      <c r="A12" s="14" t="s">
        <v>155</v>
      </c>
      <c r="B12" s="8" t="s">
        <v>32</v>
      </c>
      <c r="C12" s="45"/>
      <c r="D12" s="11"/>
    </row>
    <row r="13" spans="1:4" ht="15.75" customHeight="1">
      <c r="A13" s="14" t="s">
        <v>157</v>
      </c>
      <c r="B13" s="8" t="s">
        <v>34</v>
      </c>
      <c r="C13" s="45">
        <v>39600</v>
      </c>
      <c r="D13" s="45">
        <v>39600</v>
      </c>
    </row>
    <row r="14" spans="1:4" ht="15.75" customHeight="1">
      <c r="A14" s="14" t="s">
        <v>333</v>
      </c>
      <c r="B14" s="8" t="s">
        <v>334</v>
      </c>
      <c r="C14" s="45"/>
      <c r="D14" s="11"/>
    </row>
    <row r="15" spans="1:4" ht="15.75" customHeight="1">
      <c r="A15" s="14" t="s">
        <v>161</v>
      </c>
      <c r="B15" s="8" t="s">
        <v>38</v>
      </c>
      <c r="C15" s="45"/>
      <c r="D15" s="11"/>
    </row>
    <row r="16" spans="1:4" ht="15.75" customHeight="1">
      <c r="A16" s="14" t="s">
        <v>163</v>
      </c>
      <c r="B16" s="8" t="s">
        <v>358</v>
      </c>
      <c r="C16" s="45"/>
      <c r="D16" s="11"/>
    </row>
    <row r="17" spans="1:4" ht="15.75" customHeight="1">
      <c r="A17" s="14" t="s">
        <v>165</v>
      </c>
      <c r="B17" s="8" t="s">
        <v>336</v>
      </c>
      <c r="C17" s="45"/>
      <c r="D17" s="11"/>
    </row>
    <row r="18" spans="1:4" ht="15.75" customHeight="1">
      <c r="A18" s="92"/>
      <c r="B18" s="93" t="s">
        <v>338</v>
      </c>
      <c r="C18" s="47">
        <f>SUM(C19:C22)</f>
        <v>0</v>
      </c>
      <c r="D18" s="11"/>
    </row>
    <row r="19" spans="1:4" ht="15.75" customHeight="1">
      <c r="A19" s="14" t="s">
        <v>11</v>
      </c>
      <c r="B19" s="8" t="s">
        <v>339</v>
      </c>
      <c r="C19" s="45"/>
      <c r="D19" s="11"/>
    </row>
    <row r="20" spans="1:4" ht="15.75" customHeight="1">
      <c r="A20" s="14" t="s">
        <v>13</v>
      </c>
      <c r="B20" s="8" t="s">
        <v>340</v>
      </c>
      <c r="C20" s="45"/>
      <c r="D20" s="11"/>
    </row>
    <row r="21" spans="1:4" ht="15.75" customHeight="1">
      <c r="A21" s="14" t="s">
        <v>15</v>
      </c>
      <c r="B21" s="8" t="s">
        <v>341</v>
      </c>
      <c r="C21" s="45"/>
      <c r="D21" s="11"/>
    </row>
    <row r="22" spans="1:4" ht="15.75" customHeight="1">
      <c r="A22" s="14" t="s">
        <v>17</v>
      </c>
      <c r="B22" s="8" t="s">
        <v>238</v>
      </c>
      <c r="C22" s="45"/>
      <c r="D22" s="11"/>
    </row>
    <row r="23" spans="1:4" ht="15.75" customHeight="1">
      <c r="A23" s="4"/>
      <c r="B23" s="4" t="s">
        <v>342</v>
      </c>
      <c r="C23" s="15"/>
      <c r="D23" s="11"/>
    </row>
    <row r="24" spans="1:4" ht="15.75" customHeight="1">
      <c r="A24" s="92"/>
      <c r="B24" s="4" t="s">
        <v>343</v>
      </c>
      <c r="C24" s="15"/>
      <c r="D24" s="11"/>
    </row>
    <row r="25" spans="1:4" ht="15.75" customHeight="1">
      <c r="A25" s="12"/>
      <c r="B25" s="4" t="s">
        <v>344</v>
      </c>
      <c r="C25" s="47">
        <f>+C26+C27</f>
        <v>0</v>
      </c>
      <c r="D25" s="11"/>
    </row>
    <row r="26" spans="1:4" ht="15.75" customHeight="1">
      <c r="A26" s="7" t="s">
        <v>47</v>
      </c>
      <c r="B26" s="8" t="s">
        <v>345</v>
      </c>
      <c r="C26" s="15"/>
      <c r="D26" s="11"/>
    </row>
    <row r="27" spans="1:4" ht="15.75" customHeight="1">
      <c r="A27" s="7" t="s">
        <v>49</v>
      </c>
      <c r="B27" s="8" t="s">
        <v>346</v>
      </c>
      <c r="C27" s="15"/>
      <c r="D27" s="11"/>
    </row>
    <row r="28" spans="1:4" ht="15.75" customHeight="1">
      <c r="A28" s="102"/>
      <c r="B28" s="4" t="s">
        <v>347</v>
      </c>
      <c r="C28" s="15">
        <v>47995</v>
      </c>
      <c r="D28" s="13">
        <v>49032</v>
      </c>
    </row>
    <row r="29" spans="1:4" ht="15.75" customHeight="1">
      <c r="A29" s="103"/>
      <c r="B29" s="104" t="s">
        <v>348</v>
      </c>
      <c r="C29" s="47">
        <f>SUM(C9,C18,C23,C24,C25,C28)</f>
        <v>87595</v>
      </c>
      <c r="D29" s="47">
        <f>SUM(D9,D18,D23,D24,D25,D28)</f>
        <v>88632</v>
      </c>
    </row>
    <row r="30" spans="1:4" ht="10.5" customHeight="1">
      <c r="A30" s="120"/>
      <c r="B30" s="121"/>
      <c r="C30" s="122"/>
      <c r="D30" s="123"/>
    </row>
    <row r="31" spans="1:4" ht="11.25" customHeight="1">
      <c r="A31" s="124"/>
      <c r="B31" s="124"/>
      <c r="C31" s="124"/>
      <c r="D31" s="123"/>
    </row>
    <row r="32" spans="1:4" ht="15.75" customHeight="1">
      <c r="A32" s="90"/>
      <c r="B32" s="87" t="s">
        <v>227</v>
      </c>
      <c r="C32" s="125"/>
      <c r="D32" s="11"/>
    </row>
    <row r="33" spans="1:4" ht="15.75" customHeight="1">
      <c r="A33" s="4"/>
      <c r="B33" s="26" t="s">
        <v>150</v>
      </c>
      <c r="C33" s="47">
        <f>SUM(C34:C38)</f>
        <v>87595</v>
      </c>
      <c r="D33" s="47">
        <f>SUM(D34:D38)</f>
        <v>88632</v>
      </c>
    </row>
    <row r="34" spans="1:4" ht="15.75" customHeight="1">
      <c r="A34" s="7" t="s">
        <v>151</v>
      </c>
      <c r="B34" s="8" t="s">
        <v>152</v>
      </c>
      <c r="C34" s="45">
        <v>29600</v>
      </c>
      <c r="D34" s="11">
        <v>30417</v>
      </c>
    </row>
    <row r="35" spans="1:4" ht="15.75" customHeight="1">
      <c r="A35" s="7" t="s">
        <v>153</v>
      </c>
      <c r="B35" s="8" t="s">
        <v>154</v>
      </c>
      <c r="C35" s="45">
        <v>7907</v>
      </c>
      <c r="D35" s="11">
        <v>8305</v>
      </c>
    </row>
    <row r="36" spans="1:4" ht="15.75" customHeight="1">
      <c r="A36" s="7" t="s">
        <v>155</v>
      </c>
      <c r="B36" s="8" t="s">
        <v>156</v>
      </c>
      <c r="C36" s="45">
        <v>50088</v>
      </c>
      <c r="D36" s="11">
        <v>49910</v>
      </c>
    </row>
    <row r="37" spans="1:4" ht="15.75" customHeight="1">
      <c r="A37" s="7" t="s">
        <v>157</v>
      </c>
      <c r="B37" s="8" t="s">
        <v>158</v>
      </c>
      <c r="C37" s="45"/>
      <c r="D37" s="11"/>
    </row>
    <row r="38" spans="1:4" ht="15.75" customHeight="1">
      <c r="A38" s="7" t="s">
        <v>159</v>
      </c>
      <c r="B38" s="8" t="s">
        <v>160</v>
      </c>
      <c r="C38" s="45"/>
      <c r="D38" s="11"/>
    </row>
    <row r="39" spans="1:4" ht="15.75" customHeight="1">
      <c r="A39" s="4"/>
      <c r="B39" s="26" t="s">
        <v>349</v>
      </c>
      <c r="C39" s="47">
        <f>SUM(C40:C43)</f>
        <v>0</v>
      </c>
      <c r="D39" s="47">
        <f>SUM(D40:D43)</f>
        <v>0</v>
      </c>
    </row>
    <row r="40" spans="1:4" ht="15.75" customHeight="1">
      <c r="A40" s="7" t="s">
        <v>11</v>
      </c>
      <c r="B40" s="8" t="s">
        <v>178</v>
      </c>
      <c r="C40" s="45"/>
      <c r="D40" s="11"/>
    </row>
    <row r="41" spans="1:4" ht="15.75" customHeight="1">
      <c r="A41" s="7" t="s">
        <v>13</v>
      </c>
      <c r="B41" s="8" t="s">
        <v>179</v>
      </c>
      <c r="C41" s="45"/>
      <c r="D41" s="11"/>
    </row>
    <row r="42" spans="1:4" ht="22.5">
      <c r="A42" s="7" t="s">
        <v>19</v>
      </c>
      <c r="B42" s="8" t="s">
        <v>182</v>
      </c>
      <c r="C42" s="45"/>
      <c r="D42" s="11"/>
    </row>
    <row r="43" spans="1:4" ht="15.75" customHeight="1">
      <c r="A43" s="7" t="s">
        <v>23</v>
      </c>
      <c r="B43" s="8" t="s">
        <v>351</v>
      </c>
      <c r="C43" s="45"/>
      <c r="D43" s="11"/>
    </row>
    <row r="44" spans="1:4" ht="15.75" customHeight="1">
      <c r="A44" s="4"/>
      <c r="B44" s="26" t="s">
        <v>352</v>
      </c>
      <c r="C44" s="15"/>
      <c r="D44" s="11"/>
    </row>
    <row r="45" spans="1:4" ht="15.75" customHeight="1">
      <c r="A45" s="98"/>
      <c r="B45" s="109" t="s">
        <v>353</v>
      </c>
      <c r="C45" s="47">
        <f>+C33+C39+C44</f>
        <v>87595</v>
      </c>
      <c r="D45" s="47">
        <f>+D33+D39+D44</f>
        <v>88632</v>
      </c>
    </row>
    <row r="46" spans="1:4" ht="11.25" customHeight="1">
      <c r="A46" s="126"/>
      <c r="B46" s="126"/>
      <c r="C46" s="126"/>
      <c r="D46" s="11"/>
    </row>
    <row r="47" spans="1:4" ht="15.75" customHeight="1">
      <c r="A47" s="110"/>
      <c r="B47" s="111" t="s">
        <v>222</v>
      </c>
      <c r="C47" s="127">
        <v>14</v>
      </c>
      <c r="D47" s="13">
        <v>14</v>
      </c>
    </row>
  </sheetData>
  <sheetProtection selectLockedCells="1" selectUnlockedCells="1"/>
  <mergeCells count="6">
    <mergeCell ref="A5:D5"/>
    <mergeCell ref="C6:D6"/>
    <mergeCell ref="A1:D1"/>
    <mergeCell ref="A2:D2"/>
    <mergeCell ref="C3:D3"/>
    <mergeCell ref="C4:D4"/>
  </mergeCells>
  <printOptions/>
  <pageMargins left="0.9840277777777777" right="0.7875" top="0.9840277777777777" bottom="0.984027777777777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Titkárság</cp:lastModifiedBy>
  <cp:lastPrinted>2014-06-20T09:18:22Z</cp:lastPrinted>
  <dcterms:modified xsi:type="dcterms:W3CDTF">2014-07-14T08:20:53Z</dcterms:modified>
  <cp:category/>
  <cp:version/>
  <cp:contentType/>
  <cp:contentStatus/>
</cp:coreProperties>
</file>