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<sst xmlns="http://schemas.openxmlformats.org/spreadsheetml/2006/main" count="87" uniqueCount="76">
  <si>
    <t>Működési bevételek</t>
  </si>
  <si>
    <t>Kommunális adó</t>
  </si>
  <si>
    <t>Iparűzési adó</t>
  </si>
  <si>
    <t>Működési bevételek összesen</t>
  </si>
  <si>
    <t>Felhalmozási bevételek</t>
  </si>
  <si>
    <t>Felhalmozási bevételek összesen</t>
  </si>
  <si>
    <t>Eredeti ei.</t>
  </si>
  <si>
    <t>B4</t>
  </si>
  <si>
    <t>B3</t>
  </si>
  <si>
    <t>B11</t>
  </si>
  <si>
    <t>B410</t>
  </si>
  <si>
    <t>B111</t>
  </si>
  <si>
    <t>Helyi önk.működési általános támogatása</t>
  </si>
  <si>
    <t>B112</t>
  </si>
  <si>
    <t>Tel.önk.egy.köznevelési támogatása</t>
  </si>
  <si>
    <t>Tel.önk. szoc. felad. egyéb támog.</t>
  </si>
  <si>
    <t>B113</t>
  </si>
  <si>
    <t>B114</t>
  </si>
  <si>
    <t>Tel.önk.kultúrális feladatainak támogatása</t>
  </si>
  <si>
    <t>Önkormányzatok működési támogatásai</t>
  </si>
  <si>
    <t>B16</t>
  </si>
  <si>
    <t>OEP finansz.</t>
  </si>
  <si>
    <t>Dunaszentbenedek óvoda tám.</t>
  </si>
  <si>
    <t>Munkaügyi Központ közfogl.</t>
  </si>
  <si>
    <t>Működési célú tám. ÁHT-n belülről</t>
  </si>
  <si>
    <t>B34</t>
  </si>
  <si>
    <t>B351</t>
  </si>
  <si>
    <t>B354</t>
  </si>
  <si>
    <t>Gépjárműadó</t>
  </si>
  <si>
    <t>Közhatalmi bevételek</t>
  </si>
  <si>
    <t>B402</t>
  </si>
  <si>
    <t>B403</t>
  </si>
  <si>
    <t>Közvetített szolgáltatások</t>
  </si>
  <si>
    <t>B404</t>
  </si>
  <si>
    <t>Tulajdonosi bevételek</t>
  </si>
  <si>
    <t>B406</t>
  </si>
  <si>
    <t>Kiszámlázott ÁFA</t>
  </si>
  <si>
    <t>B8131</t>
  </si>
  <si>
    <t>B8</t>
  </si>
  <si>
    <t>Finanszírozási bevételek</t>
  </si>
  <si>
    <t>Egyéb felhalmozási tám. ÁHT-n belülről</t>
  </si>
  <si>
    <t>B813</t>
  </si>
  <si>
    <t>Bevételek összesen</t>
  </si>
  <si>
    <t>B1</t>
  </si>
  <si>
    <t>Önkormányzatok műk. célú támogatásai</t>
  </si>
  <si>
    <t>Eredmény (műk. célú)</t>
  </si>
  <si>
    <t>B2</t>
  </si>
  <si>
    <t>Eredmény (felhalmozási célú)</t>
  </si>
  <si>
    <t>Szolgáltatások (lakbér)</t>
  </si>
  <si>
    <t>Egyéb bevételek (TEIT)</t>
  </si>
  <si>
    <t>TEIT működési tám.</t>
  </si>
  <si>
    <t>Talajterhelési díj</t>
  </si>
  <si>
    <t>RHK Kft</t>
  </si>
  <si>
    <t>B25</t>
  </si>
  <si>
    <t>TOP-3.2.1-15 (ÖNO energetika)</t>
  </si>
  <si>
    <t>B115</t>
  </si>
  <si>
    <t>Működési célú kiegészítő támogatások</t>
  </si>
  <si>
    <t>B116</t>
  </si>
  <si>
    <t>Elszámolásból származó bevételek</t>
  </si>
  <si>
    <t>TOP-2.1.3-15 (csapadékvíz)</t>
  </si>
  <si>
    <t>EFOP-1.5.3-16-2017</t>
  </si>
  <si>
    <t>KLIK bértámogatás</t>
  </si>
  <si>
    <t>ebből indukciós hurok ÖNO</t>
  </si>
  <si>
    <t>Módosított ei.</t>
  </si>
  <si>
    <t>Teljesítés</t>
  </si>
  <si>
    <t>Készletértékesítés</t>
  </si>
  <si>
    <t>Bethle Gábor Alapkezelő</t>
  </si>
  <si>
    <t>Emberi Erőforrás Támogatáskezelő</t>
  </si>
  <si>
    <t>Műv ház felújítás I. ütem</t>
  </si>
  <si>
    <t>Dunaszentbenedek védőnő fin.</t>
  </si>
  <si>
    <t>egyéb közhatalmi bevételek</t>
  </si>
  <si>
    <t>egyéb bevételek</t>
  </si>
  <si>
    <t>PAKS Kara</t>
  </si>
  <si>
    <t>JETA-2018</t>
  </si>
  <si>
    <t>Munkaügyi központ dologi támogatás</t>
  </si>
  <si>
    <t>Működési támogatások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</si>
</sst>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[$-40E]yyyy\.\ mmmm\ d\."/>
    <numFmt numFmtId="167" formatCode="_-* #,##0.0\ _F_t_-;\-* #,##0.0\ _F_t_-;_-* &quot;-&quot;??\ _F_t_-;_-@_-"/>
    <numFmt numFmtId="168" formatCode="_-* #,##0\ _F_t_-;\-* #,##0\ _F_t_-;_-* &quot;-&quot;??\ _F_t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1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0" fillId="0" borderId="0" xfId="0" applyNumberFormat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0" fillId="0" borderId="12" xfId="0" applyNumberForma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0" fontId="2" fillId="0" borderId="13" xfId="0" applyFon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13" xfId="0" applyBorder="1" applyAlignment="1">
      <alignment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49" fontId="0" fillId="0" borderId="13" xfId="0" applyNumberFormat="1" applyBorder="1" applyAlignment="1">
      <alignment horizontal="left"/>
    </xf>
    <xf numFmtId="0" fontId="2" fillId="0" borderId="0" xfId="0" applyFont="1" applyBorder="1" applyAlignment="1">
      <alignment/>
    </xf>
    <xf numFmtId="168" fontId="0" fillId="0" borderId="10" xfId="40" applyNumberFormat="1" applyFont="1" applyBorder="1" applyAlignment="1">
      <alignment/>
    </xf>
    <xf numFmtId="168" fontId="1" fillId="0" borderId="10" xfId="40" applyNumberFormat="1" applyFont="1" applyBorder="1" applyAlignment="1">
      <alignment/>
    </xf>
    <xf numFmtId="168" fontId="2" fillId="0" borderId="10" xfId="40" applyNumberFormat="1" applyFont="1" applyBorder="1" applyAlignment="1">
      <alignment/>
    </xf>
    <xf numFmtId="168" fontId="0" fillId="0" borderId="11" xfId="40" applyNumberFormat="1" applyFont="1" applyBorder="1" applyAlignment="1">
      <alignment/>
    </xf>
    <xf numFmtId="168" fontId="2" fillId="0" borderId="0" xfId="40" applyNumberFormat="1" applyFont="1" applyBorder="1" applyAlignment="1">
      <alignment/>
    </xf>
    <xf numFmtId="168" fontId="2" fillId="0" borderId="10" xfId="40" applyNumberFormat="1" applyFont="1" applyBorder="1" applyAlignment="1">
      <alignment/>
    </xf>
    <xf numFmtId="0" fontId="0" fillId="0" borderId="14" xfId="0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49" fontId="32" fillId="0" borderId="10" xfId="0" applyNumberFormat="1" applyFont="1" applyBorder="1" applyAlignment="1">
      <alignment horizontal="left"/>
    </xf>
    <xf numFmtId="0" fontId="32" fillId="0" borderId="10" xfId="0" applyFont="1" applyBorder="1" applyAlignment="1">
      <alignment/>
    </xf>
    <xf numFmtId="0" fontId="0" fillId="0" borderId="10" xfId="0" applyFill="1" applyBorder="1" applyAlignment="1">
      <alignment/>
    </xf>
    <xf numFmtId="168" fontId="0" fillId="0" borderId="10" xfId="40" applyNumberFormat="1" applyFont="1" applyBorder="1" applyAlignment="1">
      <alignment/>
    </xf>
    <xf numFmtId="0" fontId="1" fillId="0" borderId="10" xfId="0" applyFont="1" applyFill="1" applyBorder="1" applyAlignment="1">
      <alignment horizontal="right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4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/>
    </xf>
    <xf numFmtId="168" fontId="0" fillId="0" borderId="10" xfId="40" applyNumberFormat="1" applyFont="1" applyBorder="1" applyAlignment="1">
      <alignment/>
    </xf>
    <xf numFmtId="168" fontId="0" fillId="0" borderId="12" xfId="40" applyNumberFormat="1" applyFont="1" applyBorder="1" applyAlignment="1">
      <alignment/>
    </xf>
    <xf numFmtId="168" fontId="1" fillId="0" borderId="12" xfId="40" applyNumberFormat="1" applyFont="1" applyBorder="1" applyAlignment="1">
      <alignment/>
    </xf>
    <xf numFmtId="168" fontId="0" fillId="0" borderId="10" xfId="40" applyNumberFormat="1" applyFont="1" applyBorder="1" applyAlignment="1">
      <alignment/>
    </xf>
    <xf numFmtId="168" fontId="0" fillId="0" borderId="10" xfId="40" applyNumberFormat="1" applyFont="1" applyBorder="1" applyAlignment="1">
      <alignment/>
    </xf>
    <xf numFmtId="168" fontId="0" fillId="0" borderId="0" xfId="0" applyNumberFormat="1" applyAlignment="1">
      <alignment/>
    </xf>
    <xf numFmtId="168" fontId="0" fillId="0" borderId="0" xfId="40" applyNumberFormat="1" applyFont="1" applyFill="1" applyBorder="1" applyAlignment="1">
      <alignment/>
    </xf>
    <xf numFmtId="168" fontId="0" fillId="0" borderId="10" xfId="40" applyNumberFormat="1" applyFont="1" applyBorder="1" applyAlignment="1">
      <alignment/>
    </xf>
    <xf numFmtId="168" fontId="2" fillId="0" borderId="0" xfId="40" applyNumberFormat="1" applyFont="1" applyFill="1" applyBorder="1" applyAlignment="1">
      <alignment/>
    </xf>
    <xf numFmtId="168" fontId="0" fillId="0" borderId="10" xfId="40" applyNumberFormat="1" applyFont="1" applyFill="1" applyBorder="1" applyAlignment="1">
      <alignment/>
    </xf>
    <xf numFmtId="168" fontId="2" fillId="0" borderId="10" xfId="40" applyNumberFormat="1" applyFont="1" applyFill="1" applyBorder="1" applyAlignment="1">
      <alignment/>
    </xf>
    <xf numFmtId="168" fontId="2" fillId="0" borderId="10" xfId="4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68" fontId="32" fillId="0" borderId="10" xfId="40" applyNumberFormat="1" applyFont="1" applyFill="1" applyBorder="1" applyAlignment="1">
      <alignment/>
    </xf>
    <xf numFmtId="168" fontId="1" fillId="0" borderId="10" xfId="4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168" fontId="2" fillId="0" borderId="12" xfId="40" applyNumberFormat="1" applyFont="1" applyFill="1" applyBorder="1" applyAlignment="1">
      <alignment/>
    </xf>
    <xf numFmtId="168" fontId="0" fillId="0" borderId="10" xfId="40" applyNumberFormat="1" applyFont="1" applyFill="1" applyBorder="1" applyAlignment="1">
      <alignment/>
    </xf>
    <xf numFmtId="168" fontId="2" fillId="0" borderId="12" xfId="40" applyNumberFormat="1" applyFont="1" applyFill="1" applyBorder="1" applyAlignment="1">
      <alignment/>
    </xf>
    <xf numFmtId="168" fontId="32" fillId="0" borderId="12" xfId="40" applyNumberFormat="1" applyFont="1" applyFill="1" applyBorder="1" applyAlignment="1">
      <alignment/>
    </xf>
    <xf numFmtId="168" fontId="0" fillId="0" borderId="12" xfId="40" applyNumberFormat="1" applyFont="1" applyFill="1" applyBorder="1" applyAlignment="1">
      <alignment/>
    </xf>
    <xf numFmtId="168" fontId="2" fillId="0" borderId="13" xfId="40" applyNumberFormat="1" applyFont="1" applyFill="1" applyBorder="1" applyAlignment="1">
      <alignment/>
    </xf>
    <xf numFmtId="0" fontId="2" fillId="0" borderId="0" xfId="0" applyFont="1" applyFill="1" applyAlignment="1">
      <alignment/>
    </xf>
    <xf numFmtId="168" fontId="1" fillId="0" borderId="12" xfId="40" applyNumberFormat="1" applyFont="1" applyFill="1" applyBorder="1" applyAlignment="1">
      <alignment/>
    </xf>
    <xf numFmtId="168" fontId="0" fillId="0" borderId="11" xfId="40" applyNumberFormat="1" applyFont="1" applyFill="1" applyBorder="1" applyAlignment="1">
      <alignment/>
    </xf>
    <xf numFmtId="0" fontId="0" fillId="0" borderId="0" xfId="0" applyFill="1" applyAlignment="1">
      <alignment/>
    </xf>
    <xf numFmtId="168" fontId="0" fillId="0" borderId="13" xfId="4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Font="1" applyBorder="1" applyAlignment="1">
      <alignment/>
    </xf>
    <xf numFmtId="168" fontId="32" fillId="0" borderId="10" xfId="0" applyNumberFormat="1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1"/>
  <sheetViews>
    <sheetView tabSelected="1" view="pageLayout" workbookViewId="0" topLeftCell="A1">
      <selection activeCell="C23" sqref="C23:I23"/>
    </sheetView>
  </sheetViews>
  <sheetFormatPr defaultColWidth="9.140625" defaultRowHeight="15"/>
  <cols>
    <col min="1" max="1" width="6.421875" style="11" customWidth="1"/>
    <col min="2" max="2" width="42.421875" style="0" customWidth="1"/>
    <col min="3" max="3" width="15.140625" style="0" customWidth="1"/>
    <col min="4" max="5" width="15.140625" style="0" hidden="1" customWidth="1"/>
    <col min="6" max="6" width="14.421875" style="0" hidden="1" customWidth="1"/>
    <col min="7" max="7" width="14.8515625" style="0" hidden="1" customWidth="1"/>
    <col min="8" max="9" width="14.8515625" style="0" customWidth="1"/>
    <col min="11" max="11" width="16.140625" style="0" bestFit="1" customWidth="1"/>
  </cols>
  <sheetData>
    <row r="1" spans="2:9" ht="15">
      <c r="B1" s="77" t="s">
        <v>0</v>
      </c>
      <c r="C1" s="36" t="s">
        <v>6</v>
      </c>
      <c r="D1" s="43" t="s">
        <v>63</v>
      </c>
      <c r="E1" s="43" t="s">
        <v>64</v>
      </c>
      <c r="F1" s="43" t="s">
        <v>63</v>
      </c>
      <c r="G1" s="43" t="s">
        <v>64</v>
      </c>
      <c r="H1" s="43" t="s">
        <v>63</v>
      </c>
      <c r="I1" s="43" t="s">
        <v>64</v>
      </c>
    </row>
    <row r="2" spans="2:9" ht="20.25" customHeight="1">
      <c r="B2" s="78"/>
      <c r="C2" s="45">
        <v>43101</v>
      </c>
      <c r="D2" s="44">
        <v>43281</v>
      </c>
      <c r="E2" s="44">
        <v>43281</v>
      </c>
      <c r="F2" s="44">
        <v>43373</v>
      </c>
      <c r="G2" s="44">
        <v>43373</v>
      </c>
      <c r="H2" s="44">
        <v>43465</v>
      </c>
      <c r="I2" s="44">
        <v>43465</v>
      </c>
    </row>
    <row r="3" spans="2:3" ht="20.25" customHeight="1">
      <c r="B3" s="24"/>
      <c r="C3" s="4"/>
    </row>
    <row r="4" spans="1:9" ht="20.25" customHeight="1">
      <c r="A4" s="12" t="s">
        <v>11</v>
      </c>
      <c r="B4" s="2" t="s">
        <v>12</v>
      </c>
      <c r="C4" s="30">
        <v>18348584</v>
      </c>
      <c r="D4" s="41">
        <v>18348584</v>
      </c>
      <c r="E4" s="48">
        <v>9561883</v>
      </c>
      <c r="F4" s="50">
        <v>18348584</v>
      </c>
      <c r="G4" s="50">
        <v>13965544</v>
      </c>
      <c r="H4" s="56">
        <v>18348584</v>
      </c>
      <c r="I4" s="56">
        <v>18369202</v>
      </c>
    </row>
    <row r="5" spans="1:9" ht="15">
      <c r="A5" s="13" t="s">
        <v>13</v>
      </c>
      <c r="B5" s="2" t="s">
        <v>14</v>
      </c>
      <c r="C5" s="30">
        <v>25673300</v>
      </c>
      <c r="D5" s="41">
        <v>25673300</v>
      </c>
      <c r="E5" s="48">
        <v>13005134</v>
      </c>
      <c r="F5" s="50">
        <v>25673300</v>
      </c>
      <c r="G5" s="50">
        <v>19254978</v>
      </c>
      <c r="H5" s="56">
        <v>26949500</v>
      </c>
      <c r="I5" s="56">
        <v>26949500</v>
      </c>
    </row>
    <row r="6" spans="1:9" s="1" customFormat="1" ht="15">
      <c r="A6" s="12" t="s">
        <v>16</v>
      </c>
      <c r="B6" s="10" t="s">
        <v>15</v>
      </c>
      <c r="C6" s="31">
        <v>15225290</v>
      </c>
      <c r="D6" s="31">
        <v>15225290</v>
      </c>
      <c r="E6" s="49">
        <v>8089409</v>
      </c>
      <c r="F6" s="35">
        <v>15225290</v>
      </c>
      <c r="G6" s="35">
        <v>11745523</v>
      </c>
      <c r="H6" s="61">
        <v>14744005</v>
      </c>
      <c r="I6" s="61">
        <v>14744005</v>
      </c>
    </row>
    <row r="7" spans="1:9" ht="15">
      <c r="A7" s="13" t="s">
        <v>17</v>
      </c>
      <c r="B7" s="2" t="s">
        <v>18</v>
      </c>
      <c r="C7" s="30">
        <v>1800000</v>
      </c>
      <c r="D7" s="41">
        <v>1800000</v>
      </c>
      <c r="E7" s="48">
        <v>936000</v>
      </c>
      <c r="F7" s="50">
        <v>1800000</v>
      </c>
      <c r="G7" s="50">
        <v>1368000</v>
      </c>
      <c r="H7" s="56">
        <v>1800000</v>
      </c>
      <c r="I7" s="56">
        <v>1800000</v>
      </c>
    </row>
    <row r="8" spans="1:9" ht="15">
      <c r="A8" s="13" t="s">
        <v>55</v>
      </c>
      <c r="B8" s="2" t="s">
        <v>56</v>
      </c>
      <c r="C8" s="30"/>
      <c r="D8" s="47">
        <v>607352</v>
      </c>
      <c r="E8" s="48">
        <v>607352</v>
      </c>
      <c r="F8" s="50">
        <v>678695</v>
      </c>
      <c r="G8" s="50">
        <v>678695</v>
      </c>
      <c r="H8" s="56">
        <v>3924587</v>
      </c>
      <c r="I8" s="56">
        <v>3924587</v>
      </c>
    </row>
    <row r="9" spans="1:9" ht="15">
      <c r="A9" s="13" t="s">
        <v>57</v>
      </c>
      <c r="B9" s="2" t="s">
        <v>58</v>
      </c>
      <c r="C9" s="30"/>
      <c r="D9" s="2"/>
      <c r="E9" s="48"/>
      <c r="F9" s="2"/>
      <c r="G9" s="2"/>
      <c r="H9" s="56">
        <v>2121970</v>
      </c>
      <c r="I9" s="40"/>
    </row>
    <row r="10" spans="1:9" ht="15">
      <c r="A10" s="14" t="s">
        <v>9</v>
      </c>
      <c r="B10" s="9" t="s">
        <v>19</v>
      </c>
      <c r="C10" s="32">
        <f>SUM(C4:C7)</f>
        <v>61047174</v>
      </c>
      <c r="D10" s="32">
        <f aca="true" t="shared" si="0" ref="D10:I10">SUM(D4:D8)</f>
        <v>61654526</v>
      </c>
      <c r="E10" s="32">
        <f t="shared" si="0"/>
        <v>32199778</v>
      </c>
      <c r="F10" s="32">
        <f t="shared" si="0"/>
        <v>61725869</v>
      </c>
      <c r="G10" s="32">
        <f t="shared" si="0"/>
        <v>47012740</v>
      </c>
      <c r="H10" s="58">
        <f>SUM(H4:H9)</f>
        <v>67888646</v>
      </c>
      <c r="I10" s="58">
        <f t="shared" si="0"/>
        <v>65787294</v>
      </c>
    </row>
    <row r="11" spans="1:9" ht="15">
      <c r="A11" s="17"/>
      <c r="B11" s="6"/>
      <c r="C11" s="33"/>
      <c r="F11" s="2"/>
      <c r="G11" s="2"/>
      <c r="H11" s="40"/>
      <c r="I11" s="56"/>
    </row>
    <row r="12" spans="1:9" ht="15">
      <c r="A12" s="13"/>
      <c r="B12" s="2" t="s">
        <v>21</v>
      </c>
      <c r="C12" s="30">
        <v>3782400</v>
      </c>
      <c r="D12" s="41">
        <v>3782400</v>
      </c>
      <c r="E12" s="48">
        <v>1892000</v>
      </c>
      <c r="F12" s="47">
        <v>3782400</v>
      </c>
      <c r="G12" s="2">
        <v>2838200</v>
      </c>
      <c r="H12" s="56">
        <v>3782400</v>
      </c>
      <c r="I12" s="64">
        <v>3784000</v>
      </c>
    </row>
    <row r="13" spans="1:11" ht="15">
      <c r="A13" s="13"/>
      <c r="B13" s="2" t="s">
        <v>22</v>
      </c>
      <c r="C13" s="30">
        <v>2854791</v>
      </c>
      <c r="D13" s="41">
        <v>2854791</v>
      </c>
      <c r="E13" s="48">
        <v>1427395</v>
      </c>
      <c r="F13" s="47">
        <v>2854791</v>
      </c>
      <c r="G13" s="2">
        <v>1427395</v>
      </c>
      <c r="H13" s="56">
        <v>2854791</v>
      </c>
      <c r="I13" s="64">
        <v>1427395</v>
      </c>
      <c r="K13" s="52"/>
    </row>
    <row r="14" spans="1:11" ht="15">
      <c r="A14" s="13"/>
      <c r="B14" s="2" t="s">
        <v>69</v>
      </c>
      <c r="C14" s="54"/>
      <c r="D14" s="54"/>
      <c r="E14" s="48"/>
      <c r="F14" s="54"/>
      <c r="G14" s="2"/>
      <c r="H14" s="56"/>
      <c r="I14" s="64">
        <v>240276</v>
      </c>
      <c r="K14" s="52"/>
    </row>
    <row r="15" spans="1:9" ht="15">
      <c r="A15" s="13"/>
      <c r="B15" s="39" t="s">
        <v>60</v>
      </c>
      <c r="C15" s="60">
        <v>9239005</v>
      </c>
      <c r="D15" s="60">
        <v>10850000</v>
      </c>
      <c r="E15" s="66">
        <v>10850000</v>
      </c>
      <c r="F15" s="60">
        <v>10850000</v>
      </c>
      <c r="G15" s="64">
        <v>10850000</v>
      </c>
      <c r="H15" s="60">
        <v>10850000</v>
      </c>
      <c r="I15" s="64">
        <v>10850000</v>
      </c>
    </row>
    <row r="16" spans="1:9" ht="15">
      <c r="A16" s="13"/>
      <c r="B16" s="2" t="s">
        <v>23</v>
      </c>
      <c r="C16" s="30">
        <v>41959690</v>
      </c>
      <c r="D16" s="41">
        <v>39408690</v>
      </c>
      <c r="E16" s="48">
        <v>10177507</v>
      </c>
      <c r="F16" s="47">
        <v>39408690</v>
      </c>
      <c r="G16" s="2"/>
      <c r="H16" s="56">
        <v>37332395</v>
      </c>
      <c r="I16" s="64">
        <v>32665733</v>
      </c>
    </row>
    <row r="17" spans="1:9" ht="15">
      <c r="A17" s="13"/>
      <c r="B17" s="2" t="s">
        <v>52</v>
      </c>
      <c r="C17" s="30">
        <v>6043856</v>
      </c>
      <c r="D17" s="41">
        <v>6043856</v>
      </c>
      <c r="E17" s="48">
        <v>6043856</v>
      </c>
      <c r="F17" s="47">
        <v>6043856</v>
      </c>
      <c r="G17" s="2">
        <v>6043856</v>
      </c>
      <c r="H17" s="56">
        <v>13043856</v>
      </c>
      <c r="I17" s="64">
        <v>13043856</v>
      </c>
    </row>
    <row r="18" spans="1:9" ht="15">
      <c r="A18" s="13"/>
      <c r="B18" s="2" t="s">
        <v>67</v>
      </c>
      <c r="C18" s="51"/>
      <c r="D18" s="51"/>
      <c r="E18" s="48"/>
      <c r="F18" s="51"/>
      <c r="G18" s="2"/>
      <c r="H18" s="56"/>
      <c r="I18" s="64">
        <v>350000</v>
      </c>
    </row>
    <row r="19" spans="1:9" ht="15">
      <c r="A19" s="13"/>
      <c r="B19" s="2" t="s">
        <v>66</v>
      </c>
      <c r="C19" s="51"/>
      <c r="D19" s="51"/>
      <c r="E19" s="48"/>
      <c r="F19" s="51"/>
      <c r="G19" s="2"/>
      <c r="H19" s="56"/>
      <c r="I19" s="64">
        <v>400000</v>
      </c>
    </row>
    <row r="20" spans="1:9" ht="15">
      <c r="A20" s="13"/>
      <c r="B20" s="2" t="s">
        <v>61</v>
      </c>
      <c r="C20" s="41">
        <v>1373915</v>
      </c>
      <c r="D20" s="41">
        <v>1765245</v>
      </c>
      <c r="E20" s="48">
        <v>1765245</v>
      </c>
      <c r="F20" s="47">
        <v>3646220</v>
      </c>
      <c r="G20" s="2"/>
      <c r="H20" s="56">
        <v>1811575</v>
      </c>
      <c r="I20" s="64">
        <v>7243139</v>
      </c>
    </row>
    <row r="21" spans="1:9" s="1" customFormat="1" ht="15">
      <c r="A21" s="15" t="s">
        <v>20</v>
      </c>
      <c r="B21" s="9" t="s">
        <v>24</v>
      </c>
      <c r="C21" s="32">
        <f aca="true" t="shared" si="1" ref="C21:H21">SUM(C12:C20)</f>
        <v>65253657</v>
      </c>
      <c r="D21" s="32">
        <f t="shared" si="1"/>
        <v>64704982</v>
      </c>
      <c r="E21" s="32">
        <f t="shared" si="1"/>
        <v>32156003</v>
      </c>
      <c r="F21" s="32">
        <f t="shared" si="1"/>
        <v>66585957</v>
      </c>
      <c r="G21" s="32">
        <f t="shared" si="1"/>
        <v>21159451</v>
      </c>
      <c r="H21" s="58">
        <f t="shared" si="1"/>
        <v>69675017</v>
      </c>
      <c r="I21" s="58">
        <f>SUM(I12:I20)</f>
        <v>70004399</v>
      </c>
    </row>
    <row r="22" spans="1:9" s="1" customFormat="1" ht="15">
      <c r="A22" s="16"/>
      <c r="B22" s="29"/>
      <c r="C22" s="34"/>
      <c r="F22" s="3"/>
      <c r="G22" s="3"/>
      <c r="H22" s="59"/>
      <c r="I22" s="59"/>
    </row>
    <row r="23" spans="1:9" s="1" customFormat="1" ht="15">
      <c r="A23" s="15" t="s">
        <v>43</v>
      </c>
      <c r="B23" s="9" t="s">
        <v>44</v>
      </c>
      <c r="C23" s="58">
        <f aca="true" t="shared" si="2" ref="C23:I23">SUM(C10,C21)</f>
        <v>126300831</v>
      </c>
      <c r="D23" s="58">
        <f t="shared" si="2"/>
        <v>126359508</v>
      </c>
      <c r="E23" s="58">
        <f t="shared" si="2"/>
        <v>64355781</v>
      </c>
      <c r="F23" s="58">
        <f t="shared" si="2"/>
        <v>128311826</v>
      </c>
      <c r="G23" s="58">
        <f t="shared" si="2"/>
        <v>68172191</v>
      </c>
      <c r="H23" s="58">
        <f t="shared" si="2"/>
        <v>137563663</v>
      </c>
      <c r="I23" s="58">
        <f t="shared" si="2"/>
        <v>135791693</v>
      </c>
    </row>
    <row r="24" spans="1:9" s="1" customFormat="1" ht="15">
      <c r="A24" s="15"/>
      <c r="B24" s="75" t="s">
        <v>50</v>
      </c>
      <c r="C24" s="30">
        <v>11200000</v>
      </c>
      <c r="D24" s="41">
        <v>11200000</v>
      </c>
      <c r="E24" s="48">
        <v>11200000</v>
      </c>
      <c r="F24" s="47">
        <v>11200000</v>
      </c>
      <c r="G24" s="2">
        <v>11200000</v>
      </c>
      <c r="H24" s="56">
        <v>11200000</v>
      </c>
      <c r="I24" s="64">
        <v>11200000</v>
      </c>
    </row>
    <row r="25" spans="1:9" ht="15">
      <c r="A25" s="38" t="s">
        <v>53</v>
      </c>
      <c r="B25" s="75" t="s">
        <v>54</v>
      </c>
      <c r="C25" s="64">
        <v>3208988</v>
      </c>
      <c r="D25" s="64">
        <v>3208988</v>
      </c>
      <c r="E25" s="67">
        <v>1142436</v>
      </c>
      <c r="F25" s="64">
        <v>3208988</v>
      </c>
      <c r="G25" s="64">
        <v>1142436</v>
      </c>
      <c r="H25" s="64">
        <v>3208988</v>
      </c>
      <c r="I25" s="64">
        <v>1142436</v>
      </c>
    </row>
    <row r="26" spans="1:9" ht="15">
      <c r="A26" s="38"/>
      <c r="B26" s="39" t="s">
        <v>74</v>
      </c>
      <c r="C26" s="60"/>
      <c r="D26" s="60"/>
      <c r="E26" s="60"/>
      <c r="F26" s="60"/>
      <c r="G26" s="60"/>
      <c r="H26" s="60"/>
      <c r="I26" s="64">
        <v>5483987</v>
      </c>
    </row>
    <row r="27" spans="1:9" ht="15">
      <c r="A27" s="38" t="s">
        <v>46</v>
      </c>
      <c r="B27" s="39" t="s">
        <v>75</v>
      </c>
      <c r="C27" s="2"/>
      <c r="D27" s="2"/>
      <c r="E27" s="2"/>
      <c r="F27" s="2"/>
      <c r="G27" s="2"/>
      <c r="H27" s="2"/>
      <c r="I27" s="76">
        <f>SUM(I24:I26)</f>
        <v>17826423</v>
      </c>
    </row>
    <row r="28" spans="1:9" ht="15">
      <c r="A28" s="13" t="s">
        <v>25</v>
      </c>
      <c r="B28" s="2" t="s">
        <v>1</v>
      </c>
      <c r="C28" s="64">
        <v>600000</v>
      </c>
      <c r="D28" s="64">
        <v>600000</v>
      </c>
      <c r="E28" s="67">
        <v>462750</v>
      </c>
      <c r="F28" s="64">
        <v>600000</v>
      </c>
      <c r="G28" s="64">
        <v>783750</v>
      </c>
      <c r="H28" s="64">
        <v>800000</v>
      </c>
      <c r="I28" s="64">
        <v>817750</v>
      </c>
    </row>
    <row r="29" spans="1:9" ht="15">
      <c r="A29" s="13" t="s">
        <v>26</v>
      </c>
      <c r="B29" s="2" t="s">
        <v>2</v>
      </c>
      <c r="C29" s="64">
        <v>5700000</v>
      </c>
      <c r="D29" s="64">
        <v>5700000</v>
      </c>
      <c r="E29" s="67">
        <v>3803048</v>
      </c>
      <c r="F29" s="64">
        <v>5700000</v>
      </c>
      <c r="G29" s="64">
        <v>6191189</v>
      </c>
      <c r="H29" s="64">
        <v>6512827</v>
      </c>
      <c r="I29" s="64">
        <v>6806466</v>
      </c>
    </row>
    <row r="30" spans="1:9" ht="15">
      <c r="A30" s="13" t="s">
        <v>27</v>
      </c>
      <c r="B30" s="2" t="s">
        <v>28</v>
      </c>
      <c r="C30" s="64">
        <v>2438000</v>
      </c>
      <c r="D30" s="64">
        <v>2438000</v>
      </c>
      <c r="E30" s="67">
        <v>1250276</v>
      </c>
      <c r="F30" s="64">
        <v>2438000</v>
      </c>
      <c r="G30" s="64">
        <v>1656241</v>
      </c>
      <c r="H30" s="64">
        <v>2438000</v>
      </c>
      <c r="I30" s="64">
        <v>2428059</v>
      </c>
    </row>
    <row r="31" spans="1:9" ht="15">
      <c r="A31" s="13"/>
      <c r="B31" s="2" t="s">
        <v>51</v>
      </c>
      <c r="C31" s="64">
        <v>188000</v>
      </c>
      <c r="D31" s="64">
        <v>188000</v>
      </c>
      <c r="E31" s="67"/>
      <c r="F31" s="64">
        <v>188000</v>
      </c>
      <c r="G31" s="64">
        <v>67838</v>
      </c>
      <c r="H31" s="64">
        <v>188000</v>
      </c>
      <c r="I31" s="64">
        <v>86400</v>
      </c>
    </row>
    <row r="32" spans="1:9" ht="15">
      <c r="A32" s="13"/>
      <c r="B32" s="2" t="s">
        <v>70</v>
      </c>
      <c r="C32" s="64"/>
      <c r="D32" s="64"/>
      <c r="E32" s="67"/>
      <c r="F32" s="64"/>
      <c r="G32" s="64"/>
      <c r="H32" s="64"/>
      <c r="I32" s="64">
        <v>14491</v>
      </c>
    </row>
    <row r="33" spans="1:9" ht="26.25" customHeight="1">
      <c r="A33" s="14" t="s">
        <v>8</v>
      </c>
      <c r="B33" s="9" t="s">
        <v>29</v>
      </c>
      <c r="C33" s="58">
        <f aca="true" t="shared" si="3" ref="C33:H33">SUM(C28:C31)</f>
        <v>8926000</v>
      </c>
      <c r="D33" s="58">
        <f t="shared" si="3"/>
        <v>8926000</v>
      </c>
      <c r="E33" s="58">
        <f t="shared" si="3"/>
        <v>5516074</v>
      </c>
      <c r="F33" s="58">
        <f t="shared" si="3"/>
        <v>8926000</v>
      </c>
      <c r="G33" s="58">
        <f t="shared" si="3"/>
        <v>8699018</v>
      </c>
      <c r="H33" s="58">
        <f t="shared" si="3"/>
        <v>9938827</v>
      </c>
      <c r="I33" s="58">
        <f>SUM(I28:I32)</f>
        <v>10153166</v>
      </c>
    </row>
    <row r="34" spans="1:9" s="1" customFormat="1" ht="15">
      <c r="A34" s="18"/>
      <c r="B34" s="19"/>
      <c r="C34" s="68"/>
      <c r="D34" s="69"/>
      <c r="E34" s="69"/>
      <c r="F34" s="59"/>
      <c r="G34" s="59"/>
      <c r="H34" s="59"/>
      <c r="I34" s="59"/>
    </row>
    <row r="35" spans="1:9" s="1" customFormat="1" ht="15">
      <c r="A35" s="15"/>
      <c r="B35" s="46" t="s">
        <v>65</v>
      </c>
      <c r="C35" s="61"/>
      <c r="D35" s="61">
        <v>142130</v>
      </c>
      <c r="E35" s="70">
        <v>142130</v>
      </c>
      <c r="F35" s="61">
        <v>142130</v>
      </c>
      <c r="G35" s="57">
        <v>302075</v>
      </c>
      <c r="H35" s="61">
        <v>750001</v>
      </c>
      <c r="I35" s="61">
        <v>769698</v>
      </c>
    </row>
    <row r="36" spans="1:9" ht="15">
      <c r="A36" s="13" t="s">
        <v>30</v>
      </c>
      <c r="B36" s="2" t="s">
        <v>48</v>
      </c>
      <c r="C36" s="64">
        <v>85440</v>
      </c>
      <c r="D36" s="64">
        <v>85440</v>
      </c>
      <c r="E36" s="67">
        <v>57031</v>
      </c>
      <c r="F36" s="64">
        <v>85440</v>
      </c>
      <c r="G36" s="64">
        <v>93632</v>
      </c>
      <c r="H36" s="64">
        <v>85440</v>
      </c>
      <c r="I36" s="64">
        <v>190301</v>
      </c>
    </row>
    <row r="37" spans="1:9" ht="15">
      <c r="A37" s="13" t="s">
        <v>31</v>
      </c>
      <c r="B37" s="2" t="s">
        <v>32</v>
      </c>
      <c r="C37" s="64">
        <v>2132000</v>
      </c>
      <c r="D37" s="64">
        <v>2132000</v>
      </c>
      <c r="E37" s="67">
        <v>897367</v>
      </c>
      <c r="F37" s="64">
        <v>2132000</v>
      </c>
      <c r="G37" s="64">
        <v>1188838</v>
      </c>
      <c r="H37" s="64">
        <v>2132000</v>
      </c>
      <c r="I37" s="64">
        <v>1359435</v>
      </c>
    </row>
    <row r="38" spans="1:9" ht="15">
      <c r="A38" s="13" t="s">
        <v>33</v>
      </c>
      <c r="B38" s="2" t="s">
        <v>34</v>
      </c>
      <c r="C38" s="64">
        <v>2500000</v>
      </c>
      <c r="D38" s="64">
        <v>2500000</v>
      </c>
      <c r="E38" s="67">
        <v>1457781</v>
      </c>
      <c r="F38" s="64">
        <v>3572000</v>
      </c>
      <c r="G38" s="64">
        <v>3172102</v>
      </c>
      <c r="H38" s="64">
        <v>3572102</v>
      </c>
      <c r="I38" s="64">
        <v>3603369</v>
      </c>
    </row>
    <row r="39" spans="1:9" ht="15">
      <c r="A39" s="13" t="s">
        <v>35</v>
      </c>
      <c r="B39" s="2" t="s">
        <v>36</v>
      </c>
      <c r="C39" s="64">
        <v>2050000</v>
      </c>
      <c r="D39" s="64">
        <v>2050000</v>
      </c>
      <c r="E39" s="67">
        <v>930415</v>
      </c>
      <c r="F39" s="64">
        <v>2050000</v>
      </c>
      <c r="G39" s="64">
        <v>1365851</v>
      </c>
      <c r="H39" s="64">
        <v>2050000</v>
      </c>
      <c r="I39" s="64">
        <v>1868226</v>
      </c>
    </row>
    <row r="40" spans="1:9" ht="15">
      <c r="A40" s="13" t="s">
        <v>10</v>
      </c>
      <c r="B40" s="2" t="s">
        <v>49</v>
      </c>
      <c r="C40" s="64">
        <v>3918960</v>
      </c>
      <c r="D40" s="64">
        <v>3918960</v>
      </c>
      <c r="E40" s="67">
        <v>2486185</v>
      </c>
      <c r="F40" s="64">
        <v>3918960</v>
      </c>
      <c r="G40" s="64"/>
      <c r="H40" s="64">
        <v>4911708</v>
      </c>
      <c r="I40" s="64">
        <v>4898053</v>
      </c>
    </row>
    <row r="41" spans="1:11" ht="15">
      <c r="A41" s="14" t="s">
        <v>7</v>
      </c>
      <c r="B41" s="9" t="s">
        <v>0</v>
      </c>
      <c r="C41" s="58">
        <f aca="true" t="shared" si="4" ref="C41:I41">SUM(C35:C40)</f>
        <v>10686400</v>
      </c>
      <c r="D41" s="58">
        <f t="shared" si="4"/>
        <v>10828530</v>
      </c>
      <c r="E41" s="58">
        <f t="shared" si="4"/>
        <v>5970909</v>
      </c>
      <c r="F41" s="58">
        <f t="shared" si="4"/>
        <v>11900530</v>
      </c>
      <c r="G41" s="58">
        <f t="shared" si="4"/>
        <v>6122498</v>
      </c>
      <c r="H41" s="58">
        <f t="shared" si="4"/>
        <v>13501251</v>
      </c>
      <c r="I41" s="58">
        <f t="shared" si="4"/>
        <v>12689082</v>
      </c>
      <c r="K41" s="55"/>
    </row>
    <row r="42" spans="1:9" ht="15">
      <c r="A42" s="17"/>
      <c r="B42" s="6"/>
      <c r="C42" s="71"/>
      <c r="D42" s="72"/>
      <c r="E42" s="72"/>
      <c r="F42" s="62"/>
      <c r="G42" s="62"/>
      <c r="H42" s="62"/>
      <c r="I42" s="62"/>
    </row>
    <row r="43" spans="1:9" ht="15">
      <c r="A43" s="13" t="s">
        <v>37</v>
      </c>
      <c r="B43" s="2" t="s">
        <v>45</v>
      </c>
      <c r="C43" s="64">
        <v>22946300</v>
      </c>
      <c r="D43" s="64">
        <v>22017329</v>
      </c>
      <c r="E43" s="67"/>
      <c r="F43" s="64">
        <v>18779603</v>
      </c>
      <c r="G43" s="40"/>
      <c r="H43" s="64">
        <v>16127670</v>
      </c>
      <c r="I43" s="64">
        <v>12142885</v>
      </c>
    </row>
    <row r="44" spans="1:11" ht="15">
      <c r="A44" s="14" t="s">
        <v>38</v>
      </c>
      <c r="B44" s="9" t="s">
        <v>39</v>
      </c>
      <c r="C44" s="58">
        <f>SUM(C43)</f>
        <v>22946300</v>
      </c>
      <c r="D44" s="58">
        <f>SUM(D43)</f>
        <v>22017329</v>
      </c>
      <c r="E44" s="58">
        <f>SUM(E43)</f>
        <v>0</v>
      </c>
      <c r="F44" s="58">
        <f>SUM(F43)</f>
        <v>18779603</v>
      </c>
      <c r="G44" s="40"/>
      <c r="H44" s="58">
        <f>SUM(H43)</f>
        <v>16127670</v>
      </c>
      <c r="I44" s="58">
        <f>SUM(I43)</f>
        <v>12142885</v>
      </c>
      <c r="K44" s="53"/>
    </row>
    <row r="45" spans="1:11" ht="15">
      <c r="A45" s="13"/>
      <c r="B45" s="9" t="s">
        <v>3</v>
      </c>
      <c r="C45" s="58">
        <f aca="true" t="shared" si="5" ref="C45:H45">SUM(C44,C41,C33,C23,C15,C25)</f>
        <v>181307524</v>
      </c>
      <c r="D45" s="58">
        <f t="shared" si="5"/>
        <v>182190355</v>
      </c>
      <c r="E45" s="63">
        <f t="shared" si="5"/>
        <v>87835200</v>
      </c>
      <c r="F45" s="63">
        <f t="shared" si="5"/>
        <v>181976947</v>
      </c>
      <c r="G45" s="58">
        <f t="shared" si="5"/>
        <v>94986143</v>
      </c>
      <c r="H45" s="63">
        <f t="shared" si="5"/>
        <v>191190399</v>
      </c>
      <c r="I45" s="58">
        <f>SUM(I44,I41,I33,I23,I27,)</f>
        <v>188603249</v>
      </c>
      <c r="K45" s="53"/>
    </row>
    <row r="46" spans="1:11" ht="15">
      <c r="A46" s="28"/>
      <c r="B46" s="21"/>
      <c r="C46" s="73"/>
      <c r="D46" s="72"/>
      <c r="E46" s="72"/>
      <c r="F46" s="62"/>
      <c r="G46" s="62"/>
      <c r="H46" s="62"/>
      <c r="I46" s="62"/>
      <c r="K46" s="52"/>
    </row>
    <row r="47" spans="1:9" ht="15">
      <c r="A47" s="13"/>
      <c r="B47" s="37" t="s">
        <v>4</v>
      </c>
      <c r="C47" s="64"/>
      <c r="D47" s="40"/>
      <c r="E47" s="74"/>
      <c r="F47" s="40"/>
      <c r="G47" s="40"/>
      <c r="H47" s="40"/>
      <c r="I47" s="40"/>
    </row>
    <row r="48" spans="1:9" ht="15">
      <c r="A48" s="13" t="s">
        <v>53</v>
      </c>
      <c r="B48" s="2" t="s">
        <v>54</v>
      </c>
      <c r="C48" s="64">
        <v>24936704</v>
      </c>
      <c r="D48" s="64">
        <v>24936704</v>
      </c>
      <c r="E48" s="67">
        <v>24936704</v>
      </c>
      <c r="F48" s="64">
        <v>24936704</v>
      </c>
      <c r="G48" s="67">
        <v>24936704</v>
      </c>
      <c r="H48" s="64">
        <v>24936704</v>
      </c>
      <c r="I48" s="64">
        <v>24936704</v>
      </c>
    </row>
    <row r="49" spans="1:9" ht="15">
      <c r="A49" s="13"/>
      <c r="B49" s="40" t="s">
        <v>59</v>
      </c>
      <c r="C49" s="64">
        <v>53000000</v>
      </c>
      <c r="D49" s="64">
        <v>53000000</v>
      </c>
      <c r="E49" s="67">
        <v>53000000</v>
      </c>
      <c r="F49" s="64">
        <v>53000000</v>
      </c>
      <c r="G49" s="67">
        <v>53000000</v>
      </c>
      <c r="H49" s="64">
        <v>53000000</v>
      </c>
      <c r="I49" s="64">
        <v>53000000</v>
      </c>
    </row>
    <row r="50" spans="1:9" ht="15">
      <c r="A50" s="13" t="s">
        <v>53</v>
      </c>
      <c r="B50" s="2" t="s">
        <v>52</v>
      </c>
      <c r="C50" s="64">
        <v>7000000</v>
      </c>
      <c r="D50" s="64">
        <v>7000000</v>
      </c>
      <c r="E50" s="67">
        <v>0</v>
      </c>
      <c r="F50" s="64">
        <v>7000000</v>
      </c>
      <c r="G50" s="67">
        <v>0</v>
      </c>
      <c r="H50" s="64">
        <v>0</v>
      </c>
      <c r="I50" s="64">
        <v>0</v>
      </c>
    </row>
    <row r="51" spans="1:9" ht="15">
      <c r="A51" s="13"/>
      <c r="B51" s="2" t="s">
        <v>68</v>
      </c>
      <c r="C51" s="64"/>
      <c r="D51" s="64"/>
      <c r="E51" s="67"/>
      <c r="F51" s="64"/>
      <c r="G51" s="67"/>
      <c r="H51" s="64">
        <v>15000000</v>
      </c>
      <c r="I51" s="64">
        <v>15000000</v>
      </c>
    </row>
    <row r="52" spans="1:9" ht="15">
      <c r="A52" s="13"/>
      <c r="B52" s="2" t="s">
        <v>71</v>
      </c>
      <c r="C52" s="64"/>
      <c r="D52" s="64"/>
      <c r="E52" s="67"/>
      <c r="F52" s="64"/>
      <c r="G52" s="67"/>
      <c r="H52" s="64"/>
      <c r="I52" s="64">
        <v>103080</v>
      </c>
    </row>
    <row r="53" spans="1:9" ht="15">
      <c r="A53" s="13"/>
      <c r="B53" s="2" t="s">
        <v>72</v>
      </c>
      <c r="C53" s="64"/>
      <c r="D53" s="64"/>
      <c r="E53" s="67"/>
      <c r="F53" s="64"/>
      <c r="G53" s="67"/>
      <c r="H53" s="64">
        <v>1500000</v>
      </c>
      <c r="I53" s="64">
        <v>1500000</v>
      </c>
    </row>
    <row r="54" spans="1:9" ht="15">
      <c r="A54" s="13"/>
      <c r="B54" s="2" t="s">
        <v>73</v>
      </c>
      <c r="C54" s="64"/>
      <c r="D54" s="64"/>
      <c r="E54" s="67"/>
      <c r="F54" s="64"/>
      <c r="G54" s="67"/>
      <c r="H54" s="64">
        <v>1000000</v>
      </c>
      <c r="I54" s="64">
        <v>1000000</v>
      </c>
    </row>
    <row r="55" spans="1:11" ht="15">
      <c r="A55" s="13"/>
      <c r="B55" s="2" t="s">
        <v>23</v>
      </c>
      <c r="C55" s="64"/>
      <c r="D55" s="64">
        <v>2551000</v>
      </c>
      <c r="E55" s="67">
        <v>2551000</v>
      </c>
      <c r="F55" s="64">
        <v>2551000</v>
      </c>
      <c r="G55" s="67">
        <v>2551000</v>
      </c>
      <c r="H55" s="64">
        <v>2551000</v>
      </c>
      <c r="I55" s="64">
        <v>2551000</v>
      </c>
      <c r="J55" s="1"/>
      <c r="K55" s="1"/>
    </row>
    <row r="56" spans="1:9" ht="15">
      <c r="A56" s="14" t="s">
        <v>46</v>
      </c>
      <c r="B56" s="27" t="s">
        <v>40</v>
      </c>
      <c r="C56" s="58">
        <f>SUM(C48:C51)</f>
        <v>84936704</v>
      </c>
      <c r="D56" s="58">
        <f aca="true" t="shared" si="6" ref="D56:I56">SUM(D48:D55)</f>
        <v>87487704</v>
      </c>
      <c r="E56" s="63">
        <f t="shared" si="6"/>
        <v>80487704</v>
      </c>
      <c r="F56" s="63">
        <f t="shared" si="6"/>
        <v>87487704</v>
      </c>
      <c r="G56" s="58">
        <f t="shared" si="6"/>
        <v>80487704</v>
      </c>
      <c r="H56" s="63">
        <f t="shared" si="6"/>
        <v>97987704</v>
      </c>
      <c r="I56" s="58">
        <f t="shared" si="6"/>
        <v>98090784</v>
      </c>
    </row>
    <row r="57" spans="1:9" ht="15">
      <c r="A57" s="14" t="s">
        <v>41</v>
      </c>
      <c r="B57" s="27" t="s">
        <v>47</v>
      </c>
      <c r="C57" s="58">
        <v>4964948</v>
      </c>
      <c r="D57" s="58">
        <v>5893919</v>
      </c>
      <c r="E57" s="63"/>
      <c r="F57" s="64">
        <v>7784948</v>
      </c>
      <c r="G57" s="40"/>
      <c r="H57" s="64">
        <v>1771608</v>
      </c>
      <c r="I57" s="64">
        <v>42319443</v>
      </c>
    </row>
    <row r="58" spans="1:9" ht="15">
      <c r="A58" s="14"/>
      <c r="B58" s="42" t="s">
        <v>62</v>
      </c>
      <c r="C58" s="61">
        <v>200025</v>
      </c>
      <c r="D58" s="61">
        <v>200025</v>
      </c>
      <c r="E58" s="70">
        <v>200025</v>
      </c>
      <c r="F58" s="61">
        <v>200025</v>
      </c>
      <c r="G58" s="70">
        <v>200025</v>
      </c>
      <c r="H58" s="61">
        <v>200025</v>
      </c>
      <c r="I58" s="61">
        <v>200025</v>
      </c>
    </row>
    <row r="59" spans="1:11" s="1" customFormat="1" ht="15">
      <c r="A59" s="15"/>
      <c r="B59" s="3" t="s">
        <v>5</v>
      </c>
      <c r="C59" s="57">
        <f aca="true" t="shared" si="7" ref="C59:I59">SUM(C56,C57)</f>
        <v>89901652</v>
      </c>
      <c r="D59" s="57">
        <f t="shared" si="7"/>
        <v>93381623</v>
      </c>
      <c r="E59" s="65">
        <f t="shared" si="7"/>
        <v>80487704</v>
      </c>
      <c r="F59" s="65">
        <f t="shared" si="7"/>
        <v>95272652</v>
      </c>
      <c r="G59" s="65">
        <f t="shared" si="7"/>
        <v>80487704</v>
      </c>
      <c r="H59" s="65">
        <f t="shared" si="7"/>
        <v>99759312</v>
      </c>
      <c r="I59" s="57">
        <f t="shared" si="7"/>
        <v>140410227</v>
      </c>
      <c r="J59"/>
      <c r="K59"/>
    </row>
    <row r="60" spans="1:9" ht="15">
      <c r="A60" s="14"/>
      <c r="B60" s="27" t="s">
        <v>42</v>
      </c>
      <c r="C60" s="58">
        <f aca="true" t="shared" si="8" ref="C60:I60">SUM(C59,C45)</f>
        <v>271209176</v>
      </c>
      <c r="D60" s="58">
        <f t="shared" si="8"/>
        <v>275571978</v>
      </c>
      <c r="E60" s="63">
        <f t="shared" si="8"/>
        <v>168322904</v>
      </c>
      <c r="F60" s="63">
        <f t="shared" si="8"/>
        <v>277249599</v>
      </c>
      <c r="G60" s="63">
        <f t="shared" si="8"/>
        <v>175473847</v>
      </c>
      <c r="H60" s="63">
        <f t="shared" si="8"/>
        <v>290949711</v>
      </c>
      <c r="I60" s="58">
        <f t="shared" si="8"/>
        <v>329013476</v>
      </c>
    </row>
    <row r="61" spans="1:11" ht="15">
      <c r="A61" s="20"/>
      <c r="B61" s="5"/>
      <c r="C61" s="5"/>
      <c r="J61" s="1"/>
      <c r="K61" s="1"/>
    </row>
    <row r="62" spans="1:11" ht="15">
      <c r="A62" s="20"/>
      <c r="B62" s="5"/>
      <c r="C62" s="5"/>
      <c r="J62" s="5"/>
      <c r="K62" s="5"/>
    </row>
    <row r="63" spans="1:11" ht="15">
      <c r="A63" s="20"/>
      <c r="B63" s="5"/>
      <c r="C63" s="5"/>
      <c r="J63" s="1"/>
      <c r="K63" s="1"/>
    </row>
    <row r="64" spans="1:3" ht="15">
      <c r="A64" s="20"/>
      <c r="B64" s="5"/>
      <c r="C64" s="5"/>
    </row>
    <row r="65" spans="1:11" s="1" customFormat="1" ht="15">
      <c r="A65" s="16"/>
      <c r="B65" s="7"/>
      <c r="C65" s="7"/>
      <c r="J65"/>
      <c r="K65"/>
    </row>
    <row r="66" spans="1:11" s="5" customFormat="1" ht="15">
      <c r="A66" s="20"/>
      <c r="J66"/>
      <c r="K66"/>
    </row>
    <row r="67" spans="1:3" s="1" customFormat="1" ht="15">
      <c r="A67" s="16"/>
      <c r="B67" s="7"/>
      <c r="C67" s="7"/>
    </row>
    <row r="68" spans="1:3" ht="15">
      <c r="A68" s="20"/>
      <c r="B68" s="5"/>
      <c r="C68" s="5"/>
    </row>
    <row r="69" spans="1:11" ht="15">
      <c r="A69" s="20"/>
      <c r="B69" s="5"/>
      <c r="C69" s="5"/>
      <c r="J69" s="1"/>
      <c r="K69" s="1"/>
    </row>
    <row r="70" spans="1:3" ht="15">
      <c r="A70" s="20"/>
      <c r="B70" s="5"/>
      <c r="C70" s="5"/>
    </row>
    <row r="71" spans="1:11" s="1" customFormat="1" ht="15">
      <c r="A71" s="16"/>
      <c r="B71" s="7"/>
      <c r="C71" s="7"/>
      <c r="J71"/>
      <c r="K71"/>
    </row>
    <row r="72" spans="1:3" ht="15">
      <c r="A72" s="20"/>
      <c r="B72" s="5"/>
      <c r="C72" s="5"/>
    </row>
    <row r="73" spans="1:11" s="1" customFormat="1" ht="15">
      <c r="A73" s="22"/>
      <c r="B73" s="23"/>
      <c r="C73" s="23"/>
      <c r="J73"/>
      <c r="K73"/>
    </row>
    <row r="75" spans="1:4" ht="15">
      <c r="A75" s="20"/>
      <c r="B75" s="25"/>
      <c r="C75" s="5"/>
      <c r="D75" s="5"/>
    </row>
    <row r="76" spans="1:4" ht="15">
      <c r="A76" s="20"/>
      <c r="B76" s="5"/>
      <c r="C76" s="5"/>
      <c r="D76" s="5"/>
    </row>
    <row r="77" spans="1:11" ht="15">
      <c r="A77" s="20"/>
      <c r="B77" s="5"/>
      <c r="C77" s="5"/>
      <c r="D77" s="5"/>
      <c r="J77" s="1"/>
      <c r="K77" s="1"/>
    </row>
    <row r="78" spans="1:4" ht="15">
      <c r="A78" s="20"/>
      <c r="B78" s="5"/>
      <c r="C78" s="5"/>
      <c r="D78" s="5"/>
    </row>
    <row r="79" spans="1:4" ht="15">
      <c r="A79" s="20"/>
      <c r="B79" s="5"/>
      <c r="C79" s="5"/>
      <c r="D79" s="5"/>
    </row>
    <row r="80" spans="1:4" ht="15">
      <c r="A80" s="20"/>
      <c r="B80" s="5"/>
      <c r="C80" s="5"/>
      <c r="D80" s="5"/>
    </row>
    <row r="81" spans="1:11" s="1" customFormat="1" ht="15">
      <c r="A81" s="16"/>
      <c r="B81" s="7"/>
      <c r="C81" s="7"/>
      <c r="D81" s="7"/>
      <c r="J81"/>
      <c r="K81"/>
    </row>
    <row r="82" spans="1:4" ht="15">
      <c r="A82" s="20"/>
      <c r="B82" s="5"/>
      <c r="C82" s="5"/>
      <c r="D82" s="5"/>
    </row>
    <row r="83" spans="1:11" ht="15">
      <c r="A83" s="20"/>
      <c r="B83" s="5"/>
      <c r="C83" s="5"/>
      <c r="D83" s="5"/>
      <c r="J83" s="1"/>
      <c r="K83" s="1"/>
    </row>
    <row r="84" spans="1:4" ht="15">
      <c r="A84" s="20"/>
      <c r="B84" s="5"/>
      <c r="C84" s="5"/>
      <c r="D84" s="5"/>
    </row>
    <row r="85" spans="1:11" ht="15">
      <c r="A85" s="20"/>
      <c r="B85" s="5"/>
      <c r="C85" s="5"/>
      <c r="D85" s="5"/>
      <c r="J85" s="1"/>
      <c r="K85" s="1"/>
    </row>
    <row r="86" spans="1:4" ht="15">
      <c r="A86" s="20"/>
      <c r="B86" s="5"/>
      <c r="C86" s="5"/>
      <c r="D86" s="5"/>
    </row>
    <row r="87" spans="1:11" s="1" customFormat="1" ht="15">
      <c r="A87" s="16"/>
      <c r="B87" s="7"/>
      <c r="C87" s="7"/>
      <c r="D87" s="7"/>
      <c r="J87"/>
      <c r="K87"/>
    </row>
    <row r="88" spans="1:11" ht="15">
      <c r="A88" s="20"/>
      <c r="B88" s="5"/>
      <c r="C88" s="5"/>
      <c r="D88" s="5"/>
      <c r="J88" s="1"/>
      <c r="K88" s="1"/>
    </row>
    <row r="89" spans="1:11" s="1" customFormat="1" ht="15">
      <c r="A89" s="16"/>
      <c r="B89" s="7"/>
      <c r="C89" s="7"/>
      <c r="D89" s="7"/>
      <c r="J89"/>
      <c r="K89"/>
    </row>
    <row r="90" spans="1:11" ht="15">
      <c r="A90" s="20"/>
      <c r="B90" s="5"/>
      <c r="C90" s="5"/>
      <c r="D90" s="5"/>
      <c r="J90" s="1"/>
      <c r="K90" s="1"/>
    </row>
    <row r="91" spans="1:4" ht="15">
      <c r="A91" s="20"/>
      <c r="B91" s="5"/>
      <c r="C91" s="5"/>
      <c r="D91" s="5"/>
    </row>
    <row r="92" spans="1:11" s="1" customFormat="1" ht="15">
      <c r="A92" s="16"/>
      <c r="B92" s="7"/>
      <c r="C92" s="7"/>
      <c r="D92" s="7"/>
      <c r="J92"/>
      <c r="K92"/>
    </row>
    <row r="93" spans="1:4" ht="15">
      <c r="A93" s="20"/>
      <c r="B93" s="5"/>
      <c r="C93" s="5"/>
      <c r="D93" s="5"/>
    </row>
    <row r="94" spans="1:11" s="1" customFormat="1" ht="15">
      <c r="A94" s="22"/>
      <c r="B94" s="23"/>
      <c r="C94" s="23"/>
      <c r="D94" s="7"/>
      <c r="J94"/>
      <c r="K94"/>
    </row>
    <row r="95" spans="1:4" ht="15">
      <c r="A95" s="26"/>
      <c r="B95" s="8"/>
      <c r="C95" s="8"/>
      <c r="D95" s="5"/>
    </row>
    <row r="96" spans="1:4" ht="15">
      <c r="A96" s="26"/>
      <c r="B96" s="23"/>
      <c r="C96" s="23"/>
      <c r="D96" s="5"/>
    </row>
    <row r="97" spans="1:4" ht="15">
      <c r="A97" s="20"/>
      <c r="B97" s="5"/>
      <c r="C97" s="5"/>
      <c r="D97" s="5"/>
    </row>
    <row r="98" spans="1:4" ht="15">
      <c r="A98" s="20"/>
      <c r="B98" s="5"/>
      <c r="C98" s="5"/>
      <c r="D98" s="5"/>
    </row>
    <row r="99" spans="1:4" ht="15">
      <c r="A99" s="20"/>
      <c r="B99" s="5"/>
      <c r="C99" s="5"/>
      <c r="D99" s="5"/>
    </row>
    <row r="100" spans="1:4" ht="15">
      <c r="A100" s="20"/>
      <c r="B100" s="5"/>
      <c r="C100" s="5"/>
      <c r="D100" s="5"/>
    </row>
    <row r="101" spans="1:4" ht="15">
      <c r="A101" s="20"/>
      <c r="B101" s="5"/>
      <c r="C101" s="5"/>
      <c r="D101" s="5"/>
    </row>
    <row r="102" spans="1:4" ht="15">
      <c r="A102" s="20"/>
      <c r="B102" s="5"/>
      <c r="C102" s="5"/>
      <c r="D102" s="5"/>
    </row>
    <row r="103" spans="1:4" ht="15">
      <c r="A103" s="20"/>
      <c r="B103" s="5"/>
      <c r="C103" s="5"/>
      <c r="D103" s="5"/>
    </row>
    <row r="104" spans="1:4" ht="15">
      <c r="A104" s="20"/>
      <c r="B104" s="5"/>
      <c r="C104" s="5"/>
      <c r="D104" s="5"/>
    </row>
    <row r="105" spans="1:4" ht="15">
      <c r="A105" s="20"/>
      <c r="B105" s="5"/>
      <c r="C105" s="5"/>
      <c r="D105" s="5"/>
    </row>
    <row r="106" spans="1:4" ht="15">
      <c r="A106" s="20"/>
      <c r="B106" s="5"/>
      <c r="C106" s="5"/>
      <c r="D106" s="5"/>
    </row>
    <row r="107" spans="1:4" ht="15">
      <c r="A107" s="20"/>
      <c r="B107" s="5"/>
      <c r="C107" s="5"/>
      <c r="D107" s="5"/>
    </row>
    <row r="108" spans="1:4" ht="15">
      <c r="A108" s="20"/>
      <c r="B108" s="5"/>
      <c r="C108" s="5"/>
      <c r="D108" s="5"/>
    </row>
    <row r="109" spans="1:4" ht="15">
      <c r="A109" s="20"/>
      <c r="B109" s="5"/>
      <c r="C109" s="5"/>
      <c r="D109" s="5"/>
    </row>
    <row r="110" spans="1:4" ht="15">
      <c r="A110" s="20"/>
      <c r="B110" s="5"/>
      <c r="C110" s="5"/>
      <c r="D110" s="5"/>
    </row>
    <row r="111" spans="1:4" ht="15">
      <c r="A111" s="20"/>
      <c r="B111" s="5"/>
      <c r="C111" s="5"/>
      <c r="D111" s="5"/>
    </row>
    <row r="112" spans="1:4" ht="15">
      <c r="A112" s="20"/>
      <c r="B112" s="5"/>
      <c r="C112" s="5"/>
      <c r="D112" s="5"/>
    </row>
    <row r="113" spans="1:4" ht="15">
      <c r="A113" s="20"/>
      <c r="B113" s="5"/>
      <c r="C113" s="5"/>
      <c r="D113" s="5"/>
    </row>
    <row r="114" spans="1:4" ht="15">
      <c r="A114" s="20"/>
      <c r="B114" s="5"/>
      <c r="C114" s="5"/>
      <c r="D114" s="5"/>
    </row>
    <row r="115" spans="1:4" ht="15">
      <c r="A115" s="20"/>
      <c r="B115" s="5"/>
      <c r="C115" s="5"/>
      <c r="D115" s="5"/>
    </row>
    <row r="116" spans="1:4" ht="15">
      <c r="A116" s="20"/>
      <c r="B116" s="5"/>
      <c r="C116" s="5"/>
      <c r="D116" s="5"/>
    </row>
    <row r="117" spans="1:4" ht="15">
      <c r="A117" s="20"/>
      <c r="B117" s="5"/>
      <c r="C117" s="5"/>
      <c r="D117" s="5"/>
    </row>
    <row r="118" spans="1:4" ht="15">
      <c r="A118" s="20"/>
      <c r="B118" s="5"/>
      <c r="C118" s="5"/>
      <c r="D118" s="5"/>
    </row>
    <row r="119" spans="1:4" ht="15">
      <c r="A119" s="20"/>
      <c r="B119" s="5"/>
      <c r="C119" s="5"/>
      <c r="D119" s="5"/>
    </row>
    <row r="120" spans="1:4" ht="15">
      <c r="A120" s="20"/>
      <c r="B120" s="5"/>
      <c r="C120" s="5"/>
      <c r="D120" s="5"/>
    </row>
    <row r="121" spans="1:4" ht="15">
      <c r="A121" s="20"/>
      <c r="B121" s="5"/>
      <c r="C121" s="5"/>
      <c r="D121" s="5"/>
    </row>
  </sheetData>
  <sheetProtection/>
  <mergeCells count="1">
    <mergeCell ref="B1:B2"/>
  </mergeCells>
  <printOptions/>
  <pageMargins left="0.53125" right="0.26" top="0.75" bottom="0.6145833333333334" header="0.22" footer="0.3"/>
  <pageSetup horizontalDpi="300" verticalDpi="300" orientation="portrait" paperSize="9" r:id="rId1"/>
  <headerFooter>
    <oddHeader>&amp;LUszód Község Önkormányzat 2018.évi költségvetése&amp;R&amp;10 4/2019. (V.29.)  önkormányzati rendelet
2.számú melléklete
 Forintban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Géderlak-Ordas-Uszód Köz.Önk.Körj.</dc:creator>
  <cp:keywords/>
  <dc:description/>
  <cp:lastModifiedBy>User</cp:lastModifiedBy>
  <cp:lastPrinted>2019-05-26T14:23:15Z</cp:lastPrinted>
  <dcterms:created xsi:type="dcterms:W3CDTF">2013-01-28T14:33:15Z</dcterms:created>
  <dcterms:modified xsi:type="dcterms:W3CDTF">2019-05-29T09:20:21Z</dcterms:modified>
  <cp:category/>
  <cp:version/>
  <cp:contentType/>
  <cp:contentStatus/>
</cp:coreProperties>
</file>