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9.Előir.-felhaszn. ütem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29" i="1"/>
  <c r="O24"/>
  <c r="N24"/>
  <c r="O23"/>
  <c r="L23" s="1"/>
  <c r="M23"/>
  <c r="K23"/>
  <c r="I23"/>
  <c r="G23"/>
  <c r="E23"/>
  <c r="C23"/>
  <c r="O22"/>
  <c r="L22"/>
  <c r="D22"/>
  <c r="O21"/>
  <c r="J22" s="1"/>
  <c r="M21"/>
  <c r="L21"/>
  <c r="K21"/>
  <c r="J21"/>
  <c r="I21"/>
  <c r="H21"/>
  <c r="G21"/>
  <c r="F21"/>
  <c r="E21"/>
  <c r="D21"/>
  <c r="C21"/>
  <c r="B21"/>
  <c r="N21" s="1"/>
  <c r="O20"/>
  <c r="O25" s="1"/>
  <c r="M20"/>
  <c r="M25" s="1"/>
  <c r="L20"/>
  <c r="L25" s="1"/>
  <c r="K20"/>
  <c r="K25" s="1"/>
  <c r="J20"/>
  <c r="I20"/>
  <c r="I25" s="1"/>
  <c r="H20"/>
  <c r="G20"/>
  <c r="G25" s="1"/>
  <c r="F20"/>
  <c r="E20"/>
  <c r="E25" s="1"/>
  <c r="D20"/>
  <c r="C20"/>
  <c r="C25" s="1"/>
  <c r="B20"/>
  <c r="N20" s="1"/>
  <c r="O17"/>
  <c r="M17"/>
  <c r="L17"/>
  <c r="K17"/>
  <c r="J17"/>
  <c r="I17"/>
  <c r="H17"/>
  <c r="G17"/>
  <c r="F17"/>
  <c r="E17"/>
  <c r="D17"/>
  <c r="C17"/>
  <c r="B17"/>
  <c r="N17" s="1"/>
  <c r="O16"/>
  <c r="M16"/>
  <c r="L16"/>
  <c r="K16"/>
  <c r="J16"/>
  <c r="I16"/>
  <c r="H16"/>
  <c r="G16"/>
  <c r="F16"/>
  <c r="E16"/>
  <c r="D16"/>
  <c r="C16"/>
  <c r="B16"/>
  <c r="N16" s="1"/>
  <c r="O15"/>
  <c r="M15"/>
  <c r="L15"/>
  <c r="K15"/>
  <c r="J15"/>
  <c r="I15"/>
  <c r="H15"/>
  <c r="G15"/>
  <c r="F15"/>
  <c r="E15"/>
  <c r="D15"/>
  <c r="C15"/>
  <c r="B15"/>
  <c r="N15" s="1"/>
  <c r="O14"/>
  <c r="M14"/>
  <c r="L14"/>
  <c r="K14"/>
  <c r="J14"/>
  <c r="I14"/>
  <c r="H14"/>
  <c r="G14"/>
  <c r="F14"/>
  <c r="E14"/>
  <c r="D14"/>
  <c r="C14"/>
  <c r="B14"/>
  <c r="N14" s="1"/>
  <c r="O13"/>
  <c r="M13"/>
  <c r="L13"/>
  <c r="K13"/>
  <c r="J13"/>
  <c r="I13"/>
  <c r="H13"/>
  <c r="G13"/>
  <c r="F13"/>
  <c r="E13"/>
  <c r="D13"/>
  <c r="C13"/>
  <c r="B13"/>
  <c r="N13" s="1"/>
  <c r="O12"/>
  <c r="M12"/>
  <c r="L12"/>
  <c r="K12"/>
  <c r="J12"/>
  <c r="I12"/>
  <c r="H12"/>
  <c r="G12"/>
  <c r="F12"/>
  <c r="E12"/>
  <c r="D12"/>
  <c r="C12"/>
  <c r="B12"/>
  <c r="N12" s="1"/>
  <c r="O11"/>
  <c r="M11"/>
  <c r="L11"/>
  <c r="K11"/>
  <c r="J11"/>
  <c r="I11"/>
  <c r="H11"/>
  <c r="G11"/>
  <c r="F11"/>
  <c r="E11"/>
  <c r="D11"/>
  <c r="C11"/>
  <c r="B11"/>
  <c r="N11" s="1"/>
  <c r="O10"/>
  <c r="O18" s="1"/>
  <c r="M10"/>
  <c r="M18" s="1"/>
  <c r="L10"/>
  <c r="L18" s="1"/>
  <c r="K10"/>
  <c r="K18" s="1"/>
  <c r="J10"/>
  <c r="J18" s="1"/>
  <c r="I10"/>
  <c r="I18" s="1"/>
  <c r="H10"/>
  <c r="H18" s="1"/>
  <c r="G10"/>
  <c r="G18" s="1"/>
  <c r="F10"/>
  <c r="F18" s="1"/>
  <c r="E10"/>
  <c r="E18" s="1"/>
  <c r="D10"/>
  <c r="D18" s="1"/>
  <c r="C10"/>
  <c r="C18" s="1"/>
  <c r="B10"/>
  <c r="B18" s="1"/>
  <c r="N18" s="1"/>
  <c r="N22" l="1"/>
  <c r="B23"/>
  <c r="D23"/>
  <c r="D25" s="1"/>
  <c r="F23"/>
  <c r="F25" s="1"/>
  <c r="H23"/>
  <c r="H25" s="1"/>
  <c r="J23"/>
  <c r="J25" s="1"/>
  <c r="B25"/>
  <c r="N10"/>
  <c r="N25" l="1"/>
  <c r="N23"/>
</calcChain>
</file>

<file path=xl/sharedStrings.xml><?xml version="1.0" encoding="utf-8"?>
<sst xmlns="http://schemas.openxmlformats.org/spreadsheetml/2006/main" count="33" uniqueCount="33">
  <si>
    <t>Az Önkormányzat 2014.évi előirányzat-felhasználási ütemterve</t>
  </si>
  <si>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</si>
  <si>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</si>
  <si>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</si>
  <si>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</si>
  <si>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</si>
  <si>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</si>
  <si>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</si>
  <si>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</si>
  <si>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</si>
  <si>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</si>
  <si>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</si>
  <si>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</si>
  <si>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</si>
  <si>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</si>
  <si>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</si>
  <si>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</si>
  <si>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</si>
  <si>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</si>
  <si>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</si>
  <si>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</si>
  <si>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</si>
  <si>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</si>
  <si>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</si>
  <si>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</si>
  <si>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r>
      <t>9.</t>
    </r>
    <r>
      <rPr>
        <b/>
        <sz val="12"/>
        <color theme="1"/>
        <rFont val="Times New Roman"/>
        <family val="1"/>
        <charset val="238"/>
      </rPr>
      <t xml:space="preserve">S </t>
    </r>
    <r>
      <rPr>
        <b/>
        <sz val="11"/>
        <color theme="1"/>
        <rFont val="Times New Roman"/>
        <family val="1"/>
        <charset val="238"/>
      </rPr>
      <t>Bevételek (1-8):</t>
    </r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</si>
  <si>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</si>
  <si>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</si>
  <si>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</si>
  <si>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</si>
  <si>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</si>
  <si>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</si>
  <si>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r>
      <t>14.</t>
    </r>
    <r>
      <rPr>
        <b/>
        <sz val="12"/>
        <color theme="1"/>
        <rFont val="Times New Roman"/>
        <family val="1"/>
        <charset val="238"/>
      </rPr>
      <t xml:space="preserve">S </t>
    </r>
    <r>
      <rPr>
        <b/>
        <sz val="11"/>
        <color theme="1"/>
        <rFont val="Times New Roman"/>
        <family val="1"/>
        <charset val="238"/>
      </rPr>
      <t>Kiadások (10-14):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</si>
</sst>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Border="1"/>
    <xf numFmtId="10" fontId="5" fillId="0" borderId="0" xfId="0" applyNumberFormat="1" applyFont="1"/>
    <xf numFmtId="9" fontId="5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0" xfId="0" applyFont="1"/>
    <xf numFmtId="10" fontId="10" fillId="0" borderId="0" xfId="0" applyNumberFormat="1" applyFont="1"/>
    <xf numFmtId="10" fontId="4" fillId="0" borderId="0" xfId="0" applyNumberFormat="1" applyFont="1"/>
    <xf numFmtId="0" fontId="1" fillId="0" borderId="0" xfId="0" applyFont="1"/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lhaszn&#225;l&#243;\Asztal\2014!!!\K&#246;lts&#233;gvet&#233;s\&#214;nkorm&#225;nyzat\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33">
          <cell r="K33">
            <v>17245</v>
          </cell>
        </row>
        <row r="35">
          <cell r="K35">
            <v>500</v>
          </cell>
        </row>
        <row r="36">
          <cell r="K36">
            <v>206</v>
          </cell>
        </row>
        <row r="54">
          <cell r="K54">
            <v>167589</v>
          </cell>
        </row>
        <row r="61">
          <cell r="K61">
            <v>38422</v>
          </cell>
        </row>
        <row r="70">
          <cell r="K70">
            <v>20613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  <row r="15">
          <cell r="J15">
            <v>1000</v>
          </cell>
        </row>
        <row r="16">
          <cell r="J16">
            <v>248614</v>
          </cell>
        </row>
        <row r="18">
          <cell r="J18">
            <v>17540</v>
          </cell>
        </row>
        <row r="19">
          <cell r="J19">
            <v>1873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O30"/>
  <sheetViews>
    <sheetView tabSelected="1" zoomScaleNormal="100" workbookViewId="0">
      <selection activeCell="H6" sqref="H6"/>
    </sheetView>
  </sheetViews>
  <sheetFormatPr defaultRowHeight="1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10" style="3" bestFit="1" customWidth="1"/>
  </cols>
  <sheetData>
    <row r="3" spans="1:15" ht="1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1:15" ht="15" customHeigh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5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7" spans="1:15"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1</v>
      </c>
    </row>
    <row r="8" spans="1:15" ht="18" customHeight="1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8" t="s">
        <v>15</v>
      </c>
    </row>
    <row r="9" spans="1:15" ht="18" customHeight="1">
      <c r="A9" s="9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5" ht="18" customHeight="1">
      <c r="A10" s="12" t="s">
        <v>17</v>
      </c>
      <c r="B10" s="13">
        <f t="shared" ref="B10:M10" si="0">B29*$O$10</f>
        <v>1232.6000000000001</v>
      </c>
      <c r="C10" s="13">
        <f t="shared" si="0"/>
        <v>3451.28</v>
      </c>
      <c r="D10" s="13">
        <f t="shared" si="0"/>
        <v>1725.64</v>
      </c>
      <c r="E10" s="13">
        <f t="shared" si="0"/>
        <v>1972.16</v>
      </c>
      <c r="F10" s="13">
        <f t="shared" si="0"/>
        <v>1972.16</v>
      </c>
      <c r="G10" s="13">
        <f t="shared" si="0"/>
        <v>1972.16</v>
      </c>
      <c r="H10" s="13">
        <f t="shared" si="0"/>
        <v>1972.16</v>
      </c>
      <c r="I10" s="13">
        <f t="shared" si="0"/>
        <v>1972.16</v>
      </c>
      <c r="J10" s="13">
        <f t="shared" si="0"/>
        <v>1972.16</v>
      </c>
      <c r="K10" s="13">
        <f t="shared" si="0"/>
        <v>1972.16</v>
      </c>
      <c r="L10" s="13">
        <f t="shared" si="0"/>
        <v>1972.16</v>
      </c>
      <c r="M10" s="13">
        <f t="shared" si="0"/>
        <v>2465.2000000000003</v>
      </c>
      <c r="N10" s="13">
        <f>SUM(B10:M10)</f>
        <v>24652</v>
      </c>
      <c r="O10" s="14">
        <f>'[1]1.Bevételek'!K21</f>
        <v>24652</v>
      </c>
    </row>
    <row r="11" spans="1:15" ht="18" customHeight="1">
      <c r="A11" s="12" t="s">
        <v>18</v>
      </c>
      <c r="B11" s="13">
        <f t="shared" ref="B11:M11" si="1">B29*$O$11</f>
        <v>862.25</v>
      </c>
      <c r="C11" s="13">
        <f t="shared" si="1"/>
        <v>2414.3000000000002</v>
      </c>
      <c r="D11" s="13">
        <f t="shared" si="1"/>
        <v>1207.1500000000001</v>
      </c>
      <c r="E11" s="13">
        <f t="shared" si="1"/>
        <v>1379.6000000000001</v>
      </c>
      <c r="F11" s="13">
        <f t="shared" si="1"/>
        <v>1379.6000000000001</v>
      </c>
      <c r="G11" s="13">
        <f t="shared" si="1"/>
        <v>1379.6000000000001</v>
      </c>
      <c r="H11" s="13">
        <f t="shared" si="1"/>
        <v>1379.6000000000001</v>
      </c>
      <c r="I11" s="13">
        <f t="shared" si="1"/>
        <v>1379.6000000000001</v>
      </c>
      <c r="J11" s="13">
        <f t="shared" si="1"/>
        <v>1379.6000000000001</v>
      </c>
      <c r="K11" s="13">
        <f t="shared" si="1"/>
        <v>1379.6000000000001</v>
      </c>
      <c r="L11" s="13">
        <f t="shared" si="1"/>
        <v>1379.6000000000001</v>
      </c>
      <c r="M11" s="13">
        <f t="shared" si="1"/>
        <v>1724.5</v>
      </c>
      <c r="N11" s="13">
        <f t="shared" ref="N11:N24" si="2">SUM(B11:M11)</f>
        <v>17245.000000000004</v>
      </c>
      <c r="O11" s="14">
        <f>'[1]1.Bevételek'!K33</f>
        <v>17245</v>
      </c>
    </row>
    <row r="12" spans="1:15" ht="18" customHeight="1">
      <c r="A12" s="12" t="s">
        <v>19</v>
      </c>
      <c r="B12" s="13">
        <f t="shared" ref="B12:M12" si="3">B29*$O$12</f>
        <v>25</v>
      </c>
      <c r="C12" s="13">
        <f t="shared" si="3"/>
        <v>70</v>
      </c>
      <c r="D12" s="13">
        <f t="shared" si="3"/>
        <v>35</v>
      </c>
      <c r="E12" s="13">
        <f t="shared" si="3"/>
        <v>40</v>
      </c>
      <c r="F12" s="13">
        <f t="shared" si="3"/>
        <v>40</v>
      </c>
      <c r="G12" s="13">
        <f t="shared" si="3"/>
        <v>40</v>
      </c>
      <c r="H12" s="13">
        <f t="shared" si="3"/>
        <v>40</v>
      </c>
      <c r="I12" s="13">
        <f t="shared" si="3"/>
        <v>40</v>
      </c>
      <c r="J12" s="13">
        <f t="shared" si="3"/>
        <v>40</v>
      </c>
      <c r="K12" s="13">
        <f t="shared" si="3"/>
        <v>40</v>
      </c>
      <c r="L12" s="13">
        <f t="shared" si="3"/>
        <v>40</v>
      </c>
      <c r="M12" s="13">
        <f t="shared" si="3"/>
        <v>50</v>
      </c>
      <c r="N12" s="13">
        <f t="shared" si="2"/>
        <v>500</v>
      </c>
      <c r="O12" s="14">
        <f>'[1]1.Bevételek'!K35</f>
        <v>500</v>
      </c>
    </row>
    <row r="13" spans="1:15" ht="18" customHeight="1">
      <c r="A13" s="15" t="s">
        <v>20</v>
      </c>
      <c r="B13" s="13">
        <f t="shared" ref="B13:M13" si="4">B29*$O$13</f>
        <v>8379.4500000000007</v>
      </c>
      <c r="C13" s="13">
        <f t="shared" si="4"/>
        <v>23462.460000000003</v>
      </c>
      <c r="D13" s="13">
        <f t="shared" si="4"/>
        <v>11731.230000000001</v>
      </c>
      <c r="E13" s="13">
        <f t="shared" si="4"/>
        <v>13407.12</v>
      </c>
      <c r="F13" s="13">
        <f t="shared" si="4"/>
        <v>13407.12</v>
      </c>
      <c r="G13" s="13">
        <f t="shared" si="4"/>
        <v>13407.12</v>
      </c>
      <c r="H13" s="13">
        <f t="shared" si="4"/>
        <v>13407.12</v>
      </c>
      <c r="I13" s="13">
        <f t="shared" si="4"/>
        <v>13407.12</v>
      </c>
      <c r="J13" s="13">
        <f t="shared" si="4"/>
        <v>13407.12</v>
      </c>
      <c r="K13" s="13">
        <f t="shared" si="4"/>
        <v>13407.12</v>
      </c>
      <c r="L13" s="13">
        <f t="shared" si="4"/>
        <v>13407.12</v>
      </c>
      <c r="M13" s="13">
        <f t="shared" si="4"/>
        <v>16758.900000000001</v>
      </c>
      <c r="N13" s="13">
        <f t="shared" si="2"/>
        <v>167588.99999999997</v>
      </c>
      <c r="O13" s="14">
        <f>'[1]1.Bevételek'!K54</f>
        <v>167589</v>
      </c>
    </row>
    <row r="14" spans="1:15" ht="18" customHeight="1">
      <c r="A14" s="12" t="s">
        <v>21</v>
      </c>
      <c r="B14" s="13">
        <f t="shared" ref="B14:M14" si="5">B29*$O$14</f>
        <v>1921.1000000000001</v>
      </c>
      <c r="C14" s="13">
        <f t="shared" si="5"/>
        <v>5379.0800000000008</v>
      </c>
      <c r="D14" s="13">
        <f t="shared" si="5"/>
        <v>2689.5400000000004</v>
      </c>
      <c r="E14" s="13">
        <f t="shared" si="5"/>
        <v>3073.76</v>
      </c>
      <c r="F14" s="13">
        <f t="shared" si="5"/>
        <v>3073.76</v>
      </c>
      <c r="G14" s="13">
        <f t="shared" si="5"/>
        <v>3073.76</v>
      </c>
      <c r="H14" s="13">
        <f t="shared" si="5"/>
        <v>3073.76</v>
      </c>
      <c r="I14" s="13">
        <f t="shared" si="5"/>
        <v>3073.76</v>
      </c>
      <c r="J14" s="13">
        <f t="shared" si="5"/>
        <v>3073.76</v>
      </c>
      <c r="K14" s="13">
        <f t="shared" si="5"/>
        <v>3073.76</v>
      </c>
      <c r="L14" s="13">
        <f t="shared" si="5"/>
        <v>3073.76</v>
      </c>
      <c r="M14" s="13">
        <f t="shared" si="5"/>
        <v>3842.2000000000003</v>
      </c>
      <c r="N14" s="13">
        <f t="shared" si="2"/>
        <v>38422.000000000007</v>
      </c>
      <c r="O14" s="14">
        <f>'[1]1.Bevételek'!K61</f>
        <v>38422</v>
      </c>
    </row>
    <row r="15" spans="1:15" ht="18" customHeight="1">
      <c r="A15" s="12" t="s">
        <v>22</v>
      </c>
      <c r="B15" s="13">
        <f t="shared" ref="B15:M15" si="6">B29*$O$15</f>
        <v>1030.6500000000001</v>
      </c>
      <c r="C15" s="13">
        <f t="shared" si="6"/>
        <v>2885.82</v>
      </c>
      <c r="D15" s="13">
        <f t="shared" si="6"/>
        <v>1442.91</v>
      </c>
      <c r="E15" s="13">
        <f t="shared" si="6"/>
        <v>1649.04</v>
      </c>
      <c r="F15" s="13">
        <f t="shared" si="6"/>
        <v>1649.04</v>
      </c>
      <c r="G15" s="13">
        <f t="shared" si="6"/>
        <v>1649.04</v>
      </c>
      <c r="H15" s="13">
        <f t="shared" si="6"/>
        <v>1649.04</v>
      </c>
      <c r="I15" s="13">
        <f t="shared" si="6"/>
        <v>1649.04</v>
      </c>
      <c r="J15" s="13">
        <f t="shared" si="6"/>
        <v>1649.04</v>
      </c>
      <c r="K15" s="13">
        <f t="shared" si="6"/>
        <v>1649.04</v>
      </c>
      <c r="L15" s="13">
        <f t="shared" si="6"/>
        <v>1649.04</v>
      </c>
      <c r="M15" s="13">
        <f t="shared" si="6"/>
        <v>2061.3000000000002</v>
      </c>
      <c r="N15" s="13">
        <f t="shared" si="2"/>
        <v>20613.000000000004</v>
      </c>
      <c r="O15" s="14">
        <f>'[1]1.Bevételek'!K70</f>
        <v>20613</v>
      </c>
    </row>
    <row r="16" spans="1:15" ht="18" customHeight="1">
      <c r="A16" s="12" t="s">
        <v>23</v>
      </c>
      <c r="B16" s="13">
        <f t="shared" ref="B16:M16" si="7">B29*$O$16</f>
        <v>10.3</v>
      </c>
      <c r="C16" s="13">
        <f t="shared" si="7"/>
        <v>28.840000000000003</v>
      </c>
      <c r="D16" s="13">
        <f t="shared" si="7"/>
        <v>14.420000000000002</v>
      </c>
      <c r="E16" s="13">
        <f t="shared" si="7"/>
        <v>16.48</v>
      </c>
      <c r="F16" s="13">
        <f t="shared" si="7"/>
        <v>16.48</v>
      </c>
      <c r="G16" s="13">
        <f t="shared" si="7"/>
        <v>16.48</v>
      </c>
      <c r="H16" s="13">
        <f t="shared" si="7"/>
        <v>16.48</v>
      </c>
      <c r="I16" s="13">
        <f t="shared" si="7"/>
        <v>16.48</v>
      </c>
      <c r="J16" s="13">
        <f t="shared" si="7"/>
        <v>16.48</v>
      </c>
      <c r="K16" s="13">
        <f t="shared" si="7"/>
        <v>16.48</v>
      </c>
      <c r="L16" s="13">
        <f t="shared" si="7"/>
        <v>16.48</v>
      </c>
      <c r="M16" s="13">
        <f t="shared" si="7"/>
        <v>20.6</v>
      </c>
      <c r="N16" s="13">
        <f t="shared" si="2"/>
        <v>205.99999999999997</v>
      </c>
      <c r="O16" s="16">
        <f>'[1]1.Bevételek'!K36</f>
        <v>206</v>
      </c>
    </row>
    <row r="17" spans="1:15" ht="18" customHeight="1">
      <c r="A17" s="12" t="s">
        <v>24</v>
      </c>
      <c r="B17" s="13">
        <f t="shared" ref="B17:M17" si="8">B29*$O$17</f>
        <v>0</v>
      </c>
      <c r="C17" s="13">
        <f t="shared" si="8"/>
        <v>0</v>
      </c>
      <c r="D17" s="13">
        <f t="shared" si="8"/>
        <v>0</v>
      </c>
      <c r="E17" s="13">
        <f t="shared" si="8"/>
        <v>0</v>
      </c>
      <c r="F17" s="13">
        <f t="shared" si="8"/>
        <v>0</v>
      </c>
      <c r="G17" s="13">
        <f t="shared" si="8"/>
        <v>0</v>
      </c>
      <c r="H17" s="13">
        <f t="shared" si="8"/>
        <v>0</v>
      </c>
      <c r="I17" s="13">
        <f t="shared" si="8"/>
        <v>0</v>
      </c>
      <c r="J17" s="13">
        <f t="shared" si="8"/>
        <v>0</v>
      </c>
      <c r="K17" s="13">
        <f t="shared" si="8"/>
        <v>0</v>
      </c>
      <c r="L17" s="13">
        <f t="shared" si="8"/>
        <v>0</v>
      </c>
      <c r="M17" s="13">
        <f t="shared" si="8"/>
        <v>0</v>
      </c>
      <c r="N17" s="13">
        <f t="shared" si="2"/>
        <v>0</v>
      </c>
      <c r="O17" s="16">
        <f>'[1]1.Bevételek'!K72</f>
        <v>0</v>
      </c>
    </row>
    <row r="18" spans="1:15" ht="18" customHeight="1">
      <c r="A18" s="17" t="s">
        <v>25</v>
      </c>
      <c r="B18" s="13">
        <f>SUM(B10:B17)</f>
        <v>13461.35</v>
      </c>
      <c r="C18" s="13">
        <f t="shared" ref="C18:M18" si="9">SUM(C10:C17)</f>
        <v>37691.78</v>
      </c>
      <c r="D18" s="13">
        <f t="shared" si="9"/>
        <v>18845.89</v>
      </c>
      <c r="E18" s="13">
        <f t="shared" si="9"/>
        <v>21538.16</v>
      </c>
      <c r="F18" s="13">
        <f t="shared" si="9"/>
        <v>21538.16</v>
      </c>
      <c r="G18" s="13">
        <f t="shared" si="9"/>
        <v>21538.16</v>
      </c>
      <c r="H18" s="13">
        <f t="shared" si="9"/>
        <v>21538.16</v>
      </c>
      <c r="I18" s="13">
        <f t="shared" si="9"/>
        <v>21538.16</v>
      </c>
      <c r="J18" s="13">
        <f t="shared" si="9"/>
        <v>21538.16</v>
      </c>
      <c r="K18" s="13">
        <f t="shared" si="9"/>
        <v>21538.16</v>
      </c>
      <c r="L18" s="13">
        <f t="shared" si="9"/>
        <v>21538.16</v>
      </c>
      <c r="M18" s="13">
        <f t="shared" si="9"/>
        <v>26922.7</v>
      </c>
      <c r="N18" s="18">
        <f t="shared" si="2"/>
        <v>269227</v>
      </c>
      <c r="O18" s="16">
        <f>SUM(O10:O17)</f>
        <v>269227</v>
      </c>
    </row>
    <row r="19" spans="1:15" ht="18" customHeight="1">
      <c r="A19" s="9" t="s">
        <v>26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5" ht="18" customHeight="1">
      <c r="A20" s="12" t="s">
        <v>27</v>
      </c>
      <c r="B20" s="13">
        <f t="shared" ref="B20:M20" si="10">B29*$O$20</f>
        <v>12365.7</v>
      </c>
      <c r="C20" s="13">
        <f t="shared" si="10"/>
        <v>34623.960000000006</v>
      </c>
      <c r="D20" s="13">
        <f t="shared" si="10"/>
        <v>17311.980000000003</v>
      </c>
      <c r="E20" s="13">
        <f t="shared" si="10"/>
        <v>19785.12</v>
      </c>
      <c r="F20" s="13">
        <f t="shared" si="10"/>
        <v>19785.12</v>
      </c>
      <c r="G20" s="13">
        <f t="shared" si="10"/>
        <v>19785.12</v>
      </c>
      <c r="H20" s="13">
        <f t="shared" si="10"/>
        <v>19785.12</v>
      </c>
      <c r="I20" s="13">
        <f t="shared" si="10"/>
        <v>19785.12</v>
      </c>
      <c r="J20" s="13">
        <f t="shared" si="10"/>
        <v>19785.12</v>
      </c>
      <c r="K20" s="13">
        <f t="shared" si="10"/>
        <v>19785.12</v>
      </c>
      <c r="L20" s="13">
        <f t="shared" si="10"/>
        <v>19785.12</v>
      </c>
      <c r="M20" s="13">
        <f t="shared" si="10"/>
        <v>24731.4</v>
      </c>
      <c r="N20" s="13">
        <f t="shared" si="2"/>
        <v>247313.99999999997</v>
      </c>
      <c r="O20" s="16">
        <f>'[1]2.Kiadások'!J16-O23-N24</f>
        <v>247314</v>
      </c>
    </row>
    <row r="21" spans="1:15" ht="18" customHeight="1">
      <c r="A21" s="12" t="s">
        <v>28</v>
      </c>
      <c r="B21" s="13">
        <f t="shared" ref="B21:M22" si="11">B29*$O$21</f>
        <v>93.65</v>
      </c>
      <c r="C21" s="13">
        <f t="shared" si="11"/>
        <v>262.22000000000003</v>
      </c>
      <c r="D21" s="13">
        <f t="shared" si="11"/>
        <v>131.11000000000001</v>
      </c>
      <c r="E21" s="13">
        <f t="shared" si="11"/>
        <v>149.84</v>
      </c>
      <c r="F21" s="13">
        <f t="shared" si="11"/>
        <v>149.84</v>
      </c>
      <c r="G21" s="13">
        <f t="shared" si="11"/>
        <v>149.84</v>
      </c>
      <c r="H21" s="13">
        <f t="shared" si="11"/>
        <v>149.84</v>
      </c>
      <c r="I21" s="13">
        <f t="shared" si="11"/>
        <v>149.84</v>
      </c>
      <c r="J21" s="13">
        <f t="shared" si="11"/>
        <v>149.84</v>
      </c>
      <c r="K21" s="13">
        <f t="shared" si="11"/>
        <v>149.84</v>
      </c>
      <c r="L21" s="13">
        <f t="shared" si="11"/>
        <v>149.84</v>
      </c>
      <c r="M21" s="13">
        <f t="shared" si="11"/>
        <v>187.3</v>
      </c>
      <c r="N21" s="13">
        <f t="shared" si="2"/>
        <v>1872.9999999999998</v>
      </c>
      <c r="O21" s="16">
        <f>'[1]2.Kiadások'!J19</f>
        <v>1873</v>
      </c>
    </row>
    <row r="22" spans="1:15" ht="18" customHeight="1">
      <c r="A22" s="12" t="s">
        <v>29</v>
      </c>
      <c r="B22" s="13">
        <v>0</v>
      </c>
      <c r="C22" s="13">
        <v>0</v>
      </c>
      <c r="D22" s="13">
        <f t="shared" si="11"/>
        <v>0</v>
      </c>
      <c r="E22" s="13">
        <v>300</v>
      </c>
      <c r="F22" s="13">
        <v>7192</v>
      </c>
      <c r="G22" s="13">
        <v>1000</v>
      </c>
      <c r="H22" s="13">
        <v>300</v>
      </c>
      <c r="I22" s="13">
        <v>9348</v>
      </c>
      <c r="J22" s="13">
        <f t="shared" si="11"/>
        <v>0</v>
      </c>
      <c r="K22" s="13">
        <v>300</v>
      </c>
      <c r="L22" s="13">
        <f t="shared" si="11"/>
        <v>0</v>
      </c>
      <c r="M22" s="13">
        <v>300</v>
      </c>
      <c r="N22" s="13">
        <f t="shared" si="2"/>
        <v>18740</v>
      </c>
      <c r="O22" s="16">
        <f>'[1]2.Kiadások'!J18</f>
        <v>17540</v>
      </c>
    </row>
    <row r="23" spans="1:15" ht="18" customHeight="1">
      <c r="A23" s="12" t="s">
        <v>30</v>
      </c>
      <c r="B23" s="13">
        <f t="shared" ref="B23:M23" si="12">B29*$O$23</f>
        <v>50</v>
      </c>
      <c r="C23" s="13">
        <f t="shared" si="12"/>
        <v>140</v>
      </c>
      <c r="D23" s="13">
        <f t="shared" si="12"/>
        <v>70</v>
      </c>
      <c r="E23" s="13">
        <f t="shared" si="12"/>
        <v>80</v>
      </c>
      <c r="F23" s="13">
        <f t="shared" si="12"/>
        <v>80</v>
      </c>
      <c r="G23" s="13">
        <f t="shared" si="12"/>
        <v>80</v>
      </c>
      <c r="H23" s="13">
        <f t="shared" si="12"/>
        <v>80</v>
      </c>
      <c r="I23" s="13">
        <f t="shared" si="12"/>
        <v>80</v>
      </c>
      <c r="J23" s="13">
        <f t="shared" si="12"/>
        <v>80</v>
      </c>
      <c r="K23" s="13">
        <f t="shared" si="12"/>
        <v>80</v>
      </c>
      <c r="L23" s="13">
        <f t="shared" si="12"/>
        <v>80</v>
      </c>
      <c r="M23" s="13">
        <f t="shared" si="12"/>
        <v>100</v>
      </c>
      <c r="N23" s="13">
        <f t="shared" si="2"/>
        <v>1000</v>
      </c>
      <c r="O23" s="16">
        <f>'[1]2.Kiadások'!J15</f>
        <v>1000</v>
      </c>
    </row>
    <row r="24" spans="1:15" ht="18" customHeight="1">
      <c r="A24" s="12" t="s">
        <v>31</v>
      </c>
      <c r="B24" s="13"/>
      <c r="C24" s="13"/>
      <c r="D24" s="13">
        <v>100</v>
      </c>
      <c r="E24" s="13"/>
      <c r="F24" s="13">
        <v>50</v>
      </c>
      <c r="G24" s="13"/>
      <c r="H24" s="13">
        <v>50</v>
      </c>
      <c r="I24" s="13"/>
      <c r="J24" s="13">
        <v>50</v>
      </c>
      <c r="K24" s="13"/>
      <c r="L24" s="13">
        <v>50</v>
      </c>
      <c r="M24" s="13"/>
      <c r="N24" s="13">
        <f t="shared" si="2"/>
        <v>300</v>
      </c>
      <c r="O24" s="14">
        <f>'[1]2.Kiadások'!J14</f>
        <v>300</v>
      </c>
    </row>
    <row r="25" spans="1:15" ht="18" customHeight="1">
      <c r="A25" s="17" t="s">
        <v>32</v>
      </c>
      <c r="B25" s="13">
        <f>SUM(B20:B24)</f>
        <v>12509.35</v>
      </c>
      <c r="C25" s="13">
        <f t="shared" ref="C25:M25" si="13">SUM(C20:C24)</f>
        <v>35026.180000000008</v>
      </c>
      <c r="D25" s="13">
        <f t="shared" si="13"/>
        <v>17613.090000000004</v>
      </c>
      <c r="E25" s="13">
        <f t="shared" si="13"/>
        <v>20314.96</v>
      </c>
      <c r="F25" s="13">
        <f t="shared" si="13"/>
        <v>27256.959999999999</v>
      </c>
      <c r="G25" s="13">
        <f t="shared" si="13"/>
        <v>21014.959999999999</v>
      </c>
      <c r="H25" s="13">
        <f t="shared" si="13"/>
        <v>20364.96</v>
      </c>
      <c r="I25" s="13">
        <f t="shared" si="13"/>
        <v>29362.959999999999</v>
      </c>
      <c r="J25" s="13">
        <f t="shared" si="13"/>
        <v>20064.96</v>
      </c>
      <c r="K25" s="13">
        <f t="shared" si="13"/>
        <v>20314.96</v>
      </c>
      <c r="L25" s="13">
        <f t="shared" si="13"/>
        <v>20064.96</v>
      </c>
      <c r="M25" s="13">
        <f t="shared" si="13"/>
        <v>25318.7</v>
      </c>
      <c r="N25" s="18">
        <f>SUM(N19:N24)</f>
        <v>269227</v>
      </c>
      <c r="O25" s="14">
        <f>SUM(O20:O24)</f>
        <v>268027</v>
      </c>
    </row>
    <row r="29" spans="1:15" s="22" customFormat="1">
      <c r="A29" s="19"/>
      <c r="B29" s="20">
        <v>0.05</v>
      </c>
      <c r="C29" s="20">
        <v>0.14000000000000001</v>
      </c>
      <c r="D29" s="20">
        <v>7.0000000000000007E-2</v>
      </c>
      <c r="E29" s="20">
        <v>0.08</v>
      </c>
      <c r="F29" s="20">
        <v>0.08</v>
      </c>
      <c r="G29" s="20">
        <v>0.08</v>
      </c>
      <c r="H29" s="20">
        <v>0.08</v>
      </c>
      <c r="I29" s="20">
        <v>0.08</v>
      </c>
      <c r="J29" s="20">
        <v>0.08</v>
      </c>
      <c r="K29" s="20">
        <v>0.08</v>
      </c>
      <c r="L29" s="20">
        <v>0.08</v>
      </c>
      <c r="M29" s="20">
        <v>0.1</v>
      </c>
      <c r="N29" s="21">
        <f>SUM(B29:M29)</f>
        <v>0.99999999999999978</v>
      </c>
      <c r="O29" s="3"/>
    </row>
    <row r="30" spans="1:1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</sheetData>
  <mergeCells count="3">
    <mergeCell ref="B3:K5"/>
    <mergeCell ref="A9:N9"/>
    <mergeCell ref="A19:N19"/>
  </mergeCells>
  <pageMargins left="0.7" right="0.7" top="0.75" bottom="0.75" header="0.3" footer="0.3"/>
  <pageSetup paperSize="9" orientation="landscape" r:id="rId1"/>
  <headerFooter>
    <oddHeader>&amp;C&amp;"Times New Roman,Normál"&amp;12 9.melléklet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9.Előir.-felhaszn. ütemt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2014-02-07T13:49:40Z</dcterms:created>
  <dcterms:modified xsi:type="dcterms:W3CDTF">2014-02-07T13:49:57Z</dcterms:modified>
</cp:coreProperties>
</file>