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362" activeTab="0"/>
  </bookViews>
  <sheets>
    <sheet name="B. vagyonmérleg" sheetId="1" r:id="rId1"/>
  </sheets>
  <externalReferences>
    <externalReference r:id="rId4"/>
  </externalReferences>
  <definedNames>
    <definedName name="_4__sz__sor_részletezése" localSheetId="0">#REF!</definedName>
    <definedName name="_4__sz__sor_részletezése">#REF!</definedName>
    <definedName name="_xlnm.Print_Area" localSheetId="0">'B. vagyonmérleg'!$A$1:$D$94</definedName>
  </definedNames>
  <calcPr fullCalcOnLoad="1"/>
</workbook>
</file>

<file path=xl/sharedStrings.xml><?xml version="1.0" encoding="utf-8"?>
<sst xmlns="http://schemas.openxmlformats.org/spreadsheetml/2006/main" count="130" uniqueCount="77">
  <si>
    <t xml:space="preserve">Belváros- Lipótváros V. került Önkormányzata </t>
  </si>
  <si>
    <t>Vagyonkimutatása</t>
  </si>
  <si>
    <t>[Tájékoztató adatok az Áht. 91. § (2) bekezdés c.) pontja alapján]</t>
  </si>
  <si>
    <t>adatok eFt-ban</t>
  </si>
  <si>
    <t>A</t>
  </si>
  <si>
    <t>B</t>
  </si>
  <si>
    <t>C</t>
  </si>
  <si>
    <t>D</t>
  </si>
  <si>
    <t>Megnevezés</t>
  </si>
  <si>
    <t>VMJV Önkormányzat</t>
  </si>
  <si>
    <t>Polgármesteri Hivatal</t>
  </si>
  <si>
    <t>Intézmények összesen</t>
  </si>
  <si>
    <t>Petőfi Színház</t>
  </si>
  <si>
    <t>Összesen</t>
  </si>
  <si>
    <t>ESZKÖZÖK</t>
  </si>
  <si>
    <t>sor-
szám</t>
  </si>
  <si>
    <t>Bruttó érték</t>
  </si>
  <si>
    <t>Nettó érték</t>
  </si>
  <si>
    <t>A/I. Immateriális javak (2+3)</t>
  </si>
  <si>
    <t>"0"-ra leírt, de használatban lévő</t>
  </si>
  <si>
    <t>"0"-ra leírt, használaton kívüli</t>
  </si>
  <si>
    <t>A/II. Tárgyi eszközök (5+8+11+14)</t>
  </si>
  <si>
    <t>1. Ingatlanok és kapcsolódó vagyoni értékű jogok (6+7)</t>
  </si>
  <si>
    <t>2. Gépek, berendezések, felszerelések és járművek (9+10)</t>
  </si>
  <si>
    <t>3. Tenyészállatok (12+13)</t>
  </si>
  <si>
    <t>A/IV. Koncesszióba, vagyonkezelésbe adott eszközök (15+16)</t>
  </si>
  <si>
    <t>ÖSSZESEN (1+4+14)</t>
  </si>
  <si>
    <t>Mennyiség (db)</t>
  </si>
  <si>
    <t>Érték
(eFt)</t>
  </si>
  <si>
    <t>A/I. Immateriális javak</t>
  </si>
  <si>
    <t>A/II. Tárgyi eszközök (3+4+5)</t>
  </si>
  <si>
    <t>1. Ingatlanok és kapcsolódó vagyoni értékű jogok</t>
  </si>
  <si>
    <t>2. Gépek, berendezések, felszerelések és járművek</t>
  </si>
  <si>
    <t>3. Tenyészállatok</t>
  </si>
  <si>
    <t>B/I. Készletek (7+8+9+10+11)</t>
  </si>
  <si>
    <t>1. Vásárolt készletek</t>
  </si>
  <si>
    <t>2. Átsorolt, követelés fejében átvett készletek</t>
  </si>
  <si>
    <t>3. Egyéb készletek</t>
  </si>
  <si>
    <t>4. Befejezetlen termelés, félkész termékek, késztermékek</t>
  </si>
  <si>
    <t>5. Növendék-, hízó és egyéb állatok</t>
  </si>
  <si>
    <t>ÖSSZESEN (1+2+6)</t>
  </si>
  <si>
    <t>I. Befektetett eszközök (2+3+4+5)</t>
  </si>
  <si>
    <t>1. Államháztartáson belüli vagyonkezelésbe adott eszközök</t>
  </si>
  <si>
    <t>2. Bérbe vett befektetett eszközök</t>
  </si>
  <si>
    <t>3. Letétbe, bizományba, üzemeltetésre átvett befektetett eszközök</t>
  </si>
  <si>
    <t>4. PPP konstrukcióban használt befektetett eszközök</t>
  </si>
  <si>
    <t>II. Készletek (7+8+9)</t>
  </si>
  <si>
    <t>1. Bérbe vett készletek</t>
  </si>
  <si>
    <t>2. Letétbe, bizományba vett készletek</t>
  </si>
  <si>
    <t>3. Intervenciós készletek</t>
  </si>
  <si>
    <t>ÖSSZESEN (1+6)</t>
  </si>
  <si>
    <t>Képzőművészeti alkotások(kisplasztika)</t>
  </si>
  <si>
    <t>Képzőművészeti alkotások</t>
  </si>
  <si>
    <t>Kép- és hangarchívum</t>
  </si>
  <si>
    <t>Gyűjtemények</t>
  </si>
  <si>
    <t>Kulturális javak</t>
  </si>
  <si>
    <t>Régészeti leletek</t>
  </si>
  <si>
    <t>Összesen (1+2+3+4+5)</t>
  </si>
  <si>
    <t>I. Függő követelések (2+3)</t>
  </si>
  <si>
    <t xml:space="preserve"> </t>
  </si>
  <si>
    <t>1. Támogatási célú előlegekkel kapcsolatos elszámolási követelések</t>
  </si>
  <si>
    <t>2. Egyéb függő követelések</t>
  </si>
  <si>
    <t>II. Biztos (jövőbeni) követelések</t>
  </si>
  <si>
    <t>III. Függő kötelezettségek (6+7+8+9+10)</t>
  </si>
  <si>
    <t>1. Kezességgel-, garanciavállalással kapcsolatos függő kötelezettségek</t>
  </si>
  <si>
    <t>2. Peres ügyekkel kapcsolatos függő kötelezettségek</t>
  </si>
  <si>
    <t>3. El nem ismert tartozások</t>
  </si>
  <si>
    <t>4. Támogatási célú előlegekkel kapcsolatos elszámolási kötelezettségek</t>
  </si>
  <si>
    <t>5. Egyéb függő Kötelezettségek</t>
  </si>
  <si>
    <t>Összesen (1+4+5)</t>
  </si>
  <si>
    <t>2018. év</t>
  </si>
  <si>
    <t>Önkormányzat VAGYONKIMUTATÁS a használatban lévő kisértékű eszközökről és készletekről 2018.</t>
  </si>
  <si>
    <t>Önkormányzat VAGYONKIMUTATÁS a "0"-ra leírt eszközökről 2018.</t>
  </si>
  <si>
    <t>Önkormányzat VAGYONKIMUTATÁS a 01-02 számlacsoportba nyilvántartott eszközökről 2018.</t>
  </si>
  <si>
    <t>Önkormányzat VAGYONKIMUTATÁS a NVT. 1.§ (2) bekezdés g) és h) pontja szerinti kulturális javakról és régészeti leleltekről 2018.</t>
  </si>
  <si>
    <t>Önkormányzat VAGYONKIMUTATÁS a függő követelésekről és kötelezettségekről, a biztos (jövőbeni) követelésekről 2018.</t>
  </si>
  <si>
    <t>14/a. sz. mell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</si>
</sst>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_-* #,##0.00\ _F_t_-;\-* #,##0.00\ _F_t_-;_-* \-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#,##0_ ;\-#,##0\ "/>
    <numFmt numFmtId="170" formatCode="[$-40E]yyyy\.\ mmmm\ d\."/>
    <numFmt numFmtId="171" formatCode="#,##0.00\ &quot;Ft&quot;"/>
    <numFmt numFmtId="172" formatCode="#,##0.0\ &quot;Ft&quot;"/>
    <numFmt numFmtId="173" formatCode="#,##0\ &quot;Ft&quot;"/>
  </numFmts>
  <fonts count="42">
    <font>
      <sz val="10"/>
      <name val="Arial CE"/>
      <family val="2"/>
    </font>
    <font>
      <sz val="10"/>
      <name val="Arial"/>
      <family val="0"/>
    </font>
    <font>
      <sz val="10"/>
      <name val="Times New Roman CE"/>
      <family val="1"/>
    </font>
    <font>
      <sz val="12"/>
      <name val="Times New Roman"/>
      <family val="1"/>
    </font>
    <font>
      <sz val="10"/>
      <name val="MS Sans Serif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i/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57" applyFont="1" applyAlignment="1">
      <alignment vertical="center"/>
      <protection/>
    </xf>
    <xf numFmtId="3" fontId="5" fillId="0" borderId="0" xfId="57" applyNumberFormat="1" applyFont="1" applyAlignment="1">
      <alignment vertical="center"/>
      <protection/>
    </xf>
    <xf numFmtId="3" fontId="6" fillId="0" borderId="0" xfId="60" applyNumberFormat="1" applyFont="1" applyBorder="1" applyAlignment="1">
      <alignment/>
      <protection/>
    </xf>
    <xf numFmtId="3" fontId="6" fillId="0" borderId="0" xfId="60" applyNumberFormat="1" applyFont="1" applyBorder="1" applyAlignment="1">
      <alignment vertical="center"/>
      <protection/>
    </xf>
    <xf numFmtId="3" fontId="7" fillId="0" borderId="0" xfId="60" applyNumberFormat="1" applyFont="1" applyBorder="1" applyAlignment="1">
      <alignment vertical="center"/>
      <protection/>
    </xf>
    <xf numFmtId="0" fontId="5" fillId="0" borderId="0" xfId="60" applyFont="1" applyBorder="1">
      <alignment/>
      <protection/>
    </xf>
    <xf numFmtId="0" fontId="6" fillId="0" borderId="0" xfId="60" applyFont="1" applyBorder="1" applyAlignment="1">
      <alignment vertical="center"/>
      <protection/>
    </xf>
    <xf numFmtId="4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/>
      <protection/>
    </xf>
    <xf numFmtId="3" fontId="5" fillId="33" borderId="0" xfId="60" applyNumberFormat="1" applyFont="1" applyFill="1" applyBorder="1" applyAlignment="1">
      <alignment/>
      <protection/>
    </xf>
    <xf numFmtId="3" fontId="5" fillId="33" borderId="0" xfId="60" applyNumberFormat="1" applyFont="1" applyFill="1" applyBorder="1">
      <alignment/>
      <protection/>
    </xf>
    <xf numFmtId="0" fontId="5" fillId="0" borderId="0" xfId="60" applyFont="1" applyBorder="1" applyAlignment="1">
      <alignment horizontal="center"/>
      <protection/>
    </xf>
    <xf numFmtId="0" fontId="5" fillId="0" borderId="0" xfId="60" applyFont="1" applyBorder="1" applyAlignment="1">
      <alignment horizontal="center" vertical="center"/>
      <protection/>
    </xf>
    <xf numFmtId="3" fontId="5" fillId="0" borderId="0" xfId="60" applyNumberFormat="1" applyFont="1" applyBorder="1" applyAlignment="1">
      <alignment horizontal="center" vertical="center"/>
      <protection/>
    </xf>
    <xf numFmtId="3" fontId="5" fillId="0" borderId="0" xfId="60" applyNumberFormat="1" applyFont="1" applyBorder="1" applyAlignment="1">
      <alignment horizontal="center"/>
      <protection/>
    </xf>
    <xf numFmtId="3" fontId="5" fillId="33" borderId="0" xfId="60" applyNumberFormat="1" applyFont="1" applyFill="1" applyBorder="1" applyAlignment="1">
      <alignment horizontal="center"/>
      <protection/>
    </xf>
    <xf numFmtId="3" fontId="5" fillId="0" borderId="0" xfId="60" applyNumberFormat="1" applyFont="1" applyBorder="1" applyAlignment="1">
      <alignment horizontal="center" vertical="center" wrapText="1"/>
      <protection/>
    </xf>
    <xf numFmtId="0" fontId="6" fillId="0" borderId="10" xfId="57" applyFont="1" applyBorder="1" applyAlignment="1">
      <alignment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3" fontId="6" fillId="0" borderId="11" xfId="57" applyNumberFormat="1" applyFont="1" applyBorder="1" applyAlignment="1">
      <alignment vertical="center"/>
      <protection/>
    </xf>
    <xf numFmtId="3" fontId="6" fillId="0" borderId="12" xfId="57" applyNumberFormat="1" applyFont="1" applyBorder="1" applyAlignment="1">
      <alignment vertical="center"/>
      <protection/>
    </xf>
    <xf numFmtId="0" fontId="5" fillId="0" borderId="13" xfId="57" applyFont="1" applyBorder="1" applyAlignment="1">
      <alignment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3" fontId="5" fillId="0" borderId="14" xfId="57" applyNumberFormat="1" applyFont="1" applyBorder="1" applyAlignment="1">
      <alignment vertical="center"/>
      <protection/>
    </xf>
    <xf numFmtId="3" fontId="5" fillId="0" borderId="15" xfId="57" applyNumberFormat="1" applyFont="1" applyBorder="1" applyAlignment="1">
      <alignment vertical="center"/>
      <protection/>
    </xf>
    <xf numFmtId="0" fontId="5" fillId="0" borderId="16" xfId="57" applyFont="1" applyBorder="1" applyAlignment="1">
      <alignment vertical="center"/>
      <protection/>
    </xf>
    <xf numFmtId="0" fontId="5" fillId="0" borderId="17" xfId="62" applyFont="1" applyFill="1" applyBorder="1" applyAlignment="1">
      <alignment horizontal="center" vertical="center"/>
      <protection/>
    </xf>
    <xf numFmtId="3" fontId="5" fillId="0" borderId="17" xfId="57" applyNumberFormat="1" applyFont="1" applyBorder="1" applyAlignment="1">
      <alignment vertical="center"/>
      <protection/>
    </xf>
    <xf numFmtId="3" fontId="5" fillId="0" borderId="18" xfId="57" applyNumberFormat="1" applyFont="1" applyBorder="1" applyAlignment="1">
      <alignment vertical="center"/>
      <protection/>
    </xf>
    <xf numFmtId="0" fontId="5" fillId="0" borderId="19" xfId="57" applyFont="1" applyBorder="1" applyAlignment="1">
      <alignment vertical="center"/>
      <protection/>
    </xf>
    <xf numFmtId="0" fontId="5" fillId="0" borderId="20" xfId="62" applyFont="1" applyFill="1" applyBorder="1" applyAlignment="1">
      <alignment horizontal="center" vertical="center"/>
      <protection/>
    </xf>
    <xf numFmtId="3" fontId="5" fillId="0" borderId="20" xfId="57" applyNumberFormat="1" applyFont="1" applyBorder="1" applyAlignment="1">
      <alignment vertical="center"/>
      <protection/>
    </xf>
    <xf numFmtId="3" fontId="5" fillId="0" borderId="21" xfId="57" applyNumberFormat="1" applyFont="1" applyBorder="1" applyAlignment="1">
      <alignment vertical="center"/>
      <protection/>
    </xf>
    <xf numFmtId="0" fontId="5" fillId="0" borderId="22" xfId="57" applyFont="1" applyBorder="1" applyAlignment="1">
      <alignment vertical="center"/>
      <protection/>
    </xf>
    <xf numFmtId="0" fontId="5" fillId="0" borderId="23" xfId="62" applyFont="1" applyFill="1" applyBorder="1" applyAlignment="1">
      <alignment horizontal="center" vertical="center"/>
      <protection/>
    </xf>
    <xf numFmtId="3" fontId="5" fillId="0" borderId="23" xfId="57" applyNumberFormat="1" applyFont="1" applyBorder="1" applyAlignment="1">
      <alignment vertical="center"/>
      <protection/>
    </xf>
    <xf numFmtId="3" fontId="5" fillId="0" borderId="24" xfId="57" applyNumberFormat="1" applyFont="1" applyBorder="1" applyAlignment="1">
      <alignment vertical="center"/>
      <protection/>
    </xf>
    <xf numFmtId="0" fontId="6" fillId="0" borderId="10" xfId="57" applyFont="1" applyBorder="1" applyAlignment="1">
      <alignment vertical="center" wrapText="1"/>
      <protection/>
    </xf>
    <xf numFmtId="0" fontId="5" fillId="0" borderId="25" xfId="57" applyFont="1" applyBorder="1" applyAlignment="1">
      <alignment vertical="center"/>
      <protection/>
    </xf>
    <xf numFmtId="0" fontId="5" fillId="0" borderId="26" xfId="62" applyFont="1" applyFill="1" applyBorder="1" applyAlignment="1">
      <alignment horizontal="center" vertical="center"/>
      <protection/>
    </xf>
    <xf numFmtId="3" fontId="5" fillId="0" borderId="26" xfId="57" applyNumberFormat="1" applyFont="1" applyBorder="1" applyAlignment="1">
      <alignment vertical="center"/>
      <protection/>
    </xf>
    <xf numFmtId="3" fontId="5" fillId="0" borderId="27" xfId="57" applyNumberFormat="1" applyFont="1" applyBorder="1" applyAlignment="1">
      <alignment vertical="center"/>
      <protection/>
    </xf>
    <xf numFmtId="0" fontId="6" fillId="34" borderId="11" xfId="57" applyFont="1" applyFill="1" applyBorder="1" applyAlignment="1">
      <alignment vertical="center"/>
      <protection/>
    </xf>
    <xf numFmtId="0" fontId="6" fillId="34" borderId="11" xfId="62" applyFont="1" applyFill="1" applyBorder="1" applyAlignment="1">
      <alignment horizontal="center" vertical="center"/>
      <protection/>
    </xf>
    <xf numFmtId="3" fontId="5" fillId="34" borderId="11" xfId="57" applyNumberFormat="1" applyFont="1" applyFill="1" applyBorder="1" applyAlignment="1">
      <alignment vertical="center"/>
      <protection/>
    </xf>
    <xf numFmtId="3" fontId="5" fillId="34" borderId="12" xfId="57" applyNumberFormat="1" applyFont="1" applyFill="1" applyBorder="1" applyAlignment="1">
      <alignment vertical="center"/>
      <protection/>
    </xf>
    <xf numFmtId="0" fontId="5" fillId="0" borderId="0" xfId="62" applyFont="1" applyFill="1" applyBorder="1" applyAlignment="1">
      <alignment vertical="center"/>
      <protection/>
    </xf>
    <xf numFmtId="3" fontId="5" fillId="0" borderId="28" xfId="57" applyNumberFormat="1" applyFont="1" applyBorder="1" applyAlignment="1">
      <alignment vertical="center"/>
      <protection/>
    </xf>
    <xf numFmtId="3" fontId="6" fillId="34" borderId="11" xfId="57" applyNumberFormat="1" applyFont="1" applyFill="1" applyBorder="1" applyAlignment="1">
      <alignment vertical="center"/>
      <protection/>
    </xf>
    <xf numFmtId="3" fontId="6" fillId="34" borderId="12" xfId="57" applyNumberFormat="1" applyFont="1" applyFill="1" applyBorder="1" applyAlignment="1">
      <alignment vertical="center"/>
      <protection/>
    </xf>
    <xf numFmtId="0" fontId="6" fillId="0" borderId="0" xfId="57" applyFont="1" applyAlignment="1">
      <alignment vertical="center"/>
      <protection/>
    </xf>
    <xf numFmtId="0" fontId="5" fillId="0" borderId="14" xfId="57" applyFont="1" applyBorder="1" applyAlignment="1">
      <alignment vertical="center"/>
      <protection/>
    </xf>
    <xf numFmtId="0" fontId="6" fillId="0" borderId="14" xfId="57" applyFont="1" applyBorder="1" applyAlignment="1">
      <alignment horizontal="center" vertical="center"/>
      <protection/>
    </xf>
    <xf numFmtId="3" fontId="5" fillId="0" borderId="15" xfId="57" applyNumberFormat="1" applyFont="1" applyFill="1" applyBorder="1" applyAlignment="1">
      <alignment vertical="center"/>
      <protection/>
    </xf>
    <xf numFmtId="0" fontId="5" fillId="0" borderId="23" xfId="57" applyFont="1" applyBorder="1" applyAlignment="1">
      <alignment vertical="center"/>
      <protection/>
    </xf>
    <xf numFmtId="0" fontId="6" fillId="0" borderId="23" xfId="57" applyFont="1" applyBorder="1" applyAlignment="1">
      <alignment horizontal="center" vertical="center"/>
      <protection/>
    </xf>
    <xf numFmtId="3" fontId="5" fillId="0" borderId="24" xfId="57" applyNumberFormat="1" applyFont="1" applyFill="1" applyBorder="1" applyAlignment="1">
      <alignment vertical="center"/>
      <protection/>
    </xf>
    <xf numFmtId="11" fontId="5" fillId="0" borderId="23" xfId="57" applyNumberFormat="1" applyFont="1" applyBorder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3" fontId="5" fillId="0" borderId="0" xfId="57" applyNumberFormat="1" applyFont="1" applyFill="1" applyAlignment="1">
      <alignment vertical="center"/>
      <protection/>
    </xf>
    <xf numFmtId="0" fontId="6" fillId="0" borderId="11" xfId="57" applyFont="1" applyBorder="1" applyAlignment="1">
      <alignment horizontal="center" vertical="center"/>
      <protection/>
    </xf>
    <xf numFmtId="3" fontId="6" fillId="0" borderId="11" xfId="57" applyNumberFormat="1" applyFont="1" applyFill="1" applyBorder="1" applyAlignment="1">
      <alignment vertical="center"/>
      <protection/>
    </xf>
    <xf numFmtId="3" fontId="6" fillId="0" borderId="0" xfId="57" applyNumberFormat="1" applyFont="1" applyAlignment="1">
      <alignment vertical="center"/>
      <protection/>
    </xf>
    <xf numFmtId="0" fontId="5" fillId="0" borderId="14" xfId="57" applyFont="1" applyBorder="1" applyAlignment="1">
      <alignment horizontal="center" vertical="center"/>
      <protection/>
    </xf>
    <xf numFmtId="3" fontId="5" fillId="0" borderId="14" xfId="57" applyNumberFormat="1" applyFont="1" applyFill="1" applyBorder="1" applyAlignment="1">
      <alignment vertical="center"/>
      <protection/>
    </xf>
    <xf numFmtId="0" fontId="5" fillId="0" borderId="29" xfId="57" applyFont="1" applyBorder="1" applyAlignment="1">
      <alignment vertical="center"/>
      <protection/>
    </xf>
    <xf numFmtId="0" fontId="5" fillId="0" borderId="30" xfId="57" applyFont="1" applyBorder="1" applyAlignment="1">
      <alignment horizontal="center" vertical="center"/>
      <protection/>
    </xf>
    <xf numFmtId="3" fontId="5" fillId="0" borderId="30" xfId="57" applyNumberFormat="1" applyFont="1" applyBorder="1" applyAlignment="1">
      <alignment vertical="center"/>
      <protection/>
    </xf>
    <xf numFmtId="3" fontId="5" fillId="0" borderId="30" xfId="57" applyNumberFormat="1" applyFont="1" applyFill="1" applyBorder="1" applyAlignment="1">
      <alignment vertical="center"/>
      <protection/>
    </xf>
    <xf numFmtId="0" fontId="6" fillId="0" borderId="31" xfId="57" applyFont="1" applyBorder="1" applyAlignment="1">
      <alignment vertical="center"/>
      <protection/>
    </xf>
    <xf numFmtId="0" fontId="6" fillId="0" borderId="32" xfId="57" applyFont="1" applyBorder="1" applyAlignment="1">
      <alignment horizontal="center" vertical="center"/>
      <protection/>
    </xf>
    <xf numFmtId="3" fontId="6" fillId="0" borderId="32" xfId="57" applyNumberFormat="1" applyFont="1" applyBorder="1" applyAlignment="1">
      <alignment vertical="center"/>
      <protection/>
    </xf>
    <xf numFmtId="3" fontId="6" fillId="0" borderId="32" xfId="57" applyNumberFormat="1" applyFont="1" applyFill="1" applyBorder="1" applyAlignment="1">
      <alignment vertical="center"/>
      <protection/>
    </xf>
    <xf numFmtId="3" fontId="6" fillId="0" borderId="0" xfId="57" applyNumberFormat="1" applyFont="1" applyBorder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6" fillId="34" borderId="10" xfId="57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19" xfId="62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3" fontId="6" fillId="0" borderId="33" xfId="57" applyNumberFormat="1" applyFont="1" applyBorder="1" applyAlignment="1">
      <alignment vertical="center"/>
      <protection/>
    </xf>
    <xf numFmtId="3" fontId="6" fillId="0" borderId="34" xfId="57" applyNumberFormat="1" applyFont="1" applyBorder="1" applyAlignment="1">
      <alignment vertical="center"/>
      <protection/>
    </xf>
    <xf numFmtId="3" fontId="6" fillId="0" borderId="35" xfId="57" applyNumberFormat="1" applyFont="1" applyBorder="1" applyAlignment="1">
      <alignment vertical="center"/>
      <protection/>
    </xf>
    <xf numFmtId="3" fontId="5" fillId="0" borderId="36" xfId="57" applyNumberFormat="1" applyFont="1" applyBorder="1" applyAlignment="1">
      <alignment vertical="center"/>
      <protection/>
    </xf>
    <xf numFmtId="3" fontId="5" fillId="0" borderId="37" xfId="57" applyNumberFormat="1" applyFont="1" applyBorder="1" applyAlignment="1">
      <alignment vertical="center"/>
      <protection/>
    </xf>
    <xf numFmtId="3" fontId="5" fillId="0" borderId="38" xfId="57" applyNumberFormat="1" applyFont="1" applyBorder="1" applyAlignment="1">
      <alignment vertical="center"/>
      <protection/>
    </xf>
    <xf numFmtId="3" fontId="5" fillId="0" borderId="39" xfId="57" applyNumberFormat="1" applyFont="1" applyBorder="1" applyAlignment="1">
      <alignment vertical="center"/>
      <protection/>
    </xf>
    <xf numFmtId="3" fontId="5" fillId="0" borderId="40" xfId="57" applyNumberFormat="1" applyFont="1" applyBorder="1" applyAlignment="1">
      <alignment vertical="center"/>
      <protection/>
    </xf>
    <xf numFmtId="3" fontId="5" fillId="0" borderId="41" xfId="57" applyNumberFormat="1" applyFont="1" applyBorder="1" applyAlignment="1">
      <alignment vertical="center"/>
      <protection/>
    </xf>
    <xf numFmtId="0" fontId="5" fillId="0" borderId="0" xfId="0" applyFont="1" applyBorder="1" applyAlignment="1">
      <alignment horizontal="left" vertical="top"/>
    </xf>
    <xf numFmtId="0" fontId="6" fillId="0" borderId="0" xfId="60" applyFont="1" applyBorder="1" applyAlignment="1">
      <alignment horizontal="center"/>
      <protection/>
    </xf>
    <xf numFmtId="0" fontId="6" fillId="0" borderId="0" xfId="60" applyFont="1" applyBorder="1" applyAlignment="1">
      <alignment horizontal="center" vertical="center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 wrapText="1"/>
      <protection/>
    </xf>
    <xf numFmtId="3" fontId="6" fillId="0" borderId="11" xfId="62" applyNumberFormat="1" applyFont="1" applyFill="1" applyBorder="1" applyAlignment="1">
      <alignment horizontal="center" vertical="center"/>
      <protection/>
    </xf>
    <xf numFmtId="3" fontId="6" fillId="0" borderId="12" xfId="62" applyNumberFormat="1" applyFont="1" applyFill="1" applyBorder="1" applyAlignment="1">
      <alignment horizontal="center" vertical="center" wrapText="1"/>
      <protection/>
    </xf>
    <xf numFmtId="0" fontId="6" fillId="34" borderId="11" xfId="57" applyFont="1" applyFill="1" applyBorder="1" applyAlignment="1">
      <alignment horizontal="center" vertical="center"/>
      <protection/>
    </xf>
    <xf numFmtId="3" fontId="6" fillId="0" borderId="11" xfId="62" applyNumberFormat="1" applyFont="1" applyFill="1" applyBorder="1" applyAlignment="1">
      <alignment horizontal="center" vertical="center" wrapText="1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34" xfId="62" applyFont="1" applyFill="1" applyBorder="1" applyAlignment="1">
      <alignment horizontal="center" vertical="center" wrapText="1"/>
      <protection/>
    </xf>
    <xf numFmtId="3" fontId="6" fillId="0" borderId="34" xfId="62" applyNumberFormat="1" applyFont="1" applyFill="1" applyBorder="1" applyAlignment="1">
      <alignment horizontal="center" vertical="center"/>
      <protection/>
    </xf>
    <xf numFmtId="3" fontId="6" fillId="0" borderId="35" xfId="62" applyNumberFormat="1" applyFont="1" applyFill="1" applyBorder="1" applyAlignment="1">
      <alignment horizontal="center" vertical="center" wrapText="1"/>
      <protection/>
    </xf>
    <xf numFmtId="0" fontId="5" fillId="0" borderId="43" xfId="60" applyFont="1" applyBorder="1" applyAlignment="1">
      <alignment horizontal="center" vertical="center"/>
      <protection/>
    </xf>
    <xf numFmtId="3" fontId="5" fillId="0" borderId="44" xfId="60" applyNumberFormat="1" applyFont="1" applyBorder="1" applyAlignment="1">
      <alignment horizontal="center" vertical="center"/>
      <protection/>
    </xf>
    <xf numFmtId="0" fontId="5" fillId="0" borderId="45" xfId="60" applyFont="1" applyBorder="1" applyAlignment="1">
      <alignment horizontal="center"/>
      <protection/>
    </xf>
    <xf numFmtId="3" fontId="5" fillId="0" borderId="45" xfId="60" applyNumberFormat="1" applyFont="1" applyBorder="1" applyAlignment="1">
      <alignment horizontal="center" vertical="center"/>
      <protection/>
    </xf>
    <xf numFmtId="3" fontId="5" fillId="0" borderId="46" xfId="57" applyNumberFormat="1" applyFont="1" applyFill="1" applyBorder="1" applyAlignment="1">
      <alignment vertical="center"/>
      <protection/>
    </xf>
    <xf numFmtId="3" fontId="5" fillId="0" borderId="23" xfId="57" applyNumberFormat="1" applyFont="1" applyFill="1" applyBorder="1" applyAlignment="1">
      <alignment vertical="center"/>
      <protection/>
    </xf>
    <xf numFmtId="3" fontId="6" fillId="0" borderId="12" xfId="57" applyNumberFormat="1" applyFont="1" applyFill="1" applyBorder="1" applyAlignment="1">
      <alignment vertical="center"/>
      <protection/>
    </xf>
    <xf numFmtId="3" fontId="5" fillId="0" borderId="28" xfId="57" applyNumberFormat="1" applyFont="1" applyFill="1" applyBorder="1" applyAlignment="1">
      <alignment vertic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Magyarázó szöveg" xfId="55"/>
    <cellStyle name="Normál 2" xfId="56"/>
    <cellStyle name="Normál 3" xfId="57"/>
    <cellStyle name="Normál 4" xfId="58"/>
    <cellStyle name="Normál 5" xfId="59"/>
    <cellStyle name="Normál_08_A_rszámadás 6.4. sz. mellékletek vagyonkimutatás" xfId="60"/>
    <cellStyle name="Normál_minta 2" xfId="61"/>
    <cellStyle name="Normál_vagyonkimutat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zpucsek\AppData\Local\Temp\1412kr_1_19_melle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onbe"/>
      <sheetName val="2.norm.tám.elszám."/>
      <sheetName val="3.onki"/>
      <sheetName val="4.inbe"/>
      <sheetName val="5.inki"/>
      <sheetName val="6.Önk.műk."/>
      <sheetName val="7.Beruh"/>
      <sheetName val="8.Felúj"/>
      <sheetName val="9.képv"/>
      <sheetName val="10.EU beru"/>
      <sheetName val="11.pfjel"/>
      <sheetName val="12.mérleg"/>
      <sheetName val="13.mérlegÖssz."/>
      <sheetName val="14.pm"/>
      <sheetName val="15. pe.vált."/>
      <sheetName val="16.hitel"/>
      <sheetName val="17.Üzletrész"/>
      <sheetName val="18.Közvetett tám."/>
      <sheetName val="19.Vagyonmérleg"/>
      <sheetName val="19.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="80" zoomScaleNormal="80" zoomScaleSheetLayoutView="80" zoomScalePageLayoutView="0" workbookViewId="0" topLeftCell="A1">
      <pane xSplit="12" ySplit="7" topLeftCell="M50" activePane="bottomRight" state="frozen"/>
      <selection pane="topLeft" activeCell="A1" sqref="A1"/>
      <selection pane="topRight" activeCell="M1" sqref="M1"/>
      <selection pane="bottomLeft" activeCell="A8" sqref="A8"/>
      <selection pane="bottomRight" activeCell="R72" sqref="R72"/>
    </sheetView>
  </sheetViews>
  <sheetFormatPr defaultColWidth="10.25390625" defaultRowHeight="12.75"/>
  <cols>
    <col min="1" max="1" width="88.875" style="1" customWidth="1"/>
    <col min="2" max="2" width="8.75390625" style="1" customWidth="1"/>
    <col min="3" max="3" width="15.00390625" style="2" customWidth="1"/>
    <col min="4" max="4" width="14.75390625" style="2" customWidth="1"/>
    <col min="5" max="9" width="10.25390625" style="2" hidden="1" customWidth="1"/>
    <col min="10" max="12" width="10.25390625" style="1" hidden="1" customWidth="1"/>
    <col min="13" max="16384" width="10.25390625" style="1" customWidth="1"/>
  </cols>
  <sheetData>
    <row r="1" spans="1:4" ht="15">
      <c r="A1" s="89"/>
      <c r="B1" s="89"/>
      <c r="D1" s="2" t="s">
        <v>76</v>
      </c>
    </row>
    <row r="2" spans="1:5" ht="15">
      <c r="A2" s="90" t="s">
        <v>0</v>
      </c>
      <c r="B2" s="90"/>
      <c r="C2" s="90"/>
      <c r="D2" s="90"/>
      <c r="E2" s="3"/>
    </row>
    <row r="3" spans="1:5" ht="15">
      <c r="A3" s="91" t="s">
        <v>1</v>
      </c>
      <c r="B3" s="91"/>
      <c r="C3" s="91"/>
      <c r="D3" s="91"/>
      <c r="E3" s="4"/>
    </row>
    <row r="4" spans="1:5" ht="15">
      <c r="A4" s="91" t="s">
        <v>70</v>
      </c>
      <c r="B4" s="91"/>
      <c r="C4" s="91"/>
      <c r="D4" s="91"/>
      <c r="E4" s="4"/>
    </row>
    <row r="5" spans="1:5" ht="15">
      <c r="A5" s="92" t="s">
        <v>2</v>
      </c>
      <c r="B5" s="92"/>
      <c r="C5" s="92"/>
      <c r="D5" s="92"/>
      <c r="E5" s="5"/>
    </row>
    <row r="6" spans="2:9" s="6" customFormat="1" ht="15.75" thickBot="1">
      <c r="B6" s="7"/>
      <c r="C6" s="4"/>
      <c r="D6" s="8" t="s">
        <v>3</v>
      </c>
      <c r="E6" s="9"/>
      <c r="F6" s="10"/>
      <c r="G6" s="9"/>
      <c r="H6" s="11"/>
      <c r="I6" s="11"/>
    </row>
    <row r="7" spans="1:9" s="12" customFormat="1" ht="15.75" thickBot="1">
      <c r="A7" s="106" t="s">
        <v>4</v>
      </c>
      <c r="B7" s="104" t="s">
        <v>5</v>
      </c>
      <c r="C7" s="107" t="s">
        <v>6</v>
      </c>
      <c r="D7" s="105" t="s">
        <v>7</v>
      </c>
      <c r="E7" s="15"/>
      <c r="F7" s="16"/>
      <c r="G7" s="15"/>
      <c r="H7" s="16"/>
      <c r="I7" s="16"/>
    </row>
    <row r="8" spans="1:9" ht="24" customHeight="1" thickBot="1">
      <c r="A8" s="100" t="s">
        <v>14</v>
      </c>
      <c r="B8" s="101" t="s">
        <v>15</v>
      </c>
      <c r="C8" s="102" t="s">
        <v>16</v>
      </c>
      <c r="D8" s="103" t="s">
        <v>17</v>
      </c>
      <c r="E8" s="17" t="s">
        <v>9</v>
      </c>
      <c r="F8" s="17" t="s">
        <v>10</v>
      </c>
      <c r="G8" s="17" t="s">
        <v>11</v>
      </c>
      <c r="H8" s="17" t="s">
        <v>12</v>
      </c>
      <c r="I8" s="17" t="s">
        <v>13</v>
      </c>
    </row>
    <row r="9" spans="1:4" ht="17.25" customHeight="1" thickBot="1">
      <c r="A9" s="93"/>
      <c r="B9" s="94"/>
      <c r="C9" s="95"/>
      <c r="D9" s="96"/>
    </row>
    <row r="10" spans="1:4" ht="24.75" customHeight="1" thickBot="1">
      <c r="A10" s="97" t="s">
        <v>72</v>
      </c>
      <c r="B10" s="97"/>
      <c r="C10" s="97"/>
      <c r="D10" s="97"/>
    </row>
    <row r="11" spans="1:9" ht="15.75" thickBot="1">
      <c r="A11" s="18" t="s">
        <v>18</v>
      </c>
      <c r="B11" s="19">
        <v>1</v>
      </c>
      <c r="C11" s="20">
        <v>872232</v>
      </c>
      <c r="D11" s="21">
        <v>0</v>
      </c>
      <c r="E11" s="21">
        <v>157989</v>
      </c>
      <c r="F11" s="21">
        <v>404514</v>
      </c>
      <c r="G11" s="21">
        <f>G12+G13</f>
        <v>20639</v>
      </c>
      <c r="H11" s="21">
        <f>H12+H13</f>
        <v>-1434</v>
      </c>
      <c r="I11" s="21">
        <f>SUM(E11:H11)</f>
        <v>581708</v>
      </c>
    </row>
    <row r="12" spans="1:9" ht="15">
      <c r="A12" s="22" t="s">
        <v>19</v>
      </c>
      <c r="B12" s="23">
        <v>2</v>
      </c>
      <c r="C12" s="24">
        <v>872232</v>
      </c>
      <c r="D12" s="24">
        <v>0</v>
      </c>
      <c r="E12" s="2">
        <v>157989</v>
      </c>
      <c r="F12" s="2">
        <v>404514</v>
      </c>
      <c r="G12" s="2">
        <v>20639</v>
      </c>
      <c r="H12" s="2">
        <v>-1434</v>
      </c>
      <c r="I12" s="2">
        <f>SUM(E12:H12)</f>
        <v>581708</v>
      </c>
    </row>
    <row r="13" spans="1:9" ht="15.75" thickBot="1">
      <c r="A13" s="26" t="s">
        <v>20</v>
      </c>
      <c r="B13" s="27">
        <v>3</v>
      </c>
      <c r="C13" s="24">
        <v>0</v>
      </c>
      <c r="D13" s="29"/>
      <c r="I13" s="2">
        <f>SUM(E13:H13)</f>
        <v>0</v>
      </c>
    </row>
    <row r="14" spans="1:9" ht="15.75" thickBot="1">
      <c r="A14" s="18" t="s">
        <v>21</v>
      </c>
      <c r="B14" s="19">
        <v>4</v>
      </c>
      <c r="C14" s="20">
        <v>2906054</v>
      </c>
      <c r="D14" s="21">
        <v>0</v>
      </c>
      <c r="E14" s="21" t="e">
        <v>#REF!</v>
      </c>
      <c r="F14" s="21" t="e">
        <v>#REF!</v>
      </c>
      <c r="G14" s="21" t="e">
        <f>G15+G18+#REF!+G21</f>
        <v>#REF!</v>
      </c>
      <c r="H14" s="21" t="e">
        <f>H15+H18+#REF!+H21</f>
        <v>#REF!</v>
      </c>
      <c r="I14" s="21" t="e">
        <f>SUM(E14:H14)</f>
        <v>#REF!</v>
      </c>
    </row>
    <row r="15" spans="1:9" ht="15.75" thickBot="1">
      <c r="A15" s="30" t="s">
        <v>22</v>
      </c>
      <c r="B15" s="31">
        <v>5</v>
      </c>
      <c r="C15" s="32">
        <v>1139066</v>
      </c>
      <c r="D15" s="32">
        <v>0</v>
      </c>
      <c r="E15" s="2">
        <v>5990</v>
      </c>
      <c r="F15" s="2">
        <v>0</v>
      </c>
      <c r="G15" s="2">
        <f>+G16+G17</f>
        <v>1039</v>
      </c>
      <c r="H15" s="2">
        <f>+H16+H17</f>
        <v>0</v>
      </c>
      <c r="I15" s="2">
        <f>+I16+I17</f>
        <v>7029</v>
      </c>
    </row>
    <row r="16" spans="1:9" ht="15">
      <c r="A16" s="22" t="s">
        <v>19</v>
      </c>
      <c r="B16" s="23">
        <v>6</v>
      </c>
      <c r="C16" s="32">
        <v>1139066</v>
      </c>
      <c r="D16" s="32">
        <v>0</v>
      </c>
      <c r="E16" s="2">
        <v>5990</v>
      </c>
      <c r="G16" s="2">
        <v>1039</v>
      </c>
      <c r="I16" s="2">
        <f>SUM(E16:H16)</f>
        <v>7029</v>
      </c>
    </row>
    <row r="17" spans="1:9" ht="15">
      <c r="A17" s="34" t="s">
        <v>20</v>
      </c>
      <c r="B17" s="35">
        <v>7</v>
      </c>
      <c r="C17" s="37"/>
      <c r="D17" s="37"/>
      <c r="I17" s="2">
        <f>SUM(E17:H17)</f>
        <v>0</v>
      </c>
    </row>
    <row r="18" spans="1:9" ht="15">
      <c r="A18" s="34" t="s">
        <v>23</v>
      </c>
      <c r="B18" s="35">
        <v>8</v>
      </c>
      <c r="C18" s="36">
        <v>1766988</v>
      </c>
      <c r="D18" s="36">
        <v>0</v>
      </c>
      <c r="E18" s="2">
        <v>348616</v>
      </c>
      <c r="F18" s="2">
        <v>19011</v>
      </c>
      <c r="G18" s="2">
        <f>+G19+G20</f>
        <v>486559</v>
      </c>
      <c r="H18" s="2">
        <f>+H19+H20</f>
        <v>134873</v>
      </c>
      <c r="I18" s="2">
        <f>+I19+I20</f>
        <v>989059</v>
      </c>
    </row>
    <row r="19" spans="1:9" ht="15">
      <c r="A19" s="34" t="s">
        <v>19</v>
      </c>
      <c r="B19" s="35">
        <v>9</v>
      </c>
      <c r="C19" s="36">
        <v>1766988</v>
      </c>
      <c r="D19" s="36">
        <v>0</v>
      </c>
      <c r="E19" s="2">
        <v>348616</v>
      </c>
      <c r="F19" s="2">
        <v>19011</v>
      </c>
      <c r="G19" s="2">
        <v>486559</v>
      </c>
      <c r="H19" s="2">
        <v>134873</v>
      </c>
      <c r="I19" s="2">
        <f>SUM(E19:H19)</f>
        <v>989059</v>
      </c>
    </row>
    <row r="20" spans="1:9" ht="15">
      <c r="A20" s="34" t="s">
        <v>20</v>
      </c>
      <c r="B20" s="35">
        <v>10</v>
      </c>
      <c r="C20" s="36">
        <v>0</v>
      </c>
      <c r="D20" s="36">
        <v>0</v>
      </c>
      <c r="I20" s="2">
        <f>SUM(E20:H20)</f>
        <v>0</v>
      </c>
    </row>
    <row r="21" spans="1:9" ht="15">
      <c r="A21" s="34" t="s">
        <v>24</v>
      </c>
      <c r="B21" s="35">
        <v>11</v>
      </c>
      <c r="C21" s="36"/>
      <c r="D21" s="37"/>
      <c r="E21" s="2">
        <v>0</v>
      </c>
      <c r="F21" s="2">
        <v>0</v>
      </c>
      <c r="G21" s="2">
        <f>+G22+G23</f>
        <v>0</v>
      </c>
      <c r="H21" s="2">
        <f>+H22+H23</f>
        <v>0</v>
      </c>
      <c r="I21" s="2">
        <f>+I22+I23</f>
        <v>0</v>
      </c>
    </row>
    <row r="22" spans="1:9" ht="15">
      <c r="A22" s="34" t="s">
        <v>19</v>
      </c>
      <c r="B22" s="35">
        <v>12</v>
      </c>
      <c r="C22" s="36"/>
      <c r="D22" s="37"/>
      <c r="I22" s="2">
        <f aca="true" t="shared" si="0" ref="I22:I27">SUM(E22:H22)</f>
        <v>0</v>
      </c>
    </row>
    <row r="23" spans="1:9" ht="15.75" thickBot="1">
      <c r="A23" s="26" t="s">
        <v>20</v>
      </c>
      <c r="B23" s="27">
        <v>13</v>
      </c>
      <c r="C23" s="28"/>
      <c r="D23" s="29"/>
      <c r="I23" s="2">
        <f t="shared" si="0"/>
        <v>0</v>
      </c>
    </row>
    <row r="24" spans="1:9" ht="15.75" thickBot="1">
      <c r="A24" s="38" t="s">
        <v>25</v>
      </c>
      <c r="B24" s="19">
        <v>14</v>
      </c>
      <c r="C24" s="20">
        <v>0</v>
      </c>
      <c r="D24" s="21">
        <v>0</v>
      </c>
      <c r="E24" s="21">
        <v>6602961</v>
      </c>
      <c r="F24" s="21">
        <v>23220</v>
      </c>
      <c r="G24" s="21">
        <f>G25+G26</f>
        <v>8615</v>
      </c>
      <c r="H24" s="21">
        <f>H25+H26</f>
        <v>0</v>
      </c>
      <c r="I24" s="21">
        <f t="shared" si="0"/>
        <v>6634796</v>
      </c>
    </row>
    <row r="25" spans="1:9" ht="15">
      <c r="A25" s="22" t="s">
        <v>19</v>
      </c>
      <c r="B25" s="23">
        <v>15</v>
      </c>
      <c r="C25" s="24"/>
      <c r="D25" s="25"/>
      <c r="E25" s="2">
        <v>6602961</v>
      </c>
      <c r="F25" s="2">
        <v>23220</v>
      </c>
      <c r="G25" s="2">
        <v>8615</v>
      </c>
      <c r="I25" s="2">
        <f t="shared" si="0"/>
        <v>6634796</v>
      </c>
    </row>
    <row r="26" spans="1:9" ht="15.75" thickBot="1">
      <c r="A26" s="39" t="s">
        <v>20</v>
      </c>
      <c r="B26" s="40">
        <v>16</v>
      </c>
      <c r="C26" s="41"/>
      <c r="D26" s="42"/>
      <c r="I26" s="2">
        <f t="shared" si="0"/>
        <v>0</v>
      </c>
    </row>
    <row r="27" spans="1:9" ht="22.5" customHeight="1" thickBot="1">
      <c r="A27" s="43" t="s">
        <v>26</v>
      </c>
      <c r="B27" s="44">
        <v>17</v>
      </c>
      <c r="C27" s="45">
        <f aca="true" t="shared" si="1" ref="C27:H27">C11+C14+C24</f>
        <v>3778286</v>
      </c>
      <c r="D27" s="46">
        <f t="shared" si="1"/>
        <v>0</v>
      </c>
      <c r="E27" s="46" t="e">
        <f t="shared" si="1"/>
        <v>#REF!</v>
      </c>
      <c r="F27" s="46" t="e">
        <f t="shared" si="1"/>
        <v>#REF!</v>
      </c>
      <c r="G27" s="46" t="e">
        <f t="shared" si="1"/>
        <v>#REF!</v>
      </c>
      <c r="H27" s="46" t="e">
        <f t="shared" si="1"/>
        <v>#REF!</v>
      </c>
      <c r="I27" s="46" t="e">
        <f t="shared" si="0"/>
        <v>#REF!</v>
      </c>
    </row>
    <row r="28" ht="15">
      <c r="B28" s="47"/>
    </row>
    <row r="29" spans="2:9" s="6" customFormat="1" ht="15">
      <c r="B29" s="7"/>
      <c r="C29" s="4"/>
      <c r="D29" s="8" t="s">
        <v>3</v>
      </c>
      <c r="E29" s="9"/>
      <c r="F29" s="10"/>
      <c r="G29" s="9"/>
      <c r="H29" s="11"/>
      <c r="I29" s="11"/>
    </row>
    <row r="30" spans="1:9" s="12" customFormat="1" ht="15.75" thickBot="1">
      <c r="A30" s="12" t="s">
        <v>4</v>
      </c>
      <c r="B30" s="13" t="s">
        <v>5</v>
      </c>
      <c r="C30" s="14" t="s">
        <v>6</v>
      </c>
      <c r="D30" s="14" t="s">
        <v>7</v>
      </c>
      <c r="E30" s="15"/>
      <c r="F30" s="16"/>
      <c r="G30" s="15"/>
      <c r="H30" s="16"/>
      <c r="I30" s="16"/>
    </row>
    <row r="31" spans="1:9" ht="30" customHeight="1" thickBot="1">
      <c r="A31" s="93" t="s">
        <v>14</v>
      </c>
      <c r="B31" s="94" t="s">
        <v>15</v>
      </c>
      <c r="C31" s="98" t="s">
        <v>27</v>
      </c>
      <c r="D31" s="96" t="s">
        <v>28</v>
      </c>
      <c r="E31" s="17" t="s">
        <v>9</v>
      </c>
      <c r="F31" s="17" t="s">
        <v>10</v>
      </c>
      <c r="G31" s="17" t="s">
        <v>11</v>
      </c>
      <c r="H31" s="17" t="s">
        <v>12</v>
      </c>
      <c r="I31" s="17" t="s">
        <v>13</v>
      </c>
    </row>
    <row r="32" spans="1:4" ht="17.25" customHeight="1" thickBot="1">
      <c r="A32" s="93"/>
      <c r="B32" s="94"/>
      <c r="C32" s="98"/>
      <c r="D32" s="96"/>
    </row>
    <row r="33" spans="1:4" ht="24.75" customHeight="1" thickBot="1">
      <c r="A33" s="97" t="s">
        <v>71</v>
      </c>
      <c r="B33" s="97"/>
      <c r="C33" s="97"/>
      <c r="D33" s="97"/>
    </row>
    <row r="34" spans="1:9" ht="15.75" thickBot="1">
      <c r="A34" s="18" t="s">
        <v>29</v>
      </c>
      <c r="B34" s="19">
        <v>1</v>
      </c>
      <c r="C34" s="21">
        <v>542</v>
      </c>
      <c r="D34" s="21">
        <v>11</v>
      </c>
      <c r="E34" s="21" t="e">
        <f>#REF!+#REF!</f>
        <v>#REF!</v>
      </c>
      <c r="F34" s="21" t="e">
        <f>#REF!+#REF!</f>
        <v>#REF!</v>
      </c>
      <c r="G34" s="21" t="e">
        <f>#REF!+#REF!</f>
        <v>#REF!</v>
      </c>
      <c r="H34" s="21" t="e">
        <f>#REF!+#REF!</f>
        <v>#REF!</v>
      </c>
      <c r="I34" s="21" t="e">
        <f>SUM(E34:H34)</f>
        <v>#REF!</v>
      </c>
    </row>
    <row r="35" spans="1:9" ht="15.75" thickBot="1">
      <c r="A35" s="18" t="s">
        <v>30</v>
      </c>
      <c r="B35" s="19">
        <v>2</v>
      </c>
      <c r="C35" s="20">
        <v>15323</v>
      </c>
      <c r="D35" s="21">
        <v>10334</v>
      </c>
      <c r="E35" s="21" t="e">
        <f>E36+E37+#REF!+E38</f>
        <v>#REF!</v>
      </c>
      <c r="F35" s="21" t="e">
        <f>F36+F37+#REF!+F38</f>
        <v>#REF!</v>
      </c>
      <c r="G35" s="21" t="e">
        <f>G36+G37+#REF!+G38</f>
        <v>#REF!</v>
      </c>
      <c r="H35" s="21" t="e">
        <f>H36+H37+#REF!+H38</f>
        <v>#REF!</v>
      </c>
      <c r="I35" s="21" t="e">
        <f>SUM(E35:H35)</f>
        <v>#REF!</v>
      </c>
    </row>
    <row r="36" spans="1:9" ht="15">
      <c r="A36" s="30" t="s">
        <v>31</v>
      </c>
      <c r="B36" s="31">
        <v>3</v>
      </c>
      <c r="C36" s="32"/>
      <c r="D36" s="33"/>
      <c r="E36" s="2" t="e">
        <f>+#REF!+#REF!</f>
        <v>#REF!</v>
      </c>
      <c r="F36" s="2" t="e">
        <f>+#REF!+#REF!</f>
        <v>#REF!</v>
      </c>
      <c r="G36" s="2" t="e">
        <f>+#REF!+#REF!</f>
        <v>#REF!</v>
      </c>
      <c r="H36" s="2" t="e">
        <f>+#REF!+#REF!</f>
        <v>#REF!</v>
      </c>
      <c r="I36" s="2" t="e">
        <f>+#REF!+#REF!</f>
        <v>#REF!</v>
      </c>
    </row>
    <row r="37" spans="1:9" ht="15">
      <c r="A37" s="34" t="s">
        <v>32</v>
      </c>
      <c r="B37" s="35">
        <v>4</v>
      </c>
      <c r="C37" s="108">
        <v>15323</v>
      </c>
      <c r="D37" s="108">
        <v>10334</v>
      </c>
      <c r="E37" s="2" t="e">
        <f>+#REF!+#REF!</f>
        <v>#REF!</v>
      </c>
      <c r="F37" s="2" t="e">
        <f>+#REF!+#REF!</f>
        <v>#REF!</v>
      </c>
      <c r="G37" s="2" t="e">
        <f>+#REF!+#REF!</f>
        <v>#REF!</v>
      </c>
      <c r="H37" s="2" t="e">
        <f>+#REF!+#REF!</f>
        <v>#REF!</v>
      </c>
      <c r="I37" s="2" t="e">
        <f>+#REF!+#REF!</f>
        <v>#REF!</v>
      </c>
    </row>
    <row r="38" spans="1:9" ht="15.75" thickBot="1">
      <c r="A38" s="34" t="s">
        <v>33</v>
      </c>
      <c r="B38" s="35">
        <v>5</v>
      </c>
      <c r="C38" s="109">
        <v>0</v>
      </c>
      <c r="D38" s="57">
        <v>0</v>
      </c>
      <c r="E38" s="2" t="e">
        <f>+#REF!+#REF!</f>
        <v>#REF!</v>
      </c>
      <c r="F38" s="2" t="e">
        <f>+#REF!+#REF!</f>
        <v>#REF!</v>
      </c>
      <c r="G38" s="2" t="e">
        <f>+#REF!+#REF!</f>
        <v>#REF!</v>
      </c>
      <c r="H38" s="2" t="e">
        <f>+#REF!+#REF!</f>
        <v>#REF!</v>
      </c>
      <c r="I38" s="2" t="e">
        <f>+#REF!+#REF!</f>
        <v>#REF!</v>
      </c>
    </row>
    <row r="39" spans="1:9" ht="15.75" thickBot="1">
      <c r="A39" s="38" t="s">
        <v>34</v>
      </c>
      <c r="B39" s="19">
        <v>6</v>
      </c>
      <c r="C39" s="62">
        <v>3200</v>
      </c>
      <c r="D39" s="110">
        <v>14358</v>
      </c>
      <c r="E39" s="21">
        <f>E40+E44</f>
        <v>6602961</v>
      </c>
      <c r="F39" s="21">
        <f>F40+F44</f>
        <v>23220</v>
      </c>
      <c r="G39" s="21">
        <f>G40+G44</f>
        <v>8615</v>
      </c>
      <c r="H39" s="21">
        <f>H40+H44</f>
        <v>0</v>
      </c>
      <c r="I39" s="21">
        <f>SUM(E39:H39)</f>
        <v>6634796</v>
      </c>
    </row>
    <row r="40" spans="1:9" ht="15">
      <c r="A40" s="30" t="s">
        <v>35</v>
      </c>
      <c r="B40" s="31">
        <v>7</v>
      </c>
      <c r="C40" s="111">
        <v>3200</v>
      </c>
      <c r="D40" s="111">
        <v>14358</v>
      </c>
      <c r="E40" s="2">
        <v>6602961</v>
      </c>
      <c r="F40" s="2">
        <v>23220</v>
      </c>
      <c r="G40" s="2">
        <v>8615</v>
      </c>
      <c r="I40" s="2">
        <f>SUM(E40:H40)</f>
        <v>6634796</v>
      </c>
    </row>
    <row r="41" spans="1:4" ht="15">
      <c r="A41" s="34" t="s">
        <v>36</v>
      </c>
      <c r="B41" s="35">
        <v>8</v>
      </c>
      <c r="C41" s="109"/>
      <c r="D41" s="57"/>
    </row>
    <row r="42" spans="1:4" ht="15">
      <c r="A42" s="34" t="s">
        <v>37</v>
      </c>
      <c r="B42" s="35">
        <v>9</v>
      </c>
      <c r="C42" s="36"/>
      <c r="D42" s="37"/>
    </row>
    <row r="43" spans="1:4" ht="15">
      <c r="A43" s="34" t="s">
        <v>38</v>
      </c>
      <c r="B43" s="35">
        <v>10</v>
      </c>
      <c r="C43" s="36"/>
      <c r="D43" s="37"/>
    </row>
    <row r="44" spans="1:9" ht="15.75" thickBot="1">
      <c r="A44" s="39" t="s">
        <v>39</v>
      </c>
      <c r="B44" s="40">
        <v>11</v>
      </c>
      <c r="C44" s="41"/>
      <c r="D44" s="42"/>
      <c r="I44" s="2">
        <f>SUM(E44:H44)</f>
        <v>0</v>
      </c>
    </row>
    <row r="45" spans="1:9" s="51" customFormat="1" ht="20.25" customHeight="1" thickBot="1">
      <c r="A45" s="43" t="s">
        <v>40</v>
      </c>
      <c r="B45" s="44">
        <v>12</v>
      </c>
      <c r="C45" s="49">
        <f>SUM(C34:C35,C39)</f>
        <v>19065</v>
      </c>
      <c r="D45" s="50">
        <f>SUM(D34:D35,D39)</f>
        <v>24703</v>
      </c>
      <c r="E45" s="50" t="e">
        <f>E34+E35+E39</f>
        <v>#REF!</v>
      </c>
      <c r="F45" s="50" t="e">
        <f>F34+F35+F39</f>
        <v>#REF!</v>
      </c>
      <c r="G45" s="50" t="e">
        <f>G34+G35+G39</f>
        <v>#REF!</v>
      </c>
      <c r="H45" s="50" t="e">
        <f>H34+H35+H39</f>
        <v>#REF!</v>
      </c>
      <c r="I45" s="50" t="e">
        <f>SUM(E45:H45)</f>
        <v>#REF!</v>
      </c>
    </row>
    <row r="46" ht="15">
      <c r="B46" s="47"/>
    </row>
    <row r="47" spans="2:9" s="6" customFormat="1" ht="15">
      <c r="B47" s="7"/>
      <c r="C47" s="4"/>
      <c r="D47" s="8" t="s">
        <v>3</v>
      </c>
      <c r="E47" s="9"/>
      <c r="F47" s="10"/>
      <c r="G47" s="9"/>
      <c r="H47" s="11"/>
      <c r="I47" s="11"/>
    </row>
    <row r="48" spans="1:9" s="12" customFormat="1" ht="15.75" thickBot="1">
      <c r="A48" s="12" t="s">
        <v>4</v>
      </c>
      <c r="B48" s="13" t="s">
        <v>5</v>
      </c>
      <c r="C48" s="14" t="s">
        <v>6</v>
      </c>
      <c r="D48" s="14" t="s">
        <v>7</v>
      </c>
      <c r="E48" s="15"/>
      <c r="F48" s="16"/>
      <c r="G48" s="15"/>
      <c r="H48" s="16"/>
      <c r="I48" s="16"/>
    </row>
    <row r="49" spans="1:9" ht="20.25" customHeight="1" thickBot="1">
      <c r="A49" s="93" t="s">
        <v>14</v>
      </c>
      <c r="B49" s="94" t="s">
        <v>15</v>
      </c>
      <c r="C49" s="98" t="s">
        <v>27</v>
      </c>
      <c r="D49" s="96" t="s">
        <v>28</v>
      </c>
      <c r="E49" s="17" t="s">
        <v>9</v>
      </c>
      <c r="F49" s="17" t="s">
        <v>10</v>
      </c>
      <c r="G49" s="17" t="s">
        <v>11</v>
      </c>
      <c r="H49" s="17" t="s">
        <v>12</v>
      </c>
      <c r="I49" s="17" t="s">
        <v>13</v>
      </c>
    </row>
    <row r="50" spans="1:4" ht="17.25" customHeight="1" thickBot="1">
      <c r="A50" s="93"/>
      <c r="B50" s="94"/>
      <c r="C50" s="98"/>
      <c r="D50" s="96"/>
    </row>
    <row r="51" spans="1:4" ht="17.25" customHeight="1" thickBot="1">
      <c r="A51" s="97" t="s">
        <v>73</v>
      </c>
      <c r="B51" s="97"/>
      <c r="C51" s="97"/>
      <c r="D51" s="97"/>
    </row>
    <row r="52" spans="1:9" ht="15.75" thickBot="1">
      <c r="A52" s="18" t="s">
        <v>41</v>
      </c>
      <c r="B52" s="19">
        <v>1</v>
      </c>
      <c r="C52" s="80">
        <v>12</v>
      </c>
      <c r="D52" s="80">
        <v>3899883</v>
      </c>
      <c r="E52" s="21" t="e">
        <f>E53+#REF!+#REF!+#REF!</f>
        <v>#REF!</v>
      </c>
      <c r="F52" s="21" t="e">
        <f>F53+#REF!+#REF!+#REF!</f>
        <v>#REF!</v>
      </c>
      <c r="G52" s="21" t="e">
        <f>G53+#REF!+#REF!+#REF!</f>
        <v>#REF!</v>
      </c>
      <c r="H52" s="21" t="e">
        <f>H53+#REF!+#REF!+#REF!</f>
        <v>#REF!</v>
      </c>
      <c r="I52" s="21" t="e">
        <f>SUM(E52:H52)</f>
        <v>#REF!</v>
      </c>
    </row>
    <row r="53" spans="1:9" ht="15">
      <c r="A53" s="30" t="s">
        <v>42</v>
      </c>
      <c r="B53" s="78">
        <v>2</v>
      </c>
      <c r="C53" s="83">
        <v>12</v>
      </c>
      <c r="D53" s="84">
        <v>3899883</v>
      </c>
      <c r="E53" s="2" t="e">
        <f>+#REF!+#REF!</f>
        <v>#REF!</v>
      </c>
      <c r="F53" s="2" t="e">
        <f>+#REF!+#REF!</f>
        <v>#REF!</v>
      </c>
      <c r="G53" s="2" t="e">
        <f>+#REF!+#REF!</f>
        <v>#REF!</v>
      </c>
      <c r="H53" s="2" t="e">
        <f>+#REF!+#REF!</f>
        <v>#REF!</v>
      </c>
      <c r="I53" s="2" t="e">
        <f>+#REF!+#REF!</f>
        <v>#REF!</v>
      </c>
    </row>
    <row r="54" spans="1:4" ht="15">
      <c r="A54" s="22" t="s">
        <v>43</v>
      </c>
      <c r="B54" s="79">
        <v>3</v>
      </c>
      <c r="C54" s="85">
        <v>0</v>
      </c>
      <c r="D54" s="86">
        <v>0</v>
      </c>
    </row>
    <row r="55" spans="1:4" ht="15">
      <c r="A55" s="22" t="s">
        <v>44</v>
      </c>
      <c r="B55" s="79">
        <v>4</v>
      </c>
      <c r="C55" s="85">
        <v>0</v>
      </c>
      <c r="D55" s="86">
        <v>0</v>
      </c>
    </row>
    <row r="56" spans="1:4" ht="15.75" thickBot="1">
      <c r="A56" s="22" t="s">
        <v>45</v>
      </c>
      <c r="B56" s="79">
        <v>5</v>
      </c>
      <c r="C56" s="87">
        <v>0</v>
      </c>
      <c r="D56" s="88">
        <v>0</v>
      </c>
    </row>
    <row r="57" spans="1:9" ht="15.75" thickBot="1">
      <c r="A57" s="38" t="s">
        <v>46</v>
      </c>
      <c r="B57" s="19">
        <v>6</v>
      </c>
      <c r="C57" s="81">
        <v>0</v>
      </c>
      <c r="D57" s="82">
        <v>0</v>
      </c>
      <c r="E57" s="21" t="e">
        <f>E58+#REF!</f>
        <v>#REF!</v>
      </c>
      <c r="F57" s="21" t="e">
        <f>F58+#REF!</f>
        <v>#REF!</v>
      </c>
      <c r="G57" s="21" t="e">
        <f>G58+#REF!</f>
        <v>#REF!</v>
      </c>
      <c r="H57" s="21" t="e">
        <f>H58+#REF!</f>
        <v>#REF!</v>
      </c>
      <c r="I57" s="21" t="e">
        <f>SUM(E57:H57)</f>
        <v>#REF!</v>
      </c>
    </row>
    <row r="58" spans="1:9" ht="15">
      <c r="A58" s="30" t="s">
        <v>47</v>
      </c>
      <c r="B58" s="31">
        <v>7</v>
      </c>
      <c r="C58" s="32">
        <v>0</v>
      </c>
      <c r="D58" s="48">
        <v>0</v>
      </c>
      <c r="E58" s="2">
        <v>6602961</v>
      </c>
      <c r="F58" s="2">
        <v>23220</v>
      </c>
      <c r="G58" s="2">
        <v>8615</v>
      </c>
      <c r="I58" s="2">
        <f>SUM(E58:H58)</f>
        <v>6634796</v>
      </c>
    </row>
    <row r="59" spans="1:4" ht="15">
      <c r="A59" s="34" t="s">
        <v>48</v>
      </c>
      <c r="B59" s="35">
        <v>8</v>
      </c>
      <c r="C59" s="36">
        <v>0</v>
      </c>
      <c r="D59" s="37">
        <v>0</v>
      </c>
    </row>
    <row r="60" spans="1:4" ht="15.75" thickBot="1">
      <c r="A60" s="34" t="s">
        <v>49</v>
      </c>
      <c r="B60" s="35">
        <v>9</v>
      </c>
      <c r="C60" s="36">
        <v>0</v>
      </c>
      <c r="D60" s="37">
        <v>0</v>
      </c>
    </row>
    <row r="61" spans="1:9" s="51" customFormat="1" ht="23.25" customHeight="1" thickBot="1">
      <c r="A61" s="43" t="s">
        <v>50</v>
      </c>
      <c r="B61" s="44">
        <v>10</v>
      </c>
      <c r="C61" s="50">
        <f>SUM(C52:C52,C57)</f>
        <v>12</v>
      </c>
      <c r="D61" s="50">
        <f>SUM(D52:D52,D57)</f>
        <v>3899883</v>
      </c>
      <c r="E61" s="50" t="e">
        <f>#REF!+E52+E57</f>
        <v>#REF!</v>
      </c>
      <c r="F61" s="50" t="e">
        <f>#REF!+F52+F57</f>
        <v>#REF!</v>
      </c>
      <c r="G61" s="50" t="e">
        <f>#REF!+G52+G57</f>
        <v>#REF!</v>
      </c>
      <c r="H61" s="50" t="e">
        <f>#REF!+H52+H57</f>
        <v>#REF!</v>
      </c>
      <c r="I61" s="50" t="e">
        <f>SUM(E61:H61)</f>
        <v>#REF!</v>
      </c>
    </row>
    <row r="62" ht="15">
      <c r="B62" s="47"/>
    </row>
    <row r="63" spans="1:4" ht="15">
      <c r="A63" s="6"/>
      <c r="B63" s="7"/>
      <c r="C63" s="4"/>
      <c r="D63" s="8" t="s">
        <v>3</v>
      </c>
    </row>
    <row r="64" spans="1:4" ht="15.75" thickBot="1">
      <c r="A64" s="12" t="s">
        <v>4</v>
      </c>
      <c r="B64" s="13" t="s">
        <v>5</v>
      </c>
      <c r="C64" s="14" t="s">
        <v>6</v>
      </c>
      <c r="D64" s="14" t="s">
        <v>7</v>
      </c>
    </row>
    <row r="65" spans="1:4" ht="15.75" customHeight="1" thickBot="1">
      <c r="A65" s="99" t="s">
        <v>8</v>
      </c>
      <c r="B65" s="94" t="s">
        <v>15</v>
      </c>
      <c r="C65" s="98" t="s">
        <v>27</v>
      </c>
      <c r="D65" s="96" t="s">
        <v>28</v>
      </c>
    </row>
    <row r="66" spans="1:4" ht="24.75" customHeight="1" thickBot="1">
      <c r="A66" s="99" t="s">
        <v>51</v>
      </c>
      <c r="B66" s="94"/>
      <c r="C66" s="98"/>
      <c r="D66" s="96"/>
    </row>
    <row r="67" spans="1:4" ht="24.75" customHeight="1" thickBot="1">
      <c r="A67" s="97" t="s">
        <v>74</v>
      </c>
      <c r="B67" s="97"/>
      <c r="C67" s="97"/>
      <c r="D67" s="97"/>
    </row>
    <row r="68" spans="1:4" ht="15">
      <c r="A68" s="52" t="s">
        <v>52</v>
      </c>
      <c r="B68" s="53">
        <v>1</v>
      </c>
      <c r="C68" s="54">
        <v>77</v>
      </c>
      <c r="D68" s="54">
        <v>173671</v>
      </c>
    </row>
    <row r="69" spans="1:4" ht="15">
      <c r="A69" s="55" t="s">
        <v>53</v>
      </c>
      <c r="B69" s="56">
        <v>2</v>
      </c>
      <c r="C69" s="36"/>
      <c r="D69" s="57"/>
    </row>
    <row r="70" spans="1:4" ht="15">
      <c r="A70" s="58" t="s">
        <v>54</v>
      </c>
      <c r="B70" s="56">
        <v>3</v>
      </c>
      <c r="C70" s="36"/>
      <c r="D70" s="57"/>
    </row>
    <row r="71" spans="1:4" ht="15">
      <c r="A71" s="55" t="s">
        <v>55</v>
      </c>
      <c r="B71" s="56">
        <v>4</v>
      </c>
      <c r="C71" s="36"/>
      <c r="D71" s="57"/>
    </row>
    <row r="72" spans="1:4" ht="15.75" thickBot="1">
      <c r="A72" s="55" t="s">
        <v>56</v>
      </c>
      <c r="B72" s="56">
        <v>5</v>
      </c>
      <c r="C72" s="36"/>
      <c r="D72" s="57"/>
    </row>
    <row r="73" spans="1:10" ht="15.75" thickBot="1">
      <c r="A73" s="43" t="s">
        <v>57</v>
      </c>
      <c r="B73" s="44">
        <v>6</v>
      </c>
      <c r="C73" s="45">
        <f aca="true" t="shared" si="2" ref="C73:J73">SUM(C68:C71)</f>
        <v>77</v>
      </c>
      <c r="D73" s="46">
        <f t="shared" si="2"/>
        <v>173671</v>
      </c>
      <c r="E73" s="46">
        <f t="shared" si="2"/>
        <v>0</v>
      </c>
      <c r="F73" s="46">
        <f t="shared" si="2"/>
        <v>0</v>
      </c>
      <c r="G73" s="46">
        <f t="shared" si="2"/>
        <v>0</v>
      </c>
      <c r="H73" s="46">
        <f t="shared" si="2"/>
        <v>0</v>
      </c>
      <c r="I73" s="46">
        <f t="shared" si="2"/>
        <v>0</v>
      </c>
      <c r="J73" s="46">
        <f t="shared" si="2"/>
        <v>0</v>
      </c>
    </row>
    <row r="74" spans="5:9" s="59" customFormat="1" ht="15">
      <c r="E74" s="60"/>
      <c r="F74" s="60"/>
      <c r="G74" s="60"/>
      <c r="H74" s="60"/>
      <c r="I74" s="60"/>
    </row>
    <row r="75" spans="5:9" s="59" customFormat="1" ht="15">
      <c r="E75" s="60"/>
      <c r="F75" s="60"/>
      <c r="G75" s="60"/>
      <c r="H75" s="60"/>
      <c r="I75" s="60"/>
    </row>
    <row r="76" spans="5:9" s="59" customFormat="1" ht="15">
      <c r="E76" s="60"/>
      <c r="F76" s="60"/>
      <c r="G76" s="60"/>
      <c r="H76" s="60"/>
      <c r="I76" s="60"/>
    </row>
    <row r="77" spans="1:4" ht="15">
      <c r="A77" s="6"/>
      <c r="B77" s="7"/>
      <c r="C77" s="4"/>
      <c r="D77" s="8" t="s">
        <v>3</v>
      </c>
    </row>
    <row r="78" spans="1:4" ht="15.75" thickBot="1">
      <c r="A78" s="12" t="s">
        <v>4</v>
      </c>
      <c r="B78" s="13" t="s">
        <v>5</v>
      </c>
      <c r="C78" s="14" t="s">
        <v>6</v>
      </c>
      <c r="D78" s="14" t="s">
        <v>7</v>
      </c>
    </row>
    <row r="79" spans="1:4" ht="15.75" customHeight="1" thickBot="1">
      <c r="A79" s="99" t="s">
        <v>8</v>
      </c>
      <c r="B79" s="94" t="s">
        <v>15</v>
      </c>
      <c r="C79" s="98" t="s">
        <v>27</v>
      </c>
      <c r="D79" s="96" t="s">
        <v>28</v>
      </c>
    </row>
    <row r="80" spans="1:4" ht="33.75" customHeight="1" thickBot="1">
      <c r="A80" s="99" t="s">
        <v>51</v>
      </c>
      <c r="B80" s="94"/>
      <c r="C80" s="98"/>
      <c r="D80" s="96"/>
    </row>
    <row r="81" spans="1:4" ht="24.75" customHeight="1" thickBot="1">
      <c r="A81" s="97" t="s">
        <v>75</v>
      </c>
      <c r="B81" s="97"/>
      <c r="C81" s="97"/>
      <c r="D81" s="97"/>
    </row>
    <row r="82" spans="1:9" s="51" customFormat="1" ht="15.75" thickBot="1">
      <c r="A82" s="18" t="s">
        <v>58</v>
      </c>
      <c r="B82" s="61">
        <v>1</v>
      </c>
      <c r="C82" s="20">
        <f>SUM(C83:C84)</f>
        <v>0</v>
      </c>
      <c r="D82" s="62">
        <f>SUM(D83:D84)</f>
        <v>0</v>
      </c>
      <c r="E82" s="63"/>
      <c r="F82" s="63" t="s">
        <v>59</v>
      </c>
      <c r="G82" s="63"/>
      <c r="H82" s="63"/>
      <c r="I82" s="63"/>
    </row>
    <row r="83" spans="1:4" ht="15">
      <c r="A83" s="22" t="s">
        <v>60</v>
      </c>
      <c r="B83" s="64">
        <v>2</v>
      </c>
      <c r="C83" s="24"/>
      <c r="D83" s="65"/>
    </row>
    <row r="84" spans="1:4" ht="15.75" thickBot="1">
      <c r="A84" s="66" t="s">
        <v>61</v>
      </c>
      <c r="B84" s="67">
        <v>3</v>
      </c>
      <c r="C84" s="68"/>
      <c r="D84" s="69"/>
    </row>
    <row r="85" spans="1:9" s="51" customFormat="1" ht="15.75" thickBot="1">
      <c r="A85" s="70" t="s">
        <v>62</v>
      </c>
      <c r="B85" s="71">
        <v>4</v>
      </c>
      <c r="C85" s="72"/>
      <c r="D85" s="73"/>
      <c r="E85" s="63"/>
      <c r="F85" s="63"/>
      <c r="G85" s="63"/>
      <c r="H85" s="63"/>
      <c r="I85" s="63"/>
    </row>
    <row r="86" spans="1:9" s="75" customFormat="1" ht="15.75" thickBot="1">
      <c r="A86" s="18" t="s">
        <v>63</v>
      </c>
      <c r="B86" s="61">
        <v>5</v>
      </c>
      <c r="C86" s="62">
        <f>SUM(C87:C91)</f>
        <v>0</v>
      </c>
      <c r="D86" s="62">
        <f>SUM(D87:D91)</f>
        <v>0</v>
      </c>
      <c r="E86" s="74"/>
      <c r="F86" s="74"/>
      <c r="G86" s="74"/>
      <c r="H86" s="74"/>
      <c r="I86" s="74"/>
    </row>
    <row r="87" spans="1:4" ht="15">
      <c r="A87" s="22" t="s">
        <v>64</v>
      </c>
      <c r="B87" s="64">
        <v>6</v>
      </c>
      <c r="C87" s="24"/>
      <c r="D87" s="65"/>
    </row>
    <row r="88" spans="1:4" ht="15">
      <c r="A88" s="22" t="s">
        <v>65</v>
      </c>
      <c r="B88" s="64">
        <v>7</v>
      </c>
      <c r="C88" s="24"/>
      <c r="D88" s="65"/>
    </row>
    <row r="89" spans="1:4" ht="15">
      <c r="A89" s="22" t="s">
        <v>66</v>
      </c>
      <c r="B89" s="64">
        <v>8</v>
      </c>
      <c r="C89" s="24"/>
      <c r="D89" s="65"/>
    </row>
    <row r="90" spans="1:4" ht="15">
      <c r="A90" s="22" t="s">
        <v>67</v>
      </c>
      <c r="B90" s="64">
        <v>9</v>
      </c>
      <c r="C90" s="24"/>
      <c r="D90" s="65"/>
    </row>
    <row r="91" spans="1:4" ht="15.75" thickBot="1">
      <c r="A91" s="22" t="s">
        <v>68</v>
      </c>
      <c r="B91" s="64">
        <v>10</v>
      </c>
      <c r="C91" s="24"/>
      <c r="D91" s="65"/>
    </row>
    <row r="92" spans="1:11" s="51" customFormat="1" ht="15.75" thickBot="1">
      <c r="A92" s="76" t="s">
        <v>69</v>
      </c>
      <c r="B92" s="44">
        <v>11</v>
      </c>
      <c r="C92" s="49">
        <f>SUM(C82,C85:C86)</f>
        <v>0</v>
      </c>
      <c r="D92" s="49">
        <f>SUM(D82,D85:D86)</f>
        <v>0</v>
      </c>
      <c r="E92" s="50">
        <f aca="true" t="shared" si="3" ref="E92:K92">SUM(E82:E91)</f>
        <v>0</v>
      </c>
      <c r="F92" s="50">
        <f t="shared" si="3"/>
        <v>0</v>
      </c>
      <c r="G92" s="50">
        <f t="shared" si="3"/>
        <v>0</v>
      </c>
      <c r="H92" s="50">
        <f t="shared" si="3"/>
        <v>0</v>
      </c>
      <c r="I92" s="50">
        <f t="shared" si="3"/>
        <v>0</v>
      </c>
      <c r="J92" s="50">
        <f t="shared" si="3"/>
        <v>0</v>
      </c>
      <c r="K92" s="50">
        <f t="shared" si="3"/>
        <v>0</v>
      </c>
    </row>
    <row r="94" ht="15">
      <c r="A94" s="77"/>
    </row>
    <row r="95" ht="15">
      <c r="A95" s="1" t="s">
        <v>59</v>
      </c>
    </row>
  </sheetData>
  <sheetProtection selectLockedCells="1" selectUnlockedCells="1"/>
  <mergeCells count="30">
    <mergeCell ref="A81:D81"/>
    <mergeCell ref="A65:A66"/>
    <mergeCell ref="B65:B66"/>
    <mergeCell ref="C65:C66"/>
    <mergeCell ref="D65:D66"/>
    <mergeCell ref="A67:D67"/>
    <mergeCell ref="A79:A80"/>
    <mergeCell ref="B79:B80"/>
    <mergeCell ref="C79:C80"/>
    <mergeCell ref="D79:D80"/>
    <mergeCell ref="A33:D33"/>
    <mergeCell ref="A49:A50"/>
    <mergeCell ref="B49:B50"/>
    <mergeCell ref="C49:C50"/>
    <mergeCell ref="D49:D50"/>
    <mergeCell ref="A51:D51"/>
    <mergeCell ref="A8:A9"/>
    <mergeCell ref="B8:B9"/>
    <mergeCell ref="C8:C9"/>
    <mergeCell ref="D8:D9"/>
    <mergeCell ref="A10:D10"/>
    <mergeCell ref="A31:A32"/>
    <mergeCell ref="B31:B32"/>
    <mergeCell ref="C31:C32"/>
    <mergeCell ref="D31:D32"/>
    <mergeCell ref="A1:B1"/>
    <mergeCell ref="A2:D2"/>
    <mergeCell ref="A3:D3"/>
    <mergeCell ref="A4:D4"/>
    <mergeCell ref="A5:D5"/>
  </mergeCells>
  <printOptions horizontalCentered="1" verticalCentered="1"/>
  <pageMargins left="0.39375" right="0.39375" top="0.5902777777777778" bottom="0.5902777777777778" header="0.5118055555555555" footer="0.5118055555555555"/>
  <pageSetup fitToHeight="0" fitToWidth="1" horizontalDpi="300" verticalDpi="300" orientation="portrait" paperSize="9" scale="76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2019-05-09T08:47:15Z</cp:lastPrinted>
  <dcterms:created xsi:type="dcterms:W3CDTF">2015-05-07T11:13:27Z</dcterms:created>
  <dcterms:modified xsi:type="dcterms:W3CDTF">2019-05-09T08:47:24Z</dcterms:modified>
  <cp:category/>
  <cp:version/>
  <cp:contentType/>
  <cp:contentStatus/>
</cp:coreProperties>
</file>