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81493C9C-1514-412D-958B-67A0049B371B}" xr6:coauthVersionLast="32" xr6:coauthVersionMax="32" xr10:uidLastSave="{00000000-0000-0000-0000-000000000000}"/>
  <bookViews>
    <workbookView xWindow="0" yWindow="0" windowWidth="28800" windowHeight="12915" xr2:uid="{5F550219-1313-409B-B66E-E71CA3DFC09D}"/>
  </bookViews>
  <sheets>
    <sheet name="1.sz.mell." sheetId="1" r:id="rId1"/>
  </sheets>
  <definedNames>
    <definedName name="_xlnm.Print_Area" localSheetId="0">'1.sz.mell.'!$A$1:$F$127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4" i="1" l="1"/>
  <c r="F121" i="1" s="1"/>
  <c r="E114" i="1"/>
  <c r="E121" i="1" s="1"/>
  <c r="D114" i="1"/>
  <c r="D121" i="1" s="1"/>
  <c r="E110" i="1"/>
  <c r="D110" i="1"/>
  <c r="F96" i="1"/>
  <c r="E96" i="1"/>
  <c r="D96" i="1"/>
  <c r="F80" i="1"/>
  <c r="F113" i="1" s="1"/>
  <c r="F122" i="1" s="1"/>
  <c r="E80" i="1"/>
  <c r="E113" i="1" s="1"/>
  <c r="E122" i="1" s="1"/>
  <c r="D80" i="1"/>
  <c r="D113" i="1" s="1"/>
  <c r="D122" i="1" s="1"/>
  <c r="D77" i="1"/>
  <c r="F67" i="1"/>
  <c r="E67" i="1"/>
  <c r="E73" i="1" s="1"/>
  <c r="E127" i="1" s="1"/>
  <c r="D67" i="1"/>
  <c r="F62" i="1"/>
  <c r="F73" i="1" s="1"/>
  <c r="E62" i="1"/>
  <c r="D62" i="1"/>
  <c r="D73" i="1" s="1"/>
  <c r="F56" i="1"/>
  <c r="E56" i="1"/>
  <c r="D56" i="1"/>
  <c r="F51" i="1"/>
  <c r="E51" i="1"/>
  <c r="D51" i="1"/>
  <c r="F45" i="1"/>
  <c r="E45" i="1"/>
  <c r="D45" i="1"/>
  <c r="F34" i="1"/>
  <c r="E34" i="1"/>
  <c r="D34" i="1"/>
  <c r="F28" i="1"/>
  <c r="F27" i="1" s="1"/>
  <c r="E27" i="1"/>
  <c r="D27" i="1"/>
  <c r="F20" i="1"/>
  <c r="E20" i="1"/>
  <c r="F13" i="1"/>
  <c r="E13" i="1"/>
  <c r="D13" i="1"/>
  <c r="F6" i="1"/>
  <c r="F61" i="1" s="1"/>
  <c r="E6" i="1"/>
  <c r="E61" i="1" s="1"/>
  <c r="D6" i="1"/>
  <c r="D61" i="1" s="1"/>
  <c r="F126" i="1" l="1"/>
  <c r="F74" i="1"/>
  <c r="D127" i="1"/>
  <c r="D126" i="1"/>
  <c r="D74" i="1"/>
  <c r="E126" i="1"/>
  <c r="E74" i="1"/>
  <c r="F127" i="1"/>
</calcChain>
</file>

<file path=xl/sharedStrings.xml><?xml version="1.0" encoding="utf-8"?>
<sst xmlns="http://schemas.openxmlformats.org/spreadsheetml/2006/main" count="259" uniqueCount="222">
  <si>
    <t>B E V É T E L E K</t>
  </si>
  <si>
    <t>ezer forint</t>
  </si>
  <si>
    <t>Sor-
szám</t>
  </si>
  <si>
    <t>Bevételi jogcím</t>
  </si>
  <si>
    <t>2016. évi tény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</si>
  <si>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</si>
  <si>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</si>
  <si>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</si>
  <si>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</si>
  <si>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</si>
  <si>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</si>
  <si>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</si>
  <si>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</si>
  <si>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</si>
  <si>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</si>
  <si>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</si>
  <si>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</si>
  <si>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</si>
  <si>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</si>
  <si>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</si>
  <si>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</si>
  <si>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</si>
  <si>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</si>
  <si>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</si>
  <si>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</si>
  <si>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</si>
  <si>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</si>
  <si>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</si>
  <si>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</si>
  <si>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</si>
  <si>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</si>
  <si>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</si>
  <si>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</si>
  <si>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</si>
  <si>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</si>
  <si>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</si>
  <si>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</si>
  <si>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</si>
  <si>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</si>
  <si>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 xml:space="preserve">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</si>
  <si>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</si>
  <si>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</si>
  <si>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</si>
  <si>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</si>
  <si>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</si>
  <si>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</si>
  <si>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</si>
  <si>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</si>
  <si>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</si>
  <si>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</si>
  <si>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</si>
  <si>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</si>
  <si>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</si>
  <si>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</si>
  <si>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</si>
  <si>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</si>
  <si>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</si>
  <si>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</si>
  <si>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</si>
  <si>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</si>
  <si>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</si>
  <si>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</si>
  <si>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</si>
  <si>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</si>
  <si>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</si>
  <si>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</si>
  <si>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</si>
  <si>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</si>
  <si>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</si>
  <si>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</si>
  <si>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</si>
  <si>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</si>
  <si>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</si>
  <si>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</si>
  <si>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</si>
  <si>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</si>
  <si>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</si>
  <si>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</si>
  <si>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</si>
  <si>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</si>
  <si>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</si>
  <si>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</si>
  <si>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</si>
  <si>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</si>
  <si>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</si>
  <si>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</si>
  <si>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</si>
  <si>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</si>
  <si>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</si>
  <si>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</si>
  <si>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</si>
  <si>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</si>
  <si>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</si>
  <si>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</si>
  <si>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</si>
  <si>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</si>
  <si>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</si>
  <si>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</si>
  <si>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</si>
  <si>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</si>
  <si>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</si>
  <si>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</si>
  <si>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</si>
  <si>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</si>
  <si>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</si>
  <si>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</si>
  <si>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</si>
  <si>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</si>
  <si>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</si>
  <si>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</si>
  <si>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</si>
  <si>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</si>
  <si>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</si>
  <si>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</si>
  <si>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</si>
  <si>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</si>
  <si>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</si>
  <si>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</si>
  <si>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</si>
  <si>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</si>
  <si>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</si>
  <si>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</si>
  <si>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</si>
  <si>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</si>
  <si>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</si>
  <si>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</si>
  <si>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</si>
  <si>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</si>
  <si>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</si>
  <si>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</si>
  <si>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</si>
  <si>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</si>
  <si>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</si>
  <si>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</si>
  <si>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</si>
  <si>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</si>
  <si>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</si>
  <si>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</si>
  <si>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</si>
  <si>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</si>
  <si>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</si>
  <si>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</si>
  <si>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</si>
  <si>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 xml:space="preserve">Belföldi finanszírozás bevételei </t>
  </si>
  <si>
    <t xml:space="preserve">    14.</t>
  </si>
  <si>
    <t>Külföldi finanszírozás bevételei (14.1.+…14.4.)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</si>
  <si>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</si>
  <si>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</si>
  <si>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</si>
  <si>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</si>
  <si>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</si>
  <si>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</si>
  <si>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</si>
  <si>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</si>
  <si>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Ezer forintban</t>
  </si>
  <si>
    <t>Kiadási jogcím</t>
  </si>
  <si>
    <t>2015. évi tény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</si>
  <si>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</si>
  <si>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</si>
  <si>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</si>
  <si>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</si>
  <si>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</si>
  <si>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</si>
  <si>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</si>
  <si>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</si>
  <si>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</si>
  <si>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</si>
  <si>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</si>
  <si>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</si>
  <si>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</si>
  <si>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Visszat.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</si>
  <si>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</si>
  <si>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</si>
  <si>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</si>
  <si>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</si>
  <si>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</si>
  <si>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Visszat.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</si>
  <si>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</si>
  <si>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</si>
  <si>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</si>
  <si>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</si>
  <si>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</si>
  <si>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</si>
  <si>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</si>
  <si>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</si>
  <si>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</si>
  <si>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</si>
  <si>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</si>
  <si>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</si>
  <si>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</si>
  <si>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</si>
  <si>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</si>
  <si>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</si>
  <si>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</si>
  <si>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</si>
  <si>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</si>
  <si>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</si>
  <si>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</si>
  <si>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</si>
  <si>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</si>
  <si>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</si>
  <si>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</si>
  <si>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</si>
  <si>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</si>
  <si>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</si>
  <si>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</si>
  <si>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</si>
  <si>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</si>
  <si>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</si>
  <si>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</si>
  <si>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</si>
  <si>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</si>
  <si>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7.</t>
  </si>
  <si>
    <t>Belföldi finanszírozás kiadásai (7.1. + … + 7.4.)</t>
  </si>
  <si>
    <t>Külföldi finanszírozás kiadásai (6.1. + … + 6.4.)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</si>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</sst>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9"/>
      <color rgb="FFFF0000"/>
      <name val="Times New Roman CE"/>
      <charset val="238"/>
    </font>
    <font>
      <sz val="10"/>
      <name val="Times New Roman CE"/>
      <charset val="238"/>
    </font>
    <font>
      <b/>
      <i/>
      <sz val="10"/>
      <color rgb="FFFF000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color rgb="FFFF000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12"/>
      <name val="Times New Roman CE"/>
      <charset val="238"/>
    </font>
    <font>
      <b/>
      <sz val="9"/>
      <color rgb="FFFF0000"/>
      <name val="Times New Roman"/>
      <family val="1"/>
      <charset val="238"/>
    </font>
    <font>
      <b/>
      <sz val="9"/>
      <name val="Times New Roman"/>
      <family val="1"/>
      <charset val="238"/>
    </font>
    <font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1" fillId="0" borderId="0" xfId="1" applyFont="1" applyFill="1" applyProtection="1"/>
    <xf numFmtId="164" fontId="3" fillId="0" borderId="1" xfId="1" applyNumberFormat="1" applyFont="1" applyFill="1" applyBorder="1" applyAlignment="1" applyProtection="1">
      <alignment vertical="center"/>
    </xf>
    <xf numFmtId="164" fontId="4" fillId="0" borderId="1" xfId="1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right" vertical="center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5" fillId="0" borderId="0" xfId="1" applyFont="1" applyFill="1" applyProtection="1"/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vertical="center" wrapText="1"/>
    </xf>
    <xf numFmtId="0" fontId="11" fillId="0" borderId="11" xfId="1" applyFont="1" applyFill="1" applyBorder="1" applyAlignment="1" applyProtection="1">
      <alignment horizontal="center" vertical="center" wrapText="1"/>
    </xf>
    <xf numFmtId="0" fontId="11" fillId="0" borderId="12" xfId="1" applyFont="1" applyFill="1" applyBorder="1" applyAlignment="1" applyProtection="1">
      <alignment horizontal="center" vertical="center" wrapText="1"/>
    </xf>
    <xf numFmtId="0" fontId="12" fillId="0" borderId="0" xfId="1" applyFont="1" applyFill="1" applyProtection="1"/>
    <xf numFmtId="0" fontId="10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Protection="1"/>
    <xf numFmtId="49" fontId="12" fillId="0" borderId="13" xfId="1" applyNumberFormat="1" applyFont="1" applyFill="1" applyBorder="1" applyAlignment="1" applyProtection="1">
      <alignment horizontal="left" vertical="center" wrapText="1" indent="1"/>
    </xf>
    <xf numFmtId="0" fontId="14" fillId="0" borderId="14" xfId="0" applyFont="1" applyBorder="1" applyAlignment="1" applyProtection="1">
      <alignment horizontal="left" wrapText="1" indent="1"/>
    </xf>
    <xf numFmtId="0" fontId="15" fillId="0" borderId="14" xfId="0" applyFont="1" applyBorder="1" applyAlignment="1" applyProtection="1">
      <alignment wrapText="1"/>
    </xf>
    <xf numFmtId="164" fontId="16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7" xfId="0" applyFont="1" applyBorder="1" applyAlignment="1" applyProtection="1">
      <alignment horizontal="left" wrapText="1" indent="1"/>
    </xf>
    <xf numFmtId="0" fontId="15" fillId="0" borderId="17" xfId="0" applyFont="1" applyBorder="1" applyAlignment="1" applyProtection="1">
      <alignment wrapText="1"/>
    </xf>
    <xf numFmtId="164" fontId="16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9" xfId="1" applyNumberFormat="1" applyFont="1" applyFill="1" applyBorder="1" applyAlignment="1" applyProtection="1">
      <alignment horizontal="left" vertical="center" wrapText="1" indent="1"/>
    </xf>
    <xf numFmtId="0" fontId="14" fillId="0" borderId="20" xfId="0" applyFont="1" applyBorder="1" applyAlignment="1" applyProtection="1">
      <alignment horizontal="left" wrapText="1" indent="1"/>
    </xf>
    <xf numFmtId="0" fontId="15" fillId="0" borderId="20" xfId="0" applyFont="1" applyBorder="1" applyAlignment="1" applyProtection="1">
      <alignment wrapText="1"/>
    </xf>
    <xf numFmtId="164" fontId="1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horizontal="left" vertical="center" wrapText="1" indent="1"/>
    </xf>
    <xf numFmtId="0" fontId="18" fillId="0" borderId="11" xfId="0" applyFont="1" applyBorder="1" applyAlignment="1" applyProtection="1">
      <alignment vertical="center" wrapText="1"/>
    </xf>
    <xf numFmtId="0" fontId="14" fillId="0" borderId="20" xfId="0" applyFont="1" applyBorder="1" applyAlignment="1" applyProtection="1">
      <alignment horizontal="left" vertical="center" wrapText="1" indent="1"/>
    </xf>
    <xf numFmtId="0" fontId="15" fillId="0" borderId="20" xfId="0" applyFont="1" applyBorder="1" applyAlignment="1" applyProtection="1">
      <alignment vertical="center" wrapText="1"/>
    </xf>
    <xf numFmtId="164" fontId="19" fillId="0" borderId="11" xfId="1" applyNumberFormat="1" applyFont="1" applyFill="1" applyBorder="1" applyAlignment="1" applyProtection="1">
      <alignment horizontal="right" vertical="center" wrapText="1" indent="1"/>
    </xf>
    <xf numFmtId="164" fontId="19" fillId="0" borderId="12" xfId="1" applyNumberFormat="1" applyFont="1" applyFill="1" applyBorder="1" applyAlignment="1" applyProtection="1">
      <alignment horizontal="right" vertical="center" wrapText="1" indent="1"/>
    </xf>
    <xf numFmtId="164" fontId="16" fillId="0" borderId="14" xfId="1" applyNumberFormat="1" applyFont="1" applyFill="1" applyBorder="1" applyAlignment="1" applyProtection="1">
      <alignment horizontal="righ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</xf>
    <xf numFmtId="164" fontId="2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vertical="center" wrapText="1"/>
    </xf>
    <xf numFmtId="0" fontId="14" fillId="0" borderId="20" xfId="0" applyFont="1" applyBorder="1" applyAlignment="1" applyProtection="1">
      <alignment vertical="center" wrapText="1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vertical="center" wrapText="1"/>
    </xf>
    <xf numFmtId="0" fontId="17" fillId="0" borderId="22" xfId="0" applyFont="1" applyBorder="1" applyAlignment="1" applyProtection="1">
      <alignment vertical="center" wrapText="1"/>
    </xf>
    <xf numFmtId="0" fontId="17" fillId="0" borderId="8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vertical="center" wrapText="1"/>
    </xf>
    <xf numFmtId="164" fontId="3" fillId="0" borderId="1" xfId="1" applyNumberFormat="1" applyFont="1" applyFill="1" applyBorder="1" applyAlignment="1" applyProtection="1"/>
    <xf numFmtId="164" fontId="4" fillId="0" borderId="1" xfId="1" applyNumberFormat="1" applyFont="1" applyFill="1" applyBorder="1" applyAlignment="1" applyProtection="1"/>
    <xf numFmtId="0" fontId="6" fillId="0" borderId="1" xfId="0" applyFont="1" applyFill="1" applyBorder="1" applyAlignment="1" applyProtection="1">
      <alignment horizontal="right"/>
    </xf>
    <xf numFmtId="0" fontId="5" fillId="0" borderId="0" xfId="1" applyFont="1" applyFill="1" applyAlignment="1" applyProtection="1"/>
    <xf numFmtId="0" fontId="1" fillId="0" borderId="0" xfId="1" applyFont="1" applyFill="1" applyAlignment="1" applyProtection="1"/>
    <xf numFmtId="0" fontId="11" fillId="0" borderId="23" xfId="1" applyFont="1" applyFill="1" applyBorder="1" applyAlignment="1" applyProtection="1">
      <alignment horizontal="center" vertical="center" wrapText="1"/>
    </xf>
    <xf numFmtId="0" fontId="10" fillId="0" borderId="24" xfId="1" applyFont="1" applyFill="1" applyBorder="1" applyAlignment="1" applyProtection="1">
      <alignment horizontal="left" vertical="center" wrapText="1" indent="1"/>
    </xf>
    <xf numFmtId="0" fontId="10" fillId="0" borderId="4" xfId="1" applyFont="1" applyFill="1" applyBorder="1" applyAlignment="1" applyProtection="1">
      <alignment vertical="center" wrapText="1"/>
    </xf>
    <xf numFmtId="0" fontId="11" fillId="0" borderId="4" xfId="1" applyFont="1" applyFill="1" applyBorder="1" applyAlignment="1" applyProtection="1">
      <alignment vertical="center" wrapTex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49" fontId="12" fillId="0" borderId="2" xfId="1" applyNumberFormat="1" applyFont="1" applyFill="1" applyBorder="1" applyAlignment="1" applyProtection="1">
      <alignment horizontal="left" vertical="center" wrapText="1" indent="1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16" fillId="0" borderId="3" xfId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7" xfId="1" applyFont="1" applyFill="1" applyBorder="1" applyAlignment="1" applyProtection="1">
      <alignment horizontal="left" vertical="center" wrapText="1" indent="1"/>
    </xf>
    <xf numFmtId="0" fontId="16" fillId="0" borderId="17" xfId="1" applyFont="1" applyFill="1" applyBorder="1" applyAlignment="1" applyProtection="1">
      <alignment vertical="center" wrapText="1"/>
    </xf>
    <xf numFmtId="0" fontId="16" fillId="0" borderId="20" xfId="1" applyFont="1" applyFill="1" applyBorder="1" applyAlignment="1" applyProtection="1">
      <alignment vertical="center" wrapText="1"/>
    </xf>
    <xf numFmtId="0" fontId="12" fillId="0" borderId="27" xfId="1" applyFont="1" applyFill="1" applyBorder="1" applyAlignment="1" applyProtection="1">
      <alignment horizontal="left" vertical="center" wrapText="1" indent="1"/>
    </xf>
    <xf numFmtId="0" fontId="16" fillId="0" borderId="28" xfId="1" applyFont="1" applyFill="1" applyBorder="1" applyAlignment="1" applyProtection="1">
      <alignment vertical="center" wrapText="1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6" fillId="0" borderId="0" xfId="1" applyFont="1" applyFill="1" applyBorder="1" applyAlignment="1" applyProtection="1">
      <alignment vertical="center" wrapText="1"/>
    </xf>
    <xf numFmtId="0" fontId="12" fillId="0" borderId="17" xfId="1" applyFont="1" applyFill="1" applyBorder="1" applyAlignment="1" applyProtection="1">
      <alignment horizontal="left" indent="6"/>
    </xf>
    <xf numFmtId="0" fontId="16" fillId="0" borderId="20" xfId="1" applyFont="1" applyFill="1" applyBorder="1" applyAlignment="1" applyProtection="1"/>
    <xf numFmtId="0" fontId="12" fillId="0" borderId="17" xfId="1" applyFont="1" applyFill="1" applyBorder="1" applyAlignment="1" applyProtection="1">
      <alignment horizontal="left" vertical="center" wrapText="1" indent="6"/>
    </xf>
    <xf numFmtId="164" fontId="16" fillId="0" borderId="20" xfId="1" applyNumberFormat="1" applyFont="1" applyFill="1" applyBorder="1" applyAlignment="1" applyProtection="1">
      <alignment vertical="center" wrapText="1"/>
      <protection locked="0"/>
    </xf>
    <xf numFmtId="49" fontId="12" fillId="0" borderId="29" xfId="1" applyNumberFormat="1" applyFont="1" applyFill="1" applyBorder="1" applyAlignment="1" applyProtection="1">
      <alignment horizontal="left" vertical="center" wrapText="1" indent="1"/>
    </xf>
    <xf numFmtId="0" fontId="12" fillId="0" borderId="20" xfId="1" applyFont="1" applyFill="1" applyBorder="1" applyAlignment="1" applyProtection="1">
      <alignment horizontal="left" vertical="center" wrapText="1" indent="6"/>
    </xf>
    <xf numFmtId="49" fontId="12" fillId="0" borderId="6" xfId="1" applyNumberFormat="1" applyFont="1" applyFill="1" applyBorder="1" applyAlignment="1" applyProtection="1">
      <alignment horizontal="left" vertical="center" wrapText="1" indent="1"/>
    </xf>
    <xf numFmtId="0" fontId="12" fillId="0" borderId="7" xfId="1" applyFont="1" applyFill="1" applyBorder="1" applyAlignment="1" applyProtection="1">
      <alignment horizontal="left" vertical="center" wrapText="1" indent="6"/>
    </xf>
    <xf numFmtId="0" fontId="16" fillId="0" borderId="7" xfId="1" applyFont="1" applyFill="1" applyBorder="1" applyAlignment="1" applyProtection="1">
      <alignment vertical="center" wrapText="1"/>
    </xf>
    <xf numFmtId="164" fontId="16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0" fontId="16" fillId="0" borderId="14" xfId="1" applyFont="1" applyFill="1" applyBorder="1" applyAlignment="1" applyProtection="1">
      <alignment vertical="center" wrapText="1"/>
    </xf>
    <xf numFmtId="0" fontId="12" fillId="0" borderId="20" xfId="1" applyFont="1" applyFill="1" applyBorder="1" applyAlignment="1" applyProtection="1">
      <alignment horizontal="left" vertical="center" wrapText="1" indent="1"/>
    </xf>
    <xf numFmtId="0" fontId="16" fillId="0" borderId="31" xfId="1" applyFont="1" applyFill="1" applyBorder="1" applyAlignment="1" applyProtection="1">
      <alignment vertical="center" wrapText="1"/>
    </xf>
    <xf numFmtId="0" fontId="14" fillId="0" borderId="17" xfId="0" applyFont="1" applyBorder="1" applyAlignment="1" applyProtection="1">
      <alignment horizontal="left" vertical="center" wrapText="1" indent="1"/>
    </xf>
    <xf numFmtId="0" fontId="15" fillId="0" borderId="17" xfId="0" applyFont="1" applyBorder="1" applyAlignment="1" applyProtection="1">
      <alignment vertical="center" wrapText="1"/>
    </xf>
    <xf numFmtId="0" fontId="12" fillId="0" borderId="14" xfId="1" applyFont="1" applyFill="1" applyBorder="1" applyAlignment="1" applyProtection="1">
      <alignment horizontal="left" vertical="center" wrapText="1" indent="6"/>
    </xf>
    <xf numFmtId="0" fontId="5" fillId="0" borderId="0" xfId="1" applyFont="1" applyFill="1" applyAlignment="1" applyProtection="1">
      <alignment horizontal="left" vertical="center" indent="1"/>
    </xf>
    <xf numFmtId="0" fontId="1" fillId="0" borderId="0" xfId="1" applyFont="1" applyFill="1" applyAlignment="1" applyProtection="1">
      <alignment horizontal="left" vertical="center" indent="1"/>
    </xf>
    <xf numFmtId="0" fontId="22" fillId="0" borderId="11" xfId="1" applyFont="1" applyFill="1" applyBorder="1" applyAlignment="1" applyProtection="1">
      <alignment horizontal="left" vertical="center" wrapText="1" indent="1"/>
    </xf>
    <xf numFmtId="0" fontId="19" fillId="0" borderId="11" xfId="1" applyFont="1" applyFill="1" applyBorder="1" applyAlignment="1" applyProtection="1">
      <alignment vertical="center" wrapText="1"/>
    </xf>
    <xf numFmtId="0" fontId="12" fillId="0" borderId="14" xfId="1" applyFont="1" applyFill="1" applyBorder="1" applyAlignment="1" applyProtection="1">
      <alignment horizontal="left" vertical="center" wrapText="1" indent="1"/>
    </xf>
    <xf numFmtId="0" fontId="12" fillId="0" borderId="31" xfId="1" applyFont="1" applyFill="1" applyBorder="1" applyAlignment="1" applyProtection="1">
      <alignment horizontal="left" vertical="center" wrapText="1" indent="1"/>
    </xf>
    <xf numFmtId="164" fontId="18" fillId="0" borderId="11" xfId="0" applyNumberFormat="1" applyFont="1" applyBorder="1" applyAlignment="1" applyProtection="1">
      <alignment horizontal="right" vertical="center" wrapText="1" indent="1"/>
    </xf>
    <xf numFmtId="164" fontId="18" fillId="0" borderId="12" xfId="0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164" fontId="24" fillId="0" borderId="11" xfId="0" quotePrefix="1" applyNumberFormat="1" applyFont="1" applyBorder="1" applyAlignment="1" applyProtection="1">
      <alignment horizontal="right" vertical="center" wrapText="1" indent="1"/>
    </xf>
    <xf numFmtId="164" fontId="24" fillId="0" borderId="12" xfId="0" quotePrefix="1" applyNumberFormat="1" applyFont="1" applyBorder="1" applyAlignment="1" applyProtection="1">
      <alignment horizontal="righ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0" fontId="25" fillId="0" borderId="8" xfId="0" applyFont="1" applyBorder="1" applyAlignment="1" applyProtection="1">
      <alignment horizontal="left" vertical="center" wrapText="1" indent="1"/>
    </xf>
    <xf numFmtId="0" fontId="24" fillId="0" borderId="8" xfId="0" applyFont="1" applyBorder="1" applyAlignment="1" applyProtection="1">
      <alignment vertical="center" wrapText="1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4" fillId="0" borderId="0" xfId="1" applyNumberFormat="1" applyFont="1" applyFill="1" applyBorder="1" applyAlignment="1" applyProtection="1">
      <alignment vertical="center"/>
    </xf>
    <xf numFmtId="0" fontId="26" fillId="0" borderId="0" xfId="1" applyFont="1" applyFill="1" applyProtection="1"/>
    <xf numFmtId="0" fontId="26" fillId="0" borderId="0" xfId="1" applyFont="1" applyFill="1" applyAlignment="1" applyProtection="1">
      <alignment horizontal="right" vertical="center" indent="1"/>
    </xf>
    <xf numFmtId="0" fontId="11" fillId="0" borderId="32" xfId="1" applyFont="1" applyFill="1" applyBorder="1" applyAlignment="1" applyProtection="1">
      <alignment vertical="center" wrapText="1"/>
    </xf>
    <xf numFmtId="164" fontId="11" fillId="0" borderId="23" xfId="1" applyNumberFormat="1" applyFont="1" applyFill="1" applyBorder="1" applyAlignment="1" applyProtection="1">
      <alignment horizontal="right" vertical="center" wrapText="1" indent="1"/>
    </xf>
    <xf numFmtId="0" fontId="26" fillId="0" borderId="0" xfId="1" applyFont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vertical="center" wrapText="1"/>
    </xf>
    <xf numFmtId="0" fontId="8" fillId="0" borderId="8" xfId="1" applyFont="1" applyFill="1" applyBorder="1" applyAlignment="1" applyProtection="1">
      <alignment vertical="center" wrapText="1"/>
    </xf>
    <xf numFmtId="164" fontId="9" fillId="0" borderId="3" xfId="1" applyNumberFormat="1" applyFont="1" applyFill="1" applyBorder="1" applyAlignment="1" applyProtection="1">
      <alignment horizontal="center" vertical="center"/>
    </xf>
    <xf numFmtId="164" fontId="9" fillId="0" borderId="5" xfId="1" applyNumberFormat="1" applyFont="1" applyFill="1" applyBorder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2">
    <cellStyle name="Normál" xfId="0" builtinId="0"/>
    <cellStyle name="Normál_KVRENMUNKA" xfId="1" xr:uid="{E4B08EBB-4644-4FEF-AFAA-B37AE6D33A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19291-2B7F-4AA8-8BA6-9B1E08BDD85F}">
  <sheetPr>
    <tabColor rgb="FF92D050"/>
  </sheetPr>
  <dimension ref="A1:M137"/>
  <sheetViews>
    <sheetView showRowColHeaders="0" tabSelected="1" showRuler="0" view="pageLayout" zoomScaleNormal="130" zoomScaleSheetLayoutView="100" workbookViewId="0">
      <selection sqref="A1:F1"/>
    </sheetView>
  </sheetViews>
  <sheetFormatPr defaultRowHeight="15.75" x14ac:dyDescent="0.25"/>
  <cols>
    <col min="1" max="1" width="9.5" style="1" customWidth="1"/>
    <col min="2" max="2" width="60.5" style="1" customWidth="1"/>
    <col min="3" max="3" width="14.33203125" style="117" customWidth="1"/>
    <col min="4" max="6" width="15.83203125" style="114" customWidth="1"/>
    <col min="7" max="7" width="14.33203125" style="1" bestFit="1" customWidth="1"/>
    <col min="8" max="256" width="9.33203125" style="1"/>
    <col min="257" max="257" width="9.5" style="1" customWidth="1"/>
    <col min="258" max="258" width="60.5" style="1" customWidth="1"/>
    <col min="259" max="259" width="14.33203125" style="1" customWidth="1"/>
    <col min="260" max="262" width="15.83203125" style="1" customWidth="1"/>
    <col min="263" max="263" width="14.33203125" style="1" bestFit="1" customWidth="1"/>
    <col min="264" max="512" width="9.33203125" style="1"/>
    <col min="513" max="513" width="9.5" style="1" customWidth="1"/>
    <col min="514" max="514" width="60.5" style="1" customWidth="1"/>
    <col min="515" max="515" width="14.33203125" style="1" customWidth="1"/>
    <col min="516" max="518" width="15.83203125" style="1" customWidth="1"/>
    <col min="519" max="519" width="14.33203125" style="1" bestFit="1" customWidth="1"/>
    <col min="520" max="768" width="9.33203125" style="1"/>
    <col min="769" max="769" width="9.5" style="1" customWidth="1"/>
    <col min="770" max="770" width="60.5" style="1" customWidth="1"/>
    <col min="771" max="771" width="14.33203125" style="1" customWidth="1"/>
    <col min="772" max="774" width="15.83203125" style="1" customWidth="1"/>
    <col min="775" max="775" width="14.33203125" style="1" bestFit="1" customWidth="1"/>
    <col min="776" max="1024" width="9.33203125" style="1"/>
    <col min="1025" max="1025" width="9.5" style="1" customWidth="1"/>
    <col min="1026" max="1026" width="60.5" style="1" customWidth="1"/>
    <col min="1027" max="1027" width="14.33203125" style="1" customWidth="1"/>
    <col min="1028" max="1030" width="15.83203125" style="1" customWidth="1"/>
    <col min="1031" max="1031" width="14.33203125" style="1" bestFit="1" customWidth="1"/>
    <col min="1032" max="1280" width="9.33203125" style="1"/>
    <col min="1281" max="1281" width="9.5" style="1" customWidth="1"/>
    <col min="1282" max="1282" width="60.5" style="1" customWidth="1"/>
    <col min="1283" max="1283" width="14.33203125" style="1" customWidth="1"/>
    <col min="1284" max="1286" width="15.83203125" style="1" customWidth="1"/>
    <col min="1287" max="1287" width="14.33203125" style="1" bestFit="1" customWidth="1"/>
    <col min="1288" max="1536" width="9.33203125" style="1"/>
    <col min="1537" max="1537" width="9.5" style="1" customWidth="1"/>
    <col min="1538" max="1538" width="60.5" style="1" customWidth="1"/>
    <col min="1539" max="1539" width="14.33203125" style="1" customWidth="1"/>
    <col min="1540" max="1542" width="15.83203125" style="1" customWidth="1"/>
    <col min="1543" max="1543" width="14.33203125" style="1" bestFit="1" customWidth="1"/>
    <col min="1544" max="1792" width="9.33203125" style="1"/>
    <col min="1793" max="1793" width="9.5" style="1" customWidth="1"/>
    <col min="1794" max="1794" width="60.5" style="1" customWidth="1"/>
    <col min="1795" max="1795" width="14.33203125" style="1" customWidth="1"/>
    <col min="1796" max="1798" width="15.83203125" style="1" customWidth="1"/>
    <col min="1799" max="1799" width="14.33203125" style="1" bestFit="1" customWidth="1"/>
    <col min="1800" max="2048" width="9.33203125" style="1"/>
    <col min="2049" max="2049" width="9.5" style="1" customWidth="1"/>
    <col min="2050" max="2050" width="60.5" style="1" customWidth="1"/>
    <col min="2051" max="2051" width="14.33203125" style="1" customWidth="1"/>
    <col min="2052" max="2054" width="15.83203125" style="1" customWidth="1"/>
    <col min="2055" max="2055" width="14.33203125" style="1" bestFit="1" customWidth="1"/>
    <col min="2056" max="2304" width="9.33203125" style="1"/>
    <col min="2305" max="2305" width="9.5" style="1" customWidth="1"/>
    <col min="2306" max="2306" width="60.5" style="1" customWidth="1"/>
    <col min="2307" max="2307" width="14.33203125" style="1" customWidth="1"/>
    <col min="2308" max="2310" width="15.83203125" style="1" customWidth="1"/>
    <col min="2311" max="2311" width="14.33203125" style="1" bestFit="1" customWidth="1"/>
    <col min="2312" max="2560" width="9.33203125" style="1"/>
    <col min="2561" max="2561" width="9.5" style="1" customWidth="1"/>
    <col min="2562" max="2562" width="60.5" style="1" customWidth="1"/>
    <col min="2563" max="2563" width="14.33203125" style="1" customWidth="1"/>
    <col min="2564" max="2566" width="15.83203125" style="1" customWidth="1"/>
    <col min="2567" max="2567" width="14.33203125" style="1" bestFit="1" customWidth="1"/>
    <col min="2568" max="2816" width="9.33203125" style="1"/>
    <col min="2817" max="2817" width="9.5" style="1" customWidth="1"/>
    <col min="2818" max="2818" width="60.5" style="1" customWidth="1"/>
    <col min="2819" max="2819" width="14.33203125" style="1" customWidth="1"/>
    <col min="2820" max="2822" width="15.83203125" style="1" customWidth="1"/>
    <col min="2823" max="2823" width="14.33203125" style="1" bestFit="1" customWidth="1"/>
    <col min="2824" max="3072" width="9.33203125" style="1"/>
    <col min="3073" max="3073" width="9.5" style="1" customWidth="1"/>
    <col min="3074" max="3074" width="60.5" style="1" customWidth="1"/>
    <col min="3075" max="3075" width="14.33203125" style="1" customWidth="1"/>
    <col min="3076" max="3078" width="15.83203125" style="1" customWidth="1"/>
    <col min="3079" max="3079" width="14.33203125" style="1" bestFit="1" customWidth="1"/>
    <col min="3080" max="3328" width="9.33203125" style="1"/>
    <col min="3329" max="3329" width="9.5" style="1" customWidth="1"/>
    <col min="3330" max="3330" width="60.5" style="1" customWidth="1"/>
    <col min="3331" max="3331" width="14.33203125" style="1" customWidth="1"/>
    <col min="3332" max="3334" width="15.83203125" style="1" customWidth="1"/>
    <col min="3335" max="3335" width="14.33203125" style="1" bestFit="1" customWidth="1"/>
    <col min="3336" max="3584" width="9.33203125" style="1"/>
    <col min="3585" max="3585" width="9.5" style="1" customWidth="1"/>
    <col min="3586" max="3586" width="60.5" style="1" customWidth="1"/>
    <col min="3587" max="3587" width="14.33203125" style="1" customWidth="1"/>
    <col min="3588" max="3590" width="15.83203125" style="1" customWidth="1"/>
    <col min="3591" max="3591" width="14.33203125" style="1" bestFit="1" customWidth="1"/>
    <col min="3592" max="3840" width="9.33203125" style="1"/>
    <col min="3841" max="3841" width="9.5" style="1" customWidth="1"/>
    <col min="3842" max="3842" width="60.5" style="1" customWidth="1"/>
    <col min="3843" max="3843" width="14.33203125" style="1" customWidth="1"/>
    <col min="3844" max="3846" width="15.83203125" style="1" customWidth="1"/>
    <col min="3847" max="3847" width="14.33203125" style="1" bestFit="1" customWidth="1"/>
    <col min="3848" max="4096" width="9.33203125" style="1"/>
    <col min="4097" max="4097" width="9.5" style="1" customWidth="1"/>
    <col min="4098" max="4098" width="60.5" style="1" customWidth="1"/>
    <col min="4099" max="4099" width="14.33203125" style="1" customWidth="1"/>
    <col min="4100" max="4102" width="15.83203125" style="1" customWidth="1"/>
    <col min="4103" max="4103" width="14.33203125" style="1" bestFit="1" customWidth="1"/>
    <col min="4104" max="4352" width="9.33203125" style="1"/>
    <col min="4353" max="4353" width="9.5" style="1" customWidth="1"/>
    <col min="4354" max="4354" width="60.5" style="1" customWidth="1"/>
    <col min="4355" max="4355" width="14.33203125" style="1" customWidth="1"/>
    <col min="4356" max="4358" width="15.83203125" style="1" customWidth="1"/>
    <col min="4359" max="4359" width="14.33203125" style="1" bestFit="1" customWidth="1"/>
    <col min="4360" max="4608" width="9.33203125" style="1"/>
    <col min="4609" max="4609" width="9.5" style="1" customWidth="1"/>
    <col min="4610" max="4610" width="60.5" style="1" customWidth="1"/>
    <col min="4611" max="4611" width="14.33203125" style="1" customWidth="1"/>
    <col min="4612" max="4614" width="15.83203125" style="1" customWidth="1"/>
    <col min="4615" max="4615" width="14.33203125" style="1" bestFit="1" customWidth="1"/>
    <col min="4616" max="4864" width="9.33203125" style="1"/>
    <col min="4865" max="4865" width="9.5" style="1" customWidth="1"/>
    <col min="4866" max="4866" width="60.5" style="1" customWidth="1"/>
    <col min="4867" max="4867" width="14.33203125" style="1" customWidth="1"/>
    <col min="4868" max="4870" width="15.83203125" style="1" customWidth="1"/>
    <col min="4871" max="4871" width="14.33203125" style="1" bestFit="1" customWidth="1"/>
    <col min="4872" max="5120" width="9.33203125" style="1"/>
    <col min="5121" max="5121" width="9.5" style="1" customWidth="1"/>
    <col min="5122" max="5122" width="60.5" style="1" customWidth="1"/>
    <col min="5123" max="5123" width="14.33203125" style="1" customWidth="1"/>
    <col min="5124" max="5126" width="15.83203125" style="1" customWidth="1"/>
    <col min="5127" max="5127" width="14.33203125" style="1" bestFit="1" customWidth="1"/>
    <col min="5128" max="5376" width="9.33203125" style="1"/>
    <col min="5377" max="5377" width="9.5" style="1" customWidth="1"/>
    <col min="5378" max="5378" width="60.5" style="1" customWidth="1"/>
    <col min="5379" max="5379" width="14.33203125" style="1" customWidth="1"/>
    <col min="5380" max="5382" width="15.83203125" style="1" customWidth="1"/>
    <col min="5383" max="5383" width="14.33203125" style="1" bestFit="1" customWidth="1"/>
    <col min="5384" max="5632" width="9.33203125" style="1"/>
    <col min="5633" max="5633" width="9.5" style="1" customWidth="1"/>
    <col min="5634" max="5634" width="60.5" style="1" customWidth="1"/>
    <col min="5635" max="5635" width="14.33203125" style="1" customWidth="1"/>
    <col min="5636" max="5638" width="15.83203125" style="1" customWidth="1"/>
    <col min="5639" max="5639" width="14.33203125" style="1" bestFit="1" customWidth="1"/>
    <col min="5640" max="5888" width="9.33203125" style="1"/>
    <col min="5889" max="5889" width="9.5" style="1" customWidth="1"/>
    <col min="5890" max="5890" width="60.5" style="1" customWidth="1"/>
    <col min="5891" max="5891" width="14.33203125" style="1" customWidth="1"/>
    <col min="5892" max="5894" width="15.83203125" style="1" customWidth="1"/>
    <col min="5895" max="5895" width="14.33203125" style="1" bestFit="1" customWidth="1"/>
    <col min="5896" max="6144" width="9.33203125" style="1"/>
    <col min="6145" max="6145" width="9.5" style="1" customWidth="1"/>
    <col min="6146" max="6146" width="60.5" style="1" customWidth="1"/>
    <col min="6147" max="6147" width="14.33203125" style="1" customWidth="1"/>
    <col min="6148" max="6150" width="15.83203125" style="1" customWidth="1"/>
    <col min="6151" max="6151" width="14.33203125" style="1" bestFit="1" customWidth="1"/>
    <col min="6152" max="6400" width="9.33203125" style="1"/>
    <col min="6401" max="6401" width="9.5" style="1" customWidth="1"/>
    <col min="6402" max="6402" width="60.5" style="1" customWidth="1"/>
    <col min="6403" max="6403" width="14.33203125" style="1" customWidth="1"/>
    <col min="6404" max="6406" width="15.83203125" style="1" customWidth="1"/>
    <col min="6407" max="6407" width="14.33203125" style="1" bestFit="1" customWidth="1"/>
    <col min="6408" max="6656" width="9.33203125" style="1"/>
    <col min="6657" max="6657" width="9.5" style="1" customWidth="1"/>
    <col min="6658" max="6658" width="60.5" style="1" customWidth="1"/>
    <col min="6659" max="6659" width="14.33203125" style="1" customWidth="1"/>
    <col min="6660" max="6662" width="15.83203125" style="1" customWidth="1"/>
    <col min="6663" max="6663" width="14.33203125" style="1" bestFit="1" customWidth="1"/>
    <col min="6664" max="6912" width="9.33203125" style="1"/>
    <col min="6913" max="6913" width="9.5" style="1" customWidth="1"/>
    <col min="6914" max="6914" width="60.5" style="1" customWidth="1"/>
    <col min="6915" max="6915" width="14.33203125" style="1" customWidth="1"/>
    <col min="6916" max="6918" width="15.83203125" style="1" customWidth="1"/>
    <col min="6919" max="6919" width="14.33203125" style="1" bestFit="1" customWidth="1"/>
    <col min="6920" max="7168" width="9.33203125" style="1"/>
    <col min="7169" max="7169" width="9.5" style="1" customWidth="1"/>
    <col min="7170" max="7170" width="60.5" style="1" customWidth="1"/>
    <col min="7171" max="7171" width="14.33203125" style="1" customWidth="1"/>
    <col min="7172" max="7174" width="15.83203125" style="1" customWidth="1"/>
    <col min="7175" max="7175" width="14.33203125" style="1" bestFit="1" customWidth="1"/>
    <col min="7176" max="7424" width="9.33203125" style="1"/>
    <col min="7425" max="7425" width="9.5" style="1" customWidth="1"/>
    <col min="7426" max="7426" width="60.5" style="1" customWidth="1"/>
    <col min="7427" max="7427" width="14.33203125" style="1" customWidth="1"/>
    <col min="7428" max="7430" width="15.83203125" style="1" customWidth="1"/>
    <col min="7431" max="7431" width="14.33203125" style="1" bestFit="1" customWidth="1"/>
    <col min="7432" max="7680" width="9.33203125" style="1"/>
    <col min="7681" max="7681" width="9.5" style="1" customWidth="1"/>
    <col min="7682" max="7682" width="60.5" style="1" customWidth="1"/>
    <col min="7683" max="7683" width="14.33203125" style="1" customWidth="1"/>
    <col min="7684" max="7686" width="15.83203125" style="1" customWidth="1"/>
    <col min="7687" max="7687" width="14.33203125" style="1" bestFit="1" customWidth="1"/>
    <col min="7688" max="7936" width="9.33203125" style="1"/>
    <col min="7937" max="7937" width="9.5" style="1" customWidth="1"/>
    <col min="7938" max="7938" width="60.5" style="1" customWidth="1"/>
    <col min="7939" max="7939" width="14.33203125" style="1" customWidth="1"/>
    <col min="7940" max="7942" width="15.83203125" style="1" customWidth="1"/>
    <col min="7943" max="7943" width="14.33203125" style="1" bestFit="1" customWidth="1"/>
    <col min="7944" max="8192" width="9.33203125" style="1"/>
    <col min="8193" max="8193" width="9.5" style="1" customWidth="1"/>
    <col min="8194" max="8194" width="60.5" style="1" customWidth="1"/>
    <col min="8195" max="8195" width="14.33203125" style="1" customWidth="1"/>
    <col min="8196" max="8198" width="15.83203125" style="1" customWidth="1"/>
    <col min="8199" max="8199" width="14.33203125" style="1" bestFit="1" customWidth="1"/>
    <col min="8200" max="8448" width="9.33203125" style="1"/>
    <col min="8449" max="8449" width="9.5" style="1" customWidth="1"/>
    <col min="8450" max="8450" width="60.5" style="1" customWidth="1"/>
    <col min="8451" max="8451" width="14.33203125" style="1" customWidth="1"/>
    <col min="8452" max="8454" width="15.83203125" style="1" customWidth="1"/>
    <col min="8455" max="8455" width="14.33203125" style="1" bestFit="1" customWidth="1"/>
    <col min="8456" max="8704" width="9.33203125" style="1"/>
    <col min="8705" max="8705" width="9.5" style="1" customWidth="1"/>
    <col min="8706" max="8706" width="60.5" style="1" customWidth="1"/>
    <col min="8707" max="8707" width="14.33203125" style="1" customWidth="1"/>
    <col min="8708" max="8710" width="15.83203125" style="1" customWidth="1"/>
    <col min="8711" max="8711" width="14.33203125" style="1" bestFit="1" customWidth="1"/>
    <col min="8712" max="8960" width="9.33203125" style="1"/>
    <col min="8961" max="8961" width="9.5" style="1" customWidth="1"/>
    <col min="8962" max="8962" width="60.5" style="1" customWidth="1"/>
    <col min="8963" max="8963" width="14.33203125" style="1" customWidth="1"/>
    <col min="8964" max="8966" width="15.83203125" style="1" customWidth="1"/>
    <col min="8967" max="8967" width="14.33203125" style="1" bestFit="1" customWidth="1"/>
    <col min="8968" max="9216" width="9.33203125" style="1"/>
    <col min="9217" max="9217" width="9.5" style="1" customWidth="1"/>
    <col min="9218" max="9218" width="60.5" style="1" customWidth="1"/>
    <col min="9219" max="9219" width="14.33203125" style="1" customWidth="1"/>
    <col min="9220" max="9222" width="15.83203125" style="1" customWidth="1"/>
    <col min="9223" max="9223" width="14.33203125" style="1" bestFit="1" customWidth="1"/>
    <col min="9224" max="9472" width="9.33203125" style="1"/>
    <col min="9473" max="9473" width="9.5" style="1" customWidth="1"/>
    <col min="9474" max="9474" width="60.5" style="1" customWidth="1"/>
    <col min="9475" max="9475" width="14.33203125" style="1" customWidth="1"/>
    <col min="9476" max="9478" width="15.83203125" style="1" customWidth="1"/>
    <col min="9479" max="9479" width="14.33203125" style="1" bestFit="1" customWidth="1"/>
    <col min="9480" max="9728" width="9.33203125" style="1"/>
    <col min="9729" max="9729" width="9.5" style="1" customWidth="1"/>
    <col min="9730" max="9730" width="60.5" style="1" customWidth="1"/>
    <col min="9731" max="9731" width="14.33203125" style="1" customWidth="1"/>
    <col min="9732" max="9734" width="15.83203125" style="1" customWidth="1"/>
    <col min="9735" max="9735" width="14.33203125" style="1" bestFit="1" customWidth="1"/>
    <col min="9736" max="9984" width="9.33203125" style="1"/>
    <col min="9985" max="9985" width="9.5" style="1" customWidth="1"/>
    <col min="9986" max="9986" width="60.5" style="1" customWidth="1"/>
    <col min="9987" max="9987" width="14.33203125" style="1" customWidth="1"/>
    <col min="9988" max="9990" width="15.83203125" style="1" customWidth="1"/>
    <col min="9991" max="9991" width="14.33203125" style="1" bestFit="1" customWidth="1"/>
    <col min="9992" max="10240" width="9.33203125" style="1"/>
    <col min="10241" max="10241" width="9.5" style="1" customWidth="1"/>
    <col min="10242" max="10242" width="60.5" style="1" customWidth="1"/>
    <col min="10243" max="10243" width="14.33203125" style="1" customWidth="1"/>
    <col min="10244" max="10246" width="15.83203125" style="1" customWidth="1"/>
    <col min="10247" max="10247" width="14.33203125" style="1" bestFit="1" customWidth="1"/>
    <col min="10248" max="10496" width="9.33203125" style="1"/>
    <col min="10497" max="10497" width="9.5" style="1" customWidth="1"/>
    <col min="10498" max="10498" width="60.5" style="1" customWidth="1"/>
    <col min="10499" max="10499" width="14.33203125" style="1" customWidth="1"/>
    <col min="10500" max="10502" width="15.83203125" style="1" customWidth="1"/>
    <col min="10503" max="10503" width="14.33203125" style="1" bestFit="1" customWidth="1"/>
    <col min="10504" max="10752" width="9.33203125" style="1"/>
    <col min="10753" max="10753" width="9.5" style="1" customWidth="1"/>
    <col min="10754" max="10754" width="60.5" style="1" customWidth="1"/>
    <col min="10755" max="10755" width="14.33203125" style="1" customWidth="1"/>
    <col min="10756" max="10758" width="15.83203125" style="1" customWidth="1"/>
    <col min="10759" max="10759" width="14.33203125" style="1" bestFit="1" customWidth="1"/>
    <col min="10760" max="11008" width="9.33203125" style="1"/>
    <col min="11009" max="11009" width="9.5" style="1" customWidth="1"/>
    <col min="11010" max="11010" width="60.5" style="1" customWidth="1"/>
    <col min="11011" max="11011" width="14.33203125" style="1" customWidth="1"/>
    <col min="11012" max="11014" width="15.83203125" style="1" customWidth="1"/>
    <col min="11015" max="11015" width="14.33203125" style="1" bestFit="1" customWidth="1"/>
    <col min="11016" max="11264" width="9.33203125" style="1"/>
    <col min="11265" max="11265" width="9.5" style="1" customWidth="1"/>
    <col min="11266" max="11266" width="60.5" style="1" customWidth="1"/>
    <col min="11267" max="11267" width="14.33203125" style="1" customWidth="1"/>
    <col min="11268" max="11270" width="15.83203125" style="1" customWidth="1"/>
    <col min="11271" max="11271" width="14.33203125" style="1" bestFit="1" customWidth="1"/>
    <col min="11272" max="11520" width="9.33203125" style="1"/>
    <col min="11521" max="11521" width="9.5" style="1" customWidth="1"/>
    <col min="11522" max="11522" width="60.5" style="1" customWidth="1"/>
    <col min="11523" max="11523" width="14.33203125" style="1" customWidth="1"/>
    <col min="11524" max="11526" width="15.83203125" style="1" customWidth="1"/>
    <col min="11527" max="11527" width="14.33203125" style="1" bestFit="1" customWidth="1"/>
    <col min="11528" max="11776" width="9.33203125" style="1"/>
    <col min="11777" max="11777" width="9.5" style="1" customWidth="1"/>
    <col min="11778" max="11778" width="60.5" style="1" customWidth="1"/>
    <col min="11779" max="11779" width="14.33203125" style="1" customWidth="1"/>
    <col min="11780" max="11782" width="15.83203125" style="1" customWidth="1"/>
    <col min="11783" max="11783" width="14.33203125" style="1" bestFit="1" customWidth="1"/>
    <col min="11784" max="12032" width="9.33203125" style="1"/>
    <col min="12033" max="12033" width="9.5" style="1" customWidth="1"/>
    <col min="12034" max="12034" width="60.5" style="1" customWidth="1"/>
    <col min="12035" max="12035" width="14.33203125" style="1" customWidth="1"/>
    <col min="12036" max="12038" width="15.83203125" style="1" customWidth="1"/>
    <col min="12039" max="12039" width="14.33203125" style="1" bestFit="1" customWidth="1"/>
    <col min="12040" max="12288" width="9.33203125" style="1"/>
    <col min="12289" max="12289" width="9.5" style="1" customWidth="1"/>
    <col min="12290" max="12290" width="60.5" style="1" customWidth="1"/>
    <col min="12291" max="12291" width="14.33203125" style="1" customWidth="1"/>
    <col min="12292" max="12294" width="15.83203125" style="1" customWidth="1"/>
    <col min="12295" max="12295" width="14.33203125" style="1" bestFit="1" customWidth="1"/>
    <col min="12296" max="12544" width="9.33203125" style="1"/>
    <col min="12545" max="12545" width="9.5" style="1" customWidth="1"/>
    <col min="12546" max="12546" width="60.5" style="1" customWidth="1"/>
    <col min="12547" max="12547" width="14.33203125" style="1" customWidth="1"/>
    <col min="12548" max="12550" width="15.83203125" style="1" customWidth="1"/>
    <col min="12551" max="12551" width="14.33203125" style="1" bestFit="1" customWidth="1"/>
    <col min="12552" max="12800" width="9.33203125" style="1"/>
    <col min="12801" max="12801" width="9.5" style="1" customWidth="1"/>
    <col min="12802" max="12802" width="60.5" style="1" customWidth="1"/>
    <col min="12803" max="12803" width="14.33203125" style="1" customWidth="1"/>
    <col min="12804" max="12806" width="15.83203125" style="1" customWidth="1"/>
    <col min="12807" max="12807" width="14.33203125" style="1" bestFit="1" customWidth="1"/>
    <col min="12808" max="13056" width="9.33203125" style="1"/>
    <col min="13057" max="13057" width="9.5" style="1" customWidth="1"/>
    <col min="13058" max="13058" width="60.5" style="1" customWidth="1"/>
    <col min="13059" max="13059" width="14.33203125" style="1" customWidth="1"/>
    <col min="13060" max="13062" width="15.83203125" style="1" customWidth="1"/>
    <col min="13063" max="13063" width="14.33203125" style="1" bestFit="1" customWidth="1"/>
    <col min="13064" max="13312" width="9.33203125" style="1"/>
    <col min="13313" max="13313" width="9.5" style="1" customWidth="1"/>
    <col min="13314" max="13314" width="60.5" style="1" customWidth="1"/>
    <col min="13315" max="13315" width="14.33203125" style="1" customWidth="1"/>
    <col min="13316" max="13318" width="15.83203125" style="1" customWidth="1"/>
    <col min="13319" max="13319" width="14.33203125" style="1" bestFit="1" customWidth="1"/>
    <col min="13320" max="13568" width="9.33203125" style="1"/>
    <col min="13569" max="13569" width="9.5" style="1" customWidth="1"/>
    <col min="13570" max="13570" width="60.5" style="1" customWidth="1"/>
    <col min="13571" max="13571" width="14.33203125" style="1" customWidth="1"/>
    <col min="13572" max="13574" width="15.83203125" style="1" customWidth="1"/>
    <col min="13575" max="13575" width="14.33203125" style="1" bestFit="1" customWidth="1"/>
    <col min="13576" max="13824" width="9.33203125" style="1"/>
    <col min="13825" max="13825" width="9.5" style="1" customWidth="1"/>
    <col min="13826" max="13826" width="60.5" style="1" customWidth="1"/>
    <col min="13827" max="13827" width="14.33203125" style="1" customWidth="1"/>
    <col min="13828" max="13830" width="15.83203125" style="1" customWidth="1"/>
    <col min="13831" max="13831" width="14.33203125" style="1" bestFit="1" customWidth="1"/>
    <col min="13832" max="14080" width="9.33203125" style="1"/>
    <col min="14081" max="14081" width="9.5" style="1" customWidth="1"/>
    <col min="14082" max="14082" width="60.5" style="1" customWidth="1"/>
    <col min="14083" max="14083" width="14.33203125" style="1" customWidth="1"/>
    <col min="14084" max="14086" width="15.83203125" style="1" customWidth="1"/>
    <col min="14087" max="14087" width="14.33203125" style="1" bestFit="1" customWidth="1"/>
    <col min="14088" max="14336" width="9.33203125" style="1"/>
    <col min="14337" max="14337" width="9.5" style="1" customWidth="1"/>
    <col min="14338" max="14338" width="60.5" style="1" customWidth="1"/>
    <col min="14339" max="14339" width="14.33203125" style="1" customWidth="1"/>
    <col min="14340" max="14342" width="15.83203125" style="1" customWidth="1"/>
    <col min="14343" max="14343" width="14.33203125" style="1" bestFit="1" customWidth="1"/>
    <col min="14344" max="14592" width="9.33203125" style="1"/>
    <col min="14593" max="14593" width="9.5" style="1" customWidth="1"/>
    <col min="14594" max="14594" width="60.5" style="1" customWidth="1"/>
    <col min="14595" max="14595" width="14.33203125" style="1" customWidth="1"/>
    <col min="14596" max="14598" width="15.83203125" style="1" customWidth="1"/>
    <col min="14599" max="14599" width="14.33203125" style="1" bestFit="1" customWidth="1"/>
    <col min="14600" max="14848" width="9.33203125" style="1"/>
    <col min="14849" max="14849" width="9.5" style="1" customWidth="1"/>
    <col min="14850" max="14850" width="60.5" style="1" customWidth="1"/>
    <col min="14851" max="14851" width="14.33203125" style="1" customWidth="1"/>
    <col min="14852" max="14854" width="15.83203125" style="1" customWidth="1"/>
    <col min="14855" max="14855" width="14.33203125" style="1" bestFit="1" customWidth="1"/>
    <col min="14856" max="15104" width="9.33203125" style="1"/>
    <col min="15105" max="15105" width="9.5" style="1" customWidth="1"/>
    <col min="15106" max="15106" width="60.5" style="1" customWidth="1"/>
    <col min="15107" max="15107" width="14.33203125" style="1" customWidth="1"/>
    <col min="15108" max="15110" width="15.83203125" style="1" customWidth="1"/>
    <col min="15111" max="15111" width="14.33203125" style="1" bestFit="1" customWidth="1"/>
    <col min="15112" max="15360" width="9.33203125" style="1"/>
    <col min="15361" max="15361" width="9.5" style="1" customWidth="1"/>
    <col min="15362" max="15362" width="60.5" style="1" customWidth="1"/>
    <col min="15363" max="15363" width="14.33203125" style="1" customWidth="1"/>
    <col min="15364" max="15366" width="15.83203125" style="1" customWidth="1"/>
    <col min="15367" max="15367" width="14.33203125" style="1" bestFit="1" customWidth="1"/>
    <col min="15368" max="15616" width="9.33203125" style="1"/>
    <col min="15617" max="15617" width="9.5" style="1" customWidth="1"/>
    <col min="15618" max="15618" width="60.5" style="1" customWidth="1"/>
    <col min="15619" max="15619" width="14.33203125" style="1" customWidth="1"/>
    <col min="15620" max="15622" width="15.83203125" style="1" customWidth="1"/>
    <col min="15623" max="15623" width="14.33203125" style="1" bestFit="1" customWidth="1"/>
    <col min="15624" max="15872" width="9.33203125" style="1"/>
    <col min="15873" max="15873" width="9.5" style="1" customWidth="1"/>
    <col min="15874" max="15874" width="60.5" style="1" customWidth="1"/>
    <col min="15875" max="15875" width="14.33203125" style="1" customWidth="1"/>
    <col min="15876" max="15878" width="15.83203125" style="1" customWidth="1"/>
    <col min="15879" max="15879" width="14.33203125" style="1" bestFit="1" customWidth="1"/>
    <col min="15880" max="16128" width="9.33203125" style="1"/>
    <col min="16129" max="16129" width="9.5" style="1" customWidth="1"/>
    <col min="16130" max="16130" width="60.5" style="1" customWidth="1"/>
    <col min="16131" max="16131" width="14.33203125" style="1" customWidth="1"/>
    <col min="16132" max="16134" width="15.83203125" style="1" customWidth="1"/>
    <col min="16135" max="16135" width="14.33203125" style="1" bestFit="1" customWidth="1"/>
    <col min="16136" max="16384" width="9.33203125" style="1"/>
  </cols>
  <sheetData>
    <row r="1" spans="1:7" ht="15.95" customHeight="1" x14ac:dyDescent="0.25">
      <c r="A1" s="127" t="s">
        <v>0</v>
      </c>
      <c r="B1" s="127"/>
      <c r="C1" s="127"/>
      <c r="D1" s="127"/>
      <c r="E1" s="127"/>
      <c r="F1" s="127"/>
    </row>
    <row r="2" spans="1:7" ht="15.95" customHeight="1" thickBot="1" x14ac:dyDescent="0.3">
      <c r="A2" s="2"/>
      <c r="B2" s="2"/>
      <c r="C2" s="3"/>
      <c r="D2" s="4"/>
      <c r="E2" s="4"/>
      <c r="F2" s="4" t="s">
        <v>1</v>
      </c>
    </row>
    <row r="3" spans="1:7" ht="15.95" customHeight="1" x14ac:dyDescent="0.25">
      <c r="A3" s="118" t="s">
        <v>2</v>
      </c>
      <c r="B3" s="120" t="s">
        <v>3</v>
      </c>
      <c r="C3" s="122" t="s">
        <v>4</v>
      </c>
      <c r="D3" s="124">
        <v>2017</v>
      </c>
      <c r="E3" s="124"/>
      <c r="F3" s="125"/>
    </row>
    <row r="4" spans="1:7" ht="38.1" customHeight="1" thickBot="1" x14ac:dyDescent="0.3">
      <c r="A4" s="119"/>
      <c r="B4" s="121"/>
      <c r="C4" s="123"/>
      <c r="D4" s="5" t="s">
        <v>5</v>
      </c>
      <c r="E4" s="5" t="s">
        <v>6</v>
      </c>
      <c r="F4" s="6" t="s">
        <v>7</v>
      </c>
      <c r="G4" s="7"/>
    </row>
    <row r="5" spans="1:7" s="13" customFormat="1" ht="12" customHeight="1" thickBot="1" x14ac:dyDescent="0.25">
      <c r="A5" s="8" t="s">
        <v>8</v>
      </c>
      <c r="B5" s="9" t="s">
        <v>9</v>
      </c>
      <c r="C5" s="10"/>
      <c r="D5" s="11" t="s">
        <v>10</v>
      </c>
      <c r="E5" s="11" t="s">
        <v>11</v>
      </c>
      <c r="F5" s="12" t="s">
        <v>12</v>
      </c>
      <c r="G5" s="7"/>
    </row>
    <row r="6" spans="1:7" s="18" customFormat="1" ht="12" customHeight="1" thickBot="1" x14ac:dyDescent="0.25">
      <c r="A6" s="14" t="s">
        <v>13</v>
      </c>
      <c r="B6" s="15" t="s">
        <v>14</v>
      </c>
      <c r="C6" s="10">
        <v>53606</v>
      </c>
      <c r="D6" s="16">
        <f>SUM(D7:D12)</f>
        <v>45455</v>
      </c>
      <c r="E6" s="16">
        <f>SUM(E7:E12)</f>
        <v>56504</v>
      </c>
      <c r="F6" s="17">
        <f>SUM(F7:F12)</f>
        <v>56504</v>
      </c>
      <c r="G6" s="7"/>
    </row>
    <row r="7" spans="1:7" s="18" customFormat="1" ht="12" customHeight="1" x14ac:dyDescent="0.2">
      <c r="A7" s="19" t="s">
        <v>15</v>
      </c>
      <c r="B7" s="20" t="s">
        <v>16</v>
      </c>
      <c r="C7" s="21">
        <v>16384</v>
      </c>
      <c r="D7" s="22">
        <v>15145</v>
      </c>
      <c r="E7" s="22">
        <v>16162</v>
      </c>
      <c r="F7" s="23">
        <v>16162</v>
      </c>
      <c r="G7" s="7"/>
    </row>
    <row r="8" spans="1:7" s="18" customFormat="1" ht="12" customHeight="1" x14ac:dyDescent="0.2">
      <c r="A8" s="24" t="s">
        <v>17</v>
      </c>
      <c r="B8" s="25" t="s">
        <v>18</v>
      </c>
      <c r="C8" s="26">
        <v>13442</v>
      </c>
      <c r="D8" s="27">
        <v>13803</v>
      </c>
      <c r="E8" s="27">
        <v>14377</v>
      </c>
      <c r="F8" s="28">
        <v>14377</v>
      </c>
      <c r="G8" s="7"/>
    </row>
    <row r="9" spans="1:7" s="18" customFormat="1" ht="12" customHeight="1" x14ac:dyDescent="0.2">
      <c r="A9" s="24" t="s">
        <v>19</v>
      </c>
      <c r="B9" s="25" t="s">
        <v>20</v>
      </c>
      <c r="C9" s="26">
        <v>15710</v>
      </c>
      <c r="D9" s="27">
        <v>14956</v>
      </c>
      <c r="E9" s="27">
        <v>17851</v>
      </c>
      <c r="F9" s="28">
        <v>17851</v>
      </c>
      <c r="G9" s="7"/>
    </row>
    <row r="10" spans="1:7" s="18" customFormat="1" ht="12" customHeight="1" x14ac:dyDescent="0.2">
      <c r="A10" s="24" t="s">
        <v>21</v>
      </c>
      <c r="B10" s="25" t="s">
        <v>22</v>
      </c>
      <c r="C10" s="26">
        <v>1200</v>
      </c>
      <c r="D10" s="27">
        <v>1200</v>
      </c>
      <c r="E10" s="27">
        <v>1200</v>
      </c>
      <c r="F10" s="28">
        <v>1200</v>
      </c>
      <c r="G10" s="7"/>
    </row>
    <row r="11" spans="1:7" s="18" customFormat="1" ht="12" customHeight="1" thickBot="1" x14ac:dyDescent="0.25">
      <c r="A11" s="24" t="s">
        <v>23</v>
      </c>
      <c r="B11" s="25" t="s">
        <v>24</v>
      </c>
      <c r="C11" s="26">
        <v>6120</v>
      </c>
      <c r="D11" s="27">
        <v>351</v>
      </c>
      <c r="E11" s="27">
        <v>6914</v>
      </c>
      <c r="F11" s="28">
        <v>6914</v>
      </c>
      <c r="G11" s="7"/>
    </row>
    <row r="12" spans="1:7" s="18" customFormat="1" ht="12" hidden="1" customHeight="1" thickBot="1" x14ac:dyDescent="0.25">
      <c r="A12" s="29" t="s">
        <v>25</v>
      </c>
      <c r="B12" s="30" t="s">
        <v>26</v>
      </c>
      <c r="C12" s="31"/>
      <c r="D12" s="32"/>
      <c r="E12" s="32"/>
      <c r="F12" s="33"/>
      <c r="G12" s="7"/>
    </row>
    <row r="13" spans="1:7" s="18" customFormat="1" ht="21.75" customHeight="1" thickBot="1" x14ac:dyDescent="0.25">
      <c r="A13" s="14" t="s">
        <v>27</v>
      </c>
      <c r="B13" s="34" t="s">
        <v>28</v>
      </c>
      <c r="C13" s="35">
        <v>62850</v>
      </c>
      <c r="D13" s="16">
        <f>SUM(D14:D18)</f>
        <v>11635</v>
      </c>
      <c r="E13" s="16">
        <f>SUM(E14:E18)</f>
        <v>43000</v>
      </c>
      <c r="F13" s="17">
        <f>SUM(F14:F18)</f>
        <v>42471</v>
      </c>
      <c r="G13" s="7"/>
    </row>
    <row r="14" spans="1:7" s="18" customFormat="1" ht="12" customHeight="1" x14ac:dyDescent="0.2">
      <c r="A14" s="19" t="s">
        <v>29</v>
      </c>
      <c r="B14" s="20" t="s">
        <v>30</v>
      </c>
      <c r="C14" s="21"/>
      <c r="D14" s="22"/>
      <c r="E14" s="22"/>
      <c r="F14" s="23"/>
      <c r="G14" s="7"/>
    </row>
    <row r="15" spans="1:7" s="18" customFormat="1" ht="12" customHeight="1" x14ac:dyDescent="0.2">
      <c r="A15" s="24" t="s">
        <v>31</v>
      </c>
      <c r="B15" s="25" t="s">
        <v>32</v>
      </c>
      <c r="C15" s="26"/>
      <c r="D15" s="27"/>
      <c r="E15" s="27"/>
      <c r="F15" s="28"/>
      <c r="G15" s="7"/>
    </row>
    <row r="16" spans="1:7" s="18" customFormat="1" ht="12" customHeight="1" x14ac:dyDescent="0.2">
      <c r="A16" s="24" t="s">
        <v>33</v>
      </c>
      <c r="B16" s="25" t="s">
        <v>34</v>
      </c>
      <c r="C16" s="26"/>
      <c r="D16" s="27"/>
      <c r="E16" s="27">
        <v>0</v>
      </c>
      <c r="F16" s="28">
        <v>0</v>
      </c>
      <c r="G16" s="7"/>
    </row>
    <row r="17" spans="1:13" s="18" customFormat="1" ht="12" customHeight="1" x14ac:dyDescent="0.2">
      <c r="A17" s="24" t="s">
        <v>35</v>
      </c>
      <c r="B17" s="25" t="s">
        <v>36</v>
      </c>
      <c r="C17" s="26"/>
      <c r="D17" s="27"/>
      <c r="E17" s="27"/>
      <c r="F17" s="28"/>
      <c r="G17" s="7"/>
    </row>
    <row r="18" spans="1:13" s="18" customFormat="1" ht="12" customHeight="1" x14ac:dyDescent="0.2">
      <c r="A18" s="24" t="s">
        <v>37</v>
      </c>
      <c r="B18" s="25" t="s">
        <v>38</v>
      </c>
      <c r="C18" s="26">
        <v>62850</v>
      </c>
      <c r="D18" s="27">
        <v>11635</v>
      </c>
      <c r="E18" s="27">
        <v>43000</v>
      </c>
      <c r="F18" s="28">
        <v>42471</v>
      </c>
      <c r="G18" s="7"/>
      <c r="M18" s="18" t="s">
        <v>39</v>
      </c>
    </row>
    <row r="19" spans="1:13" s="18" customFormat="1" ht="12" customHeight="1" thickBot="1" x14ac:dyDescent="0.25">
      <c r="A19" s="29" t="s">
        <v>40</v>
      </c>
      <c r="B19" s="30" t="s">
        <v>41</v>
      </c>
      <c r="C19" s="31">
        <v>0</v>
      </c>
      <c r="D19" s="32">
        <v>0</v>
      </c>
      <c r="E19" s="32">
        <v>0</v>
      </c>
      <c r="F19" s="33">
        <v>0</v>
      </c>
      <c r="G19" s="7"/>
    </row>
    <row r="20" spans="1:13" s="18" customFormat="1" ht="21.75" customHeight="1" thickBot="1" x14ac:dyDescent="0.25">
      <c r="A20" s="14" t="s">
        <v>42</v>
      </c>
      <c r="B20" s="15" t="s">
        <v>43</v>
      </c>
      <c r="C20" s="10">
        <v>14998</v>
      </c>
      <c r="D20" s="16">
        <v>0</v>
      </c>
      <c r="E20" s="16">
        <f>SUM(E21:E25)</f>
        <v>41000</v>
      </c>
      <c r="F20" s="17">
        <f>SUM(F21:F25)</f>
        <v>40640</v>
      </c>
      <c r="G20" s="7"/>
    </row>
    <row r="21" spans="1:13" s="18" customFormat="1" ht="12" customHeight="1" x14ac:dyDescent="0.2">
      <c r="A21" s="19" t="s">
        <v>44</v>
      </c>
      <c r="B21" s="20" t="s">
        <v>45</v>
      </c>
      <c r="C21" s="21">
        <v>14998</v>
      </c>
      <c r="D21" s="22"/>
      <c r="E21" s="22"/>
      <c r="F21" s="23">
        <v>0</v>
      </c>
      <c r="G21" s="7"/>
    </row>
    <row r="22" spans="1:13" s="18" customFormat="1" ht="12" customHeight="1" x14ac:dyDescent="0.2">
      <c r="A22" s="24" t="s">
        <v>46</v>
      </c>
      <c r="B22" s="25" t="s">
        <v>47</v>
      </c>
      <c r="C22" s="26"/>
      <c r="D22" s="27"/>
      <c r="E22" s="27"/>
      <c r="F22" s="28"/>
      <c r="G22" s="7"/>
    </row>
    <row r="23" spans="1:13" s="18" customFormat="1" ht="12" customHeight="1" x14ac:dyDescent="0.2">
      <c r="A23" s="24" t="s">
        <v>48</v>
      </c>
      <c r="B23" s="25" t="s">
        <v>49</v>
      </c>
      <c r="C23" s="26"/>
      <c r="D23" s="27"/>
      <c r="E23" s="27"/>
      <c r="F23" s="28"/>
      <c r="G23" s="7"/>
    </row>
    <row r="24" spans="1:13" s="18" customFormat="1" ht="12" customHeight="1" x14ac:dyDescent="0.2">
      <c r="A24" s="24" t="s">
        <v>50</v>
      </c>
      <c r="B24" s="25" t="s">
        <v>51</v>
      </c>
      <c r="C24" s="26"/>
      <c r="D24" s="27"/>
      <c r="E24" s="27"/>
      <c r="F24" s="28"/>
      <c r="G24" s="7"/>
    </row>
    <row r="25" spans="1:13" s="18" customFormat="1" ht="12" customHeight="1" x14ac:dyDescent="0.2">
      <c r="A25" s="24" t="s">
        <v>52</v>
      </c>
      <c r="B25" s="25" t="s">
        <v>53</v>
      </c>
      <c r="C25" s="26">
        <v>0</v>
      </c>
      <c r="D25" s="27">
        <v>0</v>
      </c>
      <c r="E25" s="27">
        <v>41000</v>
      </c>
      <c r="F25" s="28">
        <v>40640</v>
      </c>
      <c r="G25" s="7"/>
    </row>
    <row r="26" spans="1:13" s="18" customFormat="1" ht="12" customHeight="1" thickBot="1" x14ac:dyDescent="0.25">
      <c r="A26" s="29" t="s">
        <v>54</v>
      </c>
      <c r="B26" s="36" t="s">
        <v>55</v>
      </c>
      <c r="C26" s="37">
        <v>0</v>
      </c>
      <c r="D26" s="32">
        <v>0</v>
      </c>
      <c r="E26" s="32">
        <v>0</v>
      </c>
      <c r="F26" s="33">
        <v>0</v>
      </c>
      <c r="G26" s="7"/>
    </row>
    <row r="27" spans="1:13" s="18" customFormat="1" ht="12" customHeight="1" thickBot="1" x14ac:dyDescent="0.25">
      <c r="A27" s="14" t="s">
        <v>56</v>
      </c>
      <c r="B27" s="15" t="s">
        <v>57</v>
      </c>
      <c r="C27" s="10">
        <v>11203</v>
      </c>
      <c r="D27" s="38">
        <f>+D28+D31+D32+D33</f>
        <v>9700</v>
      </c>
      <c r="E27" s="38">
        <f>+E28+E31+E32+E33</f>
        <v>10700</v>
      </c>
      <c r="F27" s="39">
        <f>+F28+F31+F32+F33</f>
        <v>9080</v>
      </c>
      <c r="G27" s="7"/>
    </row>
    <row r="28" spans="1:13" s="18" customFormat="1" ht="12" customHeight="1" x14ac:dyDescent="0.2">
      <c r="A28" s="19" t="s">
        <v>58</v>
      </c>
      <c r="B28" s="20" t="s">
        <v>59</v>
      </c>
      <c r="C28" s="21">
        <v>9791</v>
      </c>
      <c r="D28" s="40">
        <v>8000</v>
      </c>
      <c r="E28" s="40">
        <v>8500</v>
      </c>
      <c r="F28" s="41">
        <f>+F29+F30</f>
        <v>7504</v>
      </c>
      <c r="G28" s="7"/>
    </row>
    <row r="29" spans="1:13" s="18" customFormat="1" ht="12" customHeight="1" x14ac:dyDescent="0.2">
      <c r="A29" s="24" t="s">
        <v>60</v>
      </c>
      <c r="B29" s="25" t="s">
        <v>61</v>
      </c>
      <c r="C29" s="26">
        <v>1672</v>
      </c>
      <c r="D29" s="27">
        <v>2000</v>
      </c>
      <c r="E29" s="27">
        <v>2500</v>
      </c>
      <c r="F29" s="28">
        <v>2180</v>
      </c>
      <c r="G29" s="7"/>
    </row>
    <row r="30" spans="1:13" s="18" customFormat="1" ht="12" customHeight="1" x14ac:dyDescent="0.2">
      <c r="A30" s="24" t="s">
        <v>62</v>
      </c>
      <c r="B30" s="25" t="s">
        <v>63</v>
      </c>
      <c r="C30" s="26">
        <v>8119</v>
      </c>
      <c r="D30" s="27">
        <v>6000</v>
      </c>
      <c r="E30" s="27">
        <v>6000</v>
      </c>
      <c r="F30" s="28">
        <v>5324</v>
      </c>
      <c r="G30" s="7"/>
    </row>
    <row r="31" spans="1:13" s="18" customFormat="1" ht="12" customHeight="1" x14ac:dyDescent="0.2">
      <c r="A31" s="24" t="s">
        <v>64</v>
      </c>
      <c r="B31" s="25" t="s">
        <v>65</v>
      </c>
      <c r="C31" s="26">
        <v>1042</v>
      </c>
      <c r="D31" s="27">
        <v>1000</v>
      </c>
      <c r="E31" s="27">
        <v>1500</v>
      </c>
      <c r="F31" s="28">
        <v>1244</v>
      </c>
      <c r="G31" s="7"/>
    </row>
    <row r="32" spans="1:13" s="18" customFormat="1" ht="12" customHeight="1" x14ac:dyDescent="0.2">
      <c r="A32" s="24" t="s">
        <v>66</v>
      </c>
      <c r="B32" s="25" t="s">
        <v>67</v>
      </c>
      <c r="C32" s="26">
        <v>0</v>
      </c>
      <c r="D32" s="27">
        <v>300</v>
      </c>
      <c r="E32" s="27">
        <v>300</v>
      </c>
      <c r="F32" s="28">
        <v>0</v>
      </c>
      <c r="G32" s="7"/>
    </row>
    <row r="33" spans="1:7" s="18" customFormat="1" ht="12" customHeight="1" thickBot="1" x14ac:dyDescent="0.25">
      <c r="A33" s="29" t="s">
        <v>68</v>
      </c>
      <c r="B33" s="36" t="s">
        <v>69</v>
      </c>
      <c r="C33" s="37">
        <v>370</v>
      </c>
      <c r="D33" s="32">
        <v>400</v>
      </c>
      <c r="E33" s="32">
        <v>400</v>
      </c>
      <c r="F33" s="33">
        <v>332</v>
      </c>
      <c r="G33" s="7"/>
    </row>
    <row r="34" spans="1:7" s="18" customFormat="1" ht="12" customHeight="1" thickBot="1" x14ac:dyDescent="0.25">
      <c r="A34" s="14" t="s">
        <v>70</v>
      </c>
      <c r="B34" s="15" t="s">
        <v>71</v>
      </c>
      <c r="C34" s="10">
        <v>13698</v>
      </c>
      <c r="D34" s="16">
        <f>SUM(D35:D44)</f>
        <v>10397</v>
      </c>
      <c r="E34" s="16">
        <f>SUM(E35:E44)</f>
        <v>23531</v>
      </c>
      <c r="F34" s="17">
        <f>SUM(F35:F44)</f>
        <v>20013</v>
      </c>
      <c r="G34" s="7"/>
    </row>
    <row r="35" spans="1:7" s="18" customFormat="1" ht="12" customHeight="1" x14ac:dyDescent="0.2">
      <c r="A35" s="19" t="s">
        <v>72</v>
      </c>
      <c r="B35" s="20" t="s">
        <v>73</v>
      </c>
      <c r="C35" s="21">
        <v>3493</v>
      </c>
      <c r="D35" s="22">
        <v>0</v>
      </c>
      <c r="E35" s="22">
        <v>9195</v>
      </c>
      <c r="F35" s="23">
        <v>7676</v>
      </c>
      <c r="G35" s="7"/>
    </row>
    <row r="36" spans="1:7" s="18" customFormat="1" ht="12" customHeight="1" x14ac:dyDescent="0.2">
      <c r="A36" s="24" t="s">
        <v>74</v>
      </c>
      <c r="B36" s="25" t="s">
        <v>75</v>
      </c>
      <c r="C36" s="26">
        <v>5062</v>
      </c>
      <c r="D36" s="27">
        <v>5256</v>
      </c>
      <c r="E36" s="27">
        <v>6200</v>
      </c>
      <c r="F36" s="28">
        <v>5417</v>
      </c>
      <c r="G36" s="7"/>
    </row>
    <row r="37" spans="1:7" s="18" customFormat="1" ht="12" customHeight="1" x14ac:dyDescent="0.2">
      <c r="A37" s="24" t="s">
        <v>76</v>
      </c>
      <c r="B37" s="25" t="s">
        <v>77</v>
      </c>
      <c r="C37" s="26">
        <v>1167</v>
      </c>
      <c r="D37" s="27">
        <v>2000</v>
      </c>
      <c r="E37" s="27">
        <v>2000</v>
      </c>
      <c r="F37" s="28">
        <v>1520</v>
      </c>
      <c r="G37" s="7"/>
    </row>
    <row r="38" spans="1:7" s="18" customFormat="1" ht="12" customHeight="1" x14ac:dyDescent="0.2">
      <c r="A38" s="24" t="s">
        <v>78</v>
      </c>
      <c r="B38" s="25" t="s">
        <v>79</v>
      </c>
      <c r="C38" s="26">
        <v>43</v>
      </c>
      <c r="D38" s="27">
        <v>43</v>
      </c>
      <c r="E38" s="27">
        <v>43</v>
      </c>
      <c r="F38" s="28">
        <v>17</v>
      </c>
      <c r="G38" s="7"/>
    </row>
    <row r="39" spans="1:7" s="18" customFormat="1" ht="12" customHeight="1" x14ac:dyDescent="0.2">
      <c r="A39" s="24" t="s">
        <v>80</v>
      </c>
      <c r="B39" s="25" t="s">
        <v>81</v>
      </c>
      <c r="C39" s="26">
        <v>1106</v>
      </c>
      <c r="D39" s="27">
        <v>987</v>
      </c>
      <c r="E39" s="27">
        <v>1370</v>
      </c>
      <c r="F39" s="28">
        <v>1164</v>
      </c>
      <c r="G39" s="7"/>
    </row>
    <row r="40" spans="1:7" s="18" customFormat="1" ht="12" customHeight="1" x14ac:dyDescent="0.2">
      <c r="A40" s="24" t="s">
        <v>82</v>
      </c>
      <c r="B40" s="25" t="s">
        <v>83</v>
      </c>
      <c r="C40" s="26">
        <v>2787</v>
      </c>
      <c r="D40" s="27">
        <v>2051</v>
      </c>
      <c r="E40" s="27">
        <v>4653</v>
      </c>
      <c r="F40" s="28">
        <v>4215</v>
      </c>
      <c r="G40" s="7"/>
    </row>
    <row r="41" spans="1:7" s="18" customFormat="1" ht="12" customHeight="1" x14ac:dyDescent="0.2">
      <c r="A41" s="24" t="s">
        <v>84</v>
      </c>
      <c r="B41" s="25" t="s">
        <v>85</v>
      </c>
      <c r="C41" s="26"/>
      <c r="D41" s="27">
        <v>0</v>
      </c>
      <c r="E41" s="27">
        <v>0</v>
      </c>
      <c r="F41" s="28">
        <v>0</v>
      </c>
      <c r="G41" s="7"/>
    </row>
    <row r="42" spans="1:7" s="18" customFormat="1" ht="12" customHeight="1" x14ac:dyDescent="0.2">
      <c r="A42" s="24" t="s">
        <v>86</v>
      </c>
      <c r="B42" s="25" t="s">
        <v>87</v>
      </c>
      <c r="C42" s="26">
        <v>40</v>
      </c>
      <c r="D42" s="27">
        <v>60</v>
      </c>
      <c r="E42" s="27">
        <v>60</v>
      </c>
      <c r="F42" s="28">
        <v>3</v>
      </c>
      <c r="G42" s="7"/>
    </row>
    <row r="43" spans="1:7" s="18" customFormat="1" ht="12" customHeight="1" x14ac:dyDescent="0.2">
      <c r="A43" s="24" t="s">
        <v>88</v>
      </c>
      <c r="B43" s="25" t="s">
        <v>89</v>
      </c>
      <c r="C43" s="26"/>
      <c r="D43" s="42"/>
      <c r="E43" s="42">
        <v>0</v>
      </c>
      <c r="F43" s="43"/>
      <c r="G43" s="7"/>
    </row>
    <row r="44" spans="1:7" s="18" customFormat="1" ht="12" customHeight="1" thickBot="1" x14ac:dyDescent="0.25">
      <c r="A44" s="29" t="s">
        <v>90</v>
      </c>
      <c r="B44" s="30" t="s">
        <v>91</v>
      </c>
      <c r="C44" s="31">
        <v>0</v>
      </c>
      <c r="D44" s="44">
        <v>0</v>
      </c>
      <c r="E44" s="44">
        <v>10</v>
      </c>
      <c r="F44" s="45">
        <v>1</v>
      </c>
      <c r="G44" s="7"/>
    </row>
    <row r="45" spans="1:7" s="18" customFormat="1" ht="12" customHeight="1" thickBot="1" x14ac:dyDescent="0.25">
      <c r="A45" s="14" t="s">
        <v>92</v>
      </c>
      <c r="B45" s="15" t="s">
        <v>93</v>
      </c>
      <c r="C45" s="10">
        <v>0</v>
      </c>
      <c r="D45" s="16">
        <f>SUM(D46:D50)</f>
        <v>0</v>
      </c>
      <c r="E45" s="16">
        <f>SUM(E46:E50)</f>
        <v>0</v>
      </c>
      <c r="F45" s="17">
        <f>SUM(F46:F50)</f>
        <v>0</v>
      </c>
      <c r="G45" s="7"/>
    </row>
    <row r="46" spans="1:7" s="18" customFormat="1" ht="12" customHeight="1" x14ac:dyDescent="0.2">
      <c r="A46" s="19" t="s">
        <v>94</v>
      </c>
      <c r="B46" s="20" t="s">
        <v>95</v>
      </c>
      <c r="C46" s="21"/>
      <c r="D46" s="46"/>
      <c r="E46" s="46"/>
      <c r="F46" s="47"/>
      <c r="G46" s="7"/>
    </row>
    <row r="47" spans="1:7" s="18" customFormat="1" ht="12" customHeight="1" x14ac:dyDescent="0.2">
      <c r="A47" s="24" t="s">
        <v>96</v>
      </c>
      <c r="B47" s="25" t="s">
        <v>97</v>
      </c>
      <c r="C47" s="26">
        <v>0</v>
      </c>
      <c r="D47" s="42"/>
      <c r="E47" s="42">
        <v>0</v>
      </c>
      <c r="F47" s="43">
        <v>0</v>
      </c>
      <c r="G47" s="7"/>
    </row>
    <row r="48" spans="1:7" s="18" customFormat="1" ht="12" customHeight="1" x14ac:dyDescent="0.2">
      <c r="A48" s="24" t="s">
        <v>98</v>
      </c>
      <c r="B48" s="25" t="s">
        <v>99</v>
      </c>
      <c r="C48" s="26"/>
      <c r="D48" s="42"/>
      <c r="E48" s="42"/>
      <c r="F48" s="43"/>
      <c r="G48" s="7"/>
    </row>
    <row r="49" spans="1:7" s="18" customFormat="1" ht="12" customHeight="1" x14ac:dyDescent="0.2">
      <c r="A49" s="24" t="s">
        <v>100</v>
      </c>
      <c r="B49" s="25" t="s">
        <v>101</v>
      </c>
      <c r="C49" s="26"/>
      <c r="D49" s="42"/>
      <c r="E49" s="42"/>
      <c r="F49" s="43"/>
      <c r="G49" s="7"/>
    </row>
    <row r="50" spans="1:7" s="18" customFormat="1" ht="12" customHeight="1" thickBot="1" x14ac:dyDescent="0.25">
      <c r="A50" s="29" t="s">
        <v>102</v>
      </c>
      <c r="B50" s="30" t="s">
        <v>103</v>
      </c>
      <c r="C50" s="31"/>
      <c r="D50" s="44"/>
      <c r="E50" s="44"/>
      <c r="F50" s="45"/>
      <c r="G50" s="7"/>
    </row>
    <row r="51" spans="1:7" s="18" customFormat="1" ht="10.5" customHeight="1" thickBot="1" x14ac:dyDescent="0.25">
      <c r="A51" s="14" t="s">
        <v>104</v>
      </c>
      <c r="B51" s="15" t="s">
        <v>105</v>
      </c>
      <c r="C51" s="10">
        <v>341</v>
      </c>
      <c r="D51" s="16">
        <f>SUM(D52:D54)</f>
        <v>0</v>
      </c>
      <c r="E51" s="16">
        <f>SUM(E52:E54)</f>
        <v>10</v>
      </c>
      <c r="F51" s="17">
        <f>SUM(F52:F54)</f>
        <v>4</v>
      </c>
      <c r="G51" s="7"/>
    </row>
    <row r="52" spans="1:7" s="18" customFormat="1" ht="12" customHeight="1" x14ac:dyDescent="0.2">
      <c r="A52" s="19" t="s">
        <v>106</v>
      </c>
      <c r="B52" s="20" t="s">
        <v>107</v>
      </c>
      <c r="C52" s="21"/>
      <c r="D52" s="22"/>
      <c r="E52" s="22"/>
      <c r="F52" s="23"/>
      <c r="G52" s="7"/>
    </row>
    <row r="53" spans="1:7" s="18" customFormat="1" ht="18.75" customHeight="1" x14ac:dyDescent="0.2">
      <c r="A53" s="24" t="s">
        <v>108</v>
      </c>
      <c r="B53" s="25" t="s">
        <v>109</v>
      </c>
      <c r="C53" s="26">
        <v>21</v>
      </c>
      <c r="D53" s="27"/>
      <c r="E53" s="27">
        <v>10</v>
      </c>
      <c r="F53" s="28">
        <v>4</v>
      </c>
      <c r="G53" s="7"/>
    </row>
    <row r="54" spans="1:7" s="18" customFormat="1" ht="12" customHeight="1" x14ac:dyDescent="0.2">
      <c r="A54" s="24" t="s">
        <v>110</v>
      </c>
      <c r="B54" s="25" t="s">
        <v>111</v>
      </c>
      <c r="C54" s="26">
        <v>320</v>
      </c>
      <c r="D54" s="27">
        <v>0</v>
      </c>
      <c r="E54" s="27">
        <v>0</v>
      </c>
      <c r="F54" s="28">
        <v>0</v>
      </c>
      <c r="G54" s="7"/>
    </row>
    <row r="55" spans="1:7" s="18" customFormat="1" ht="12" customHeight="1" thickBot="1" x14ac:dyDescent="0.25">
      <c r="A55" s="29" t="s">
        <v>112</v>
      </c>
      <c r="B55" s="30" t="s">
        <v>113</v>
      </c>
      <c r="C55" s="31"/>
      <c r="D55" s="32"/>
      <c r="E55" s="32"/>
      <c r="F55" s="33"/>
      <c r="G55" s="7"/>
    </row>
    <row r="56" spans="1:7" s="18" customFormat="1" ht="12" customHeight="1" thickBot="1" x14ac:dyDescent="0.25">
      <c r="A56" s="14" t="s">
        <v>114</v>
      </c>
      <c r="B56" s="34" t="s">
        <v>115</v>
      </c>
      <c r="C56" s="35"/>
      <c r="D56" s="16">
        <f>SUM(D57:D59)</f>
        <v>0</v>
      </c>
      <c r="E56" s="16">
        <f>SUM(E57:E59)</f>
        <v>0</v>
      </c>
      <c r="F56" s="17">
        <f>SUM(F57:F59)</f>
        <v>0</v>
      </c>
      <c r="G56" s="7"/>
    </row>
    <row r="57" spans="1:7" s="18" customFormat="1" ht="12" customHeight="1" x14ac:dyDescent="0.2">
      <c r="A57" s="19" t="s">
        <v>116</v>
      </c>
      <c r="B57" s="20" t="s">
        <v>117</v>
      </c>
      <c r="C57" s="21"/>
      <c r="D57" s="42"/>
      <c r="E57" s="42"/>
      <c r="F57" s="43"/>
      <c r="G57" s="7"/>
    </row>
    <row r="58" spans="1:7" s="18" customFormat="1" ht="12" customHeight="1" x14ac:dyDescent="0.2">
      <c r="A58" s="24" t="s">
        <v>118</v>
      </c>
      <c r="B58" s="25" t="s">
        <v>119</v>
      </c>
      <c r="C58" s="26"/>
      <c r="D58" s="42"/>
      <c r="E58" s="42"/>
      <c r="F58" s="43"/>
      <c r="G58" s="7"/>
    </row>
    <row r="59" spans="1:7" s="18" customFormat="1" ht="12" customHeight="1" x14ac:dyDescent="0.2">
      <c r="A59" s="24" t="s">
        <v>120</v>
      </c>
      <c r="B59" s="25" t="s">
        <v>121</v>
      </c>
      <c r="C59" s="26"/>
      <c r="D59" s="42">
        <v>0</v>
      </c>
      <c r="E59" s="42">
        <v>0</v>
      </c>
      <c r="F59" s="43">
        <v>0</v>
      </c>
      <c r="G59" s="7"/>
    </row>
    <row r="60" spans="1:7" s="18" customFormat="1" ht="12" customHeight="1" thickBot="1" x14ac:dyDescent="0.25">
      <c r="A60" s="29" t="s">
        <v>122</v>
      </c>
      <c r="B60" s="30" t="s">
        <v>123</v>
      </c>
      <c r="C60" s="31"/>
      <c r="D60" s="42"/>
      <c r="E60" s="42"/>
      <c r="F60" s="43"/>
      <c r="G60" s="7"/>
    </row>
    <row r="61" spans="1:7" s="18" customFormat="1" ht="12" customHeight="1" thickBot="1" x14ac:dyDescent="0.25">
      <c r="A61" s="14" t="s">
        <v>124</v>
      </c>
      <c r="B61" s="15" t="s">
        <v>125</v>
      </c>
      <c r="C61" s="10">
        <v>156396</v>
      </c>
      <c r="D61" s="38">
        <f>+D6+D13+D20+D27+D34+D45+D51+D56</f>
        <v>77187</v>
      </c>
      <c r="E61" s="38">
        <f>+E6+E13+E20+E27+E34+E45+E51+E56</f>
        <v>174745</v>
      </c>
      <c r="F61" s="39">
        <f>+F6+F13+F20+F27+F34+F45+F51+F56</f>
        <v>168712</v>
      </c>
      <c r="G61" s="7"/>
    </row>
    <row r="62" spans="1:7" s="18" customFormat="1" ht="12" customHeight="1" thickBot="1" x14ac:dyDescent="0.25">
      <c r="A62" s="48" t="s">
        <v>126</v>
      </c>
      <c r="B62" s="34" t="s">
        <v>127</v>
      </c>
      <c r="C62" s="35">
        <v>0</v>
      </c>
      <c r="D62" s="16">
        <f>+D63+D64+D65</f>
        <v>0</v>
      </c>
      <c r="E62" s="16">
        <f>+E63+E64+E65</f>
        <v>0</v>
      </c>
      <c r="F62" s="17">
        <f>+F63+F64+F65</f>
        <v>0</v>
      </c>
      <c r="G62" s="7"/>
    </row>
    <row r="63" spans="1:7" s="18" customFormat="1" ht="12" customHeight="1" x14ac:dyDescent="0.2">
      <c r="A63" s="19" t="s">
        <v>128</v>
      </c>
      <c r="B63" s="20" t="s">
        <v>129</v>
      </c>
      <c r="C63" s="21"/>
      <c r="D63" s="42"/>
      <c r="E63" s="42"/>
      <c r="F63" s="43"/>
      <c r="G63" s="7"/>
    </row>
    <row r="64" spans="1:7" s="18" customFormat="1" ht="12" customHeight="1" x14ac:dyDescent="0.2">
      <c r="A64" s="24" t="s">
        <v>130</v>
      </c>
      <c r="B64" s="25" t="s">
        <v>131</v>
      </c>
      <c r="C64" s="26">
        <v>0</v>
      </c>
      <c r="D64" s="42"/>
      <c r="E64" s="42">
        <v>0</v>
      </c>
      <c r="F64" s="43"/>
      <c r="G64" s="7"/>
    </row>
    <row r="65" spans="1:7" s="18" customFormat="1" ht="12" customHeight="1" thickBot="1" x14ac:dyDescent="0.25">
      <c r="A65" s="29" t="s">
        <v>132</v>
      </c>
      <c r="B65" s="49" t="s">
        <v>133</v>
      </c>
      <c r="C65" s="37"/>
      <c r="D65" s="42"/>
      <c r="E65" s="42"/>
      <c r="F65" s="43"/>
      <c r="G65" s="7"/>
    </row>
    <row r="66" spans="1:7" s="18" customFormat="1" ht="12" customHeight="1" thickBot="1" x14ac:dyDescent="0.25">
      <c r="A66" s="48" t="s">
        <v>134</v>
      </c>
      <c r="B66" s="34" t="s">
        <v>135</v>
      </c>
      <c r="C66" s="35"/>
      <c r="D66" s="16">
        <v>0</v>
      </c>
      <c r="E66" s="16">
        <v>0</v>
      </c>
      <c r="F66" s="17">
        <v>0</v>
      </c>
      <c r="G66" s="7"/>
    </row>
    <row r="67" spans="1:7" s="18" customFormat="1" ht="12" customHeight="1" thickBot="1" x14ac:dyDescent="0.25">
      <c r="A67" s="48" t="s">
        <v>136</v>
      </c>
      <c r="B67" s="34" t="s">
        <v>137</v>
      </c>
      <c r="C67" s="35">
        <v>68275</v>
      </c>
      <c r="D67" s="16">
        <f>+D68+D69</f>
        <v>24327</v>
      </c>
      <c r="E67" s="16">
        <f>+E68+E69</f>
        <v>34682</v>
      </c>
      <c r="F67" s="17">
        <f>+F68+F69</f>
        <v>34682</v>
      </c>
      <c r="G67" s="7"/>
    </row>
    <row r="68" spans="1:7" s="18" customFormat="1" ht="12" customHeight="1" x14ac:dyDescent="0.2">
      <c r="A68" s="19" t="s">
        <v>138</v>
      </c>
      <c r="B68" s="20" t="s">
        <v>139</v>
      </c>
      <c r="C68" s="21">
        <v>68275</v>
      </c>
      <c r="D68" s="42">
        <v>24327</v>
      </c>
      <c r="E68" s="42">
        <v>34682</v>
      </c>
      <c r="F68" s="43">
        <v>34682</v>
      </c>
      <c r="G68" s="7"/>
    </row>
    <row r="69" spans="1:7" s="18" customFormat="1" ht="12" customHeight="1" thickBot="1" x14ac:dyDescent="0.25">
      <c r="A69" s="29" t="s">
        <v>140</v>
      </c>
      <c r="B69" s="30" t="s">
        <v>141</v>
      </c>
      <c r="C69" s="31"/>
      <c r="D69" s="42"/>
      <c r="E69" s="42"/>
      <c r="F69" s="43"/>
      <c r="G69" s="7"/>
    </row>
    <row r="70" spans="1:7" s="18" customFormat="1" ht="12" customHeight="1" thickBot="1" x14ac:dyDescent="0.25">
      <c r="A70" s="48" t="s">
        <v>142</v>
      </c>
      <c r="B70" s="34" t="s">
        <v>143</v>
      </c>
      <c r="C70" s="35">
        <v>21040</v>
      </c>
      <c r="D70" s="16">
        <v>23381</v>
      </c>
      <c r="E70" s="16">
        <v>29634</v>
      </c>
      <c r="F70" s="17">
        <v>29633</v>
      </c>
      <c r="G70" s="7"/>
    </row>
    <row r="71" spans="1:7" s="18" customFormat="1" ht="12" customHeight="1" thickBot="1" x14ac:dyDescent="0.25">
      <c r="A71" s="48" t="s">
        <v>144</v>
      </c>
      <c r="B71" s="34" t="s">
        <v>145</v>
      </c>
      <c r="C71" s="35"/>
      <c r="D71" s="16">
        <v>0</v>
      </c>
      <c r="E71" s="16" t="s">
        <v>39</v>
      </c>
      <c r="F71" s="17">
        <v>0</v>
      </c>
      <c r="G71" s="7"/>
    </row>
    <row r="72" spans="1:7" s="18" customFormat="1" ht="12" customHeight="1" thickBot="1" x14ac:dyDescent="0.25">
      <c r="A72" s="48" t="s">
        <v>146</v>
      </c>
      <c r="B72" s="34" t="s">
        <v>147</v>
      </c>
      <c r="C72" s="35"/>
      <c r="D72" s="50"/>
      <c r="E72" s="50"/>
      <c r="F72" s="51"/>
      <c r="G72" s="7"/>
    </row>
    <row r="73" spans="1:7" s="18" customFormat="1" ht="12" customHeight="1" thickBot="1" x14ac:dyDescent="0.25">
      <c r="A73" s="48" t="s">
        <v>148</v>
      </c>
      <c r="B73" s="52" t="s">
        <v>149</v>
      </c>
      <c r="C73" s="35">
        <v>89315</v>
      </c>
      <c r="D73" s="38">
        <f>+D62+D66+D67+D70+D71+D72</f>
        <v>47708</v>
      </c>
      <c r="E73" s="38">
        <f>E70+E67+E62</f>
        <v>64316</v>
      </c>
      <c r="F73" s="39">
        <f>+F62+F66+F67+F70+F71+F72</f>
        <v>64315</v>
      </c>
      <c r="G73" s="7"/>
    </row>
    <row r="74" spans="1:7" s="18" customFormat="1" ht="21.75" thickBot="1" x14ac:dyDescent="0.25">
      <c r="A74" s="53" t="s">
        <v>150</v>
      </c>
      <c r="B74" s="54" t="s">
        <v>151</v>
      </c>
      <c r="C74" s="55">
        <v>245711</v>
      </c>
      <c r="D74" s="38">
        <f>+D61+D73</f>
        <v>124895</v>
      </c>
      <c r="E74" s="38">
        <f>+E61+E73</f>
        <v>239061</v>
      </c>
      <c r="F74" s="39">
        <f>+F61+F73</f>
        <v>233027</v>
      </c>
      <c r="G74" s="7"/>
    </row>
    <row r="75" spans="1:7" ht="16.5" customHeight="1" x14ac:dyDescent="0.25">
      <c r="A75" s="127" t="s">
        <v>152</v>
      </c>
      <c r="B75" s="127"/>
      <c r="C75" s="127"/>
      <c r="D75" s="127"/>
      <c r="E75" s="127"/>
      <c r="F75" s="127"/>
      <c r="G75" s="7"/>
    </row>
    <row r="76" spans="1:7" s="60" customFormat="1" ht="16.5" customHeight="1" thickBot="1" x14ac:dyDescent="0.3">
      <c r="A76" s="56" t="s">
        <v>153</v>
      </c>
      <c r="B76" s="56"/>
      <c r="C76" s="57"/>
      <c r="D76" s="58"/>
      <c r="E76" s="58"/>
      <c r="F76" s="58" t="s">
        <v>154</v>
      </c>
      <c r="G76" s="59"/>
    </row>
    <row r="77" spans="1:7" s="60" customFormat="1" ht="16.5" customHeight="1" x14ac:dyDescent="0.25">
      <c r="A77" s="118" t="s">
        <v>2</v>
      </c>
      <c r="B77" s="120" t="s">
        <v>155</v>
      </c>
      <c r="C77" s="122" t="s">
        <v>156</v>
      </c>
      <c r="D77" s="124">
        <f>+D3</f>
        <v>2017</v>
      </c>
      <c r="E77" s="124"/>
      <c r="F77" s="125"/>
      <c r="G77" s="59"/>
    </row>
    <row r="78" spans="1:7" ht="38.1" customHeight="1" thickBot="1" x14ac:dyDescent="0.3">
      <c r="A78" s="119"/>
      <c r="B78" s="121"/>
      <c r="C78" s="123"/>
      <c r="D78" s="5" t="s">
        <v>5</v>
      </c>
      <c r="E78" s="5" t="s">
        <v>6</v>
      </c>
      <c r="F78" s="6" t="s">
        <v>7</v>
      </c>
      <c r="G78" s="7"/>
    </row>
    <row r="79" spans="1:7" s="13" customFormat="1" ht="12" customHeight="1" thickBot="1" x14ac:dyDescent="0.25">
      <c r="A79" s="8" t="s">
        <v>8</v>
      </c>
      <c r="B79" s="9" t="s">
        <v>9</v>
      </c>
      <c r="C79" s="10"/>
      <c r="D79" s="11" t="s">
        <v>10</v>
      </c>
      <c r="E79" s="11" t="s">
        <v>11</v>
      </c>
      <c r="F79" s="61" t="s">
        <v>12</v>
      </c>
      <c r="G79" s="7"/>
    </row>
    <row r="80" spans="1:7" ht="12" customHeight="1" thickBot="1" x14ac:dyDescent="0.3">
      <c r="A80" s="62" t="s">
        <v>13</v>
      </c>
      <c r="B80" s="63" t="s">
        <v>157</v>
      </c>
      <c r="C80" s="64">
        <v>138918</v>
      </c>
      <c r="D80" s="65">
        <f>SUM(D81:D85)</f>
        <v>84476</v>
      </c>
      <c r="E80" s="65">
        <f>SUM(E81:E85)</f>
        <v>158510</v>
      </c>
      <c r="F80" s="66">
        <f>SUM(F81:F85)</f>
        <v>130907</v>
      </c>
      <c r="G80" s="7"/>
    </row>
    <row r="81" spans="1:7" ht="12" customHeight="1" x14ac:dyDescent="0.25">
      <c r="A81" s="67" t="s">
        <v>15</v>
      </c>
      <c r="B81" s="68" t="s">
        <v>158</v>
      </c>
      <c r="C81" s="69">
        <v>61592</v>
      </c>
      <c r="D81" s="70">
        <v>36850</v>
      </c>
      <c r="E81" s="70">
        <v>65178</v>
      </c>
      <c r="F81" s="71">
        <v>57876</v>
      </c>
      <c r="G81" s="7"/>
    </row>
    <row r="82" spans="1:7" ht="12" customHeight="1" x14ac:dyDescent="0.25">
      <c r="A82" s="24" t="s">
        <v>17</v>
      </c>
      <c r="B82" s="72" t="s">
        <v>159</v>
      </c>
      <c r="C82" s="73">
        <v>14625</v>
      </c>
      <c r="D82" s="27">
        <v>7531</v>
      </c>
      <c r="E82" s="27">
        <v>11571</v>
      </c>
      <c r="F82" s="28">
        <v>10058</v>
      </c>
      <c r="G82" s="7"/>
    </row>
    <row r="83" spans="1:7" ht="12" customHeight="1" x14ac:dyDescent="0.25">
      <c r="A83" s="24" t="s">
        <v>19</v>
      </c>
      <c r="B83" s="72" t="s">
        <v>160</v>
      </c>
      <c r="C83" s="74">
        <v>46976</v>
      </c>
      <c r="D83" s="32">
        <v>31861</v>
      </c>
      <c r="E83" s="32">
        <v>68853</v>
      </c>
      <c r="F83" s="33">
        <v>52203</v>
      </c>
      <c r="G83" s="7"/>
    </row>
    <row r="84" spans="1:7" ht="12" customHeight="1" x14ac:dyDescent="0.25">
      <c r="A84" s="24" t="s">
        <v>21</v>
      </c>
      <c r="B84" s="75" t="s">
        <v>161</v>
      </c>
      <c r="C84" s="76">
        <v>1270</v>
      </c>
      <c r="D84" s="32">
        <v>1615</v>
      </c>
      <c r="E84" s="32">
        <v>1615</v>
      </c>
      <c r="F84" s="33">
        <v>1251</v>
      </c>
      <c r="G84" s="7"/>
    </row>
    <row r="85" spans="1:7" ht="12" customHeight="1" x14ac:dyDescent="0.25">
      <c r="A85" s="24" t="s">
        <v>162</v>
      </c>
      <c r="B85" s="77" t="s">
        <v>163</v>
      </c>
      <c r="C85" s="78">
        <v>14455</v>
      </c>
      <c r="D85" s="32">
        <v>6619</v>
      </c>
      <c r="E85" s="32">
        <v>11293</v>
      </c>
      <c r="F85" s="33">
        <v>9519</v>
      </c>
      <c r="G85" s="7"/>
    </row>
    <row r="86" spans="1:7" ht="12" customHeight="1" x14ac:dyDescent="0.25">
      <c r="A86" s="24" t="s">
        <v>25</v>
      </c>
      <c r="B86" s="72" t="s">
        <v>164</v>
      </c>
      <c r="C86" s="74">
        <v>663</v>
      </c>
      <c r="D86" s="32">
        <v>500</v>
      </c>
      <c r="E86" s="32">
        <v>651</v>
      </c>
      <c r="F86" s="33">
        <v>650</v>
      </c>
      <c r="G86" s="7"/>
    </row>
    <row r="87" spans="1:7" ht="12" customHeight="1" x14ac:dyDescent="0.25">
      <c r="A87" s="24" t="s">
        <v>165</v>
      </c>
      <c r="B87" s="79" t="s">
        <v>166</v>
      </c>
      <c r="C87" s="80"/>
      <c r="D87" s="32"/>
      <c r="E87" s="32"/>
      <c r="F87" s="33"/>
      <c r="G87" s="7"/>
    </row>
    <row r="88" spans="1:7" ht="12" customHeight="1" x14ac:dyDescent="0.25">
      <c r="A88" s="24" t="s">
        <v>167</v>
      </c>
      <c r="B88" s="81" t="s">
        <v>168</v>
      </c>
      <c r="C88" s="74"/>
      <c r="D88" s="32"/>
      <c r="E88" s="32"/>
      <c r="F88" s="33"/>
      <c r="G88" s="7"/>
    </row>
    <row r="89" spans="1:7" ht="12" customHeight="1" x14ac:dyDescent="0.25">
      <c r="A89" s="24" t="s">
        <v>169</v>
      </c>
      <c r="B89" s="81" t="s">
        <v>170</v>
      </c>
      <c r="C89" s="74"/>
      <c r="D89" s="32"/>
      <c r="E89" s="32"/>
      <c r="F89" s="33"/>
      <c r="G89" s="7"/>
    </row>
    <row r="90" spans="1:7" ht="12" customHeight="1" x14ac:dyDescent="0.25">
      <c r="A90" s="24" t="s">
        <v>171</v>
      </c>
      <c r="B90" s="79" t="s">
        <v>172</v>
      </c>
      <c r="C90" s="82">
        <v>7663</v>
      </c>
      <c r="D90" s="32">
        <v>5999</v>
      </c>
      <c r="E90" s="32">
        <v>3800</v>
      </c>
      <c r="F90" s="33">
        <v>3798</v>
      </c>
      <c r="G90" s="7"/>
    </row>
    <row r="91" spans="1:7" ht="12" customHeight="1" x14ac:dyDescent="0.25">
      <c r="A91" s="24" t="s">
        <v>173</v>
      </c>
      <c r="B91" s="79" t="s">
        <v>174</v>
      </c>
      <c r="C91" s="80"/>
      <c r="D91" s="32"/>
      <c r="E91" s="32"/>
      <c r="F91" s="33"/>
      <c r="G91" s="7"/>
    </row>
    <row r="92" spans="1:7" ht="12" customHeight="1" x14ac:dyDescent="0.25">
      <c r="A92" s="24" t="s">
        <v>175</v>
      </c>
      <c r="B92" s="81" t="s">
        <v>176</v>
      </c>
      <c r="C92" s="74">
        <v>0</v>
      </c>
      <c r="D92" s="32"/>
      <c r="E92" s="32">
        <v>0</v>
      </c>
      <c r="F92" s="33">
        <v>0</v>
      </c>
      <c r="G92" s="7"/>
    </row>
    <row r="93" spans="1:7" ht="12" customHeight="1" x14ac:dyDescent="0.25">
      <c r="A93" s="83" t="s">
        <v>177</v>
      </c>
      <c r="B93" s="84" t="s">
        <v>178</v>
      </c>
      <c r="C93" s="74"/>
      <c r="D93" s="32"/>
      <c r="E93" s="32"/>
      <c r="F93" s="33"/>
      <c r="G93" s="7"/>
    </row>
    <row r="94" spans="1:7" ht="12" customHeight="1" x14ac:dyDescent="0.25">
      <c r="A94" s="24" t="s">
        <v>179</v>
      </c>
      <c r="B94" s="84" t="s">
        <v>180</v>
      </c>
      <c r="C94" s="74"/>
      <c r="D94" s="32"/>
      <c r="E94" s="32"/>
      <c r="F94" s="33"/>
      <c r="G94" s="7"/>
    </row>
    <row r="95" spans="1:7" ht="12" customHeight="1" thickBot="1" x14ac:dyDescent="0.3">
      <c r="A95" s="85" t="s">
        <v>181</v>
      </c>
      <c r="B95" s="86" t="s">
        <v>182</v>
      </c>
      <c r="C95" s="87">
        <v>6129</v>
      </c>
      <c r="D95" s="88">
        <v>120</v>
      </c>
      <c r="E95" s="88">
        <v>6842</v>
      </c>
      <c r="F95" s="89">
        <v>5071</v>
      </c>
      <c r="G95" s="7"/>
    </row>
    <row r="96" spans="1:7" ht="12" customHeight="1" thickBot="1" x14ac:dyDescent="0.3">
      <c r="A96" s="14" t="s">
        <v>27</v>
      </c>
      <c r="B96" s="90" t="s">
        <v>183</v>
      </c>
      <c r="C96" s="10">
        <v>51079</v>
      </c>
      <c r="D96" s="16">
        <f>+D97+D99+D101</f>
        <v>15038</v>
      </c>
      <c r="E96" s="16">
        <f>+E97+E99+E101</f>
        <v>48917</v>
      </c>
      <c r="F96" s="17">
        <f>+F97+F99+F101</f>
        <v>22374</v>
      </c>
      <c r="G96" s="7"/>
    </row>
    <row r="97" spans="1:7" ht="12" customHeight="1" x14ac:dyDescent="0.25">
      <c r="A97" s="19" t="s">
        <v>29</v>
      </c>
      <c r="B97" s="72" t="s">
        <v>184</v>
      </c>
      <c r="C97" s="91">
        <v>3364</v>
      </c>
      <c r="D97" s="22">
        <v>15038</v>
      </c>
      <c r="E97" s="22">
        <v>27767</v>
      </c>
      <c r="F97" s="23">
        <v>21548</v>
      </c>
      <c r="G97" s="7"/>
    </row>
    <row r="98" spans="1:7" ht="12" customHeight="1" x14ac:dyDescent="0.25">
      <c r="A98" s="19" t="s">
        <v>31</v>
      </c>
      <c r="B98" s="92" t="s">
        <v>185</v>
      </c>
      <c r="C98" s="93">
        <v>0</v>
      </c>
      <c r="D98" s="22">
        <v>0</v>
      </c>
      <c r="E98" s="22">
        <v>0</v>
      </c>
      <c r="F98" s="23">
        <v>0</v>
      </c>
      <c r="G98" s="7"/>
    </row>
    <row r="99" spans="1:7" x14ac:dyDescent="0.25">
      <c r="A99" s="19" t="s">
        <v>33</v>
      </c>
      <c r="B99" s="92" t="s">
        <v>186</v>
      </c>
      <c r="C99" s="74">
        <v>47715</v>
      </c>
      <c r="D99" s="27">
        <v>0</v>
      </c>
      <c r="E99" s="27">
        <v>21150</v>
      </c>
      <c r="F99" s="28">
        <v>826</v>
      </c>
      <c r="G99" s="7"/>
    </row>
    <row r="100" spans="1:7" ht="12" customHeight="1" x14ac:dyDescent="0.25">
      <c r="A100" s="19" t="s">
        <v>35</v>
      </c>
      <c r="B100" s="92" t="s">
        <v>187</v>
      </c>
      <c r="C100" s="74"/>
      <c r="D100" s="27">
        <v>0</v>
      </c>
      <c r="E100" s="27">
        <v>0</v>
      </c>
      <c r="F100" s="28">
        <v>0</v>
      </c>
      <c r="G100" s="7"/>
    </row>
    <row r="101" spans="1:7" ht="12" customHeight="1" x14ac:dyDescent="0.25">
      <c r="A101" s="19" t="s">
        <v>37</v>
      </c>
      <c r="B101" s="36" t="s">
        <v>188</v>
      </c>
      <c r="C101" s="37">
        <v>0</v>
      </c>
      <c r="D101" s="27">
        <v>0</v>
      </c>
      <c r="E101" s="27">
        <v>0</v>
      </c>
      <c r="F101" s="28">
        <v>0</v>
      </c>
      <c r="G101" s="7"/>
    </row>
    <row r="102" spans="1:7" x14ac:dyDescent="0.25">
      <c r="A102" s="19" t="s">
        <v>40</v>
      </c>
      <c r="B102" s="94" t="s">
        <v>189</v>
      </c>
      <c r="C102" s="95"/>
      <c r="D102" s="27"/>
      <c r="E102" s="27"/>
      <c r="F102" s="28"/>
      <c r="G102" s="7"/>
    </row>
    <row r="103" spans="1:7" ht="12.75" customHeight="1" x14ac:dyDescent="0.25">
      <c r="A103" s="19" t="s">
        <v>190</v>
      </c>
      <c r="B103" s="96" t="s">
        <v>191</v>
      </c>
      <c r="C103" s="91"/>
      <c r="D103" s="27"/>
      <c r="E103" s="27"/>
      <c r="F103" s="28"/>
      <c r="G103" s="7"/>
    </row>
    <row r="104" spans="1:7" ht="12" customHeight="1" x14ac:dyDescent="0.25">
      <c r="A104" s="19" t="s">
        <v>192</v>
      </c>
      <c r="B104" s="81" t="s">
        <v>170</v>
      </c>
      <c r="C104" s="73"/>
      <c r="D104" s="27"/>
      <c r="E104" s="27"/>
      <c r="F104" s="28"/>
      <c r="G104" s="7"/>
    </row>
    <row r="105" spans="1:7" ht="12" customHeight="1" x14ac:dyDescent="0.25">
      <c r="A105" s="19" t="s">
        <v>193</v>
      </c>
      <c r="B105" s="81" t="s">
        <v>194</v>
      </c>
      <c r="C105" s="73">
        <v>0</v>
      </c>
      <c r="D105" s="27"/>
      <c r="E105" s="27">
        <v>0</v>
      </c>
      <c r="F105" s="28">
        <v>0</v>
      </c>
      <c r="G105" s="7"/>
    </row>
    <row r="106" spans="1:7" ht="12" customHeight="1" x14ac:dyDescent="0.25">
      <c r="A106" s="19" t="s">
        <v>195</v>
      </c>
      <c r="B106" s="81" t="s">
        <v>196</v>
      </c>
      <c r="C106" s="73"/>
      <c r="D106" s="27"/>
      <c r="E106" s="27"/>
      <c r="F106" s="28"/>
      <c r="G106" s="7"/>
    </row>
    <row r="107" spans="1:7" s="98" customFormat="1" ht="12" customHeight="1" x14ac:dyDescent="0.2">
      <c r="A107" s="19" t="s">
        <v>197</v>
      </c>
      <c r="B107" s="81" t="s">
        <v>176</v>
      </c>
      <c r="C107" s="73"/>
      <c r="D107" s="27"/>
      <c r="E107" s="27"/>
      <c r="F107" s="28"/>
      <c r="G107" s="97"/>
    </row>
    <row r="108" spans="1:7" ht="12" customHeight="1" x14ac:dyDescent="0.25">
      <c r="A108" s="19" t="s">
        <v>198</v>
      </c>
      <c r="B108" s="81" t="s">
        <v>199</v>
      </c>
      <c r="C108" s="73"/>
      <c r="D108" s="27">
        <v>0</v>
      </c>
      <c r="E108" s="27">
        <v>0</v>
      </c>
      <c r="F108" s="28">
        <v>0</v>
      </c>
      <c r="G108" s="7"/>
    </row>
    <row r="109" spans="1:7" ht="12" customHeight="1" thickBot="1" x14ac:dyDescent="0.3">
      <c r="A109" s="83" t="s">
        <v>200</v>
      </c>
      <c r="B109" s="81" t="s">
        <v>201</v>
      </c>
      <c r="C109" s="74"/>
      <c r="D109" s="32">
        <v>0</v>
      </c>
      <c r="E109" s="32">
        <v>0</v>
      </c>
      <c r="F109" s="33">
        <v>0</v>
      </c>
      <c r="G109" s="7"/>
    </row>
    <row r="110" spans="1:7" ht="12" customHeight="1" thickBot="1" x14ac:dyDescent="0.3">
      <c r="A110" s="14" t="s">
        <v>42</v>
      </c>
      <c r="B110" s="99" t="s">
        <v>202</v>
      </c>
      <c r="C110" s="100"/>
      <c r="D110" s="16">
        <f>+D111+D112</f>
        <v>2000</v>
      </c>
      <c r="E110" s="16">
        <f>+E111+E112</f>
        <v>2000</v>
      </c>
      <c r="F110" s="17">
        <v>0</v>
      </c>
      <c r="G110" s="7"/>
    </row>
    <row r="111" spans="1:7" ht="12" customHeight="1" x14ac:dyDescent="0.25">
      <c r="A111" s="19" t="s">
        <v>44</v>
      </c>
      <c r="B111" s="101" t="s">
        <v>203</v>
      </c>
      <c r="C111" s="91"/>
      <c r="D111" s="22">
        <v>2000</v>
      </c>
      <c r="E111" s="22">
        <v>2000</v>
      </c>
      <c r="F111" s="23"/>
      <c r="G111" s="7"/>
    </row>
    <row r="112" spans="1:7" ht="12" customHeight="1" thickBot="1" x14ac:dyDescent="0.3">
      <c r="A112" s="29" t="s">
        <v>46</v>
      </c>
      <c r="B112" s="92" t="s">
        <v>204</v>
      </c>
      <c r="C112" s="74"/>
      <c r="D112" s="32"/>
      <c r="E112" s="32"/>
      <c r="F112" s="33"/>
      <c r="G112" s="7"/>
    </row>
    <row r="113" spans="1:10" ht="12" customHeight="1" thickBot="1" x14ac:dyDescent="0.3">
      <c r="A113" s="14" t="s">
        <v>205</v>
      </c>
      <c r="B113" s="99" t="s">
        <v>206</v>
      </c>
      <c r="C113" s="100">
        <v>189997</v>
      </c>
      <c r="D113" s="16">
        <f>+D80+D96+D110</f>
        <v>101514</v>
      </c>
      <c r="E113" s="16">
        <f>+E80+E96+E110</f>
        <v>209427</v>
      </c>
      <c r="F113" s="17">
        <f>+F80+F96+F110</f>
        <v>153281</v>
      </c>
      <c r="G113" s="7"/>
    </row>
    <row r="114" spans="1:10" ht="12" customHeight="1" thickBot="1" x14ac:dyDescent="0.3">
      <c r="A114" s="14" t="s">
        <v>70</v>
      </c>
      <c r="B114" s="99" t="s">
        <v>207</v>
      </c>
      <c r="C114" s="100">
        <v>0</v>
      </c>
      <c r="D114" s="16">
        <f>+D115+D116+D117</f>
        <v>0</v>
      </c>
      <c r="E114" s="16">
        <f>+E115+E116+E117</f>
        <v>0</v>
      </c>
      <c r="F114" s="17">
        <f>+F115+F116+F117</f>
        <v>0</v>
      </c>
      <c r="G114" s="7"/>
    </row>
    <row r="115" spans="1:10" ht="12" customHeight="1" x14ac:dyDescent="0.25">
      <c r="A115" s="19" t="s">
        <v>72</v>
      </c>
      <c r="B115" s="101" t="s">
        <v>208</v>
      </c>
      <c r="C115" s="91"/>
      <c r="D115" s="27"/>
      <c r="E115" s="27">
        <v>0</v>
      </c>
      <c r="F115" s="28">
        <v>0</v>
      </c>
      <c r="G115" s="7"/>
    </row>
    <row r="116" spans="1:10" ht="12" customHeight="1" x14ac:dyDescent="0.25">
      <c r="A116" s="19" t="s">
        <v>74</v>
      </c>
      <c r="B116" s="101" t="s">
        <v>209</v>
      </c>
      <c r="C116" s="91">
        <v>0</v>
      </c>
      <c r="D116" s="27"/>
      <c r="E116" s="27">
        <v>0</v>
      </c>
      <c r="F116" s="28"/>
      <c r="G116" s="7"/>
    </row>
    <row r="117" spans="1:10" ht="12" customHeight="1" thickBot="1" x14ac:dyDescent="0.3">
      <c r="A117" s="83" t="s">
        <v>76</v>
      </c>
      <c r="B117" s="102" t="s">
        <v>210</v>
      </c>
      <c r="C117" s="93"/>
      <c r="D117" s="27"/>
      <c r="E117" s="27"/>
      <c r="F117" s="28"/>
      <c r="G117" s="7"/>
    </row>
    <row r="118" spans="1:10" ht="12" customHeight="1" thickBot="1" x14ac:dyDescent="0.3">
      <c r="A118" s="14" t="s">
        <v>92</v>
      </c>
      <c r="B118" s="99" t="s">
        <v>211</v>
      </c>
      <c r="C118" s="100"/>
      <c r="D118" s="16">
        <v>0</v>
      </c>
      <c r="E118" s="16">
        <v>0</v>
      </c>
      <c r="F118" s="17">
        <v>0</v>
      </c>
    </row>
    <row r="119" spans="1:10" ht="12" customHeight="1" thickBot="1" x14ac:dyDescent="0.3">
      <c r="A119" s="14" t="s">
        <v>212</v>
      </c>
      <c r="B119" s="99" t="s">
        <v>213</v>
      </c>
      <c r="C119" s="100">
        <v>21032</v>
      </c>
      <c r="D119" s="38">
        <v>23381</v>
      </c>
      <c r="E119" s="38">
        <v>29634</v>
      </c>
      <c r="F119" s="39">
        <v>29440</v>
      </c>
    </row>
    <row r="120" spans="1:10" ht="15" customHeight="1" thickBot="1" x14ac:dyDescent="0.3">
      <c r="A120" s="14" t="s">
        <v>114</v>
      </c>
      <c r="B120" s="99" t="s">
        <v>214</v>
      </c>
      <c r="C120" s="100"/>
      <c r="D120" s="103">
        <v>0</v>
      </c>
      <c r="E120" s="103">
        <v>0</v>
      </c>
      <c r="F120" s="104">
        <v>0</v>
      </c>
      <c r="G120" s="105"/>
      <c r="H120" s="105"/>
      <c r="I120" s="105"/>
      <c r="J120" s="105"/>
    </row>
    <row r="121" spans="1:10" ht="16.5" thickBot="1" x14ac:dyDescent="0.3">
      <c r="A121" s="14" t="s">
        <v>124</v>
      </c>
      <c r="B121" s="99" t="s">
        <v>215</v>
      </c>
      <c r="C121" s="100">
        <v>21032</v>
      </c>
      <c r="D121" s="106">
        <f>+D114+D118+D119+D120</f>
        <v>23381</v>
      </c>
      <c r="E121" s="106">
        <f>+E114+E118+E119+E120</f>
        <v>29634</v>
      </c>
      <c r="F121" s="107">
        <f>+F114+F118+F119+F120</f>
        <v>29440</v>
      </c>
    </row>
    <row r="122" spans="1:10" ht="16.5" thickBot="1" x14ac:dyDescent="0.3">
      <c r="A122" s="108" t="s">
        <v>216</v>
      </c>
      <c r="B122" s="109" t="s">
        <v>217</v>
      </c>
      <c r="C122" s="110">
        <v>211029</v>
      </c>
      <c r="D122" s="106">
        <f>+D113+D121</f>
        <v>124895</v>
      </c>
      <c r="E122" s="106">
        <f>+E113+E121</f>
        <v>239061</v>
      </c>
      <c r="F122" s="107">
        <f>+F113+F121</f>
        <v>182721</v>
      </c>
    </row>
    <row r="124" spans="1:10" ht="18.75" customHeight="1" x14ac:dyDescent="0.25">
      <c r="A124" s="126" t="s">
        <v>218</v>
      </c>
      <c r="B124" s="126"/>
      <c r="C124" s="126"/>
      <c r="D124" s="126"/>
      <c r="E124" s="126"/>
      <c r="F124" s="126"/>
    </row>
    <row r="125" spans="1:10" ht="13.5" customHeight="1" thickBot="1" x14ac:dyDescent="0.3">
      <c r="A125" s="111" t="s">
        <v>219</v>
      </c>
      <c r="B125" s="111"/>
      <c r="C125" s="112"/>
      <c r="D125" s="113"/>
      <c r="F125" s="4" t="s">
        <v>154</v>
      </c>
    </row>
    <row r="126" spans="1:10" ht="21.75" thickBot="1" x14ac:dyDescent="0.3">
      <c r="A126" s="14">
        <v>1</v>
      </c>
      <c r="B126" s="90" t="s">
        <v>220</v>
      </c>
      <c r="C126" s="115">
        <v>-33601</v>
      </c>
      <c r="D126" s="116">
        <f>+D61-D113</f>
        <v>-24327</v>
      </c>
      <c r="E126" s="116">
        <f>+E61-E113</f>
        <v>-34682</v>
      </c>
      <c r="F126" s="116">
        <f>+F61-F113</f>
        <v>15431</v>
      </c>
    </row>
    <row r="127" spans="1:10" ht="21.75" thickBot="1" x14ac:dyDescent="0.3">
      <c r="A127" s="14" t="s">
        <v>27</v>
      </c>
      <c r="B127" s="90" t="s">
        <v>221</v>
      </c>
      <c r="C127" s="115">
        <v>68283</v>
      </c>
      <c r="D127" s="116">
        <f>+D73-D121</f>
        <v>24327</v>
      </c>
      <c r="E127" s="116">
        <f>+E73-E121</f>
        <v>34682</v>
      </c>
      <c r="F127" s="116">
        <f>+F73-F121</f>
        <v>34875</v>
      </c>
    </row>
    <row r="128" spans="1:10" ht="7.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</sheetData>
  <mergeCells count="11">
    <mergeCell ref="A75:F75"/>
    <mergeCell ref="A1:F1"/>
    <mergeCell ref="A3:A4"/>
    <mergeCell ref="B3:B4"/>
    <mergeCell ref="C3:C4"/>
    <mergeCell ref="D3:F3"/>
    <mergeCell ref="A77:A78"/>
    <mergeCell ref="B77:B78"/>
    <mergeCell ref="C77:C78"/>
    <mergeCell ref="D77:F77"/>
    <mergeCell ref="A124:F12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&amp;8Tiszagyulaháza Község Önkormányzat
2017. ÉVI ZÁRSZÁMADÁSÁNAK PÉNZÜGYI MÉRLEGE
&amp;R&amp;"Times New Roman CE,Dőlt"&amp;8 1.melléklet a 4/2018. (V. 30.) Önkormányzati Rendelethez</oddHeader>
  </headerFooter>
  <rowBreaks count="1" manualBreakCount="1">
    <brk id="7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2018-05-29T09:32:15Z</dcterms:created>
  <dcterms:modified xsi:type="dcterms:W3CDTF">2018-05-30T06:40:52Z</dcterms:modified>
</cp:coreProperties>
</file>