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<sst xmlns="http://schemas.openxmlformats.org/spreadsheetml/2006/main" count="119" uniqueCount="75">
  <si>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</si>
  <si>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</si>
  <si>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</si>
  <si>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</si>
  <si>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</si>
  <si>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</si>
  <si>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</si>
  <si>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</si>
  <si>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</si>
  <si>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</si>
  <si>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</si>
  <si>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</si>
  <si>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</si>
  <si>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</si>
  <si>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</si>
  <si>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</si>
  <si>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</si>
  <si>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</si>
  <si>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</si>
  <si>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</si>
  <si>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</si>
  <si>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</si>
  <si>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</si>
  <si>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</si>
  <si>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</si>
  <si>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</si>
  <si>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</si>
  <si>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</si>
  <si>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</si>
  <si>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</si>
  <si>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</si>
  <si>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</si>
  <si>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</si>
  <si>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</si>
  <si>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</si>
  <si>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</si>
  <si>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</si>
  <si>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</si>
  <si>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</si>
  <si>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</si>
  <si>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</si>
  <si>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</si>
  <si>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</si>
  <si>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</si>
  <si>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</si>
  <si>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</si>
  <si>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</si>
  <si>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</si>
  <si>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</si>
  <si>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</si>
  <si>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</si>
  <si>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</si>
  <si>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</si>
  <si>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</si>
  <si>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</si>
  <si>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>Eredeti</t>
  </si>
  <si>
    <t>Módosított</t>
  </si>
  <si>
    <t>4.</t>
  </si>
  <si>
    <t>5.</t>
  </si>
  <si>
    <t>O</t>
  </si>
  <si>
    <t>Előirányzat</t>
  </si>
  <si>
    <t>forintban</t>
  </si>
  <si>
    <t xml:space="preserve">Csabán Béla </t>
  </si>
  <si>
    <t xml:space="preserve">Szakmáry Lászlóné </t>
  </si>
  <si>
    <t>016020</t>
  </si>
  <si>
    <t>Országos és helyi népszavazással kapcsolatos feladatok</t>
  </si>
  <si>
    <t>6.</t>
  </si>
  <si>
    <t>Teljesítés</t>
  </si>
  <si>
    <t>7.</t>
  </si>
  <si>
    <t>8.</t>
  </si>
  <si>
    <t>9.</t>
  </si>
  <si>
    <t>Tardosi Közös Önkormányzati Hivatal 2017. évi költségvetés bevételi és kiadási előirányzatainak teljesítése feladatonként</t>
  </si>
  <si>
    <t xml:space="preserve">                                             Tardosi Közös Önkormányzati Hivatal  2017 évi  költségvetés bevételi és kiadási előirányzatainak teljesítése feladatonként</t>
  </si>
  <si>
    <t xml:space="preserve"> 6 . melléklet   5/2018. (V.30.) önkormányzati rendelethez</t>
  </si>
  <si>
    <t xml:space="preserve"> 6 . melléklet    5/2018. (V.30.)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</si>
</sst>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hair"/>
      <right style="hair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>
        <color indexed="63"/>
      </right>
      <top style="medium"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4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5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26" xfId="0" applyFont="1" applyFill="1" applyBorder="1" applyAlignment="1">
      <alignment wrapText="1"/>
    </xf>
    <xf numFmtId="49" fontId="4" fillId="0" borderId="27" xfId="0" applyNumberFormat="1" applyFont="1" applyFill="1" applyBorder="1" applyAlignment="1">
      <alignment horizontal="center" vertical="center" shrinkToFit="1"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5" fillId="0" borderId="33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49" fontId="4" fillId="0" borderId="35" xfId="0" applyNumberFormat="1" applyFont="1" applyFill="1" applyBorder="1" applyAlignment="1">
      <alignment horizontal="center" vertical="center" shrinkToFit="1"/>
    </xf>
    <xf numFmtId="3" fontId="0" fillId="0" borderId="36" xfId="0" applyNumberFormat="1" applyFill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4" fillId="0" borderId="38" xfId="0" applyFont="1" applyFill="1" applyBorder="1" applyAlignment="1">
      <alignment wrapText="1"/>
    </xf>
    <xf numFmtId="0" fontId="4" fillId="0" borderId="39" xfId="0" applyFont="1" applyBorder="1" applyAlignment="1">
      <alignment wrapText="1"/>
    </xf>
    <xf numFmtId="0" fontId="0" fillId="0" borderId="14" xfId="0" applyBorder="1" applyAlignment="1">
      <alignment shrinkToFit="1"/>
    </xf>
    <xf numFmtId="49" fontId="4" fillId="0" borderId="38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wrapText="1"/>
    </xf>
    <xf numFmtId="3" fontId="0" fillId="0" borderId="36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5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7" fillId="0" borderId="41" xfId="0" applyFont="1" applyBorder="1" applyAlignment="1">
      <alignment shrinkToFit="1"/>
    </xf>
    <xf numFmtId="49" fontId="0" fillId="0" borderId="42" xfId="0" applyNumberForma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47" xfId="0" applyFont="1" applyBorder="1" applyAlignment="1">
      <alignment wrapText="1"/>
    </xf>
    <xf numFmtId="3" fontId="6" fillId="0" borderId="43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0" fontId="4" fillId="0" borderId="38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41" xfId="0" applyFont="1" applyBorder="1" applyAlignment="1">
      <alignment wrapText="1"/>
    </xf>
    <xf numFmtId="3" fontId="40" fillId="0" borderId="23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top" shrinkToFit="1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/>
    </xf>
    <xf numFmtId="3" fontId="40" fillId="0" borderId="48" xfId="0" applyNumberFormat="1" applyFont="1" applyBorder="1" applyAlignment="1">
      <alignment/>
    </xf>
    <xf numFmtId="3" fontId="40" fillId="0" borderId="31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0" fillId="0" borderId="49" xfId="0" applyNumberFormat="1" applyBorder="1" applyAlignment="1">
      <alignment/>
    </xf>
    <xf numFmtId="49" fontId="4" fillId="0" borderId="50" xfId="0" applyNumberFormat="1" applyFont="1" applyFill="1" applyBorder="1" applyAlignment="1">
      <alignment horizontal="center" vertical="center" shrinkToFit="1"/>
    </xf>
    <xf numFmtId="3" fontId="0" fillId="0" borderId="51" xfId="0" applyNumberForma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0" fillId="0" borderId="52" xfId="0" applyNumberFormat="1" applyFill="1" applyBorder="1" applyAlignment="1">
      <alignment/>
    </xf>
    <xf numFmtId="49" fontId="4" fillId="0" borderId="20" xfId="0" applyNumberFormat="1" applyFont="1" applyFill="1" applyBorder="1" applyAlignment="1">
      <alignment horizontal="center" vertical="center" shrinkToFit="1"/>
    </xf>
    <xf numFmtId="0" fontId="11" fillId="0" borderId="41" xfId="0" applyFont="1" applyBorder="1" applyAlignment="1">
      <alignment/>
    </xf>
    <xf numFmtId="0" fontId="0" fillId="0" borderId="44" xfId="0" applyBorder="1" applyAlignment="1">
      <alignment/>
    </xf>
    <xf numFmtId="49" fontId="0" fillId="0" borderId="41" xfId="0" applyNumberFormat="1" applyBorder="1" applyAlignment="1">
      <alignment vertical="top"/>
    </xf>
    <xf numFmtId="0" fontId="0" fillId="0" borderId="41" xfId="0" applyBorder="1" applyAlignment="1">
      <alignment/>
    </xf>
    <xf numFmtId="3" fontId="9" fillId="0" borderId="45" xfId="0" applyNumberFormat="1" applyFont="1" applyBorder="1" applyAlignment="1">
      <alignment/>
    </xf>
    <xf numFmtId="0" fontId="40" fillId="0" borderId="41" xfId="0" applyFont="1" applyBorder="1" applyAlignment="1">
      <alignment/>
    </xf>
    <xf numFmtId="0" fontId="12" fillId="0" borderId="53" xfId="0" applyNumberFormat="1" applyFont="1" applyBorder="1" applyAlignment="1">
      <alignment/>
    </xf>
    <xf numFmtId="0" fontId="40" fillId="0" borderId="54" xfId="0" applyNumberFormat="1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wrapText="1"/>
    </xf>
    <xf numFmtId="3" fontId="0" fillId="0" borderId="44" xfId="0" applyNumberFormat="1" applyBorder="1" applyAlignment="1">
      <alignment/>
    </xf>
    <xf numFmtId="0" fontId="40" fillId="0" borderId="31" xfId="0" applyFont="1" applyBorder="1" applyAlignment="1">
      <alignment/>
    </xf>
    <xf numFmtId="0" fontId="40" fillId="0" borderId="55" xfId="0" applyFont="1" applyBorder="1" applyAlignment="1">
      <alignment/>
    </xf>
    <xf numFmtId="0" fontId="0" fillId="0" borderId="0" xfId="0" applyAlignment="1">
      <alignment/>
    </xf>
    <xf numFmtId="3" fontId="40" fillId="0" borderId="32" xfId="0" applyNumberFormat="1" applyFont="1" applyBorder="1" applyAlignment="1">
      <alignment/>
    </xf>
    <xf numFmtId="3" fontId="40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56" xfId="0" applyNumberForma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35" xfId="0" applyFont="1" applyFill="1" applyBorder="1" applyAlignment="1">
      <alignment wrapText="1"/>
    </xf>
    <xf numFmtId="0" fontId="4" fillId="0" borderId="59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3" fontId="0" fillId="0" borderId="60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49" fontId="2" fillId="0" borderId="22" xfId="0" applyNumberFormat="1" applyFont="1" applyBorder="1" applyAlignment="1">
      <alignment horizontal="center"/>
    </xf>
    <xf numFmtId="3" fontId="2" fillId="0" borderId="62" xfId="0" applyNumberFormat="1" applyFont="1" applyFill="1" applyBorder="1" applyAlignment="1">
      <alignment/>
    </xf>
    <xf numFmtId="0" fontId="2" fillId="0" borderId="42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4" fillId="0" borderId="25" xfId="0" applyNumberFormat="1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wrapText="1"/>
    </xf>
    <xf numFmtId="3" fontId="0" fillId="0" borderId="64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3" fontId="0" fillId="0" borderId="66" xfId="0" applyNumberFormat="1" applyFill="1" applyBorder="1" applyAlignment="1">
      <alignment/>
    </xf>
    <xf numFmtId="3" fontId="2" fillId="0" borderId="67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49" fontId="0" fillId="0" borderId="54" xfId="0" applyNumberFormat="1" applyBorder="1" applyAlignment="1">
      <alignment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9.7109375" style="0" customWidth="1"/>
    <col min="6" max="6" width="9.8515625" style="0" bestFit="1" customWidth="1"/>
    <col min="14" max="14" width="12.57421875" style="0" customWidth="1"/>
  </cols>
  <sheetData>
    <row r="1" spans="1:16" ht="15">
      <c r="A1" s="151" t="s">
        <v>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16"/>
      <c r="O1" s="116"/>
      <c r="P1" s="116"/>
    </row>
    <row r="2" spans="1:16" ht="15">
      <c r="A2" s="1"/>
      <c r="B2" s="2"/>
      <c r="C2" s="150" t="s">
        <v>71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2" t="s">
        <v>39</v>
      </c>
    </row>
    <row r="3" spans="1:16" ht="15.75" thickBot="1">
      <c r="A3" s="1"/>
      <c r="B3" s="29" t="s">
        <v>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 t="s">
        <v>61</v>
      </c>
      <c r="O3" s="29"/>
      <c r="P3" s="29"/>
    </row>
    <row r="4" spans="1:16" ht="90.75" customHeight="1">
      <c r="A4" s="3"/>
      <c r="B4" s="35" t="s">
        <v>41</v>
      </c>
      <c r="C4" s="36" t="s">
        <v>42</v>
      </c>
      <c r="D4" s="36" t="s">
        <v>60</v>
      </c>
      <c r="E4" s="4" t="s">
        <v>47</v>
      </c>
      <c r="F4" s="4" t="s">
        <v>48</v>
      </c>
      <c r="G4" s="5" t="s">
        <v>49</v>
      </c>
      <c r="H4" s="5" t="s">
        <v>0</v>
      </c>
      <c r="I4" s="6" t="s">
        <v>50</v>
      </c>
      <c r="J4" s="4" t="s">
        <v>51</v>
      </c>
      <c r="K4" s="4" t="s">
        <v>52</v>
      </c>
      <c r="L4" s="6" t="s">
        <v>53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57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45" t="s">
        <v>43</v>
      </c>
      <c r="C6" s="44" t="s">
        <v>44</v>
      </c>
      <c r="D6" s="58" t="s">
        <v>55</v>
      </c>
      <c r="E6" s="46"/>
      <c r="F6" s="47"/>
      <c r="G6" s="48"/>
      <c r="H6" s="48"/>
      <c r="I6" s="47">
        <v>708000</v>
      </c>
      <c r="J6" s="47"/>
      <c r="K6" s="47"/>
      <c r="L6" s="47"/>
      <c r="M6" s="49"/>
      <c r="N6" s="21">
        <f aca="true" t="shared" si="0" ref="N6:N12">SUM(E6:M6)</f>
        <v>708000</v>
      </c>
      <c r="O6" s="22"/>
      <c r="P6" s="23"/>
    </row>
    <row r="7" spans="1:16" ht="38.25" customHeight="1">
      <c r="A7" s="24">
        <v>2</v>
      </c>
      <c r="B7" s="55"/>
      <c r="C7" s="58"/>
      <c r="D7" s="44" t="s">
        <v>56</v>
      </c>
      <c r="E7" s="56"/>
      <c r="F7" s="47">
        <v>305000</v>
      </c>
      <c r="G7" s="48"/>
      <c r="H7" s="48"/>
      <c r="I7" s="47">
        <v>708000</v>
      </c>
      <c r="J7" s="47"/>
      <c r="K7" s="47"/>
      <c r="L7" s="47"/>
      <c r="M7" s="49"/>
      <c r="N7" s="21">
        <f t="shared" si="0"/>
        <v>1013000</v>
      </c>
      <c r="O7" s="22"/>
      <c r="P7" s="23"/>
    </row>
    <row r="8" spans="1:16" ht="38.25" customHeight="1">
      <c r="A8" s="24" t="s">
        <v>5</v>
      </c>
      <c r="B8" s="55"/>
      <c r="C8" s="58"/>
      <c r="D8" s="44" t="s">
        <v>67</v>
      </c>
      <c r="E8" s="56"/>
      <c r="F8" s="47">
        <v>305000</v>
      </c>
      <c r="G8" s="48"/>
      <c r="H8" s="48"/>
      <c r="I8" s="47">
        <v>478352</v>
      </c>
      <c r="J8" s="47"/>
      <c r="K8" s="47"/>
      <c r="L8" s="47"/>
      <c r="M8" s="49"/>
      <c r="N8" s="21">
        <f t="shared" si="0"/>
        <v>783352</v>
      </c>
      <c r="O8" s="22"/>
      <c r="P8" s="23"/>
    </row>
    <row r="9" spans="1:16" ht="37.5" customHeight="1">
      <c r="A9" s="88" t="s">
        <v>57</v>
      </c>
      <c r="B9" s="61" t="s">
        <v>45</v>
      </c>
      <c r="C9" s="79" t="s">
        <v>46</v>
      </c>
      <c r="D9" s="62" t="s">
        <v>55</v>
      </c>
      <c r="E9" s="63"/>
      <c r="F9" s="64">
        <v>33617000</v>
      </c>
      <c r="G9" s="65"/>
      <c r="H9" s="65"/>
      <c r="I9" s="64"/>
      <c r="J9" s="64"/>
      <c r="K9" s="64"/>
      <c r="L9" s="64"/>
      <c r="M9" s="66"/>
      <c r="N9" s="25">
        <f t="shared" si="0"/>
        <v>33617000</v>
      </c>
      <c r="O9" s="18"/>
      <c r="P9" s="19"/>
    </row>
    <row r="10" spans="1:16" ht="37.5" customHeight="1">
      <c r="A10" s="110" t="s">
        <v>58</v>
      </c>
      <c r="B10" s="111"/>
      <c r="C10" s="112"/>
      <c r="D10" s="62" t="s">
        <v>56</v>
      </c>
      <c r="E10" s="63"/>
      <c r="F10" s="64">
        <v>38526160</v>
      </c>
      <c r="G10" s="65"/>
      <c r="H10" s="65"/>
      <c r="I10" s="64"/>
      <c r="J10" s="64"/>
      <c r="K10" s="64"/>
      <c r="L10" s="64"/>
      <c r="M10" s="66">
        <v>192311</v>
      </c>
      <c r="N10" s="25">
        <f t="shared" si="0"/>
        <v>38718471</v>
      </c>
      <c r="O10" s="18"/>
      <c r="P10" s="19"/>
    </row>
    <row r="11" spans="1:16" ht="37.5" customHeight="1" thickBot="1">
      <c r="A11" s="89" t="s">
        <v>66</v>
      </c>
      <c r="B11" s="90"/>
      <c r="C11" s="59"/>
      <c r="D11" s="80" t="s">
        <v>67</v>
      </c>
      <c r="E11" s="67"/>
      <c r="F11" s="52">
        <v>37926258</v>
      </c>
      <c r="G11" s="53"/>
      <c r="H11" s="53"/>
      <c r="I11" s="52"/>
      <c r="J11" s="52"/>
      <c r="K11" s="52"/>
      <c r="L11" s="52"/>
      <c r="M11" s="54">
        <v>192311</v>
      </c>
      <c r="N11" s="25">
        <f t="shared" si="0"/>
        <v>38118569</v>
      </c>
      <c r="O11" s="18"/>
      <c r="P11" s="19"/>
    </row>
    <row r="12" spans="1:16" s="28" customFormat="1" ht="30.75" customHeight="1" thickBot="1">
      <c r="A12" s="91" t="s">
        <v>68</v>
      </c>
      <c r="B12" s="85"/>
      <c r="C12" s="84" t="s">
        <v>23</v>
      </c>
      <c r="D12" s="81" t="s">
        <v>55</v>
      </c>
      <c r="E12" s="51">
        <f>SUM(E6:E9)</f>
        <v>0</v>
      </c>
      <c r="F12" s="26">
        <f>SUM(F6+F9)</f>
        <v>33617000</v>
      </c>
      <c r="G12" s="26">
        <f aca="true" t="shared" si="1" ref="G12:M12">SUM(G6+G9)</f>
        <v>0</v>
      </c>
      <c r="H12" s="26">
        <f t="shared" si="1"/>
        <v>0</v>
      </c>
      <c r="I12" s="26">
        <f t="shared" si="1"/>
        <v>708000</v>
      </c>
      <c r="J12" s="26">
        <f t="shared" si="1"/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50">
        <f t="shared" si="0"/>
        <v>34325000</v>
      </c>
      <c r="O12" s="27"/>
      <c r="P12" s="19"/>
    </row>
    <row r="13" spans="1:16" ht="27.75" customHeight="1" thickBot="1">
      <c r="A13" s="108" t="s">
        <v>69</v>
      </c>
      <c r="B13" s="87"/>
      <c r="C13" s="60"/>
      <c r="D13" s="69" t="s">
        <v>56</v>
      </c>
      <c r="E13" s="68"/>
      <c r="F13" s="82">
        <f>SUM(F7+F10)</f>
        <v>38831160</v>
      </c>
      <c r="G13" s="82">
        <f aca="true" t="shared" si="2" ref="G13:N13">SUM(G7+G10)</f>
        <v>0</v>
      </c>
      <c r="H13" s="82">
        <f t="shared" si="2"/>
        <v>0</v>
      </c>
      <c r="I13" s="82">
        <f t="shared" si="2"/>
        <v>708000</v>
      </c>
      <c r="J13" s="82">
        <f t="shared" si="2"/>
        <v>0</v>
      </c>
      <c r="K13" s="82">
        <f t="shared" si="2"/>
        <v>0</v>
      </c>
      <c r="L13" s="82">
        <f t="shared" si="2"/>
        <v>0</v>
      </c>
      <c r="M13" s="92">
        <f t="shared" si="2"/>
        <v>192311</v>
      </c>
      <c r="N13" s="93">
        <f t="shared" si="2"/>
        <v>39731471</v>
      </c>
      <c r="O13" s="18"/>
      <c r="P13" s="19"/>
    </row>
    <row r="14" spans="1:14" ht="24.75" customHeight="1" thickBot="1">
      <c r="A14" s="109" t="s">
        <v>70</v>
      </c>
      <c r="B14" s="104"/>
      <c r="C14" s="102"/>
      <c r="D14" s="114" t="s">
        <v>67</v>
      </c>
      <c r="E14" s="115"/>
      <c r="F14" s="82">
        <f>SUM(F8+F11)</f>
        <v>38231258</v>
      </c>
      <c r="G14" s="82">
        <f aca="true" t="shared" si="3" ref="G14:M14">SUM(G8+G11)</f>
        <v>0</v>
      </c>
      <c r="H14" s="82">
        <f t="shared" si="3"/>
        <v>0</v>
      </c>
      <c r="I14" s="82">
        <f t="shared" si="3"/>
        <v>478352</v>
      </c>
      <c r="J14" s="82">
        <f t="shared" si="3"/>
        <v>0</v>
      </c>
      <c r="K14" s="82">
        <f t="shared" si="3"/>
        <v>0</v>
      </c>
      <c r="L14" s="82">
        <f t="shared" si="3"/>
        <v>0</v>
      </c>
      <c r="M14" s="82">
        <f t="shared" si="3"/>
        <v>192311</v>
      </c>
      <c r="N14" s="93">
        <f>SUM(F14:M14)</f>
        <v>38901921</v>
      </c>
    </row>
    <row r="18" spans="6:11" ht="15">
      <c r="F18" t="s">
        <v>19</v>
      </c>
      <c r="K18" t="s">
        <v>21</v>
      </c>
    </row>
    <row r="19" spans="6:12" ht="15">
      <c r="F19" t="s">
        <v>20</v>
      </c>
      <c r="K19" s="150" t="s">
        <v>22</v>
      </c>
      <c r="L19" s="150"/>
    </row>
  </sheetData>
  <sheetProtection/>
  <mergeCells count="3">
    <mergeCell ref="C2:O2"/>
    <mergeCell ref="K19:L19"/>
    <mergeCell ref="A1:M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9.8515625" style="0" customWidth="1"/>
    <col min="5" max="5" width="11.7109375" style="0" customWidth="1"/>
    <col min="6" max="7" width="10.8515625" style="0" bestFit="1" customWidth="1"/>
    <col min="8" max="15" width="9.28125" style="0" bestFit="1" customWidth="1"/>
    <col min="16" max="16" width="12.57421875" style="0" customWidth="1"/>
  </cols>
  <sheetData>
    <row r="1" spans="1:13" ht="15">
      <c r="A1" s="151" t="s">
        <v>74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2:16" ht="15">
      <c r="B2" s="31"/>
      <c r="C2" s="152" t="s">
        <v>72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t="s">
        <v>40</v>
      </c>
    </row>
    <row r="3" spans="2:15" ht="15.75" thickBot="1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61</v>
      </c>
    </row>
    <row r="4" spans="1:16" ht="197.25" customHeight="1">
      <c r="A4" s="34"/>
      <c r="B4" s="35" t="s">
        <v>41</v>
      </c>
      <c r="C4" s="36" t="s">
        <v>42</v>
      </c>
      <c r="D4" s="36" t="s">
        <v>60</v>
      </c>
      <c r="E4" s="4" t="s">
        <v>25</v>
      </c>
      <c r="F4" s="4" t="s">
        <v>26</v>
      </c>
      <c r="G4" s="5" t="s">
        <v>27</v>
      </c>
      <c r="H4" s="5" t="s">
        <v>54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134"/>
      <c r="B5" s="135" t="s">
        <v>7</v>
      </c>
      <c r="C5" s="129" t="s">
        <v>8</v>
      </c>
      <c r="D5" s="129" t="s">
        <v>9</v>
      </c>
      <c r="E5" s="129" t="s">
        <v>10</v>
      </c>
      <c r="F5" s="129" t="s">
        <v>11</v>
      </c>
      <c r="G5" s="136" t="s">
        <v>12</v>
      </c>
      <c r="H5" s="129" t="s">
        <v>13</v>
      </c>
      <c r="I5" s="129" t="s">
        <v>14</v>
      </c>
      <c r="J5" s="129" t="s">
        <v>15</v>
      </c>
      <c r="K5" s="129" t="s">
        <v>16</v>
      </c>
      <c r="L5" s="129" t="s">
        <v>17</v>
      </c>
      <c r="M5" s="129" t="s">
        <v>18</v>
      </c>
      <c r="N5" s="129" t="s">
        <v>36</v>
      </c>
      <c r="O5" s="132" t="s">
        <v>37</v>
      </c>
      <c r="P5" s="132" t="s">
        <v>59</v>
      </c>
    </row>
    <row r="6" spans="1:16" ht="34.5" customHeight="1">
      <c r="A6" s="137" t="s">
        <v>3</v>
      </c>
      <c r="B6" s="138" t="s">
        <v>43</v>
      </c>
      <c r="C6" s="139" t="s">
        <v>44</v>
      </c>
      <c r="D6" s="83" t="s">
        <v>55</v>
      </c>
      <c r="E6" s="140">
        <v>24914000</v>
      </c>
      <c r="F6" s="141">
        <v>5674000</v>
      </c>
      <c r="G6" s="142">
        <v>3737000</v>
      </c>
      <c r="H6" s="142"/>
      <c r="I6" s="141"/>
      <c r="J6" s="141"/>
      <c r="K6" s="141"/>
      <c r="L6" s="141"/>
      <c r="M6" s="141"/>
      <c r="N6" s="141"/>
      <c r="O6" s="143"/>
      <c r="P6" s="144">
        <f aca="true" t="shared" si="0" ref="P6:P11">SUM(E6:O6)</f>
        <v>34325000</v>
      </c>
    </row>
    <row r="7" spans="1:16" ht="34.5" customHeight="1">
      <c r="A7" s="70" t="s">
        <v>4</v>
      </c>
      <c r="B7" s="45"/>
      <c r="C7" s="126"/>
      <c r="D7" s="20" t="s">
        <v>56</v>
      </c>
      <c r="E7" s="97">
        <v>29104000</v>
      </c>
      <c r="F7" s="97">
        <v>6592806</v>
      </c>
      <c r="G7" s="98">
        <v>3842000</v>
      </c>
      <c r="H7" s="98"/>
      <c r="I7" s="97"/>
      <c r="J7" s="97"/>
      <c r="K7" s="97"/>
      <c r="L7" s="97"/>
      <c r="M7" s="97"/>
      <c r="N7" s="97"/>
      <c r="O7" s="99"/>
      <c r="P7" s="145">
        <f t="shared" si="0"/>
        <v>39538806</v>
      </c>
    </row>
    <row r="8" spans="1:16" ht="34.5" customHeight="1">
      <c r="A8" s="70" t="s">
        <v>5</v>
      </c>
      <c r="B8" s="45"/>
      <c r="C8" s="126"/>
      <c r="D8" s="20" t="s">
        <v>67</v>
      </c>
      <c r="E8" s="120">
        <v>28856560</v>
      </c>
      <c r="F8" s="120">
        <v>6543197</v>
      </c>
      <c r="G8" s="121">
        <v>3219917</v>
      </c>
      <c r="H8" s="121"/>
      <c r="I8" s="120"/>
      <c r="J8" s="120"/>
      <c r="K8" s="120"/>
      <c r="L8" s="120"/>
      <c r="M8" s="120"/>
      <c r="N8" s="120"/>
      <c r="O8" s="130"/>
      <c r="P8" s="145">
        <f t="shared" si="0"/>
        <v>38619674</v>
      </c>
    </row>
    <row r="9" spans="1:16" ht="34.5" customHeight="1">
      <c r="A9" s="37" t="s">
        <v>57</v>
      </c>
      <c r="B9" s="100" t="s">
        <v>64</v>
      </c>
      <c r="C9" s="127" t="s">
        <v>65</v>
      </c>
      <c r="D9" s="20" t="s">
        <v>55</v>
      </c>
      <c r="E9" s="120"/>
      <c r="F9" s="120"/>
      <c r="G9" s="121"/>
      <c r="H9" s="121"/>
      <c r="I9" s="120"/>
      <c r="J9" s="120"/>
      <c r="K9" s="120"/>
      <c r="L9" s="120"/>
      <c r="M9" s="120"/>
      <c r="N9" s="120"/>
      <c r="O9" s="131"/>
      <c r="P9" s="145">
        <f t="shared" si="0"/>
        <v>0</v>
      </c>
    </row>
    <row r="10" spans="1:16" ht="34.5" customHeight="1">
      <c r="A10" s="95" t="s">
        <v>58</v>
      </c>
      <c r="B10" s="96"/>
      <c r="C10" s="128"/>
      <c r="D10" s="20" t="s">
        <v>56</v>
      </c>
      <c r="E10" s="120">
        <v>155000</v>
      </c>
      <c r="F10" s="120">
        <v>37665</v>
      </c>
      <c r="G10" s="121"/>
      <c r="H10" s="121"/>
      <c r="I10" s="120"/>
      <c r="J10" s="120"/>
      <c r="K10" s="120"/>
      <c r="L10" s="120"/>
      <c r="M10" s="120"/>
      <c r="N10" s="120"/>
      <c r="O10" s="131"/>
      <c r="P10" s="145">
        <f t="shared" si="0"/>
        <v>192665</v>
      </c>
    </row>
    <row r="11" spans="1:16" ht="34.5" customHeight="1" thickBot="1">
      <c r="A11" s="146" t="s">
        <v>66</v>
      </c>
      <c r="B11" s="147"/>
      <c r="C11" s="148"/>
      <c r="D11" s="149" t="s">
        <v>67</v>
      </c>
      <c r="E11" s="122">
        <v>155000</v>
      </c>
      <c r="F11" s="123">
        <v>37665</v>
      </c>
      <c r="G11" s="124"/>
      <c r="H11" s="124"/>
      <c r="I11" s="123"/>
      <c r="J11" s="123"/>
      <c r="K11" s="123"/>
      <c r="L11" s="123"/>
      <c r="M11" s="123"/>
      <c r="N11" s="123"/>
      <c r="O11" s="125"/>
      <c r="P11" s="133">
        <f t="shared" si="0"/>
        <v>192665</v>
      </c>
    </row>
    <row r="12" spans="1:17" s="28" customFormat="1" ht="34.5" customHeight="1" thickBot="1">
      <c r="A12" s="94" t="s">
        <v>68</v>
      </c>
      <c r="B12" s="85"/>
      <c r="C12" s="84" t="s">
        <v>38</v>
      </c>
      <c r="D12" s="76" t="s">
        <v>55</v>
      </c>
      <c r="E12" s="71">
        <f aca="true" t="shared" si="1" ref="E12:P12">SUM(E6)</f>
        <v>24914000</v>
      </c>
      <c r="F12" s="71">
        <f t="shared" si="1"/>
        <v>5674000</v>
      </c>
      <c r="G12" s="71">
        <f t="shared" si="1"/>
        <v>3737000</v>
      </c>
      <c r="H12" s="71">
        <f t="shared" si="1"/>
        <v>0</v>
      </c>
      <c r="I12" s="71">
        <f t="shared" si="1"/>
        <v>0</v>
      </c>
      <c r="J12" s="71">
        <f t="shared" si="1"/>
        <v>0</v>
      </c>
      <c r="K12" s="71">
        <f t="shared" si="1"/>
        <v>0</v>
      </c>
      <c r="L12" s="71">
        <f t="shared" si="1"/>
        <v>0</v>
      </c>
      <c r="M12" s="71">
        <f t="shared" si="1"/>
        <v>0</v>
      </c>
      <c r="N12" s="71">
        <f t="shared" si="1"/>
        <v>0</v>
      </c>
      <c r="O12" s="72">
        <f t="shared" si="1"/>
        <v>0</v>
      </c>
      <c r="P12" s="73">
        <f t="shared" si="1"/>
        <v>34325000</v>
      </c>
      <c r="Q12" s="42"/>
    </row>
    <row r="13" spans="1:17" ht="28.5" customHeight="1" thickBot="1">
      <c r="A13" s="74" t="s">
        <v>69</v>
      </c>
      <c r="B13" s="86"/>
      <c r="C13" s="75"/>
      <c r="D13" s="101" t="s">
        <v>56</v>
      </c>
      <c r="E13" s="77">
        <f>SUM(E7+E10)</f>
        <v>29259000</v>
      </c>
      <c r="F13" s="77">
        <f aca="true" t="shared" si="2" ref="F13:O13">SUM(F7+F10)</f>
        <v>6630471</v>
      </c>
      <c r="G13" s="77">
        <f t="shared" si="2"/>
        <v>3842000</v>
      </c>
      <c r="H13" s="77">
        <f t="shared" si="2"/>
        <v>0</v>
      </c>
      <c r="I13" s="77">
        <f t="shared" si="2"/>
        <v>0</v>
      </c>
      <c r="J13" s="77">
        <f t="shared" si="2"/>
        <v>0</v>
      </c>
      <c r="K13" s="77">
        <f t="shared" si="2"/>
        <v>0</v>
      </c>
      <c r="L13" s="77">
        <f t="shared" si="2"/>
        <v>0</v>
      </c>
      <c r="M13" s="77">
        <f t="shared" si="2"/>
        <v>0</v>
      </c>
      <c r="N13" s="77">
        <f t="shared" si="2"/>
        <v>0</v>
      </c>
      <c r="O13" s="77">
        <f t="shared" si="2"/>
        <v>0</v>
      </c>
      <c r="P13" s="78">
        <f>SUM(P7+P10)</f>
        <v>39731471</v>
      </c>
      <c r="Q13" s="43"/>
    </row>
    <row r="14" spans="1:16" ht="29.25" customHeight="1" thickBot="1">
      <c r="A14" s="107" t="s">
        <v>70</v>
      </c>
      <c r="B14" s="103"/>
      <c r="C14" s="102"/>
      <c r="D14" s="106" t="s">
        <v>67</v>
      </c>
      <c r="E14" s="117">
        <f>SUM(E8+E11)</f>
        <v>29011560</v>
      </c>
      <c r="F14" s="118">
        <f aca="true" t="shared" si="3" ref="F14:O14">SUM(F8+F11)</f>
        <v>6580862</v>
      </c>
      <c r="G14" s="118">
        <f t="shared" si="3"/>
        <v>3219917</v>
      </c>
      <c r="H14" s="119">
        <f t="shared" si="3"/>
        <v>0</v>
      </c>
      <c r="I14" s="119">
        <f t="shared" si="3"/>
        <v>0</v>
      </c>
      <c r="J14" s="119">
        <f t="shared" si="3"/>
        <v>0</v>
      </c>
      <c r="K14" s="119">
        <f t="shared" si="3"/>
        <v>0</v>
      </c>
      <c r="L14" s="119">
        <f t="shared" si="3"/>
        <v>0</v>
      </c>
      <c r="M14" s="119">
        <f t="shared" si="3"/>
        <v>0</v>
      </c>
      <c r="N14" s="119">
        <f t="shared" si="3"/>
        <v>0</v>
      </c>
      <c r="O14" s="113">
        <f t="shared" si="3"/>
        <v>0</v>
      </c>
      <c r="P14" s="105">
        <f>SUM(E14:O14)</f>
        <v>38812339</v>
      </c>
    </row>
    <row r="15" spans="1:16" ht="15">
      <c r="A15" s="38"/>
      <c r="B15" s="39"/>
      <c r="P15" s="40"/>
    </row>
    <row r="17" spans="7:11" ht="15">
      <c r="G17" s="41" t="s">
        <v>62</v>
      </c>
      <c r="H17" s="41"/>
      <c r="K17" s="41" t="s">
        <v>63</v>
      </c>
    </row>
    <row r="18" spans="7:12" ht="15">
      <c r="G18" t="s">
        <v>20</v>
      </c>
      <c r="K18" s="150" t="s">
        <v>22</v>
      </c>
      <c r="L18" s="150"/>
    </row>
  </sheetData>
  <sheetProtection/>
  <mergeCells count="3">
    <mergeCell ref="A1:M1"/>
    <mergeCell ref="C2:O2"/>
    <mergeCell ref="K18:L18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2018-05-25T10:52:38Z</cp:lastPrinted>
  <dcterms:created xsi:type="dcterms:W3CDTF">2012-02-01T19:21:41Z</dcterms:created>
  <dcterms:modified xsi:type="dcterms:W3CDTF">2018-05-30T14:53:38Z</dcterms:modified>
  <cp:category/>
  <cp:version/>
  <cp:contentType/>
  <cp:contentStatus/>
</cp:coreProperties>
</file>