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1355" windowHeight="9210"/>
  </bookViews>
  <sheets>
    <sheet name="1. melléklet" sheetId="1" r:id="rId1"/>
    <sheet name="2. melléklet" sheetId="2" r:id="rId2"/>
    <sheet name="3. melléklet" sheetId="8" r:id="rId3"/>
    <sheet name="4. melléklet" sheetId="9" r:id="rId4"/>
    <sheet name="5. melléklet" sheetId="4" r:id="rId5"/>
    <sheet name="7. mellékelt" sheetId="7" state="hidden" r:id="rId6"/>
  </sheets>
  <calcPr calcId="125725"/>
</workbook>
</file>

<file path=xl/calcChain.xml><?xml version="1.0" encoding="utf-8"?>
<calcChain xmlns="http://schemas.openxmlformats.org/spreadsheetml/2006/main">
  <c r="D8" i="9"/>
  <c r="D15"/>
  <c r="C15"/>
  <c r="C36" i="2"/>
  <c r="D8" i="4"/>
  <c r="D76" i="2"/>
  <c r="D65"/>
  <c r="D15" i="8"/>
  <c r="D9"/>
  <c r="D86" i="2"/>
  <c r="D82"/>
  <c r="D78"/>
  <c r="C65"/>
  <c r="L15" i="1"/>
  <c r="D36" i="2"/>
  <c r="D50" i="8"/>
  <c r="C8" i="9"/>
  <c r="C9" i="8"/>
  <c r="C15"/>
  <c r="C47"/>
  <c r="C50" s="1"/>
  <c r="G15" i="1"/>
  <c r="G30" s="1"/>
  <c r="H15"/>
  <c r="H30" s="1"/>
  <c r="G29"/>
  <c r="H29"/>
  <c r="O15"/>
  <c r="O30" s="1"/>
  <c r="O22"/>
  <c r="O31" s="1"/>
  <c r="P15"/>
  <c r="G22"/>
  <c r="G31" s="1"/>
  <c r="H22"/>
  <c r="H31" s="1"/>
  <c r="P30"/>
  <c r="O29"/>
  <c r="P29"/>
  <c r="P22"/>
  <c r="P23" s="1"/>
  <c r="N15"/>
  <c r="N30" s="1"/>
  <c r="N22"/>
  <c r="N31" s="1"/>
  <c r="N29"/>
  <c r="F15"/>
  <c r="F30" s="1"/>
  <c r="F29"/>
  <c r="F22"/>
  <c r="D28" i="2"/>
  <c r="D17"/>
  <c r="D10"/>
  <c r="C10"/>
  <c r="C82"/>
  <c r="C78"/>
  <c r="C86"/>
  <c r="C17"/>
  <c r="D29" i="1"/>
  <c r="E29"/>
  <c r="L29"/>
  <c r="M29"/>
  <c r="K29"/>
  <c r="C29"/>
  <c r="C28" i="2"/>
  <c r="C44"/>
  <c r="C8" i="4"/>
  <c r="L22" i="1"/>
  <c r="L31" s="1"/>
  <c r="L30"/>
  <c r="M15"/>
  <c r="M30" s="1"/>
  <c r="M32" s="1"/>
  <c r="M22"/>
  <c r="M31"/>
  <c r="D15"/>
  <c r="D23" s="1"/>
  <c r="D22"/>
  <c r="D31"/>
  <c r="E15"/>
  <c r="E23" s="1"/>
  <c r="E22"/>
  <c r="E31"/>
  <c r="K15"/>
  <c r="K30" s="1"/>
  <c r="K22"/>
  <c r="K31"/>
  <c r="C15"/>
  <c r="C30" s="1"/>
  <c r="C22"/>
  <c r="C31"/>
  <c r="C26" i="8" l="1"/>
  <c r="D26"/>
  <c r="D75" i="2"/>
  <c r="D96" s="1"/>
  <c r="O23" i="1"/>
  <c r="O32"/>
  <c r="D50" i="2"/>
  <c r="C76"/>
  <c r="C75" s="1"/>
  <c r="C96" s="1"/>
  <c r="C50"/>
  <c r="N23" i="1"/>
  <c r="N32"/>
  <c r="F23"/>
  <c r="L23"/>
  <c r="L32"/>
  <c r="K32"/>
  <c r="K23"/>
  <c r="C32"/>
  <c r="C23"/>
  <c r="D24"/>
  <c r="L24"/>
  <c r="G32"/>
  <c r="H32"/>
  <c r="F31"/>
  <c r="F32" s="1"/>
  <c r="P31"/>
  <c r="P32" s="1"/>
  <c r="G23"/>
  <c r="M23"/>
  <c r="E24" s="1"/>
  <c r="E30"/>
  <c r="E32" s="1"/>
  <c r="D30"/>
  <c r="D32" s="1"/>
  <c r="H23"/>
  <c r="H24" s="1"/>
  <c r="G24" l="1"/>
  <c r="N24"/>
  <c r="F24"/>
  <c r="K24"/>
  <c r="C24"/>
  <c r="M24"/>
</calcChain>
</file>

<file path=xl/sharedStrings.xml><?xml version="1.0" encoding="utf-8"?>
<sst xmlns="http://schemas.openxmlformats.org/spreadsheetml/2006/main" count="436" uniqueCount="329">
  <si>
    <t>Megnevezés</t>
  </si>
  <si>
    <t>Összesen</t>
  </si>
  <si>
    <t>BEVÉTELEK</t>
  </si>
  <si>
    <t>B</t>
  </si>
  <si>
    <t>KIADÁSOK</t>
  </si>
  <si>
    <t>Közhatalmi bevételek</t>
  </si>
  <si>
    <t>Intézményi működési bevételek</t>
  </si>
  <si>
    <t>Felhalmozási bevétel</t>
  </si>
  <si>
    <t>BEVÉTELEK MINDÖSSZESEN</t>
  </si>
  <si>
    <t>Személyi juttatások</t>
  </si>
  <si>
    <t>Dologi kiadások</t>
  </si>
  <si>
    <t>Ellátottak pénzbeli juttatásai</t>
  </si>
  <si>
    <t>Intézményi beruházás</t>
  </si>
  <si>
    <t>Felújítás</t>
  </si>
  <si>
    <t>Egyéb felhalmozási kiadás</t>
  </si>
  <si>
    <t>Működési kiadások összesen</t>
  </si>
  <si>
    <t>Felhalmozási kiadások összesen</t>
  </si>
  <si>
    <t>Működési bevételek összesen</t>
  </si>
  <si>
    <t>Felhalmozási bevételek összesen</t>
  </si>
  <si>
    <t>KIADÁSOK MINDÖSSZESEN</t>
  </si>
  <si>
    <t>KÖLTSÉGVETÉSI TÖBBLET
(Bevételek össz. &gt; Kiadások össz.)</t>
  </si>
  <si>
    <t>KÖLTSÉGVETÉSI HIÁNY
(Bevételek össz. &lt; Kiadások össz.)</t>
  </si>
  <si>
    <t>adatok ezer Ft-ban</t>
  </si>
  <si>
    <t>Előző évi pénzmaradvány, vállalkozási maradvány működési célú igénybevétele</t>
  </si>
  <si>
    <t>Előző évi pénzmaradvány, vállalkozási maradvány felhalmozási célú igénybevétele</t>
  </si>
  <si>
    <t>Működési célú finanszírozási kiadás</t>
  </si>
  <si>
    <t>Felhalmozási célú finanszírozási kiadás</t>
  </si>
  <si>
    <t>Működési bevételek mindösszesen</t>
  </si>
  <si>
    <t>Felhalmozási bevételek mindösszesen</t>
  </si>
  <si>
    <t>Működési kiadások mindösszesen</t>
  </si>
  <si>
    <t>Felhalmozási kiadások mindösszesen</t>
  </si>
  <si>
    <t>MŰKÖDÉSI CÉLÚ BEVÉTELEK</t>
  </si>
  <si>
    <t>2. sz. melléklet</t>
  </si>
  <si>
    <t>5. sz. melléklet</t>
  </si>
  <si>
    <t>ÁLTALÁNOS TARTALÉKOK</t>
  </si>
  <si>
    <t>Működési célú</t>
  </si>
  <si>
    <t>Felhalmozási célú</t>
  </si>
  <si>
    <t>CÉLTARTALÉKOK</t>
  </si>
  <si>
    <t>2013.</t>
  </si>
  <si>
    <t>2014.</t>
  </si>
  <si>
    <t xml:space="preserve">2012. </t>
  </si>
  <si>
    <t>A Társulás adott évi saját bevételeinek 50 %-a</t>
  </si>
  <si>
    <t>7. sz. melléklet</t>
  </si>
  <si>
    <t>Futamidő
kezdete</t>
  </si>
  <si>
    <t>Adósságot keletkeztető ügyletekből és kezességvállalásból fennálló kötelezettségek</t>
  </si>
  <si>
    <t>2012.</t>
  </si>
  <si>
    <t>2015.</t>
  </si>
  <si>
    <t>adatok e Ft-ban</t>
  </si>
  <si>
    <t>A Munkaszervezet adott évi saját bevételeinek 50 %-a</t>
  </si>
  <si>
    <t>Működési tartalék, céltartalék</t>
  </si>
  <si>
    <t>ADÓSSÁGOT KELETKEZTETŐ ÜGYLETEKBŐL 
ÉS KEZESSÉGVÁLLALÁSBÓL FENNÁLLÓ KÖTELEZETTSÉGEI</t>
  </si>
  <si>
    <t>ŐRSÉGI TÖBBCÉLÚ KISTÉRSÉGI TÁRSULÁS MUNKASZERVEZETÉNEK</t>
  </si>
  <si>
    <t>ŐRSÉGI TÖBBCÉLÚ KISTÉRSÉGI TÁRSULÁS</t>
  </si>
  <si>
    <t>nem releváns</t>
  </si>
  <si>
    <t>1. sz. melléklet</t>
  </si>
  <si>
    <t>eredeti előirányzatból</t>
  </si>
  <si>
    <t>kötelező feladatok</t>
  </si>
  <si>
    <t>önként vállalt feladatok</t>
  </si>
  <si>
    <t>Munkaadókat terhelő járulékok és szoc. hozzájárulási adó</t>
  </si>
  <si>
    <t>Bírságok, pótlékok és egyéb sajátos bevételek</t>
  </si>
  <si>
    <t>Helyi önkormányzatok működésének általános támogatása</t>
  </si>
  <si>
    <t>Szociális és gyermekjóléti feladatok támogatása</t>
  </si>
  <si>
    <t>Előző évi pénzmaradvány működési igénybevétele</t>
  </si>
  <si>
    <t>Likvid hitel felvétele</t>
  </si>
  <si>
    <t>Egyéb finanszírozás bevételei</t>
  </si>
  <si>
    <t>MŰKÖDÉSI BEVÉTELEK ÖSSZESEN</t>
  </si>
  <si>
    <t xml:space="preserve">MŰKÖDÉSI HIÁNY </t>
  </si>
  <si>
    <t>MŰKÖDÉSI CÉLÚ KIADÁSOK</t>
  </si>
  <si>
    <t>Munkaadót terhelő járulékok és szociális hozzájárulási adó</t>
  </si>
  <si>
    <t>Likvid hitel törlesztése</t>
  </si>
  <si>
    <t>MŰKÖDÉSI KIADÁSOK ÖSSZESEN</t>
  </si>
  <si>
    <t>MŰKÖDÉSI TÖBBLET</t>
  </si>
  <si>
    <t>Működési célú finanszírozási bevételek</t>
  </si>
  <si>
    <t>Működési célú finanszírozási kiadások</t>
  </si>
  <si>
    <t>Forgatási célú értékpapír értékesítés bevétele</t>
  </si>
  <si>
    <t>Forgatási célú értékpapír vásárlás</t>
  </si>
  <si>
    <t>Elkülönített állami pénzalapokból</t>
  </si>
  <si>
    <t xml:space="preserve">Működési kiadás államháztartáson belülre </t>
  </si>
  <si>
    <t xml:space="preserve">Működési kiadások államháztartáson kivülre  </t>
  </si>
  <si>
    <t xml:space="preserve">Társulásoknak és költségvetési szerveinek </t>
  </si>
  <si>
    <t>Egyes köznevelési  feladatok támogatása</t>
  </si>
  <si>
    <t>gyermekétkeztetés támogatása</t>
  </si>
  <si>
    <t xml:space="preserve"> Működési célú támogatások állaháztartáson belül</t>
  </si>
  <si>
    <t>Önkormányzatok müködési támogatásai</t>
  </si>
  <si>
    <t>rovat/ sszám</t>
  </si>
  <si>
    <t>rovat/ sorszám</t>
  </si>
  <si>
    <t xml:space="preserve">Tartalék </t>
  </si>
  <si>
    <t xml:space="preserve">Felhalmozási célú átvett pénzeszközök </t>
  </si>
  <si>
    <t>K</t>
  </si>
  <si>
    <t>Müködési támogatások államháztartáson belülről</t>
  </si>
  <si>
    <t>Működési célú átvett pénzek</t>
  </si>
  <si>
    <t xml:space="preserve">Önkormányzatok müködési támogatása </t>
  </si>
  <si>
    <t>Működési célú finanszírozási bevétel -pénzmaradvány nélkül</t>
  </si>
  <si>
    <t>Felhalmozási célú finanszírozási bevétel- pénzmaradvány nélkül</t>
  </si>
  <si>
    <t xml:space="preserve">Támogatási kölcsönök  visszatérülése </t>
  </si>
  <si>
    <t xml:space="preserve">Müködési  visszatéritendő támogatási kölcsönök nyújtása </t>
  </si>
  <si>
    <t>Rövid lejáratú hitel, kölcsön  törlesztése</t>
  </si>
  <si>
    <t>Rövid lejáratú hitel, kölcsön felvétele</t>
  </si>
  <si>
    <t>Támogatási kölcsön  visszatérülések</t>
  </si>
  <si>
    <t>Felhalmozási célú támogatások államháztartáson belül</t>
  </si>
  <si>
    <t>KÖLTSÉGVETÉSI BEVÉTELEK ÖSSZESEN</t>
  </si>
  <si>
    <t>KÖLTSÉGVETÉSI KIADÁSOK ÖSSZESEN</t>
  </si>
  <si>
    <t>Támogatási kölcsön visszatérülések.</t>
  </si>
  <si>
    <t xml:space="preserve">FINANSZIROZÁSI BEVÉTELEK ÖSSZESEN </t>
  </si>
  <si>
    <t xml:space="preserve">FINANSZIROZÁSI KIADÁSOK ÖSSZESEN </t>
  </si>
  <si>
    <t>Támogatási kölcsönök nyújtása</t>
  </si>
  <si>
    <t xml:space="preserve">Felhalmozási célú önkormányzati  támogatás </t>
  </si>
  <si>
    <t>ssz.</t>
  </si>
  <si>
    <t xml:space="preserve">Jövedelmadók </t>
  </si>
  <si>
    <t>B3        2.</t>
  </si>
  <si>
    <t>B401</t>
  </si>
  <si>
    <t xml:space="preserve">Készletértékesítés </t>
  </si>
  <si>
    <t>B402</t>
  </si>
  <si>
    <t>B404</t>
  </si>
  <si>
    <t xml:space="preserve">Önkormányzati vagyon üzemeltetésből származó bevétel </t>
  </si>
  <si>
    <t xml:space="preserve">Tárgyi eszköz bérbeadásásból származó bevétel </t>
  </si>
  <si>
    <t>B31</t>
  </si>
  <si>
    <t xml:space="preserve">B34 </t>
  </si>
  <si>
    <t>Vagyoni tipusú adók</t>
  </si>
  <si>
    <t xml:space="preserve">B351 </t>
  </si>
  <si>
    <t>értékesítési és forgalmi adók</t>
  </si>
  <si>
    <t>B354</t>
  </si>
  <si>
    <t>B355</t>
  </si>
  <si>
    <t>B36</t>
  </si>
  <si>
    <t>B111</t>
  </si>
  <si>
    <t>B112</t>
  </si>
  <si>
    <t>B113</t>
  </si>
  <si>
    <t>B114</t>
  </si>
  <si>
    <t>B115</t>
  </si>
  <si>
    <t xml:space="preserve">Települési önkorm. Kulturális támogatása </t>
  </si>
  <si>
    <t xml:space="preserve">Kiegészítő célú möködési költségvetési támogatás </t>
  </si>
  <si>
    <t>B116</t>
  </si>
  <si>
    <t xml:space="preserve">Elszámolásból származó bevételek </t>
  </si>
  <si>
    <t>B1       4.</t>
  </si>
  <si>
    <t>B16</t>
  </si>
  <si>
    <t>Társadalombíztosítás pénzügyi alapjai</t>
  </si>
  <si>
    <t xml:space="preserve">Társulások és kv. szerveik </t>
  </si>
  <si>
    <t>B6        5.</t>
  </si>
  <si>
    <t>B11      3.</t>
  </si>
  <si>
    <t>B4       1.</t>
  </si>
  <si>
    <t>Működési célú átvett pénzeszközök</t>
  </si>
  <si>
    <t>B1       6.</t>
  </si>
  <si>
    <t>B8      7.</t>
  </si>
  <si>
    <t>B8131</t>
  </si>
  <si>
    <t>B8113</t>
  </si>
  <si>
    <t>B811</t>
  </si>
  <si>
    <t>B8121</t>
  </si>
  <si>
    <t>B81</t>
  </si>
  <si>
    <t xml:space="preserve">K1         1. </t>
  </si>
  <si>
    <t>K2        2.</t>
  </si>
  <si>
    <t>K3       3.</t>
  </si>
  <si>
    <t>K4       4.</t>
  </si>
  <si>
    <t>K548</t>
  </si>
  <si>
    <t xml:space="preserve">Egyéb nem intézményi ellátások </t>
  </si>
  <si>
    <t xml:space="preserve">Települési támogatás </t>
  </si>
  <si>
    <t xml:space="preserve">    Lakásfenntartási támogatás </t>
  </si>
  <si>
    <t xml:space="preserve">    Gyermekszületési támogatás </t>
  </si>
  <si>
    <t xml:space="preserve">    Temetési támogatás </t>
  </si>
  <si>
    <t xml:space="preserve">    Beiskolázási támogatás </t>
  </si>
  <si>
    <t xml:space="preserve">    Átmeneti - rendkivüli támogatás </t>
  </si>
  <si>
    <t xml:space="preserve">    Magánszemélyek kommunális adója</t>
  </si>
  <si>
    <t xml:space="preserve">    Helyi iparűzési adó</t>
  </si>
  <si>
    <t>K506</t>
  </si>
  <si>
    <t>K5       5.</t>
  </si>
  <si>
    <t xml:space="preserve">   Központi költségvetési szervnek </t>
  </si>
  <si>
    <t xml:space="preserve">K506  </t>
  </si>
  <si>
    <t xml:space="preserve">   Helyi önkormányzatoknak és költségvetési szerveinek </t>
  </si>
  <si>
    <t xml:space="preserve">       Orvosi ügyelet </t>
  </si>
  <si>
    <t xml:space="preserve">     Nyugat-d.tuli regionális hulladékgazd. Társ.</t>
  </si>
  <si>
    <t>K512</t>
  </si>
  <si>
    <t xml:space="preserve">    Egyéb civil szervezetek </t>
  </si>
  <si>
    <t>Egyéb működési célú kiadások</t>
  </si>
  <si>
    <t>K59112</t>
  </si>
  <si>
    <t>K9113</t>
  </si>
  <si>
    <t>K9121</t>
  </si>
  <si>
    <t xml:space="preserve">K513   </t>
  </si>
  <si>
    <t>K914</t>
  </si>
  <si>
    <t xml:space="preserve">ÁH. Belüli megelőlegezések visszafizetése </t>
  </si>
  <si>
    <t>K5      6 .</t>
  </si>
  <si>
    <t>K9      7 .</t>
  </si>
  <si>
    <t>B5</t>
  </si>
  <si>
    <t>B21</t>
  </si>
  <si>
    <t>B2</t>
  </si>
  <si>
    <t>B4</t>
  </si>
  <si>
    <t>B3</t>
  </si>
  <si>
    <t>B11</t>
  </si>
  <si>
    <t>B1</t>
  </si>
  <si>
    <t>B6</t>
  </si>
  <si>
    <t xml:space="preserve">rovat </t>
  </si>
  <si>
    <t>B25</t>
  </si>
  <si>
    <t>B7</t>
  </si>
  <si>
    <t>B74</t>
  </si>
  <si>
    <t>Egyéb működési célú támogatások</t>
  </si>
  <si>
    <t>K1</t>
  </si>
  <si>
    <t>K2</t>
  </si>
  <si>
    <t>K3</t>
  </si>
  <si>
    <t>K4</t>
  </si>
  <si>
    <t>K5</t>
  </si>
  <si>
    <t>K513</t>
  </si>
  <si>
    <t>K508</t>
  </si>
  <si>
    <t>rovat</t>
  </si>
  <si>
    <t>K6</t>
  </si>
  <si>
    <t>K7</t>
  </si>
  <si>
    <t>K8</t>
  </si>
  <si>
    <t>K86</t>
  </si>
  <si>
    <t>K9</t>
  </si>
  <si>
    <t xml:space="preserve">Gépjárműadó </t>
  </si>
  <si>
    <t xml:space="preserve">Egyéb áruhasználati és szolgáltatási adók </t>
  </si>
  <si>
    <t xml:space="preserve">     Talajterhelési díj </t>
  </si>
  <si>
    <t xml:space="preserve">     Tartózkodás utáni idegenforgalmi adó </t>
  </si>
  <si>
    <t xml:space="preserve">     Pöttömsziget óvoda </t>
  </si>
  <si>
    <t>módosított előirányzatból</t>
  </si>
  <si>
    <t xml:space="preserve">módosított előirányzatból </t>
  </si>
  <si>
    <t>B411</t>
  </si>
  <si>
    <t>Egyéb működési bevételek</t>
  </si>
  <si>
    <t>B408</t>
  </si>
  <si>
    <t xml:space="preserve">Kamat bevételek </t>
  </si>
  <si>
    <t>K502</t>
  </si>
  <si>
    <t>Előző évi elszámolásból származó kiadások, elvonások</t>
  </si>
  <si>
    <t>3. számú melléklet</t>
  </si>
  <si>
    <t>rovat /Ssz.</t>
  </si>
  <si>
    <t>FELHALMOZÁSI CÉLÚ BEVÉTELEK</t>
  </si>
  <si>
    <t>B5    8.</t>
  </si>
  <si>
    <t>Felhalmozási célú saját bevételek</t>
  </si>
  <si>
    <t xml:space="preserve">B51   </t>
  </si>
  <si>
    <t xml:space="preserve">Immateriális javak értékesítése </t>
  </si>
  <si>
    <t>B52</t>
  </si>
  <si>
    <t xml:space="preserve">Ingatlanok értékesítése </t>
  </si>
  <si>
    <t>B53</t>
  </si>
  <si>
    <t xml:space="preserve">Egyéb tárgyi eszközök értékesítése </t>
  </si>
  <si>
    <t xml:space="preserve">B54 </t>
  </si>
  <si>
    <t>Részesedések értékesítése</t>
  </si>
  <si>
    <t>B55</t>
  </si>
  <si>
    <t xml:space="preserve">Részesedések megszünéséhez kapcsolódó bevétel </t>
  </si>
  <si>
    <t xml:space="preserve">Felhalmozási célú támogatások államháztartáson belülről </t>
  </si>
  <si>
    <t>Felhalmozási célú önkormányzati támogatás</t>
  </si>
  <si>
    <t xml:space="preserve">B25 </t>
  </si>
  <si>
    <t xml:space="preserve">felhalmozási célú támogatás önkormányzatoktól és kv. Szerveitől </t>
  </si>
  <si>
    <t xml:space="preserve">Felhalmozási célú támogatás társulásoktól és kv.szerveitől </t>
  </si>
  <si>
    <t>Támogatási kölcsön visszatérülések</t>
  </si>
  <si>
    <t xml:space="preserve">Finanszirozási bevételek </t>
  </si>
  <si>
    <t xml:space="preserve">Hitel, kölcsön felvétel államháztartáson kivűlről </t>
  </si>
  <si>
    <t>Előző évi pénzmaradvány felhalmozási igénybevétele</t>
  </si>
  <si>
    <t>B812</t>
  </si>
  <si>
    <t>Befektetési célú értékpapír bevétele</t>
  </si>
  <si>
    <t>FELHALMOZÁSI BEVÉTELEK ÖSSZESEN</t>
  </si>
  <si>
    <t xml:space="preserve">FELHALMOZÁSI HIÁNY </t>
  </si>
  <si>
    <t>FELHALMOZÁSI KIADÁSOK</t>
  </si>
  <si>
    <t>K6      8.</t>
  </si>
  <si>
    <t>K7     9.</t>
  </si>
  <si>
    <t>Egyéb felhalmozási kiadások</t>
  </si>
  <si>
    <t>K84</t>
  </si>
  <si>
    <t xml:space="preserve">Egyéb felhalmozási célú támogatások államháztartáson belül </t>
  </si>
  <si>
    <t>K89</t>
  </si>
  <si>
    <t>K8       11.</t>
  </si>
  <si>
    <t xml:space="preserve">Felhalmozási célú támogatási kölcsönök nyújtása </t>
  </si>
  <si>
    <t>K83</t>
  </si>
  <si>
    <t xml:space="preserve">Felhalmozási támogatási kölcsönök nyújtása áh.belül </t>
  </si>
  <si>
    <t>Felhalmozási támogatási kölcsönök nyújtása áh.kivül</t>
  </si>
  <si>
    <t>K9      12.</t>
  </si>
  <si>
    <t>Felhalmozási célú finanszírozási kiadások</t>
  </si>
  <si>
    <t>K9111</t>
  </si>
  <si>
    <t xml:space="preserve">hosszú leljáratú hitelek, kölcsönök törlésztése </t>
  </si>
  <si>
    <t>K922</t>
  </si>
  <si>
    <t>Befektetési célú értékpapír vásárlás</t>
  </si>
  <si>
    <t>FELHALMOZÁSI KIADÁSOK ÖSSZESEN</t>
  </si>
  <si>
    <t>FELHALMOZÁSI TÖBBLET</t>
  </si>
  <si>
    <t>4. sz. melléklet</t>
  </si>
  <si>
    <t>rovat /ssz.</t>
  </si>
  <si>
    <t>K6    8.</t>
  </si>
  <si>
    <t>INTÉZMÉNYI BERUHÁZÁSOK</t>
  </si>
  <si>
    <t xml:space="preserve">K64  </t>
  </si>
  <si>
    <t>FELÚJÍTÁSOK</t>
  </si>
  <si>
    <t xml:space="preserve">K71   </t>
  </si>
  <si>
    <t>EGYÉB FELHALMOZÁSI KIADÁS</t>
  </si>
  <si>
    <t xml:space="preserve">Egyéb felhalmozási célú támogatás államháztartáson belülre </t>
  </si>
  <si>
    <t>NYD Regionális Hulladékgazdálkodási Önkormányzati Társulás</t>
  </si>
  <si>
    <t xml:space="preserve">Egyéb felhalmozási célú támogatás államháztartáson kivülre </t>
  </si>
  <si>
    <t>forrás ezer Ft-ban</t>
  </si>
  <si>
    <t>Ssz.</t>
  </si>
  <si>
    <t>Hitel, kölcsön felvétele, átvállalása</t>
  </si>
  <si>
    <t>Hitelviszonyt megtestesítő értékpapír forgalomba hozatala</t>
  </si>
  <si>
    <t>Váltó kibocsátása</t>
  </si>
  <si>
    <t>Pénzügyi lizing</t>
  </si>
  <si>
    <t>Visszavásárlási kötelezettség kikötésével megkötött adásvételi szerződés</t>
  </si>
  <si>
    <t>Halasztott fizetés, részletfizetés</t>
  </si>
  <si>
    <t>Külföldi hitelintézetek által, származékos műveletek különbözeteként az ÁKK Zrt-nél elhelyezett fedezeti betétek</t>
  </si>
  <si>
    <t xml:space="preserve">Központi költségvetési szervek </t>
  </si>
  <si>
    <t>K542</t>
  </si>
  <si>
    <t>családi támogatások (természetbeni erzsébet út.</t>
  </si>
  <si>
    <t>KERKÁSKÁPOLNA KÖZSÉG ÖNKORMÁNYZATA
2017. ÉVI BEVÉTELEI ÉS KIADÁSAI KIEMELT ELŐIRÁNYZATONKÉNT ELLÁTANDÓ FELADATOK SZERINTI BONTÁSBAN</t>
  </si>
  <si>
    <t>2017. évi eredeti előirányzat összesen</t>
  </si>
  <si>
    <t>2017. évi módosított előirányzat</t>
  </si>
  <si>
    <t>KERKÁSKÁPOLNA  KÖZSÉG ÖNKORMÁNYZATA
2017. ÉVI MŰKÖDÉSI BEVÉTELEI ÉS KIADÁSAI KIEMELT ELŐIRÁNYZATONKÉNT</t>
  </si>
  <si>
    <t>2017. évi eredeti előirányzat</t>
  </si>
  <si>
    <t>KERKÁSKÁPOLNA KÖZSÉG ÖNKORMÁNYZATA
2017. ÉVI MŰKÖDÉSI BEVÉTELEI ÉS KIADÁSAI KIEMELT ELŐIRÁNYZATONKÉNT</t>
  </si>
  <si>
    <t>KERKÁSKÁPOLNA KÖZSÉG ÖNKORMÁNYZATA
2017. ÉVI FELHALMOZÁSI BEVÉTELEI ÉS KIADÁSAI KIEMELT ELŐIRÁNYZATONKÉNT</t>
  </si>
  <si>
    <t xml:space="preserve">2017. évi módosítás </t>
  </si>
  <si>
    <t>KERKÁSKÁPOLNA  KÖZSÉG ÖNKORMÁNYZATA
2017. ÉVI FELHALMOZÁSI BEVÉTELEI ÉS KIADÁSAI KIEMELT ELŐIRÁNYZATONKÉNT</t>
  </si>
  <si>
    <t>KERKÁSKÁPOLNA KÖZSÉG ÖNKORMÁNYZATA
2017. ÉVI BERUHÁZÁSI ÉS FELÚJÍTÁSI KIADÁSAI FELADATONKÉNT/CÉLONKÉNT</t>
  </si>
  <si>
    <t>A fenti előirányzatokból 2017. költségvetési év azon fejlesztési céljai, amelyek megvalósításához a Stabilitási tv. 3. § (1) bekezdése szerinti adósságot keletkeztető ügylet megkötése válik vagy válhat szükségessé</t>
  </si>
  <si>
    <t>2017. évi módosítás</t>
  </si>
  <si>
    <t>KERKÁSKÁPOLNA KÖZSÉG ÖNKORMÁNYZATA
2017. ÉVI ÁLTALÁNOS ÉS CÉLTARTALÉKAI</t>
  </si>
  <si>
    <t>Szociális tüzifa támogatás</t>
  </si>
  <si>
    <t xml:space="preserve">       Fiziotherápia </t>
  </si>
  <si>
    <t>K    10.</t>
  </si>
  <si>
    <t xml:space="preserve"> -Társulásoknak és költsévetési szerveinek </t>
  </si>
  <si>
    <t>Eszközbeszerzés - közművelődési normatíva terhére</t>
  </si>
  <si>
    <t>Külterületi utak fejlesztése - gépbeszerzés</t>
  </si>
  <si>
    <t>Vizes blokk és garázs kialakítás</t>
  </si>
  <si>
    <t>Útfelújítás</t>
  </si>
  <si>
    <t>B8   12.</t>
  </si>
  <si>
    <t>B2   10.</t>
  </si>
  <si>
    <t>B2    9.</t>
  </si>
  <si>
    <t>K8   10.</t>
  </si>
  <si>
    <t>B7   11.</t>
  </si>
  <si>
    <t xml:space="preserve">Közvetített szolgáltatások ellenértéke </t>
  </si>
  <si>
    <t>Helyi önkormányzatok és kv. Szerveik-KÖH</t>
  </si>
  <si>
    <t xml:space="preserve">       Zalamenti és Őrségi Önkorm.  Szociális és             Gyermekj. Társ.</t>
  </si>
  <si>
    <t xml:space="preserve">      Konyhafelújítás</t>
  </si>
  <si>
    <t xml:space="preserve">Felhalmozási célú támogatás -  elkülönített állami pénzalaptól </t>
  </si>
  <si>
    <t>- Helyi önkormányzatoknak és költségvetési szerveinek</t>
  </si>
  <si>
    <t>Helyi önkormányzatoknak és költségvetési szerveiknek</t>
  </si>
  <si>
    <t>Fűtéskorszerűsítés</t>
  </si>
  <si>
    <t>Eszközbeszerzés - komód,hűtő,főzőlap</t>
  </si>
  <si>
    <t>3/2018 ( V.30. ) költségvetési rendelethez</t>
  </si>
  <si>
    <t>3/2018. ( V.30.   ) költségvetési rendelethez</t>
  </si>
  <si>
    <t>3/2018. ( V.30. ) költségvetési rendelethez</t>
  </si>
  <si>
    <t>3/2018. (V.30.) költségvetési rendelethez</t>
  </si>
</sst>
</file>

<file path=xl/styles.xml><?xml version="1.0" encoding="utf-8"?>
<styleSheet xmlns="http://schemas.openxmlformats.org/spreadsheetml/2006/main">
  <fonts count="9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6" xfId="0" applyFont="1" applyBorder="1"/>
    <xf numFmtId="0" fontId="2" fillId="0" borderId="7" xfId="0" applyFont="1" applyBorder="1"/>
    <xf numFmtId="0" fontId="0" fillId="0" borderId="0" xfId="0" applyAlignment="1">
      <alignment horizontal="right"/>
    </xf>
    <xf numFmtId="0" fontId="2" fillId="0" borderId="8" xfId="0" applyFont="1" applyBorder="1"/>
    <xf numFmtId="0" fontId="2" fillId="0" borderId="0" xfId="0" applyFont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12" xfId="0" applyBorder="1"/>
    <xf numFmtId="0" fontId="2" fillId="0" borderId="8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3" fontId="5" fillId="0" borderId="1" xfId="0" applyNumberFormat="1" applyFont="1" applyBorder="1"/>
    <xf numFmtId="0" fontId="5" fillId="2" borderId="1" xfId="0" applyFont="1" applyFill="1" applyBorder="1" applyAlignment="1">
      <alignment wrapText="1"/>
    </xf>
    <xf numFmtId="3" fontId="5" fillId="2" borderId="1" xfId="0" applyNumberFormat="1" applyFont="1" applyFill="1" applyBorder="1"/>
    <xf numFmtId="0" fontId="5" fillId="2" borderId="1" xfId="0" applyFont="1" applyFill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1" xfId="0" applyFont="1" applyBorder="1"/>
    <xf numFmtId="0" fontId="5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3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 vertical="center"/>
    </xf>
    <xf numFmtId="16" fontId="5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3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5" fillId="0" borderId="1" xfId="0" applyFont="1" applyFill="1" applyBorder="1" applyAlignment="1">
      <alignment wrapText="1"/>
    </xf>
    <xf numFmtId="3" fontId="5" fillId="0" borderId="1" xfId="0" applyNumberFormat="1" applyFont="1" applyFill="1" applyBorder="1"/>
    <xf numFmtId="0" fontId="6" fillId="0" borderId="1" xfId="0" applyFont="1" applyFill="1" applyBorder="1" applyAlignment="1">
      <alignment wrapText="1"/>
    </xf>
    <xf numFmtId="3" fontId="6" fillId="0" borderId="1" xfId="0" applyNumberFormat="1" applyFont="1" applyFill="1" applyBorder="1"/>
    <xf numFmtId="0" fontId="2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/>
    </xf>
    <xf numFmtId="0" fontId="7" fillId="0" borderId="1" xfId="0" applyFont="1" applyFill="1" applyBorder="1" applyAlignment="1">
      <alignment wrapText="1"/>
    </xf>
    <xf numFmtId="3" fontId="7" fillId="0" borderId="1" xfId="0" applyNumberFormat="1" applyFont="1" applyFill="1" applyBorder="1"/>
    <xf numFmtId="0" fontId="2" fillId="0" borderId="1" xfId="0" applyFont="1" applyFill="1" applyBorder="1" applyAlignment="1">
      <alignment wrapText="1"/>
    </xf>
    <xf numFmtId="3" fontId="2" fillId="0" borderId="1" xfId="0" applyNumberFormat="1" applyFont="1" applyFill="1" applyBorder="1"/>
    <xf numFmtId="0" fontId="0" fillId="0" borderId="0" xfId="0" applyAlignment="1">
      <alignment wrapText="1"/>
    </xf>
    <xf numFmtId="0" fontId="3" fillId="0" borderId="0" xfId="0" applyFont="1" applyAlignment="1"/>
    <xf numFmtId="0" fontId="4" fillId="0" borderId="0" xfId="0" applyFont="1" applyAlignment="1"/>
    <xf numFmtId="0" fontId="3" fillId="0" borderId="0" xfId="0" applyFont="1" applyAlignment="1">
      <alignment horizontal="justify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3" fontId="2" fillId="0" borderId="21" xfId="0" applyNumberFormat="1" applyFont="1" applyBorder="1" applyAlignment="1">
      <alignment horizontal="right"/>
    </xf>
    <xf numFmtId="0" fontId="2" fillId="0" borderId="17" xfId="0" applyFont="1" applyBorder="1" applyAlignment="1">
      <alignment horizontal="left" vertical="center"/>
    </xf>
    <xf numFmtId="3" fontId="2" fillId="0" borderId="18" xfId="0" applyNumberFormat="1" applyFont="1" applyBorder="1" applyAlignment="1">
      <alignment horizontal="right"/>
    </xf>
    <xf numFmtId="0" fontId="2" fillId="0" borderId="22" xfId="0" applyFont="1" applyBorder="1"/>
    <xf numFmtId="0" fontId="2" fillId="0" borderId="23" xfId="0" applyFont="1" applyBorder="1"/>
    <xf numFmtId="3" fontId="2" fillId="0" borderId="24" xfId="0" applyNumberFormat="1" applyFont="1" applyBorder="1" applyAlignment="1">
      <alignment horizontal="right"/>
    </xf>
    <xf numFmtId="0" fontId="5" fillId="0" borderId="25" xfId="0" applyFont="1" applyBorder="1" applyAlignment="1">
      <alignment horizontal="right"/>
    </xf>
    <xf numFmtId="3" fontId="5" fillId="0" borderId="26" xfId="0" applyNumberFormat="1" applyFont="1" applyBorder="1" applyAlignment="1">
      <alignment horizontal="right"/>
    </xf>
    <xf numFmtId="0" fontId="5" fillId="0" borderId="10" xfId="0" applyFont="1" applyBorder="1" applyAlignment="1">
      <alignment wrapText="1"/>
    </xf>
    <xf numFmtId="3" fontId="5" fillId="0" borderId="21" xfId="0" applyNumberFormat="1" applyFont="1" applyBorder="1" applyAlignment="1">
      <alignment horizontal="right"/>
    </xf>
    <xf numFmtId="3" fontId="5" fillId="0" borderId="27" xfId="0" applyNumberFormat="1" applyFont="1" applyBorder="1"/>
    <xf numFmtId="3" fontId="2" fillId="0" borderId="27" xfId="0" applyNumberFormat="1" applyFont="1" applyBorder="1"/>
    <xf numFmtId="0" fontId="2" fillId="0" borderId="28" xfId="0" applyFont="1" applyBorder="1"/>
    <xf numFmtId="0" fontId="2" fillId="0" borderId="29" xfId="0" applyFont="1" applyBorder="1"/>
    <xf numFmtId="0" fontId="2" fillId="0" borderId="30" xfId="0" applyFont="1" applyBorder="1"/>
    <xf numFmtId="0" fontId="5" fillId="0" borderId="31" xfId="0" applyFont="1" applyBorder="1" applyAlignment="1">
      <alignment horizontal="right"/>
    </xf>
    <xf numFmtId="0" fontId="5" fillId="0" borderId="4" xfId="0" applyFont="1" applyBorder="1"/>
    <xf numFmtId="0" fontId="5" fillId="0" borderId="26" xfId="0" applyFont="1" applyBorder="1"/>
    <xf numFmtId="0" fontId="5" fillId="0" borderId="10" xfId="0" applyFont="1" applyBorder="1"/>
    <xf numFmtId="0" fontId="5" fillId="0" borderId="32" xfId="0" applyFont="1" applyBorder="1"/>
    <xf numFmtId="0" fontId="2" fillId="0" borderId="16" xfId="0" applyFont="1" applyBorder="1"/>
    <xf numFmtId="0" fontId="5" fillId="0" borderId="17" xfId="0" applyFont="1" applyBorder="1"/>
    <xf numFmtId="3" fontId="2" fillId="0" borderId="18" xfId="0" applyNumberFormat="1" applyFont="1" applyBorder="1"/>
    <xf numFmtId="0" fontId="2" fillId="0" borderId="33" xfId="0" applyFont="1" applyBorder="1"/>
    <xf numFmtId="0" fontId="5" fillId="0" borderId="34" xfId="0" applyFont="1" applyBorder="1"/>
    <xf numFmtId="0" fontId="2" fillId="0" borderId="35" xfId="0" applyFont="1" applyBorder="1"/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3" fontId="5" fillId="0" borderId="18" xfId="0" applyNumberFormat="1" applyFont="1" applyBorder="1"/>
    <xf numFmtId="0" fontId="2" fillId="0" borderId="31" xfId="0" applyFont="1" applyBorder="1"/>
    <xf numFmtId="0" fontId="2" fillId="0" borderId="4" xfId="0" applyFont="1" applyBorder="1"/>
    <xf numFmtId="3" fontId="2" fillId="0" borderId="26" xfId="0" applyNumberFormat="1" applyFont="1" applyBorder="1"/>
    <xf numFmtId="3" fontId="5" fillId="0" borderId="26" xfId="0" applyNumberFormat="1" applyFont="1" applyBorder="1"/>
    <xf numFmtId="0" fontId="6" fillId="0" borderId="4" xfId="0" applyFont="1" applyBorder="1"/>
    <xf numFmtId="3" fontId="6" fillId="0" borderId="26" xfId="0" applyNumberFormat="1" applyFont="1" applyBorder="1"/>
    <xf numFmtId="0" fontId="2" fillId="0" borderId="22" xfId="0" applyFont="1" applyBorder="1" applyAlignment="1">
      <alignment horizontal="left"/>
    </xf>
    <xf numFmtId="0" fontId="2" fillId="0" borderId="23" xfId="0" applyFont="1" applyBorder="1" applyAlignment="1">
      <alignment wrapText="1"/>
    </xf>
    <xf numFmtId="3" fontId="2" fillId="0" borderId="24" xfId="0" applyNumberFormat="1" applyFont="1" applyBorder="1"/>
    <xf numFmtId="3" fontId="5" fillId="0" borderId="32" xfId="0" applyNumberFormat="1" applyFont="1" applyBorder="1"/>
    <xf numFmtId="0" fontId="2" fillId="0" borderId="19" xfId="0" applyFont="1" applyBorder="1" applyAlignment="1">
      <alignment horizontal="left"/>
    </xf>
    <xf numFmtId="0" fontId="2" fillId="0" borderId="34" xfId="0" applyFont="1" applyBorder="1" applyAlignment="1">
      <alignment wrapText="1"/>
    </xf>
    <xf numFmtId="3" fontId="2" fillId="0" borderId="35" xfId="0" applyNumberFormat="1" applyFont="1" applyBorder="1"/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wrapText="1"/>
    </xf>
    <xf numFmtId="0" fontId="2" fillId="0" borderId="33" xfId="0" applyFont="1" applyBorder="1" applyAlignment="1">
      <alignment horizontal="left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wrapText="1"/>
    </xf>
    <xf numFmtId="0" fontId="5" fillId="0" borderId="29" xfId="0" applyFont="1" applyBorder="1"/>
    <xf numFmtId="0" fontId="5" fillId="0" borderId="30" xfId="0" applyFont="1" applyBorder="1"/>
    <xf numFmtId="0" fontId="2" fillId="0" borderId="19" xfId="0" applyFont="1" applyBorder="1"/>
    <xf numFmtId="0" fontId="5" fillId="0" borderId="20" xfId="0" applyFont="1" applyBorder="1"/>
    <xf numFmtId="3" fontId="2" fillId="0" borderId="21" xfId="0" applyNumberFormat="1" applyFont="1" applyBorder="1"/>
    <xf numFmtId="0" fontId="2" fillId="0" borderId="17" xfId="0" applyFont="1" applyBorder="1"/>
    <xf numFmtId="0" fontId="5" fillId="0" borderId="13" xfId="0" applyFont="1" applyBorder="1"/>
    <xf numFmtId="0" fontId="5" fillId="0" borderId="14" xfId="0" applyFont="1" applyBorder="1"/>
    <xf numFmtId="3" fontId="5" fillId="0" borderId="15" xfId="0" applyNumberFormat="1" applyFont="1" applyBorder="1"/>
    <xf numFmtId="0" fontId="2" fillId="0" borderId="25" xfId="0" applyFont="1" applyBorder="1"/>
    <xf numFmtId="3" fontId="6" fillId="0" borderId="27" xfId="0" applyNumberFormat="1" applyFont="1" applyBorder="1"/>
    <xf numFmtId="0" fontId="2" fillId="0" borderId="36" xfId="0" applyFont="1" applyBorder="1"/>
    <xf numFmtId="0" fontId="6" fillId="0" borderId="10" xfId="0" applyFont="1" applyBorder="1"/>
    <xf numFmtId="3" fontId="6" fillId="0" borderId="32" xfId="0" applyNumberFormat="1" applyFont="1" applyBorder="1"/>
    <xf numFmtId="0" fontId="5" fillId="0" borderId="28" xfId="0" applyFont="1" applyBorder="1"/>
    <xf numFmtId="0" fontId="6" fillId="0" borderId="29" xfId="0" applyFont="1" applyBorder="1" applyAlignment="1">
      <alignment wrapText="1"/>
    </xf>
    <xf numFmtId="3" fontId="5" fillId="0" borderId="30" xfId="0" applyNumberFormat="1" applyFont="1" applyBorder="1"/>
    <xf numFmtId="0" fontId="5" fillId="0" borderId="36" xfId="0" applyFont="1" applyBorder="1" applyAlignment="1">
      <alignment horizontal="right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37" xfId="0" applyFont="1" applyBorder="1"/>
    <xf numFmtId="0" fontId="2" fillId="0" borderId="38" xfId="0" applyFont="1" applyBorder="1"/>
    <xf numFmtId="3" fontId="2" fillId="0" borderId="39" xfId="0" applyNumberFormat="1" applyFont="1" applyBorder="1"/>
    <xf numFmtId="0" fontId="2" fillId="0" borderId="25" xfId="0" applyFont="1" applyBorder="1" applyAlignment="1">
      <alignment horizontal="left"/>
    </xf>
    <xf numFmtId="0" fontId="5" fillId="0" borderId="25" xfId="0" applyFont="1" applyBorder="1"/>
    <xf numFmtId="0" fontId="2" fillId="0" borderId="1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left"/>
    </xf>
    <xf numFmtId="0" fontId="4" fillId="0" borderId="25" xfId="0" applyFont="1" applyBorder="1" applyAlignment="1">
      <alignment horizontal="right"/>
    </xf>
    <xf numFmtId="0" fontId="8" fillId="0" borderId="25" xfId="0" applyFont="1" applyBorder="1" applyAlignment="1">
      <alignment horizontal="right"/>
    </xf>
    <xf numFmtId="0" fontId="5" fillId="0" borderId="4" xfId="0" applyFont="1" applyBorder="1" applyAlignment="1">
      <alignment horizontal="left"/>
    </xf>
    <xf numFmtId="3" fontId="5" fillId="0" borderId="42" xfId="0" applyNumberFormat="1" applyFont="1" applyBorder="1" applyAlignment="1">
      <alignment horizontal="right"/>
    </xf>
    <xf numFmtId="3" fontId="6" fillId="0" borderId="42" xfId="0" applyNumberFormat="1" applyFont="1" applyBorder="1" applyAlignment="1">
      <alignment horizontal="right"/>
    </xf>
    <xf numFmtId="0" fontId="5" fillId="0" borderId="43" xfId="0" applyFont="1" applyBorder="1" applyAlignment="1">
      <alignment horizontal="right"/>
    </xf>
    <xf numFmtId="3" fontId="2" fillId="0" borderId="23" xfId="0" applyNumberFormat="1" applyFont="1" applyBorder="1"/>
    <xf numFmtId="3" fontId="2" fillId="0" borderId="17" xfId="0" applyNumberFormat="1" applyFont="1" applyBorder="1"/>
    <xf numFmtId="3" fontId="5" fillId="0" borderId="1" xfId="0" applyNumberFormat="1" applyFont="1" applyBorder="1" applyAlignment="1"/>
    <xf numFmtId="3" fontId="5" fillId="0" borderId="4" xfId="0" applyNumberFormat="1" applyFont="1" applyBorder="1"/>
    <xf numFmtId="3" fontId="6" fillId="0" borderId="4" xfId="0" applyNumberFormat="1" applyFont="1" applyBorder="1"/>
    <xf numFmtId="3" fontId="5" fillId="0" borderId="10" xfId="0" applyNumberFormat="1" applyFont="1" applyBorder="1"/>
    <xf numFmtId="3" fontId="2" fillId="0" borderId="34" xfId="0" applyNumberFormat="1" applyFont="1" applyBorder="1"/>
    <xf numFmtId="49" fontId="5" fillId="0" borderId="1" xfId="0" applyNumberFormat="1" applyFont="1" applyBorder="1" applyAlignment="1">
      <alignment wrapText="1"/>
    </xf>
    <xf numFmtId="0" fontId="2" fillId="0" borderId="1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40" xfId="0" applyFont="1" applyBorder="1" applyAlignment="1">
      <alignment horizontal="left" wrapText="1"/>
    </xf>
    <xf numFmtId="0" fontId="2" fillId="0" borderId="41" xfId="0" applyFont="1" applyBorder="1" applyAlignment="1">
      <alignment horizontal="left" wrapText="1"/>
    </xf>
    <xf numFmtId="0" fontId="2" fillId="0" borderId="40" xfId="0" applyFont="1" applyBorder="1" applyAlignment="1">
      <alignment horizontal="left"/>
    </xf>
    <xf numFmtId="0" fontId="2" fillId="0" borderId="41" xfId="0" applyFont="1" applyBorder="1" applyAlignment="1">
      <alignment horizontal="left"/>
    </xf>
    <xf numFmtId="0" fontId="3" fillId="0" borderId="0" xfId="0" applyFont="1" applyAlignment="1">
      <alignment horizontal="justify" wrapText="1"/>
    </xf>
    <xf numFmtId="0" fontId="0" fillId="0" borderId="0" xfId="0" applyAlignment="1"/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12" xfId="0" applyBorder="1" applyAlignment="1">
      <alignment horizontal="left"/>
    </xf>
    <xf numFmtId="0" fontId="0" fillId="0" borderId="4" xfId="0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2"/>
  <sheetViews>
    <sheetView tabSelected="1" zoomScaleNormal="100" workbookViewId="0">
      <selection activeCell="A2" sqref="A2:M2"/>
    </sheetView>
  </sheetViews>
  <sheetFormatPr defaultRowHeight="12.75"/>
  <cols>
    <col min="1" max="1" width="6.28515625" customWidth="1"/>
    <col min="2" max="2" width="39.140625" customWidth="1"/>
    <col min="3" max="3" width="14.28515625" customWidth="1"/>
    <col min="4" max="5" width="14.5703125" customWidth="1"/>
    <col min="6" max="6" width="13.140625" customWidth="1"/>
    <col min="7" max="7" width="16.140625" customWidth="1"/>
    <col min="8" max="8" width="15.5703125" customWidth="1"/>
    <col min="9" max="9" width="6.42578125" customWidth="1"/>
    <col min="10" max="10" width="41.28515625" customWidth="1"/>
    <col min="11" max="11" width="15.5703125" customWidth="1"/>
    <col min="12" max="12" width="14.5703125" customWidth="1"/>
    <col min="13" max="13" width="16.42578125" customWidth="1"/>
    <col min="14" max="14" width="12.42578125" customWidth="1"/>
    <col min="15" max="15" width="11.42578125" customWidth="1"/>
    <col min="16" max="16" width="12.140625" customWidth="1"/>
  </cols>
  <sheetData>
    <row r="1" spans="1:16">
      <c r="A1" s="23"/>
      <c r="K1" s="20"/>
      <c r="M1" s="20" t="s">
        <v>54</v>
      </c>
    </row>
    <row r="2" spans="1:16" ht="15" customHeight="1">
      <c r="A2" s="172" t="s">
        <v>328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</row>
    <row r="3" spans="1:16" ht="30" customHeight="1">
      <c r="A3" s="173" t="s">
        <v>290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</row>
    <row r="4" spans="1:16">
      <c r="A4" s="19"/>
      <c r="B4" s="19"/>
      <c r="C4" s="19"/>
      <c r="D4" s="19"/>
      <c r="E4" s="19"/>
      <c r="F4" s="19"/>
      <c r="G4" s="19"/>
      <c r="H4" s="19"/>
      <c r="I4" s="19"/>
      <c r="J4" s="19"/>
      <c r="K4" s="20"/>
      <c r="M4" s="20" t="s">
        <v>22</v>
      </c>
    </row>
    <row r="5" spans="1:16" ht="12.75" customHeight="1">
      <c r="A5" s="169" t="s">
        <v>188</v>
      </c>
      <c r="B5" s="169" t="s">
        <v>0</v>
      </c>
      <c r="C5" s="167" t="s">
        <v>291</v>
      </c>
      <c r="D5" s="167" t="s">
        <v>55</v>
      </c>
      <c r="E5" s="167"/>
      <c r="F5" s="167" t="s">
        <v>292</v>
      </c>
      <c r="G5" s="169" t="s">
        <v>211</v>
      </c>
      <c r="H5" s="169"/>
      <c r="I5" s="169" t="s">
        <v>200</v>
      </c>
      <c r="J5" s="169" t="s">
        <v>0</v>
      </c>
      <c r="K5" s="167" t="s">
        <v>291</v>
      </c>
      <c r="L5" s="167" t="s">
        <v>55</v>
      </c>
      <c r="M5" s="167"/>
      <c r="N5" s="170" t="s">
        <v>292</v>
      </c>
      <c r="O5" s="166" t="s">
        <v>212</v>
      </c>
      <c r="P5" s="166"/>
    </row>
    <row r="6" spans="1:16" ht="39" customHeight="1">
      <c r="A6" s="169"/>
      <c r="B6" s="169"/>
      <c r="C6" s="167"/>
      <c r="D6" s="24" t="s">
        <v>56</v>
      </c>
      <c r="E6" s="24" t="s">
        <v>57</v>
      </c>
      <c r="F6" s="168"/>
      <c r="G6" s="24" t="s">
        <v>56</v>
      </c>
      <c r="H6" s="24" t="s">
        <v>57</v>
      </c>
      <c r="I6" s="169"/>
      <c r="J6" s="169"/>
      <c r="K6" s="167"/>
      <c r="L6" s="24" t="s">
        <v>56</v>
      </c>
      <c r="M6" s="24" t="s">
        <v>57</v>
      </c>
      <c r="N6" s="171"/>
      <c r="O6" s="104" t="s">
        <v>56</v>
      </c>
      <c r="P6" s="104" t="s">
        <v>57</v>
      </c>
    </row>
    <row r="7" spans="1:16">
      <c r="A7" s="36" t="s">
        <v>3</v>
      </c>
      <c r="B7" s="36" t="s">
        <v>2</v>
      </c>
      <c r="C7" s="26"/>
      <c r="D7" s="26"/>
      <c r="E7" s="26"/>
      <c r="F7" s="26"/>
      <c r="G7" s="26"/>
      <c r="H7" s="26"/>
      <c r="I7" s="36" t="s">
        <v>88</v>
      </c>
      <c r="J7" s="36" t="s">
        <v>4</v>
      </c>
      <c r="K7" s="26"/>
      <c r="L7" s="26"/>
      <c r="M7" s="26"/>
      <c r="N7" s="26"/>
      <c r="O7" s="26"/>
      <c r="P7" s="26"/>
    </row>
    <row r="8" spans="1:16">
      <c r="A8" s="26" t="s">
        <v>183</v>
      </c>
      <c r="B8" s="25" t="s">
        <v>6</v>
      </c>
      <c r="C8" s="27">
        <v>310</v>
      </c>
      <c r="D8" s="27">
        <v>310</v>
      </c>
      <c r="E8" s="27"/>
      <c r="F8" s="27">
        <v>485</v>
      </c>
      <c r="G8" s="27">
        <v>485</v>
      </c>
      <c r="H8" s="27">
        <v>0</v>
      </c>
      <c r="I8" s="26" t="s">
        <v>193</v>
      </c>
      <c r="J8" s="25" t="s">
        <v>9</v>
      </c>
      <c r="K8" s="27">
        <v>9495</v>
      </c>
      <c r="L8" s="27">
        <v>9195</v>
      </c>
      <c r="M8" s="27">
        <v>300</v>
      </c>
      <c r="N8" s="27">
        <v>9986</v>
      </c>
      <c r="O8" s="27">
        <v>9608</v>
      </c>
      <c r="P8" s="27">
        <v>378</v>
      </c>
    </row>
    <row r="9" spans="1:16" ht="12.75" customHeight="1">
      <c r="A9" s="26" t="s">
        <v>184</v>
      </c>
      <c r="B9" s="25" t="s">
        <v>5</v>
      </c>
      <c r="C9" s="27">
        <v>1411</v>
      </c>
      <c r="D9" s="27">
        <v>894</v>
      </c>
      <c r="E9" s="27">
        <v>517</v>
      </c>
      <c r="F9" s="27">
        <v>1733</v>
      </c>
      <c r="G9" s="27">
        <v>1138</v>
      </c>
      <c r="H9" s="27">
        <v>595</v>
      </c>
      <c r="I9" s="26" t="s">
        <v>194</v>
      </c>
      <c r="J9" s="25" t="s">
        <v>58</v>
      </c>
      <c r="K9" s="27">
        <v>1758</v>
      </c>
      <c r="L9" s="27">
        <v>1604</v>
      </c>
      <c r="M9" s="27">
        <v>154</v>
      </c>
      <c r="N9" s="27">
        <v>1908</v>
      </c>
      <c r="O9" s="27">
        <v>1754</v>
      </c>
      <c r="P9" s="27">
        <v>154</v>
      </c>
    </row>
    <row r="10" spans="1:16">
      <c r="A10" s="26" t="s">
        <v>185</v>
      </c>
      <c r="B10" s="25" t="s">
        <v>91</v>
      </c>
      <c r="C10" s="27">
        <v>13192</v>
      </c>
      <c r="D10" s="27">
        <v>13192</v>
      </c>
      <c r="E10" s="27"/>
      <c r="F10" s="27">
        <v>15460</v>
      </c>
      <c r="G10" s="27">
        <v>15460</v>
      </c>
      <c r="H10" s="27"/>
      <c r="I10" s="26" t="s">
        <v>195</v>
      </c>
      <c r="J10" s="25" t="s">
        <v>10</v>
      </c>
      <c r="K10" s="27">
        <v>5247</v>
      </c>
      <c r="L10" s="27">
        <v>5247</v>
      </c>
      <c r="M10" s="27"/>
      <c r="N10" s="27">
        <v>6262</v>
      </c>
      <c r="O10" s="27">
        <v>6262</v>
      </c>
      <c r="P10" s="27">
        <v>0</v>
      </c>
    </row>
    <row r="11" spans="1:16" ht="25.5">
      <c r="A11" s="26" t="s">
        <v>186</v>
      </c>
      <c r="B11" s="25" t="s">
        <v>89</v>
      </c>
      <c r="C11" s="27">
        <v>4171</v>
      </c>
      <c r="D11" s="27">
        <v>4171</v>
      </c>
      <c r="E11" s="27"/>
      <c r="F11" s="27">
        <v>4693</v>
      </c>
      <c r="G11" s="27">
        <v>4693</v>
      </c>
      <c r="H11" s="27">
        <v>0</v>
      </c>
      <c r="I11" s="26" t="s">
        <v>196</v>
      </c>
      <c r="J11" s="25" t="s">
        <v>11</v>
      </c>
      <c r="K11" s="27">
        <v>913</v>
      </c>
      <c r="L11" s="27">
        <v>913</v>
      </c>
      <c r="M11" s="27"/>
      <c r="N11" s="27">
        <v>925</v>
      </c>
      <c r="O11" s="27">
        <v>925</v>
      </c>
      <c r="P11" s="27"/>
    </row>
    <row r="12" spans="1:16">
      <c r="A12" s="26" t="s">
        <v>187</v>
      </c>
      <c r="B12" s="25" t="s">
        <v>90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  <c r="H12" s="27">
        <v>0</v>
      </c>
      <c r="I12" s="26" t="s">
        <v>197</v>
      </c>
      <c r="J12" s="25" t="s">
        <v>192</v>
      </c>
      <c r="K12" s="27">
        <v>1601</v>
      </c>
      <c r="L12" s="27">
        <v>1538</v>
      </c>
      <c r="M12" s="27">
        <v>63</v>
      </c>
      <c r="N12" s="27">
        <v>1601</v>
      </c>
      <c r="O12" s="27">
        <v>1538</v>
      </c>
      <c r="P12" s="27">
        <v>63</v>
      </c>
    </row>
    <row r="13" spans="1:16">
      <c r="A13" s="26" t="s">
        <v>189</v>
      </c>
      <c r="B13" s="25" t="s">
        <v>98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  <c r="I13" s="26" t="s">
        <v>199</v>
      </c>
      <c r="J13" s="25" t="s">
        <v>105</v>
      </c>
      <c r="K13" s="27">
        <v>0</v>
      </c>
      <c r="L13" s="27"/>
      <c r="M13" s="27"/>
      <c r="N13" s="27">
        <v>0</v>
      </c>
      <c r="O13" s="27">
        <v>0</v>
      </c>
      <c r="P13" s="27">
        <v>0</v>
      </c>
    </row>
    <row r="14" spans="1:16">
      <c r="A14" s="30"/>
      <c r="B14" s="28"/>
      <c r="C14" s="29"/>
      <c r="D14" s="29"/>
      <c r="E14" s="29"/>
      <c r="F14" s="29"/>
      <c r="G14" s="29"/>
      <c r="H14" s="29"/>
      <c r="I14" s="26" t="s">
        <v>198</v>
      </c>
      <c r="J14" s="25" t="s">
        <v>49</v>
      </c>
      <c r="K14" s="27">
        <v>500</v>
      </c>
      <c r="L14" s="27">
        <v>500</v>
      </c>
      <c r="M14" s="27">
        <v>0</v>
      </c>
      <c r="N14" s="27">
        <v>0</v>
      </c>
      <c r="O14" s="27">
        <v>0</v>
      </c>
      <c r="P14" s="27">
        <v>0</v>
      </c>
    </row>
    <row r="15" spans="1:16">
      <c r="A15" s="26"/>
      <c r="B15" s="32" t="s">
        <v>17</v>
      </c>
      <c r="C15" s="33">
        <f t="shared" ref="C15:H15" si="0">SUM(C8:C14)</f>
        <v>19084</v>
      </c>
      <c r="D15" s="33">
        <f t="shared" si="0"/>
        <v>18567</v>
      </c>
      <c r="E15" s="33">
        <f t="shared" si="0"/>
        <v>517</v>
      </c>
      <c r="F15" s="33">
        <f t="shared" si="0"/>
        <v>22371</v>
      </c>
      <c r="G15" s="33">
        <f t="shared" si="0"/>
        <v>21776</v>
      </c>
      <c r="H15" s="33">
        <f t="shared" si="0"/>
        <v>595</v>
      </c>
      <c r="I15" s="36"/>
      <c r="J15" s="32" t="s">
        <v>15</v>
      </c>
      <c r="K15" s="33">
        <f t="shared" ref="K15:P15" si="1">K8+K9+K10+K11+K12+K14</f>
        <v>19514</v>
      </c>
      <c r="L15" s="33">
        <f t="shared" si="1"/>
        <v>18997</v>
      </c>
      <c r="M15" s="33">
        <f t="shared" si="1"/>
        <v>517</v>
      </c>
      <c r="N15" s="33">
        <f t="shared" si="1"/>
        <v>20682</v>
      </c>
      <c r="O15" s="33">
        <f t="shared" si="1"/>
        <v>20087</v>
      </c>
      <c r="P15" s="33">
        <f t="shared" si="1"/>
        <v>595</v>
      </c>
    </row>
    <row r="16" spans="1:16">
      <c r="A16" s="26" t="s">
        <v>180</v>
      </c>
      <c r="B16" s="25" t="s">
        <v>7</v>
      </c>
      <c r="C16" s="27">
        <v>1750</v>
      </c>
      <c r="D16" s="27">
        <v>1750</v>
      </c>
      <c r="E16" s="27">
        <v>0</v>
      </c>
      <c r="F16" s="27">
        <v>1750</v>
      </c>
      <c r="G16" s="27">
        <v>1750</v>
      </c>
      <c r="H16" s="27">
        <v>0</v>
      </c>
      <c r="I16" s="26" t="s">
        <v>201</v>
      </c>
      <c r="J16" s="25" t="s">
        <v>12</v>
      </c>
      <c r="K16" s="27">
        <v>2679</v>
      </c>
      <c r="L16" s="27">
        <v>2679</v>
      </c>
      <c r="M16" s="27">
        <v>0</v>
      </c>
      <c r="N16" s="27">
        <v>5851</v>
      </c>
      <c r="O16" s="27">
        <v>5851</v>
      </c>
      <c r="P16" s="27"/>
    </row>
    <row r="17" spans="1:16" ht="25.5">
      <c r="A17" s="26" t="s">
        <v>181</v>
      </c>
      <c r="B17" s="25" t="s">
        <v>106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6" t="s">
        <v>202</v>
      </c>
      <c r="J17" s="25" t="s">
        <v>13</v>
      </c>
      <c r="K17" s="27">
        <v>926</v>
      </c>
      <c r="L17" s="27">
        <v>926</v>
      </c>
      <c r="M17" s="27">
        <v>0</v>
      </c>
      <c r="N17" s="27">
        <v>1738</v>
      </c>
      <c r="O17" s="27">
        <v>1738</v>
      </c>
      <c r="P17" s="27">
        <v>0</v>
      </c>
    </row>
    <row r="18" spans="1:16" ht="25.5">
      <c r="A18" s="26" t="s">
        <v>182</v>
      </c>
      <c r="B18" s="25" t="s">
        <v>99</v>
      </c>
      <c r="C18" s="27">
        <v>39</v>
      </c>
      <c r="D18" s="27">
        <v>39</v>
      </c>
      <c r="E18" s="27">
        <v>0</v>
      </c>
      <c r="F18" s="27">
        <v>2409</v>
      </c>
      <c r="G18" s="27">
        <v>2409</v>
      </c>
      <c r="H18" s="27">
        <v>0</v>
      </c>
      <c r="I18" s="26" t="s">
        <v>203</v>
      </c>
      <c r="J18" s="25" t="s">
        <v>14</v>
      </c>
      <c r="K18" s="27">
        <v>741</v>
      </c>
      <c r="L18" s="27">
        <v>741</v>
      </c>
      <c r="M18" s="27">
        <v>0</v>
      </c>
      <c r="N18" s="27">
        <v>871</v>
      </c>
      <c r="O18" s="27">
        <v>871</v>
      </c>
      <c r="P18" s="27">
        <v>0</v>
      </c>
    </row>
    <row r="19" spans="1:16">
      <c r="A19" s="26" t="s">
        <v>190</v>
      </c>
      <c r="B19" s="25" t="s">
        <v>87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6" t="s">
        <v>204</v>
      </c>
      <c r="J19" s="25" t="s">
        <v>105</v>
      </c>
      <c r="K19" s="27">
        <v>0</v>
      </c>
      <c r="L19" s="27"/>
      <c r="M19" s="27">
        <v>0</v>
      </c>
      <c r="N19" s="27">
        <v>0</v>
      </c>
      <c r="O19" s="27">
        <v>0</v>
      </c>
      <c r="P19" s="27">
        <v>0</v>
      </c>
    </row>
    <row r="20" spans="1:16">
      <c r="A20" s="26" t="s">
        <v>191</v>
      </c>
      <c r="B20" s="25" t="s">
        <v>102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30"/>
      <c r="J20" s="28"/>
      <c r="K20" s="29"/>
      <c r="L20" s="29"/>
      <c r="M20" s="29"/>
      <c r="N20" s="27"/>
      <c r="O20" s="27"/>
      <c r="P20" s="27"/>
    </row>
    <row r="21" spans="1:16">
      <c r="A21" s="30"/>
      <c r="B21" s="28"/>
      <c r="C21" s="29"/>
      <c r="D21" s="29"/>
      <c r="E21" s="29"/>
      <c r="F21" s="29"/>
      <c r="G21" s="29"/>
      <c r="H21" s="29"/>
      <c r="I21" s="30"/>
      <c r="J21" s="28"/>
      <c r="K21" s="29"/>
      <c r="L21" s="29"/>
      <c r="M21" s="29"/>
      <c r="N21" s="27"/>
      <c r="O21" s="27"/>
      <c r="P21" s="27"/>
    </row>
    <row r="22" spans="1:16">
      <c r="A22" s="26"/>
      <c r="B22" s="32" t="s">
        <v>18</v>
      </c>
      <c r="C22" s="33">
        <f t="shared" ref="C22:H22" si="2">SUM(C16:C21)</f>
        <v>1789</v>
      </c>
      <c r="D22" s="33">
        <f t="shared" si="2"/>
        <v>1789</v>
      </c>
      <c r="E22" s="33">
        <f t="shared" si="2"/>
        <v>0</v>
      </c>
      <c r="F22" s="33">
        <f t="shared" si="2"/>
        <v>4159</v>
      </c>
      <c r="G22" s="33">
        <f t="shared" si="2"/>
        <v>4159</v>
      </c>
      <c r="H22" s="33">
        <f t="shared" si="2"/>
        <v>0</v>
      </c>
      <c r="I22" s="36"/>
      <c r="J22" s="32" t="s">
        <v>16</v>
      </c>
      <c r="K22" s="33">
        <f t="shared" ref="K22:P22" si="3">SUM(K16:K21)</f>
        <v>4346</v>
      </c>
      <c r="L22" s="33">
        <f t="shared" si="3"/>
        <v>4346</v>
      </c>
      <c r="M22" s="33">
        <f t="shared" si="3"/>
        <v>0</v>
      </c>
      <c r="N22" s="33">
        <f t="shared" si="3"/>
        <v>8460</v>
      </c>
      <c r="O22" s="33">
        <f t="shared" si="3"/>
        <v>8460</v>
      </c>
      <c r="P22" s="33">
        <f t="shared" si="3"/>
        <v>0</v>
      </c>
    </row>
    <row r="23" spans="1:16" ht="15" customHeight="1">
      <c r="A23" s="26"/>
      <c r="B23" s="32" t="s">
        <v>100</v>
      </c>
      <c r="C23" s="33">
        <f t="shared" ref="C23:H23" si="4">C15+C22</f>
        <v>20873</v>
      </c>
      <c r="D23" s="33">
        <f t="shared" si="4"/>
        <v>20356</v>
      </c>
      <c r="E23" s="33">
        <f t="shared" si="4"/>
        <v>517</v>
      </c>
      <c r="F23" s="33">
        <f t="shared" si="4"/>
        <v>26530</v>
      </c>
      <c r="G23" s="33">
        <f t="shared" si="4"/>
        <v>25935</v>
      </c>
      <c r="H23" s="33">
        <f t="shared" si="4"/>
        <v>595</v>
      </c>
      <c r="I23" s="36"/>
      <c r="J23" s="32" t="s">
        <v>101</v>
      </c>
      <c r="K23" s="33">
        <f t="shared" ref="K23:P23" si="5">K15+K22</f>
        <v>23860</v>
      </c>
      <c r="L23" s="33">
        <f t="shared" si="5"/>
        <v>23343</v>
      </c>
      <c r="M23" s="33">
        <f t="shared" si="5"/>
        <v>517</v>
      </c>
      <c r="N23" s="33">
        <f t="shared" si="5"/>
        <v>29142</v>
      </c>
      <c r="O23" s="33">
        <f t="shared" si="5"/>
        <v>28547</v>
      </c>
      <c r="P23" s="33">
        <f t="shared" si="5"/>
        <v>595</v>
      </c>
    </row>
    <row r="24" spans="1:16" ht="28.5" customHeight="1">
      <c r="A24" s="26"/>
      <c r="B24" s="32" t="s">
        <v>21</v>
      </c>
      <c r="C24" s="33">
        <f t="shared" ref="C24:H24" si="6">IF(K23&gt;C23,C23-K23,0)</f>
        <v>-2987</v>
      </c>
      <c r="D24" s="33">
        <f t="shared" si="6"/>
        <v>-2987</v>
      </c>
      <c r="E24" s="33">
        <f t="shared" si="6"/>
        <v>0</v>
      </c>
      <c r="F24" s="33">
        <f t="shared" si="6"/>
        <v>-2612</v>
      </c>
      <c r="G24" s="33">
        <f t="shared" si="6"/>
        <v>-2612</v>
      </c>
      <c r="H24" s="33">
        <f t="shared" si="6"/>
        <v>0</v>
      </c>
      <c r="I24" s="36"/>
      <c r="J24" s="32" t="s">
        <v>20</v>
      </c>
      <c r="K24" s="33">
        <f>IF(C23&gt;K23,C23-K23,0)</f>
        <v>0</v>
      </c>
      <c r="L24" s="33">
        <f>IF(D23&gt;L23,D23-L23,0)</f>
        <v>0</v>
      </c>
      <c r="M24" s="33">
        <f>IF(E23&gt;M23,E23-M23,0)</f>
        <v>0</v>
      </c>
      <c r="N24" s="33">
        <f>IF(F23&gt;N23,F23-N23,0)</f>
        <v>0</v>
      </c>
      <c r="O24" s="27"/>
      <c r="P24" s="27"/>
    </row>
    <row r="25" spans="1:16" ht="25.5">
      <c r="A25" s="37" t="s">
        <v>143</v>
      </c>
      <c r="B25" s="25" t="s">
        <v>23</v>
      </c>
      <c r="C25" s="27">
        <v>957</v>
      </c>
      <c r="D25" s="27">
        <v>957</v>
      </c>
      <c r="E25" s="27">
        <v>0</v>
      </c>
      <c r="F25" s="27">
        <v>0</v>
      </c>
      <c r="G25" s="27">
        <v>0</v>
      </c>
      <c r="H25" s="27">
        <v>0</v>
      </c>
      <c r="I25" s="38"/>
      <c r="J25" s="28"/>
      <c r="K25" s="29"/>
      <c r="L25" s="29"/>
      <c r="M25" s="29"/>
      <c r="N25" s="27"/>
      <c r="O25" s="27"/>
      <c r="P25" s="27"/>
    </row>
    <row r="26" spans="1:16" ht="25.5">
      <c r="A26" s="37" t="s">
        <v>143</v>
      </c>
      <c r="B26" s="25" t="s">
        <v>24</v>
      </c>
      <c r="C26" s="27">
        <v>2557</v>
      </c>
      <c r="D26" s="27">
        <v>2557</v>
      </c>
      <c r="E26" s="27">
        <v>0</v>
      </c>
      <c r="F26" s="27">
        <v>3139</v>
      </c>
      <c r="G26" s="27">
        <v>3139</v>
      </c>
      <c r="H26" s="27">
        <v>0</v>
      </c>
      <c r="I26" s="38"/>
      <c r="J26" s="28"/>
      <c r="K26" s="29"/>
      <c r="L26" s="29"/>
      <c r="M26" s="29"/>
      <c r="N26" s="27"/>
      <c r="O26" s="27"/>
      <c r="P26" s="27"/>
    </row>
    <row r="27" spans="1:16" ht="25.5">
      <c r="A27" s="37" t="s">
        <v>147</v>
      </c>
      <c r="B27" s="25" t="s">
        <v>92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35" t="s">
        <v>205</v>
      </c>
      <c r="J27" s="25" t="s">
        <v>25</v>
      </c>
      <c r="K27" s="27">
        <v>527</v>
      </c>
      <c r="L27" s="27">
        <v>527</v>
      </c>
      <c r="M27" s="27">
        <v>0</v>
      </c>
      <c r="N27" s="27">
        <v>527</v>
      </c>
      <c r="O27" s="27">
        <v>527</v>
      </c>
      <c r="P27" s="27">
        <v>0</v>
      </c>
    </row>
    <row r="28" spans="1:16" ht="25.5">
      <c r="A28" s="37" t="s">
        <v>147</v>
      </c>
      <c r="B28" s="25" t="s">
        <v>93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35" t="s">
        <v>205</v>
      </c>
      <c r="J28" s="25" t="s">
        <v>26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</row>
    <row r="29" spans="1:16">
      <c r="A29" s="31"/>
      <c r="B29" s="32" t="s">
        <v>103</v>
      </c>
      <c r="C29" s="33">
        <f t="shared" ref="C29:H29" si="7">C25+C26+C27+C28</f>
        <v>3514</v>
      </c>
      <c r="D29" s="33">
        <f t="shared" si="7"/>
        <v>3514</v>
      </c>
      <c r="E29" s="33">
        <f t="shared" si="7"/>
        <v>0</v>
      </c>
      <c r="F29" s="33">
        <f t="shared" si="7"/>
        <v>3139</v>
      </c>
      <c r="G29" s="33">
        <f t="shared" si="7"/>
        <v>3139</v>
      </c>
      <c r="H29" s="33">
        <f t="shared" si="7"/>
        <v>0</v>
      </c>
      <c r="I29" s="34"/>
      <c r="J29" s="32" t="s">
        <v>104</v>
      </c>
      <c r="K29" s="33">
        <f t="shared" ref="K29:P29" si="8">K27+K28</f>
        <v>527</v>
      </c>
      <c r="L29" s="33">
        <f t="shared" si="8"/>
        <v>527</v>
      </c>
      <c r="M29" s="33">
        <f t="shared" si="8"/>
        <v>0</v>
      </c>
      <c r="N29" s="33">
        <f t="shared" si="8"/>
        <v>527</v>
      </c>
      <c r="O29" s="33">
        <f t="shared" si="8"/>
        <v>527</v>
      </c>
      <c r="P29" s="33">
        <f t="shared" si="8"/>
        <v>0</v>
      </c>
    </row>
    <row r="30" spans="1:16" ht="15" customHeight="1">
      <c r="A30" s="35"/>
      <c r="B30" s="32" t="s">
        <v>27</v>
      </c>
      <c r="C30" s="33">
        <f t="shared" ref="C30:H30" si="9">C15+C25+C27</f>
        <v>20041</v>
      </c>
      <c r="D30" s="33">
        <f t="shared" si="9"/>
        <v>19524</v>
      </c>
      <c r="E30" s="33">
        <f t="shared" si="9"/>
        <v>517</v>
      </c>
      <c r="F30" s="33">
        <f>F15+F25+F27</f>
        <v>22371</v>
      </c>
      <c r="G30" s="33">
        <f t="shared" si="9"/>
        <v>21776</v>
      </c>
      <c r="H30" s="33">
        <f t="shared" si="9"/>
        <v>595</v>
      </c>
      <c r="I30" s="35"/>
      <c r="J30" s="32" t="s">
        <v>29</v>
      </c>
      <c r="K30" s="33">
        <f t="shared" ref="K30:P30" si="10">K15+K25+K27</f>
        <v>20041</v>
      </c>
      <c r="L30" s="33">
        <f t="shared" si="10"/>
        <v>19524</v>
      </c>
      <c r="M30" s="33">
        <f t="shared" si="10"/>
        <v>517</v>
      </c>
      <c r="N30" s="33">
        <f t="shared" si="10"/>
        <v>21209</v>
      </c>
      <c r="O30" s="33">
        <f t="shared" si="10"/>
        <v>20614</v>
      </c>
      <c r="P30" s="33">
        <f t="shared" si="10"/>
        <v>595</v>
      </c>
    </row>
    <row r="31" spans="1:16" ht="15" customHeight="1">
      <c r="A31" s="35"/>
      <c r="B31" s="32" t="s">
        <v>28</v>
      </c>
      <c r="C31" s="33">
        <f t="shared" ref="C31:H31" si="11">C22+C26+C28</f>
        <v>4346</v>
      </c>
      <c r="D31" s="33">
        <f t="shared" si="11"/>
        <v>4346</v>
      </c>
      <c r="E31" s="33">
        <f t="shared" si="11"/>
        <v>0</v>
      </c>
      <c r="F31" s="33">
        <f t="shared" si="11"/>
        <v>7298</v>
      </c>
      <c r="G31" s="33">
        <f t="shared" si="11"/>
        <v>7298</v>
      </c>
      <c r="H31" s="33">
        <f t="shared" si="11"/>
        <v>0</v>
      </c>
      <c r="I31" s="35"/>
      <c r="J31" s="32" t="s">
        <v>30</v>
      </c>
      <c r="K31" s="33">
        <f t="shared" ref="K31:P31" si="12">K22+K26+K28</f>
        <v>4346</v>
      </c>
      <c r="L31" s="33">
        <f t="shared" si="12"/>
        <v>4346</v>
      </c>
      <c r="M31" s="33">
        <f t="shared" si="12"/>
        <v>0</v>
      </c>
      <c r="N31" s="33">
        <f t="shared" si="12"/>
        <v>8460</v>
      </c>
      <c r="O31" s="33">
        <f t="shared" si="12"/>
        <v>8460</v>
      </c>
      <c r="P31" s="33">
        <f t="shared" si="12"/>
        <v>0</v>
      </c>
    </row>
    <row r="32" spans="1:16" ht="15" customHeight="1">
      <c r="A32" s="26"/>
      <c r="B32" s="32" t="s">
        <v>8</v>
      </c>
      <c r="C32" s="33">
        <f t="shared" ref="C32:H32" si="13">SUM(C30:C31)</f>
        <v>24387</v>
      </c>
      <c r="D32" s="33">
        <f t="shared" si="13"/>
        <v>23870</v>
      </c>
      <c r="E32" s="33">
        <f t="shared" si="13"/>
        <v>517</v>
      </c>
      <c r="F32" s="33">
        <f t="shared" si="13"/>
        <v>29669</v>
      </c>
      <c r="G32" s="33">
        <f t="shared" si="13"/>
        <v>29074</v>
      </c>
      <c r="H32" s="33">
        <f t="shared" si="13"/>
        <v>595</v>
      </c>
      <c r="I32" s="36"/>
      <c r="J32" s="32" t="s">
        <v>19</v>
      </c>
      <c r="K32" s="33">
        <f t="shared" ref="K32:P32" si="14">SUM(K30:K31)</f>
        <v>24387</v>
      </c>
      <c r="L32" s="33">
        <f t="shared" si="14"/>
        <v>23870</v>
      </c>
      <c r="M32" s="33">
        <f t="shared" si="14"/>
        <v>517</v>
      </c>
      <c r="N32" s="33">
        <f t="shared" si="14"/>
        <v>29669</v>
      </c>
      <c r="O32" s="33">
        <f t="shared" si="14"/>
        <v>29074</v>
      </c>
      <c r="P32" s="33">
        <f t="shared" si="14"/>
        <v>595</v>
      </c>
    </row>
  </sheetData>
  <mergeCells count="14">
    <mergeCell ref="D5:E5"/>
    <mergeCell ref="A2:M2"/>
    <mergeCell ref="A3:M3"/>
    <mergeCell ref="K5:K6"/>
    <mergeCell ref="J5:J6"/>
    <mergeCell ref="A5:A6"/>
    <mergeCell ref="B5:B6"/>
    <mergeCell ref="C5:C6"/>
    <mergeCell ref="I5:I6"/>
    <mergeCell ref="O5:P5"/>
    <mergeCell ref="F5:F6"/>
    <mergeCell ref="G5:H5"/>
    <mergeCell ref="N5:N6"/>
    <mergeCell ref="L5:M5"/>
  </mergeCells>
  <phoneticPr fontId="1" type="noConversion"/>
  <printOptions horizontalCentered="1"/>
  <pageMargins left="0.55118110236220474" right="0.59055118110236227" top="0.23622047244094491" bottom="0.15748031496062992" header="0.35433070866141736" footer="3.937007874015748E-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01"/>
  <sheetViews>
    <sheetView zoomScaleNormal="100" workbookViewId="0">
      <selection activeCell="A56" sqref="A56:C56"/>
    </sheetView>
  </sheetViews>
  <sheetFormatPr defaultRowHeight="12.75"/>
  <cols>
    <col min="1" max="1" width="8.5703125" customWidth="1"/>
    <col min="2" max="2" width="47.140625" customWidth="1"/>
    <col min="3" max="3" width="13.7109375" customWidth="1"/>
    <col min="4" max="4" width="11" customWidth="1"/>
  </cols>
  <sheetData>
    <row r="1" spans="1:4">
      <c r="A1" s="19"/>
      <c r="B1" s="19"/>
      <c r="C1" s="20" t="s">
        <v>32</v>
      </c>
    </row>
    <row r="2" spans="1:4" ht="12.75" customHeight="1">
      <c r="A2" s="19"/>
      <c r="B2" s="19"/>
      <c r="C2" s="20"/>
    </row>
    <row r="3" spans="1:4" ht="15" customHeight="1">
      <c r="A3" s="172" t="s">
        <v>328</v>
      </c>
      <c r="B3" s="172"/>
      <c r="C3" s="172"/>
    </row>
    <row r="4" spans="1:4" ht="29.25" customHeight="1">
      <c r="A4" s="173" t="s">
        <v>293</v>
      </c>
      <c r="B4" s="174"/>
      <c r="C4" s="174"/>
    </row>
    <row r="5" spans="1:4" ht="12.75" customHeight="1">
      <c r="A5" s="21"/>
      <c r="B5" s="22"/>
      <c r="C5" s="22"/>
    </row>
    <row r="6" spans="1:4">
      <c r="A6" s="19"/>
      <c r="B6" s="19"/>
      <c r="C6" s="20" t="s">
        <v>22</v>
      </c>
    </row>
    <row r="7" spans="1:4">
      <c r="A7" s="19"/>
      <c r="B7" s="19"/>
      <c r="C7" s="20"/>
      <c r="D7" s="65"/>
    </row>
    <row r="8" spans="1:4" ht="43.5" customHeight="1">
      <c r="A8" s="24" t="s">
        <v>84</v>
      </c>
      <c r="B8" s="39" t="s">
        <v>0</v>
      </c>
      <c r="C8" s="150" t="s">
        <v>294</v>
      </c>
      <c r="D8" s="104" t="s">
        <v>292</v>
      </c>
    </row>
    <row r="9" spans="1:4" ht="15" customHeight="1">
      <c r="A9" s="31" t="s">
        <v>31</v>
      </c>
      <c r="B9" s="45"/>
      <c r="C9" s="46"/>
      <c r="D9" s="26"/>
    </row>
    <row r="10" spans="1:4" ht="15" customHeight="1">
      <c r="A10" s="31" t="s">
        <v>139</v>
      </c>
      <c r="B10" s="31" t="s">
        <v>6</v>
      </c>
      <c r="C10" s="47">
        <f>SUM(C11:C16)</f>
        <v>310</v>
      </c>
      <c r="D10" s="47">
        <f>SUM(D11:D16)</f>
        <v>485</v>
      </c>
    </row>
    <row r="11" spans="1:4" ht="15" customHeight="1">
      <c r="A11" s="48" t="s">
        <v>110</v>
      </c>
      <c r="B11" s="37" t="s">
        <v>111</v>
      </c>
      <c r="C11" s="42">
        <v>0</v>
      </c>
      <c r="D11" s="26">
        <v>0</v>
      </c>
    </row>
    <row r="12" spans="1:4" ht="15" customHeight="1">
      <c r="A12" s="48" t="s">
        <v>112</v>
      </c>
      <c r="B12" s="37" t="s">
        <v>316</v>
      </c>
      <c r="C12" s="42">
        <v>300</v>
      </c>
      <c r="D12" s="26">
        <v>300</v>
      </c>
    </row>
    <row r="13" spans="1:4" ht="15" customHeight="1">
      <c r="A13" s="48" t="s">
        <v>112</v>
      </c>
      <c r="B13" s="37" t="s">
        <v>115</v>
      </c>
      <c r="C13" s="42">
        <v>10</v>
      </c>
      <c r="D13" s="26">
        <v>10</v>
      </c>
    </row>
    <row r="14" spans="1:4" ht="15" customHeight="1">
      <c r="A14" s="48" t="s">
        <v>113</v>
      </c>
      <c r="B14" s="37" t="s">
        <v>114</v>
      </c>
      <c r="C14" s="42">
        <v>0</v>
      </c>
      <c r="D14" s="26">
        <v>175</v>
      </c>
    </row>
    <row r="15" spans="1:4" ht="15" customHeight="1">
      <c r="A15" s="48" t="s">
        <v>213</v>
      </c>
      <c r="B15" s="37" t="s">
        <v>214</v>
      </c>
      <c r="C15" s="42">
        <v>0</v>
      </c>
      <c r="D15" s="26">
        <v>0</v>
      </c>
    </row>
    <row r="16" spans="1:4" ht="15" customHeight="1">
      <c r="A16" s="48" t="s">
        <v>215</v>
      </c>
      <c r="B16" s="37" t="s">
        <v>216</v>
      </c>
      <c r="C16" s="42">
        <v>0</v>
      </c>
      <c r="D16" s="26">
        <v>0</v>
      </c>
    </row>
    <row r="17" spans="1:4" ht="15" customHeight="1">
      <c r="A17" s="31" t="s">
        <v>109</v>
      </c>
      <c r="B17" s="31" t="s">
        <v>5</v>
      </c>
      <c r="C17" s="47">
        <f>C19+C21+C23+C24+C27</f>
        <v>1411</v>
      </c>
      <c r="D17" s="47">
        <f>D19+D21+D23+D24+D27</f>
        <v>1733</v>
      </c>
    </row>
    <row r="18" spans="1:4" ht="15" customHeight="1">
      <c r="A18" s="49" t="s">
        <v>116</v>
      </c>
      <c r="B18" s="37" t="s">
        <v>108</v>
      </c>
      <c r="C18" s="42">
        <v>0</v>
      </c>
      <c r="D18" s="27">
        <v>0</v>
      </c>
    </row>
    <row r="19" spans="1:4" ht="15" customHeight="1">
      <c r="A19" s="48" t="s">
        <v>117</v>
      </c>
      <c r="B19" s="37" t="s">
        <v>118</v>
      </c>
      <c r="C19" s="42">
        <v>235</v>
      </c>
      <c r="D19" s="27">
        <v>235</v>
      </c>
    </row>
    <row r="20" spans="1:4" ht="15" customHeight="1">
      <c r="A20" s="50" t="s">
        <v>117</v>
      </c>
      <c r="B20" s="51" t="s">
        <v>160</v>
      </c>
      <c r="C20" s="52">
        <v>235</v>
      </c>
      <c r="D20" s="27">
        <v>235</v>
      </c>
    </row>
    <row r="21" spans="1:4" ht="15" customHeight="1">
      <c r="A21" s="50" t="s">
        <v>119</v>
      </c>
      <c r="B21" s="51" t="s">
        <v>120</v>
      </c>
      <c r="C21" s="52">
        <v>981</v>
      </c>
      <c r="D21" s="52">
        <v>1303</v>
      </c>
    </row>
    <row r="22" spans="1:4" ht="15" customHeight="1">
      <c r="A22" s="50" t="s">
        <v>119</v>
      </c>
      <c r="B22" s="51" t="s">
        <v>161</v>
      </c>
      <c r="C22" s="52">
        <v>981</v>
      </c>
      <c r="D22" s="52">
        <v>1303</v>
      </c>
    </row>
    <row r="23" spans="1:4" ht="15" customHeight="1">
      <c r="A23" s="50" t="s">
        <v>121</v>
      </c>
      <c r="B23" s="51" t="s">
        <v>206</v>
      </c>
      <c r="C23" s="52">
        <v>170</v>
      </c>
      <c r="D23" s="52">
        <v>170</v>
      </c>
    </row>
    <row r="24" spans="1:4" ht="15" customHeight="1">
      <c r="A24" s="48" t="s">
        <v>122</v>
      </c>
      <c r="B24" s="37" t="s">
        <v>207</v>
      </c>
      <c r="C24" s="42">
        <v>25</v>
      </c>
      <c r="D24" s="42">
        <v>25</v>
      </c>
    </row>
    <row r="25" spans="1:4" ht="15" customHeight="1">
      <c r="A25" s="48" t="s">
        <v>122</v>
      </c>
      <c r="B25" s="37" t="s">
        <v>209</v>
      </c>
      <c r="C25" s="42">
        <v>25</v>
      </c>
      <c r="D25" s="42">
        <v>25</v>
      </c>
    </row>
    <row r="26" spans="1:4" ht="15" customHeight="1">
      <c r="A26" s="50" t="s">
        <v>122</v>
      </c>
      <c r="B26" s="51" t="s">
        <v>208</v>
      </c>
      <c r="C26" s="52">
        <v>0</v>
      </c>
      <c r="D26" s="52">
        <v>0</v>
      </c>
    </row>
    <row r="27" spans="1:4" ht="15" customHeight="1">
      <c r="A27" s="48" t="s">
        <v>123</v>
      </c>
      <c r="B27" s="37" t="s">
        <v>59</v>
      </c>
      <c r="C27" s="42">
        <v>0</v>
      </c>
      <c r="D27" s="42">
        <v>0</v>
      </c>
    </row>
    <row r="28" spans="1:4" ht="15" customHeight="1">
      <c r="A28" s="36" t="s">
        <v>138</v>
      </c>
      <c r="B28" s="36" t="s">
        <v>83</v>
      </c>
      <c r="C28" s="47">
        <f>C30+C29+C31+C32+C33+C34+C35</f>
        <v>13192</v>
      </c>
      <c r="D28" s="47">
        <f>D30+D29+D31+D32+D33+D34+D35</f>
        <v>15460</v>
      </c>
    </row>
    <row r="29" spans="1:4" ht="15" customHeight="1">
      <c r="A29" s="43" t="s">
        <v>124</v>
      </c>
      <c r="B29" s="26" t="s">
        <v>60</v>
      </c>
      <c r="C29" s="42">
        <v>8640</v>
      </c>
      <c r="D29" s="27">
        <v>9640</v>
      </c>
    </row>
    <row r="30" spans="1:4" ht="15" customHeight="1">
      <c r="A30" s="43" t="s">
        <v>125</v>
      </c>
      <c r="B30" s="26" t="s">
        <v>80</v>
      </c>
      <c r="C30" s="42">
        <v>0</v>
      </c>
      <c r="D30" s="27">
        <v>0</v>
      </c>
    </row>
    <row r="31" spans="1:4" ht="15" customHeight="1">
      <c r="A31" s="43" t="s">
        <v>126</v>
      </c>
      <c r="B31" s="26" t="s">
        <v>61</v>
      </c>
      <c r="C31" s="42">
        <v>3352</v>
      </c>
      <c r="D31" s="27">
        <v>3456</v>
      </c>
    </row>
    <row r="32" spans="1:4" ht="15" customHeight="1">
      <c r="A32" s="53" t="s">
        <v>126</v>
      </c>
      <c r="B32" s="40" t="s">
        <v>81</v>
      </c>
      <c r="C32" s="52">
        <v>0</v>
      </c>
      <c r="D32" s="27">
        <v>0</v>
      </c>
    </row>
    <row r="33" spans="1:4" ht="15" customHeight="1">
      <c r="A33" s="53" t="s">
        <v>127</v>
      </c>
      <c r="B33" s="40" t="s">
        <v>129</v>
      </c>
      <c r="C33" s="52">
        <v>1200</v>
      </c>
      <c r="D33" s="27">
        <v>1200</v>
      </c>
    </row>
    <row r="34" spans="1:4" ht="15" customHeight="1">
      <c r="A34" s="53" t="s">
        <v>128</v>
      </c>
      <c r="B34" s="40" t="s">
        <v>130</v>
      </c>
      <c r="C34" s="52">
        <v>0</v>
      </c>
      <c r="D34" s="27">
        <v>1164</v>
      </c>
    </row>
    <row r="35" spans="1:4" ht="15" customHeight="1">
      <c r="A35" s="53" t="s">
        <v>131</v>
      </c>
      <c r="B35" s="40" t="s">
        <v>132</v>
      </c>
      <c r="C35" s="52">
        <v>0</v>
      </c>
      <c r="D35" s="27">
        <v>0</v>
      </c>
    </row>
    <row r="36" spans="1:4" ht="15" customHeight="1">
      <c r="A36" s="44" t="s">
        <v>133</v>
      </c>
      <c r="B36" s="36" t="s">
        <v>82</v>
      </c>
      <c r="C36" s="47">
        <f>C37+C38+C40+C39</f>
        <v>4171</v>
      </c>
      <c r="D36" s="47">
        <f>D37+D38+D40+D39+D41</f>
        <v>4693</v>
      </c>
    </row>
    <row r="37" spans="1:4" ht="15" customHeight="1">
      <c r="A37" s="43" t="s">
        <v>134</v>
      </c>
      <c r="B37" s="25" t="s">
        <v>76</v>
      </c>
      <c r="C37" s="42">
        <v>4071</v>
      </c>
      <c r="D37" s="27">
        <v>4275</v>
      </c>
    </row>
    <row r="38" spans="1:4" ht="15" customHeight="1">
      <c r="A38" s="43" t="s">
        <v>134</v>
      </c>
      <c r="B38" s="54" t="s">
        <v>135</v>
      </c>
      <c r="C38" s="55">
        <v>0</v>
      </c>
      <c r="D38" s="27">
        <v>0</v>
      </c>
    </row>
    <row r="39" spans="1:4" ht="15" customHeight="1">
      <c r="A39" s="53" t="s">
        <v>134</v>
      </c>
      <c r="B39" s="56" t="s">
        <v>317</v>
      </c>
      <c r="C39" s="57">
        <v>100</v>
      </c>
      <c r="D39" s="27">
        <v>200</v>
      </c>
    </row>
    <row r="40" spans="1:4" ht="15" customHeight="1">
      <c r="A40" s="43" t="s">
        <v>134</v>
      </c>
      <c r="B40" s="25" t="s">
        <v>136</v>
      </c>
      <c r="C40" s="27">
        <v>0</v>
      </c>
      <c r="D40" s="27">
        <v>206</v>
      </c>
    </row>
    <row r="41" spans="1:4" ht="15" customHeight="1">
      <c r="A41" s="43" t="s">
        <v>134</v>
      </c>
      <c r="B41" s="25" t="s">
        <v>287</v>
      </c>
      <c r="C41" s="27">
        <v>0</v>
      </c>
      <c r="D41" s="27">
        <v>12</v>
      </c>
    </row>
    <row r="42" spans="1:4" ht="15" customHeight="1">
      <c r="A42" s="44" t="s">
        <v>137</v>
      </c>
      <c r="B42" s="32" t="s">
        <v>140</v>
      </c>
      <c r="C42" s="33">
        <v>0</v>
      </c>
      <c r="D42" s="27">
        <v>0</v>
      </c>
    </row>
    <row r="43" spans="1:4" ht="15" customHeight="1">
      <c r="A43" s="44" t="s">
        <v>141</v>
      </c>
      <c r="B43" s="32" t="s">
        <v>94</v>
      </c>
      <c r="C43" s="33">
        <v>0</v>
      </c>
      <c r="D43" s="27">
        <v>0</v>
      </c>
    </row>
    <row r="44" spans="1:4" ht="15" customHeight="1">
      <c r="A44" s="36" t="s">
        <v>142</v>
      </c>
      <c r="B44" s="36" t="s">
        <v>72</v>
      </c>
      <c r="C44" s="33">
        <f>C45+C46+C47+C48+C49</f>
        <v>957</v>
      </c>
      <c r="D44" s="33">
        <v>0</v>
      </c>
    </row>
    <row r="45" spans="1:4" ht="15" customHeight="1">
      <c r="A45" s="43" t="s">
        <v>143</v>
      </c>
      <c r="B45" s="26" t="s">
        <v>62</v>
      </c>
      <c r="C45" s="27">
        <v>957</v>
      </c>
      <c r="D45" s="27">
        <v>0</v>
      </c>
    </row>
    <row r="46" spans="1:4" ht="15" customHeight="1">
      <c r="A46" s="43" t="s">
        <v>145</v>
      </c>
      <c r="B46" s="26" t="s">
        <v>63</v>
      </c>
      <c r="C46" s="26">
        <v>0</v>
      </c>
      <c r="D46" s="27"/>
    </row>
    <row r="47" spans="1:4" ht="15" customHeight="1">
      <c r="A47" s="43" t="s">
        <v>144</v>
      </c>
      <c r="B47" s="26" t="s">
        <v>97</v>
      </c>
      <c r="C47" s="26">
        <v>0</v>
      </c>
      <c r="D47" s="27"/>
    </row>
    <row r="48" spans="1:4" ht="15" customHeight="1">
      <c r="A48" s="43" t="s">
        <v>146</v>
      </c>
      <c r="B48" s="26" t="s">
        <v>74</v>
      </c>
      <c r="C48" s="26">
        <v>0</v>
      </c>
      <c r="D48" s="27"/>
    </row>
    <row r="49" spans="1:4" ht="15" customHeight="1">
      <c r="A49" s="43" t="s">
        <v>147</v>
      </c>
      <c r="B49" s="26" t="s">
        <v>64</v>
      </c>
      <c r="C49" s="26">
        <v>0</v>
      </c>
      <c r="D49" s="27"/>
    </row>
    <row r="50" spans="1:4" ht="15" customHeight="1">
      <c r="A50" s="36" t="s">
        <v>65</v>
      </c>
      <c r="B50" s="26"/>
      <c r="C50" s="33">
        <f>C10+C17+C28+C36+C42+C43+C44</f>
        <v>20041</v>
      </c>
      <c r="D50" s="33">
        <f>D10+D17+D28+D36+D42+D43+D44</f>
        <v>22371</v>
      </c>
    </row>
    <row r="51" spans="1:4" ht="15" customHeight="1">
      <c r="A51" s="36" t="s">
        <v>66</v>
      </c>
      <c r="B51" s="26"/>
      <c r="C51" s="36"/>
      <c r="D51" s="26"/>
    </row>
    <row r="53" spans="1:4" ht="48.75" customHeight="1"/>
    <row r="54" spans="1:4">
      <c r="A54" s="19"/>
      <c r="B54" s="19"/>
      <c r="C54" s="20" t="s">
        <v>32</v>
      </c>
    </row>
    <row r="55" spans="1:4" ht="12.75" customHeight="1">
      <c r="A55" s="19"/>
      <c r="B55" s="19"/>
      <c r="C55" s="20"/>
    </row>
    <row r="56" spans="1:4" ht="15" customHeight="1">
      <c r="A56" s="172" t="s">
        <v>328</v>
      </c>
      <c r="B56" s="172"/>
      <c r="C56" s="172"/>
    </row>
    <row r="57" spans="1:4" ht="29.25" customHeight="1">
      <c r="A57" s="173" t="s">
        <v>295</v>
      </c>
      <c r="B57" s="174"/>
      <c r="C57" s="174"/>
    </row>
    <row r="58" spans="1:4" ht="12.75" customHeight="1">
      <c r="A58" s="21"/>
      <c r="B58" s="22"/>
      <c r="C58" s="22"/>
    </row>
    <row r="59" spans="1:4" ht="12.75" customHeight="1">
      <c r="A59" s="19"/>
      <c r="B59" s="19"/>
      <c r="C59" s="20" t="s">
        <v>22</v>
      </c>
    </row>
    <row r="60" spans="1:4" ht="40.5" customHeight="1">
      <c r="A60" s="24" t="s">
        <v>85</v>
      </c>
      <c r="B60" s="39" t="s">
        <v>0</v>
      </c>
      <c r="C60" s="150" t="s">
        <v>294</v>
      </c>
      <c r="D60" s="104" t="s">
        <v>292</v>
      </c>
    </row>
    <row r="61" spans="1:4" ht="15" customHeight="1">
      <c r="A61" s="31" t="s">
        <v>67</v>
      </c>
      <c r="B61" s="45"/>
      <c r="C61" s="46"/>
      <c r="D61" s="26"/>
    </row>
    <row r="62" spans="1:4" ht="15" customHeight="1">
      <c r="A62" s="31" t="s">
        <v>148</v>
      </c>
      <c r="B62" s="31" t="s">
        <v>9</v>
      </c>
      <c r="C62" s="47">
        <v>9495</v>
      </c>
      <c r="D62" s="33">
        <v>9986</v>
      </c>
    </row>
    <row r="63" spans="1:4" ht="15" customHeight="1">
      <c r="A63" s="31" t="s">
        <v>149</v>
      </c>
      <c r="B63" s="31" t="s">
        <v>68</v>
      </c>
      <c r="C63" s="47">
        <v>1758</v>
      </c>
      <c r="D63" s="33">
        <v>1908</v>
      </c>
    </row>
    <row r="64" spans="1:4" ht="15" customHeight="1">
      <c r="A64" s="36" t="s">
        <v>150</v>
      </c>
      <c r="B64" s="36" t="s">
        <v>10</v>
      </c>
      <c r="C64" s="47">
        <v>5247</v>
      </c>
      <c r="D64" s="33">
        <v>6262</v>
      </c>
    </row>
    <row r="65" spans="1:4" ht="15" customHeight="1">
      <c r="A65" s="44" t="s">
        <v>151</v>
      </c>
      <c r="B65" s="44" t="s">
        <v>11</v>
      </c>
      <c r="C65" s="47">
        <f>C66+C67</f>
        <v>913</v>
      </c>
      <c r="D65" s="47">
        <f>D66+D67+D74</f>
        <v>925</v>
      </c>
    </row>
    <row r="66" spans="1:4" ht="15" customHeight="1">
      <c r="A66" s="151"/>
      <c r="B66" s="154" t="s">
        <v>303</v>
      </c>
      <c r="C66" s="155">
        <v>553</v>
      </c>
      <c r="D66" s="155">
        <v>553</v>
      </c>
    </row>
    <row r="67" spans="1:4" ht="15" customHeight="1">
      <c r="A67" s="152" t="s">
        <v>152</v>
      </c>
      <c r="B67" s="26" t="s">
        <v>153</v>
      </c>
      <c r="C67" s="155">
        <v>360</v>
      </c>
      <c r="D67" s="155">
        <v>360</v>
      </c>
    </row>
    <row r="68" spans="1:4" ht="15" customHeight="1">
      <c r="A68" s="152" t="s">
        <v>152</v>
      </c>
      <c r="B68" s="26" t="s">
        <v>154</v>
      </c>
      <c r="C68" s="155">
        <v>360</v>
      </c>
      <c r="D68" s="155">
        <v>360</v>
      </c>
    </row>
    <row r="69" spans="1:4" ht="15" customHeight="1">
      <c r="A69" s="152"/>
      <c r="B69" s="26" t="s">
        <v>155</v>
      </c>
      <c r="C69" s="155">
        <v>0</v>
      </c>
      <c r="D69" s="155">
        <v>0</v>
      </c>
    </row>
    <row r="70" spans="1:4" ht="15" customHeight="1">
      <c r="A70" s="152"/>
      <c r="B70" s="26" t="s">
        <v>156</v>
      </c>
      <c r="C70" s="155">
        <v>0</v>
      </c>
      <c r="D70" s="155">
        <v>0</v>
      </c>
    </row>
    <row r="71" spans="1:4" ht="15" customHeight="1">
      <c r="A71" s="153"/>
      <c r="B71" s="40" t="s">
        <v>157</v>
      </c>
      <c r="C71" s="156">
        <v>90</v>
      </c>
      <c r="D71" s="156">
        <v>60</v>
      </c>
    </row>
    <row r="72" spans="1:4" ht="15" customHeight="1">
      <c r="A72" s="153"/>
      <c r="B72" s="40" t="s">
        <v>158</v>
      </c>
      <c r="C72" s="156">
        <v>120</v>
      </c>
      <c r="D72" s="156">
        <v>0</v>
      </c>
    </row>
    <row r="73" spans="1:4" ht="15" customHeight="1">
      <c r="A73" s="153"/>
      <c r="B73" s="40" t="s">
        <v>159</v>
      </c>
      <c r="C73" s="156">
        <v>150</v>
      </c>
      <c r="D73" s="156">
        <v>220</v>
      </c>
    </row>
    <row r="74" spans="1:4" ht="15" customHeight="1">
      <c r="A74" s="53" t="s">
        <v>288</v>
      </c>
      <c r="B74" s="40" t="s">
        <v>289</v>
      </c>
      <c r="C74" s="52">
        <v>0</v>
      </c>
      <c r="D74" s="52">
        <v>12</v>
      </c>
    </row>
    <row r="75" spans="1:4" ht="15" customHeight="1">
      <c r="A75" s="36" t="s">
        <v>163</v>
      </c>
      <c r="B75" s="36" t="s">
        <v>171</v>
      </c>
      <c r="C75" s="47">
        <f>C76+C86+C88+C89</f>
        <v>2101</v>
      </c>
      <c r="D75" s="47">
        <f>D76+D86+D88+D89</f>
        <v>1601</v>
      </c>
    </row>
    <row r="76" spans="1:4" ht="15" customHeight="1">
      <c r="A76" s="58" t="s">
        <v>162</v>
      </c>
      <c r="B76" s="32" t="s">
        <v>77</v>
      </c>
      <c r="C76" s="47">
        <f>C77+C82+C78</f>
        <v>1601</v>
      </c>
      <c r="D76" s="47">
        <f>D77+D82+D78+D81</f>
        <v>1601</v>
      </c>
    </row>
    <row r="77" spans="1:4" ht="15" customHeight="1">
      <c r="A77" s="43" t="s">
        <v>162</v>
      </c>
      <c r="B77" s="25" t="s">
        <v>164</v>
      </c>
      <c r="C77" s="42">
        <v>0</v>
      </c>
      <c r="D77" s="26">
        <v>0</v>
      </c>
    </row>
    <row r="78" spans="1:4" ht="29.25" customHeight="1">
      <c r="A78" s="53" t="s">
        <v>165</v>
      </c>
      <c r="B78" s="41" t="s">
        <v>166</v>
      </c>
      <c r="C78" s="52">
        <f>C79+C80</f>
        <v>443</v>
      </c>
      <c r="D78" s="52">
        <f>D79+D80</f>
        <v>432</v>
      </c>
    </row>
    <row r="79" spans="1:4" ht="15" customHeight="1">
      <c r="A79" s="53"/>
      <c r="B79" s="41" t="s">
        <v>167</v>
      </c>
      <c r="C79" s="52">
        <v>380</v>
      </c>
      <c r="D79" s="52">
        <v>348</v>
      </c>
    </row>
    <row r="80" spans="1:4" ht="15" customHeight="1">
      <c r="A80" s="53"/>
      <c r="B80" s="41" t="s">
        <v>304</v>
      </c>
      <c r="C80" s="52">
        <v>63</v>
      </c>
      <c r="D80" s="52">
        <v>84</v>
      </c>
    </row>
    <row r="81" spans="1:4" ht="15" customHeight="1">
      <c r="A81" s="53"/>
      <c r="B81" s="41" t="s">
        <v>319</v>
      </c>
      <c r="C81" s="52">
        <v>0</v>
      </c>
      <c r="D81" s="52">
        <v>331</v>
      </c>
    </row>
    <row r="82" spans="1:4" ht="15" customHeight="1">
      <c r="A82" s="53" t="s">
        <v>162</v>
      </c>
      <c r="B82" s="41" t="s">
        <v>79</v>
      </c>
      <c r="C82" s="52">
        <f>C83+C84+C85</f>
        <v>1158</v>
      </c>
      <c r="D82" s="52">
        <f>D83+D84+D85</f>
        <v>838</v>
      </c>
    </row>
    <row r="83" spans="1:4" ht="26.25" customHeight="1">
      <c r="A83" s="53"/>
      <c r="B83" s="59" t="s">
        <v>318</v>
      </c>
      <c r="C83" s="52">
        <v>154</v>
      </c>
      <c r="D83" s="52">
        <v>168</v>
      </c>
    </row>
    <row r="84" spans="1:4" ht="15" customHeight="1">
      <c r="A84" s="53"/>
      <c r="B84" s="56" t="s">
        <v>210</v>
      </c>
      <c r="C84" s="52">
        <v>993</v>
      </c>
      <c r="D84" s="52">
        <v>662</v>
      </c>
    </row>
    <row r="85" spans="1:4" ht="15" customHeight="1">
      <c r="A85" s="43"/>
      <c r="B85" s="25" t="s">
        <v>168</v>
      </c>
      <c r="C85" s="42">
        <v>11</v>
      </c>
      <c r="D85" s="42">
        <v>8</v>
      </c>
    </row>
    <row r="86" spans="1:4" ht="15" customHeight="1">
      <c r="A86" s="58" t="s">
        <v>169</v>
      </c>
      <c r="B86" s="32" t="s">
        <v>78</v>
      </c>
      <c r="C86" s="33">
        <f>SUM(C87:C87)</f>
        <v>0</v>
      </c>
      <c r="D86" s="33">
        <f>SUM(D87:D87)</f>
        <v>0</v>
      </c>
    </row>
    <row r="87" spans="1:4" ht="15" customHeight="1">
      <c r="A87" s="53"/>
      <c r="B87" s="56" t="s">
        <v>170</v>
      </c>
      <c r="C87" s="57">
        <v>0</v>
      </c>
      <c r="D87" s="57">
        <v>0</v>
      </c>
    </row>
    <row r="88" spans="1:4" ht="15" customHeight="1">
      <c r="A88" s="60" t="s">
        <v>175</v>
      </c>
      <c r="B88" s="61" t="s">
        <v>86</v>
      </c>
      <c r="C88" s="62">
        <v>500</v>
      </c>
      <c r="D88" s="33">
        <v>0</v>
      </c>
    </row>
    <row r="89" spans="1:4" ht="27.75" customHeight="1">
      <c r="A89" s="60" t="s">
        <v>217</v>
      </c>
      <c r="B89" s="61" t="s">
        <v>218</v>
      </c>
      <c r="C89" s="62">
        <v>0</v>
      </c>
      <c r="D89" s="26"/>
    </row>
    <row r="90" spans="1:4" ht="27" customHeight="1">
      <c r="A90" s="44" t="s">
        <v>178</v>
      </c>
      <c r="B90" s="63" t="s">
        <v>95</v>
      </c>
      <c r="C90" s="64"/>
      <c r="D90" s="26"/>
    </row>
    <row r="91" spans="1:4" ht="15" customHeight="1">
      <c r="A91" s="36" t="s">
        <v>179</v>
      </c>
      <c r="B91" s="36" t="s">
        <v>73</v>
      </c>
      <c r="C91" s="36">
        <v>527</v>
      </c>
      <c r="D91" s="36">
        <v>527</v>
      </c>
    </row>
    <row r="92" spans="1:4" ht="15" customHeight="1">
      <c r="A92" s="43" t="s">
        <v>172</v>
      </c>
      <c r="B92" s="26" t="s">
        <v>69</v>
      </c>
      <c r="C92" s="26">
        <v>0</v>
      </c>
      <c r="D92" s="26">
        <v>0</v>
      </c>
    </row>
    <row r="93" spans="1:4" ht="15" customHeight="1">
      <c r="A93" s="43" t="s">
        <v>173</v>
      </c>
      <c r="B93" s="26" t="s">
        <v>96</v>
      </c>
      <c r="C93" s="26">
        <v>0</v>
      </c>
      <c r="D93" s="26">
        <v>0</v>
      </c>
    </row>
    <row r="94" spans="1:4" ht="15" customHeight="1">
      <c r="A94" s="43" t="s">
        <v>174</v>
      </c>
      <c r="B94" s="26" t="s">
        <v>75</v>
      </c>
      <c r="C94" s="26">
        <v>0</v>
      </c>
      <c r="D94" s="26">
        <v>0</v>
      </c>
    </row>
    <row r="95" spans="1:4" ht="15" customHeight="1">
      <c r="A95" s="43" t="s">
        <v>176</v>
      </c>
      <c r="B95" s="26" t="s">
        <v>177</v>
      </c>
      <c r="C95" s="26">
        <v>527</v>
      </c>
      <c r="D95" s="26">
        <v>527</v>
      </c>
    </row>
    <row r="96" spans="1:4" ht="15" customHeight="1">
      <c r="A96" s="36" t="s">
        <v>70</v>
      </c>
      <c r="B96" s="26"/>
      <c r="C96" s="33">
        <f>C62+C63+C64+C65+C75+C91+C90</f>
        <v>20041</v>
      </c>
      <c r="D96" s="33">
        <f>D62+D63+D64+D65+D75+D91+D90</f>
        <v>21209</v>
      </c>
    </row>
    <row r="97" spans="1:4" ht="15" customHeight="1">
      <c r="A97" s="36" t="s">
        <v>71</v>
      </c>
      <c r="B97" s="26"/>
      <c r="C97" s="33"/>
      <c r="D97" s="26"/>
    </row>
    <row r="98" spans="1:4" ht="15" customHeight="1"/>
    <row r="99" spans="1:4" ht="15" customHeight="1"/>
    <row r="100" spans="1:4" ht="15" customHeight="1"/>
    <row r="101" spans="1:4" ht="15" customHeight="1"/>
  </sheetData>
  <mergeCells count="4">
    <mergeCell ref="A56:C56"/>
    <mergeCell ref="A57:C57"/>
    <mergeCell ref="A3:C3"/>
    <mergeCell ref="A4:C4"/>
  </mergeCells>
  <phoneticPr fontId="1" type="noConversion"/>
  <printOptions horizontalCentered="1"/>
  <pageMargins left="0.5" right="0.6" top="0.43" bottom="0.19685039370078741" header="0.37" footer="0.23622047244094491"/>
  <pageSetup paperSize="9" scale="95" orientation="portrait" horizontalDpi="300" verticalDpi="300" r:id="rId1"/>
  <headerFooter alignWithMargins="0">
    <oddFooter>&amp;R&amp;"Arial Narrow,Normál"&amp;P. oldal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F52"/>
  <sheetViews>
    <sheetView zoomScaleNormal="100" workbookViewId="0">
      <selection activeCell="A3" sqref="A3:C3"/>
    </sheetView>
  </sheetViews>
  <sheetFormatPr defaultRowHeight="12.75"/>
  <cols>
    <col min="1" max="1" width="7.42578125" customWidth="1"/>
    <col min="2" max="2" width="51.7109375" customWidth="1"/>
    <col min="3" max="3" width="17.42578125" customWidth="1"/>
    <col min="4" max="4" width="14.140625" customWidth="1"/>
    <col min="5" max="5" width="9.42578125" customWidth="1"/>
    <col min="6" max="6" width="9.7109375" customWidth="1"/>
  </cols>
  <sheetData>
    <row r="1" spans="1:6">
      <c r="A1" s="19"/>
      <c r="B1" s="19"/>
      <c r="C1" s="20"/>
      <c r="D1" s="20" t="s">
        <v>219</v>
      </c>
      <c r="E1" s="19"/>
      <c r="F1" s="20"/>
    </row>
    <row r="2" spans="1:6" ht="12" customHeight="1">
      <c r="A2" s="19"/>
      <c r="B2" s="19"/>
      <c r="C2" s="19"/>
      <c r="D2" s="19"/>
      <c r="E2" s="19"/>
      <c r="F2" s="20"/>
    </row>
    <row r="3" spans="1:6" ht="15" customHeight="1">
      <c r="A3" s="172" t="s">
        <v>327</v>
      </c>
      <c r="B3" s="172"/>
      <c r="C3" s="172"/>
      <c r="D3" s="66"/>
      <c r="E3" s="66"/>
      <c r="F3" s="66"/>
    </row>
    <row r="4" spans="1:6" ht="30" customHeight="1">
      <c r="A4" s="173" t="s">
        <v>296</v>
      </c>
      <c r="B4" s="174"/>
      <c r="C4" s="174"/>
      <c r="D4" s="67"/>
      <c r="E4" s="67"/>
      <c r="F4" s="67"/>
    </row>
    <row r="5" spans="1:6" ht="12.75" customHeight="1">
      <c r="A5" s="21"/>
      <c r="B5" s="22"/>
      <c r="C5" s="22"/>
      <c r="D5" s="22"/>
      <c r="E5" s="22"/>
      <c r="F5" s="22"/>
    </row>
    <row r="6" spans="1:6" ht="13.5" thickBot="1">
      <c r="A6" s="21"/>
      <c r="B6" s="22"/>
      <c r="C6" s="20" t="s">
        <v>22</v>
      </c>
      <c r="D6" s="22"/>
      <c r="E6" s="22"/>
      <c r="F6" s="22"/>
    </row>
    <row r="7" spans="1:6" ht="40.5" customHeight="1" thickTop="1" thickBot="1">
      <c r="A7" s="103" t="s">
        <v>220</v>
      </c>
      <c r="B7" s="70" t="s">
        <v>0</v>
      </c>
      <c r="C7" s="71" t="s">
        <v>294</v>
      </c>
      <c r="D7" s="104" t="s">
        <v>297</v>
      </c>
      <c r="E7" s="22"/>
      <c r="F7" s="22"/>
    </row>
    <row r="8" spans="1:6" ht="15" customHeight="1" thickTop="1" thickBot="1">
      <c r="A8" s="97" t="s">
        <v>221</v>
      </c>
      <c r="B8" s="98"/>
      <c r="C8" s="105"/>
      <c r="D8" s="46"/>
      <c r="E8" s="22"/>
      <c r="F8" s="22"/>
    </row>
    <row r="9" spans="1:6" ht="15" customHeight="1" thickTop="1">
      <c r="A9" s="106" t="s">
        <v>222</v>
      </c>
      <c r="B9" s="107" t="s">
        <v>223</v>
      </c>
      <c r="C9" s="108">
        <f>C10+C11+C12+C13+C14</f>
        <v>1750</v>
      </c>
      <c r="D9" s="33">
        <f>D10+D11+D12+D13+D14</f>
        <v>1750</v>
      </c>
      <c r="E9" s="22"/>
      <c r="F9" s="22"/>
    </row>
    <row r="10" spans="1:6" ht="15" customHeight="1">
      <c r="A10" s="92" t="s">
        <v>224</v>
      </c>
      <c r="B10" s="93" t="s">
        <v>225</v>
      </c>
      <c r="C10" s="109">
        <v>0</v>
      </c>
      <c r="D10" s="161">
        <v>0</v>
      </c>
      <c r="E10" s="22"/>
      <c r="F10" s="22"/>
    </row>
    <row r="11" spans="1:6" ht="15" customHeight="1">
      <c r="A11" s="92" t="s">
        <v>226</v>
      </c>
      <c r="B11" s="93" t="s">
        <v>227</v>
      </c>
      <c r="C11" s="109">
        <v>1750</v>
      </c>
      <c r="D11" s="161">
        <v>1750</v>
      </c>
      <c r="E11" s="22"/>
      <c r="F11" s="22"/>
    </row>
    <row r="12" spans="1:6" ht="15" customHeight="1">
      <c r="A12" s="92" t="s">
        <v>228</v>
      </c>
      <c r="B12" s="110" t="s">
        <v>229</v>
      </c>
      <c r="C12" s="111">
        <v>0</v>
      </c>
      <c r="D12" s="162">
        <v>0</v>
      </c>
      <c r="E12" s="22"/>
      <c r="F12" s="22"/>
    </row>
    <row r="13" spans="1:6" ht="15" customHeight="1">
      <c r="A13" s="92" t="s">
        <v>230</v>
      </c>
      <c r="B13" s="110" t="s">
        <v>231</v>
      </c>
      <c r="C13" s="111">
        <v>0</v>
      </c>
      <c r="D13" s="162">
        <v>0</v>
      </c>
      <c r="E13" s="22"/>
      <c r="F13" s="22"/>
    </row>
    <row r="14" spans="1:6" ht="15" customHeight="1" thickBot="1">
      <c r="A14" s="92" t="s">
        <v>232</v>
      </c>
      <c r="B14" s="110" t="s">
        <v>233</v>
      </c>
      <c r="C14" s="111">
        <v>0</v>
      </c>
      <c r="D14" s="162">
        <v>0</v>
      </c>
      <c r="E14" s="22"/>
      <c r="F14" s="22"/>
    </row>
    <row r="15" spans="1:6" ht="30" customHeight="1" thickTop="1">
      <c r="A15" s="112" t="s">
        <v>313</v>
      </c>
      <c r="B15" s="113" t="s">
        <v>234</v>
      </c>
      <c r="C15" s="114">
        <f>SUM(C16:C19)</f>
        <v>39</v>
      </c>
      <c r="D15" s="158">
        <f>SUM(D16:D19)</f>
        <v>2409</v>
      </c>
      <c r="E15" s="19"/>
      <c r="F15" s="20"/>
    </row>
    <row r="16" spans="1:6" ht="15" customHeight="1">
      <c r="A16" s="83" t="s">
        <v>181</v>
      </c>
      <c r="B16" s="26" t="s">
        <v>235</v>
      </c>
      <c r="C16" s="87">
        <v>0</v>
      </c>
      <c r="D16" s="27">
        <v>0</v>
      </c>
    </row>
    <row r="17" spans="1:4" ht="15" customHeight="1">
      <c r="A17" s="83" t="s">
        <v>236</v>
      </c>
      <c r="B17" s="26" t="s">
        <v>237</v>
      </c>
      <c r="C17" s="87">
        <v>0</v>
      </c>
      <c r="D17" s="27">
        <v>0</v>
      </c>
    </row>
    <row r="18" spans="1:4" ht="20.25" customHeight="1">
      <c r="A18" s="83" t="s">
        <v>236</v>
      </c>
      <c r="B18" s="26" t="s">
        <v>238</v>
      </c>
      <c r="C18" s="87">
        <v>39</v>
      </c>
      <c r="D18" s="27">
        <v>39</v>
      </c>
    </row>
    <row r="19" spans="1:4" ht="15" customHeight="1">
      <c r="A19" s="83" t="s">
        <v>236</v>
      </c>
      <c r="B19" s="95" t="s">
        <v>320</v>
      </c>
      <c r="C19" s="115">
        <v>0</v>
      </c>
      <c r="D19" s="163">
        <v>2370</v>
      </c>
    </row>
    <row r="20" spans="1:4" ht="15" customHeight="1" thickBot="1">
      <c r="A20" s="116" t="s">
        <v>312</v>
      </c>
      <c r="B20" s="117" t="s">
        <v>239</v>
      </c>
      <c r="C20" s="118">
        <v>0</v>
      </c>
      <c r="D20" s="164">
        <v>0</v>
      </c>
    </row>
    <row r="21" spans="1:4" ht="15" customHeight="1" thickTop="1" thickBot="1">
      <c r="A21" s="119" t="s">
        <v>315</v>
      </c>
      <c r="B21" s="120" t="s">
        <v>87</v>
      </c>
      <c r="C21" s="99">
        <v>0</v>
      </c>
      <c r="D21" s="159">
        <v>0</v>
      </c>
    </row>
    <row r="22" spans="1:4" ht="15" customHeight="1" thickTop="1" thickBot="1">
      <c r="A22" s="121" t="s">
        <v>311</v>
      </c>
      <c r="B22" s="117" t="s">
        <v>240</v>
      </c>
      <c r="C22" s="118">
        <v>2557</v>
      </c>
      <c r="D22" s="33">
        <v>3139</v>
      </c>
    </row>
    <row r="23" spans="1:4" ht="15" customHeight="1" thickTop="1">
      <c r="A23" s="122" t="s">
        <v>145</v>
      </c>
      <c r="B23" s="123" t="s">
        <v>241</v>
      </c>
      <c r="C23" s="109">
        <v>0</v>
      </c>
      <c r="D23" s="26">
        <v>0</v>
      </c>
    </row>
    <row r="24" spans="1:4" ht="15" customHeight="1">
      <c r="A24" s="122" t="s">
        <v>143</v>
      </c>
      <c r="B24" s="95" t="s">
        <v>242</v>
      </c>
      <c r="C24" s="115">
        <v>2557</v>
      </c>
      <c r="D24" s="27">
        <v>3139</v>
      </c>
    </row>
    <row r="25" spans="1:4" ht="15" customHeight="1" thickBot="1">
      <c r="A25" s="122" t="s">
        <v>243</v>
      </c>
      <c r="B25" s="124" t="s">
        <v>244</v>
      </c>
      <c r="C25" s="125">
        <v>0</v>
      </c>
      <c r="D25" s="26">
        <v>0</v>
      </c>
    </row>
    <row r="26" spans="1:4" ht="15" customHeight="1" thickTop="1" thickBot="1">
      <c r="A26" s="126" t="s">
        <v>245</v>
      </c>
      <c r="B26" s="127"/>
      <c r="C26" s="128">
        <f>C9+C15+C21+C23+C22</f>
        <v>4346</v>
      </c>
      <c r="D26" s="33">
        <f>D9+D15+D21+D23+D22</f>
        <v>7298</v>
      </c>
    </row>
    <row r="27" spans="1:4" ht="15" customHeight="1" thickTop="1" thickBot="1">
      <c r="A27" s="97" t="s">
        <v>246</v>
      </c>
      <c r="B27" s="98"/>
      <c r="C27" s="99"/>
      <c r="D27" s="26"/>
    </row>
    <row r="28" spans="1:4" ht="13.5" thickTop="1"/>
    <row r="29" spans="1:4" ht="35.25" customHeight="1"/>
    <row r="30" spans="1:4">
      <c r="A30" s="19"/>
      <c r="B30" s="19"/>
      <c r="C30" s="20"/>
      <c r="D30" s="20" t="s">
        <v>219</v>
      </c>
    </row>
    <row r="31" spans="1:4" ht="12.75" customHeight="1">
      <c r="A31" s="19"/>
      <c r="B31" s="19"/>
      <c r="C31" s="19"/>
    </row>
    <row r="32" spans="1:4" ht="15" customHeight="1">
      <c r="A32" s="172" t="s">
        <v>327</v>
      </c>
      <c r="B32" s="172"/>
      <c r="C32" s="172"/>
    </row>
    <row r="33" spans="1:4" ht="30" customHeight="1">
      <c r="A33" s="173" t="s">
        <v>298</v>
      </c>
      <c r="B33" s="174"/>
      <c r="C33" s="174"/>
    </row>
    <row r="34" spans="1:4" ht="12.75" customHeight="1">
      <c r="A34" s="21"/>
      <c r="B34" s="22"/>
      <c r="C34" s="22"/>
    </row>
    <row r="35" spans="1:4" ht="13.5" thickBot="1">
      <c r="A35" s="21"/>
      <c r="B35" s="22"/>
      <c r="C35" s="20" t="s">
        <v>22</v>
      </c>
    </row>
    <row r="36" spans="1:4" ht="39.75" thickTop="1" thickBot="1">
      <c r="A36" s="69" t="s">
        <v>85</v>
      </c>
      <c r="B36" s="70" t="s">
        <v>0</v>
      </c>
      <c r="C36" s="71" t="s">
        <v>294</v>
      </c>
      <c r="D36" s="104" t="s">
        <v>297</v>
      </c>
    </row>
    <row r="37" spans="1:4" ht="14.25" customHeight="1" thickTop="1" thickBot="1">
      <c r="A37" s="72" t="s">
        <v>247</v>
      </c>
      <c r="B37" s="73"/>
      <c r="C37" s="74"/>
      <c r="D37" s="26"/>
    </row>
    <row r="38" spans="1:4" ht="14.25" customHeight="1" thickTop="1" thickBot="1">
      <c r="A38" s="75" t="s">
        <v>248</v>
      </c>
      <c r="B38" s="76" t="s">
        <v>12</v>
      </c>
      <c r="C38" s="77">
        <v>2679</v>
      </c>
      <c r="D38" s="33">
        <v>5851</v>
      </c>
    </row>
    <row r="39" spans="1:4" ht="14.25" customHeight="1" thickTop="1" thickBot="1">
      <c r="A39" s="72" t="s">
        <v>249</v>
      </c>
      <c r="B39" s="78" t="s">
        <v>13</v>
      </c>
      <c r="C39" s="79">
        <v>926</v>
      </c>
      <c r="D39" s="33">
        <v>1738</v>
      </c>
    </row>
    <row r="40" spans="1:4" ht="14.25" customHeight="1" thickTop="1">
      <c r="A40" s="80" t="s">
        <v>305</v>
      </c>
      <c r="B40" s="81" t="s">
        <v>250</v>
      </c>
      <c r="C40" s="82">
        <v>741</v>
      </c>
      <c r="D40" s="33">
        <v>871</v>
      </c>
    </row>
    <row r="41" spans="1:4" ht="27" customHeight="1">
      <c r="A41" s="83" t="s">
        <v>251</v>
      </c>
      <c r="B41" s="25" t="s">
        <v>252</v>
      </c>
      <c r="C41" s="84">
        <v>741</v>
      </c>
      <c r="D41" s="27">
        <v>871</v>
      </c>
    </row>
    <row r="42" spans="1:4" ht="25.5" customHeight="1">
      <c r="A42" s="83" t="s">
        <v>251</v>
      </c>
      <c r="B42" s="85" t="s">
        <v>306</v>
      </c>
      <c r="C42" s="86">
        <v>741</v>
      </c>
      <c r="D42" s="27">
        <v>108</v>
      </c>
    </row>
    <row r="43" spans="1:4" ht="27.75" customHeight="1">
      <c r="A43" s="43" t="s">
        <v>253</v>
      </c>
      <c r="B43" s="165" t="s">
        <v>321</v>
      </c>
      <c r="C43" s="87">
        <v>0</v>
      </c>
      <c r="D43" s="27">
        <v>763</v>
      </c>
    </row>
    <row r="44" spans="1:4" ht="14.25" customHeight="1">
      <c r="A44" s="44" t="s">
        <v>254</v>
      </c>
      <c r="B44" s="32" t="s">
        <v>255</v>
      </c>
      <c r="C44" s="88">
        <v>0</v>
      </c>
      <c r="D44" s="27"/>
    </row>
    <row r="45" spans="1:4" ht="14.25" customHeight="1">
      <c r="A45" s="43" t="s">
        <v>256</v>
      </c>
      <c r="B45" s="25" t="s">
        <v>257</v>
      </c>
      <c r="C45" s="87">
        <v>0</v>
      </c>
      <c r="D45" s="27"/>
    </row>
    <row r="46" spans="1:4" ht="14.25" customHeight="1">
      <c r="A46" s="43" t="s">
        <v>204</v>
      </c>
      <c r="B46" s="25" t="s">
        <v>258</v>
      </c>
      <c r="C46" s="87">
        <v>0</v>
      </c>
      <c r="D46" s="27"/>
    </row>
    <row r="47" spans="1:4" ht="14.25" customHeight="1" thickBot="1">
      <c r="A47" s="89" t="s">
        <v>259</v>
      </c>
      <c r="B47" s="90" t="s">
        <v>260</v>
      </c>
      <c r="C47" s="91">
        <f>SUM(C48:C49)</f>
        <v>0</v>
      </c>
      <c r="D47" s="27"/>
    </row>
    <row r="48" spans="1:4" ht="14.25" customHeight="1" thickTop="1">
      <c r="A48" s="92" t="s">
        <v>261</v>
      </c>
      <c r="B48" s="93" t="s">
        <v>262</v>
      </c>
      <c r="C48" s="94">
        <v>0</v>
      </c>
      <c r="D48" s="27"/>
    </row>
    <row r="49" spans="1:4" ht="14.25" customHeight="1" thickBot="1">
      <c r="A49" s="92" t="s">
        <v>263</v>
      </c>
      <c r="B49" s="95" t="s">
        <v>264</v>
      </c>
      <c r="C49" s="96">
        <v>0</v>
      </c>
      <c r="D49" s="27"/>
    </row>
    <row r="50" spans="1:4" ht="14.25" customHeight="1" thickTop="1" thickBot="1">
      <c r="A50" s="97" t="s">
        <v>265</v>
      </c>
      <c r="B50" s="98"/>
      <c r="C50" s="99">
        <f>C38+C39+C40+C47</f>
        <v>4346</v>
      </c>
      <c r="D50" s="99">
        <f>D38+D39+D40+D47</f>
        <v>8460</v>
      </c>
    </row>
    <row r="51" spans="1:4" ht="14.25" customHeight="1" thickTop="1" thickBot="1">
      <c r="A51" s="100" t="s">
        <v>266</v>
      </c>
      <c r="B51" s="101"/>
      <c r="C51" s="102"/>
      <c r="D51" s="33"/>
    </row>
    <row r="52" spans="1:4" ht="14.25" customHeight="1" thickTop="1"/>
  </sheetData>
  <mergeCells count="4">
    <mergeCell ref="A3:C3"/>
    <mergeCell ref="A4:C4"/>
    <mergeCell ref="A32:C32"/>
    <mergeCell ref="A33:C33"/>
  </mergeCells>
  <phoneticPr fontId="1" type="noConversion"/>
  <printOptions horizontalCentered="1"/>
  <pageMargins left="0.57999999999999996" right="0.48" top="0.98425196850393704" bottom="0.98425196850393704" header="0.51181102362204722" footer="0.51181102362204722"/>
  <pageSetup paperSize="9" scale="80" orientation="portrait" horizontalDpi="300" verticalDpi="300" r:id="rId1"/>
  <headerFooter alignWithMargins="0">
    <oddFooter xml:space="preserve">&amp;R&amp;"Arial Narrow,Normál"&amp;P. oldal&amp;"Arial,Normál"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D47"/>
  <sheetViews>
    <sheetView topLeftCell="A13" zoomScaleNormal="100" workbookViewId="0">
      <selection activeCell="A3" sqref="A3:C3"/>
    </sheetView>
  </sheetViews>
  <sheetFormatPr defaultRowHeight="12.75"/>
  <cols>
    <col min="1" max="1" width="7.42578125" customWidth="1"/>
    <col min="2" max="2" width="49.140625" customWidth="1"/>
    <col min="3" max="3" width="12.28515625" customWidth="1"/>
    <col min="4" max="4" width="12.85546875" customWidth="1"/>
  </cols>
  <sheetData>
    <row r="1" spans="1:4">
      <c r="A1" s="19"/>
      <c r="B1" s="19"/>
      <c r="C1" s="20"/>
      <c r="D1" s="20" t="s">
        <v>267</v>
      </c>
    </row>
    <row r="2" spans="1:4">
      <c r="A2" s="19"/>
      <c r="B2" s="19"/>
      <c r="C2" s="20"/>
    </row>
    <row r="3" spans="1:4" ht="15" customHeight="1">
      <c r="A3" s="172" t="s">
        <v>325</v>
      </c>
      <c r="B3" s="172"/>
      <c r="C3" s="172"/>
    </row>
    <row r="4" spans="1:4" ht="30" customHeight="1">
      <c r="A4" s="173" t="s">
        <v>299</v>
      </c>
      <c r="B4" s="174"/>
      <c r="C4" s="174"/>
    </row>
    <row r="5" spans="1:4">
      <c r="A5" s="21"/>
      <c r="B5" s="22"/>
      <c r="C5" s="22"/>
    </row>
    <row r="6" spans="1:4" ht="13.5" thickBot="1">
      <c r="A6" s="19"/>
      <c r="B6" s="19"/>
      <c r="C6" s="20"/>
      <c r="D6" s="20" t="s">
        <v>22</v>
      </c>
    </row>
    <row r="7" spans="1:4" ht="40.5" customHeight="1" thickTop="1" thickBot="1">
      <c r="A7" s="103" t="s">
        <v>268</v>
      </c>
      <c r="B7" s="70" t="s">
        <v>0</v>
      </c>
      <c r="C7" s="71" t="s">
        <v>294</v>
      </c>
      <c r="D7" s="104" t="s">
        <v>297</v>
      </c>
    </row>
    <row r="8" spans="1:4" ht="18" customHeight="1" thickTop="1" thickBot="1">
      <c r="A8" s="97" t="s">
        <v>269</v>
      </c>
      <c r="B8" s="129" t="s">
        <v>270</v>
      </c>
      <c r="C8" s="99">
        <f>C9+C11+C12</f>
        <v>2679</v>
      </c>
      <c r="D8" s="159">
        <f>D9+D11+D12+D13+D14+D10</f>
        <v>5851</v>
      </c>
    </row>
    <row r="9" spans="1:4" ht="18" customHeight="1" thickTop="1" thickBot="1">
      <c r="A9" s="130" t="s">
        <v>271</v>
      </c>
      <c r="B9" s="131" t="s">
        <v>307</v>
      </c>
      <c r="C9" s="132">
        <v>180</v>
      </c>
      <c r="D9" s="26">
        <v>142</v>
      </c>
    </row>
    <row r="10" spans="1:4" ht="18" customHeight="1" thickTop="1" thickBot="1">
      <c r="A10" s="130" t="s">
        <v>271</v>
      </c>
      <c r="B10" s="131" t="s">
        <v>324</v>
      </c>
      <c r="C10" s="132">
        <v>0</v>
      </c>
      <c r="D10" s="26">
        <v>174</v>
      </c>
    </row>
    <row r="11" spans="1:4" ht="18" customHeight="1" thickTop="1" thickBot="1">
      <c r="A11" s="130" t="s">
        <v>271</v>
      </c>
      <c r="B11" s="131" t="s">
        <v>308</v>
      </c>
      <c r="C11" s="132">
        <v>553</v>
      </c>
      <c r="D11" s="26">
        <v>553</v>
      </c>
    </row>
    <row r="12" spans="1:4" ht="18" customHeight="1" thickTop="1" thickBot="1">
      <c r="A12" s="130" t="s">
        <v>271</v>
      </c>
      <c r="B12" s="131" t="s">
        <v>309</v>
      </c>
      <c r="C12" s="132">
        <v>1946</v>
      </c>
      <c r="D12" s="160">
        <v>4982</v>
      </c>
    </row>
    <row r="13" spans="1:4" ht="18" customHeight="1" thickTop="1" thickBot="1">
      <c r="A13" s="130" t="s">
        <v>271</v>
      </c>
      <c r="B13" s="131"/>
      <c r="C13" s="132"/>
      <c r="D13" s="26"/>
    </row>
    <row r="14" spans="1:4" ht="18" customHeight="1" thickTop="1" thickBot="1">
      <c r="A14" s="130" t="s">
        <v>271</v>
      </c>
      <c r="B14" s="131"/>
      <c r="C14" s="132"/>
      <c r="D14" s="93"/>
    </row>
    <row r="15" spans="1:4" ht="18" customHeight="1" thickTop="1">
      <c r="A15" s="80" t="s">
        <v>249</v>
      </c>
      <c r="B15" s="81" t="s">
        <v>272</v>
      </c>
      <c r="C15" s="114">
        <f>SUM(C16+C17)</f>
        <v>926</v>
      </c>
      <c r="D15" s="114">
        <f>SUM(D16+D17)</f>
        <v>1738</v>
      </c>
    </row>
    <row r="16" spans="1:4" ht="18" customHeight="1">
      <c r="A16" s="133" t="s">
        <v>273</v>
      </c>
      <c r="B16" s="40" t="s">
        <v>310</v>
      </c>
      <c r="C16" s="134">
        <v>926</v>
      </c>
      <c r="D16" s="27">
        <v>952</v>
      </c>
    </row>
    <row r="17" spans="1:4" ht="18" customHeight="1">
      <c r="A17" s="135" t="s">
        <v>273</v>
      </c>
      <c r="B17" s="136" t="s">
        <v>323</v>
      </c>
      <c r="C17" s="137">
        <v>0</v>
      </c>
      <c r="D17" s="26">
        <v>786</v>
      </c>
    </row>
    <row r="18" spans="1:4" ht="18" customHeight="1">
      <c r="A18" s="135"/>
      <c r="B18" s="136"/>
      <c r="C18" s="137"/>
      <c r="D18" s="26"/>
    </row>
    <row r="19" spans="1:4" ht="18" customHeight="1">
      <c r="A19" s="135"/>
      <c r="B19" s="136"/>
      <c r="C19" s="137"/>
      <c r="D19" s="26"/>
    </row>
    <row r="20" spans="1:4" ht="18" customHeight="1">
      <c r="A20" s="135"/>
      <c r="B20" s="136"/>
      <c r="C20" s="137"/>
      <c r="D20" s="26"/>
    </row>
    <row r="21" spans="1:4" ht="17.25" customHeight="1">
      <c r="A21" s="135"/>
      <c r="B21" s="136"/>
      <c r="C21" s="137"/>
      <c r="D21" s="26"/>
    </row>
    <row r="22" spans="1:4" ht="18" customHeight="1" thickBot="1">
      <c r="A22" s="138"/>
      <c r="B22" s="139"/>
      <c r="C22" s="140"/>
      <c r="D22" s="26"/>
    </row>
    <row r="23" spans="1:4" ht="18" customHeight="1" thickTop="1">
      <c r="A23" s="106" t="s">
        <v>314</v>
      </c>
      <c r="B23" s="107" t="s">
        <v>274</v>
      </c>
      <c r="C23" s="108">
        <v>741</v>
      </c>
      <c r="D23" s="33">
        <v>871</v>
      </c>
    </row>
    <row r="24" spans="1:4" ht="33" customHeight="1">
      <c r="A24" s="83" t="s">
        <v>251</v>
      </c>
      <c r="B24" s="25" t="s">
        <v>275</v>
      </c>
      <c r="C24" s="84">
        <v>741</v>
      </c>
      <c r="D24" s="26">
        <v>871</v>
      </c>
    </row>
    <row r="25" spans="1:4" ht="18" customHeight="1">
      <c r="A25" s="141" t="s">
        <v>251</v>
      </c>
      <c r="B25" s="136" t="s">
        <v>276</v>
      </c>
      <c r="C25" s="137">
        <v>54</v>
      </c>
      <c r="D25" s="26">
        <v>108</v>
      </c>
    </row>
    <row r="26" spans="1:4" ht="18" customHeight="1">
      <c r="A26" s="157"/>
      <c r="B26" s="136" t="s">
        <v>322</v>
      </c>
      <c r="C26" s="137">
        <v>687</v>
      </c>
      <c r="D26" s="26">
        <v>763</v>
      </c>
    </row>
    <row r="27" spans="1:4" ht="18" customHeight="1">
      <c r="A27" s="43" t="s">
        <v>253</v>
      </c>
      <c r="B27" s="40" t="s">
        <v>277</v>
      </c>
      <c r="C27" s="134">
        <v>0</v>
      </c>
      <c r="D27" s="26">
        <v>0</v>
      </c>
    </row>
    <row r="28" spans="1:4" ht="22.5" customHeight="1">
      <c r="A28" s="19"/>
      <c r="B28" s="19"/>
      <c r="C28" s="19"/>
    </row>
    <row r="29" spans="1:4" ht="41.25" customHeight="1">
      <c r="A29" s="179" t="s">
        <v>300</v>
      </c>
      <c r="B29" s="179"/>
      <c r="C29" s="179"/>
      <c r="D29" s="180"/>
    </row>
    <row r="30" spans="1:4" ht="12.75" customHeight="1">
      <c r="A30" s="68"/>
      <c r="B30" s="68"/>
      <c r="C30" s="68"/>
    </row>
    <row r="31" spans="1:4" ht="13.5" thickBot="1">
      <c r="A31" s="19"/>
      <c r="B31" s="19"/>
      <c r="C31" s="20"/>
      <c r="D31" s="20" t="s">
        <v>278</v>
      </c>
    </row>
    <row r="32" spans="1:4" ht="39" customHeight="1" thickTop="1" thickBot="1">
      <c r="A32" s="142" t="s">
        <v>279</v>
      </c>
      <c r="B32" s="143" t="s">
        <v>0</v>
      </c>
      <c r="C32" s="144" t="s">
        <v>294</v>
      </c>
      <c r="D32" s="104" t="s">
        <v>301</v>
      </c>
    </row>
    <row r="33" spans="1:4">
      <c r="A33" s="145" t="s">
        <v>280</v>
      </c>
      <c r="B33" s="146"/>
      <c r="C33" s="147">
        <v>0</v>
      </c>
      <c r="D33" s="26">
        <v>0</v>
      </c>
    </row>
    <row r="34" spans="1:4">
      <c r="A34" s="83"/>
      <c r="B34" s="26"/>
      <c r="C34" s="87"/>
      <c r="D34" s="26"/>
    </row>
    <row r="35" spans="1:4" ht="12.75" customHeight="1">
      <c r="A35" s="175" t="s">
        <v>281</v>
      </c>
      <c r="B35" s="176"/>
      <c r="C35" s="88">
        <v>0</v>
      </c>
      <c r="D35" s="26">
        <v>0</v>
      </c>
    </row>
    <row r="36" spans="1:4">
      <c r="A36" s="83"/>
      <c r="B36" s="26"/>
      <c r="C36" s="87"/>
      <c r="D36" s="26"/>
    </row>
    <row r="37" spans="1:4">
      <c r="A37" s="148" t="s">
        <v>282</v>
      </c>
      <c r="B37" s="26"/>
      <c r="C37" s="88">
        <v>0</v>
      </c>
      <c r="D37" s="26">
        <v>0</v>
      </c>
    </row>
    <row r="38" spans="1:4">
      <c r="A38" s="149"/>
      <c r="B38" s="26"/>
      <c r="C38" s="87"/>
      <c r="D38" s="26"/>
    </row>
    <row r="39" spans="1:4">
      <c r="A39" s="148" t="s">
        <v>283</v>
      </c>
      <c r="B39" s="36"/>
      <c r="C39" s="88">
        <v>0</v>
      </c>
      <c r="D39" s="26">
        <v>0</v>
      </c>
    </row>
    <row r="40" spans="1:4">
      <c r="A40" s="149"/>
      <c r="B40" s="26"/>
      <c r="C40" s="87"/>
      <c r="D40" s="26"/>
    </row>
    <row r="41" spans="1:4" ht="24.75" customHeight="1">
      <c r="A41" s="175" t="s">
        <v>284</v>
      </c>
      <c r="B41" s="176"/>
      <c r="C41" s="88">
        <v>0</v>
      </c>
      <c r="D41" s="26">
        <v>0</v>
      </c>
    </row>
    <row r="42" spans="1:4">
      <c r="A42" s="149"/>
      <c r="B42" s="26"/>
      <c r="C42" s="87"/>
      <c r="D42" s="26"/>
    </row>
    <row r="43" spans="1:4">
      <c r="A43" s="177" t="s">
        <v>285</v>
      </c>
      <c r="B43" s="178"/>
      <c r="C43" s="88">
        <v>0</v>
      </c>
      <c r="D43" s="26">
        <v>0</v>
      </c>
    </row>
    <row r="44" spans="1:4">
      <c r="A44" s="149"/>
      <c r="B44" s="26"/>
      <c r="C44" s="87"/>
      <c r="D44" s="26"/>
    </row>
    <row r="45" spans="1:4" ht="25.5" customHeight="1">
      <c r="A45" s="175" t="s">
        <v>286</v>
      </c>
      <c r="B45" s="176"/>
      <c r="C45" s="88">
        <v>0</v>
      </c>
      <c r="D45" s="26">
        <v>0</v>
      </c>
    </row>
    <row r="46" spans="1:4" ht="13.5" thickBot="1">
      <c r="A46" s="138"/>
      <c r="B46" s="124"/>
      <c r="C46" s="140"/>
      <c r="D46" s="26"/>
    </row>
    <row r="47" spans="1:4" ht="13.5" thickTop="1"/>
  </sheetData>
  <mergeCells count="7">
    <mergeCell ref="A41:B41"/>
    <mergeCell ref="A43:B43"/>
    <mergeCell ref="A45:B45"/>
    <mergeCell ref="A3:C3"/>
    <mergeCell ref="A4:C4"/>
    <mergeCell ref="A35:B35"/>
    <mergeCell ref="A29:D29"/>
  </mergeCells>
  <phoneticPr fontId="1" type="noConversion"/>
  <printOptions horizontalCentered="1"/>
  <pageMargins left="0.64" right="0.64" top="0.61" bottom="0.49" header="0.51181102362204722" footer="0.51181102362204722"/>
  <pageSetup paperSize="9" scale="93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D11"/>
  <sheetViews>
    <sheetView workbookViewId="0">
      <selection activeCell="A3" sqref="A3:C3"/>
    </sheetView>
  </sheetViews>
  <sheetFormatPr defaultRowHeight="12.75"/>
  <cols>
    <col min="1" max="1" width="7.42578125" customWidth="1"/>
    <col min="2" max="2" width="47.140625" customWidth="1"/>
    <col min="3" max="5" width="12.28515625" customWidth="1"/>
  </cols>
  <sheetData>
    <row r="1" spans="1:4">
      <c r="A1" s="19"/>
      <c r="B1" s="19"/>
      <c r="C1" s="20"/>
      <c r="D1" s="20" t="s">
        <v>33</v>
      </c>
    </row>
    <row r="2" spans="1:4">
      <c r="A2" s="19"/>
      <c r="B2" s="19"/>
      <c r="C2" s="20"/>
    </row>
    <row r="3" spans="1:4" ht="15" customHeight="1">
      <c r="A3" s="172" t="s">
        <v>326</v>
      </c>
      <c r="B3" s="172"/>
      <c r="C3" s="172"/>
    </row>
    <row r="4" spans="1:4" ht="29.25" customHeight="1">
      <c r="A4" s="173" t="s">
        <v>302</v>
      </c>
      <c r="B4" s="174"/>
      <c r="C4" s="174"/>
      <c r="D4" s="180"/>
    </row>
    <row r="5" spans="1:4">
      <c r="A5" s="21"/>
      <c r="B5" s="22"/>
      <c r="C5" s="22"/>
    </row>
    <row r="6" spans="1:4">
      <c r="A6" s="19"/>
      <c r="B6" s="19"/>
      <c r="C6" s="20"/>
      <c r="D6" s="20" t="s">
        <v>22</v>
      </c>
    </row>
    <row r="7" spans="1:4" ht="39.75" customHeight="1">
      <c r="A7" s="39" t="s">
        <v>107</v>
      </c>
      <c r="B7" s="39" t="s">
        <v>0</v>
      </c>
      <c r="C7" s="150" t="s">
        <v>294</v>
      </c>
      <c r="D7" s="104" t="s">
        <v>297</v>
      </c>
    </row>
    <row r="8" spans="1:4" ht="18" customHeight="1">
      <c r="A8" s="36" t="s">
        <v>198</v>
      </c>
      <c r="B8" s="36" t="s">
        <v>34</v>
      </c>
      <c r="C8" s="33">
        <f>SUM(C9:C10)</f>
        <v>500</v>
      </c>
      <c r="D8" s="33">
        <f>SUM(D9:D10)</f>
        <v>0</v>
      </c>
    </row>
    <row r="9" spans="1:4" ht="18" customHeight="1">
      <c r="A9" s="43" t="s">
        <v>198</v>
      </c>
      <c r="B9" s="26" t="s">
        <v>35</v>
      </c>
      <c r="C9" s="27">
        <v>500</v>
      </c>
      <c r="D9" s="27">
        <v>0</v>
      </c>
    </row>
    <row r="10" spans="1:4" ht="18" customHeight="1">
      <c r="A10" s="43" t="s">
        <v>198</v>
      </c>
      <c r="B10" s="26" t="s">
        <v>36</v>
      </c>
      <c r="C10" s="27">
        <v>0</v>
      </c>
      <c r="D10" s="26">
        <v>0</v>
      </c>
    </row>
    <row r="11" spans="1:4" ht="18" customHeight="1">
      <c r="A11" s="36" t="s">
        <v>198</v>
      </c>
      <c r="B11" s="36" t="s">
        <v>37</v>
      </c>
      <c r="C11" s="33">
        <v>0</v>
      </c>
      <c r="D11" s="26">
        <v>0</v>
      </c>
    </row>
  </sheetData>
  <mergeCells count="2">
    <mergeCell ref="A3:C3"/>
    <mergeCell ref="A4:D4"/>
  </mergeCells>
  <phoneticPr fontId="1" type="noConversion"/>
  <printOptions horizontalCentered="1"/>
  <pageMargins left="0.68" right="0.59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8"/>
  <sheetViews>
    <sheetView workbookViewId="0">
      <selection activeCell="A11" sqref="A11"/>
    </sheetView>
  </sheetViews>
  <sheetFormatPr defaultRowHeight="12.75"/>
  <cols>
    <col min="1" max="1" width="44.28515625" customWidth="1"/>
    <col min="2" max="2" width="10.5703125" customWidth="1"/>
  </cols>
  <sheetData>
    <row r="1" spans="1:6">
      <c r="E1" s="8"/>
      <c r="F1" s="8" t="s">
        <v>42</v>
      </c>
    </row>
    <row r="2" spans="1:6">
      <c r="E2" s="8"/>
    </row>
    <row r="3" spans="1:6" ht="18" customHeight="1">
      <c r="A3" s="185" t="s">
        <v>52</v>
      </c>
      <c r="B3" s="185"/>
      <c r="C3" s="185"/>
      <c r="D3" s="185"/>
      <c r="E3" s="185"/>
      <c r="F3" s="185"/>
    </row>
    <row r="4" spans="1:6" ht="28.5" customHeight="1">
      <c r="A4" s="186" t="s">
        <v>50</v>
      </c>
      <c r="B4" s="185"/>
      <c r="C4" s="185"/>
      <c r="D4" s="185"/>
      <c r="E4" s="185"/>
      <c r="F4" s="185"/>
    </row>
    <row r="5" spans="1:6" ht="18" customHeight="1">
      <c r="A5" s="10"/>
      <c r="B5" s="10"/>
      <c r="C5" s="10"/>
      <c r="D5" s="10"/>
      <c r="E5" s="10"/>
      <c r="F5" s="10"/>
    </row>
    <row r="6" spans="1:6" ht="13.5" thickBot="1">
      <c r="F6" s="8" t="s">
        <v>47</v>
      </c>
    </row>
    <row r="7" spans="1:6" ht="18" customHeight="1" thickBot="1">
      <c r="A7" s="181" t="s">
        <v>0</v>
      </c>
      <c r="B7" s="182"/>
      <c r="C7" s="14" t="s">
        <v>40</v>
      </c>
      <c r="D7" s="14" t="s">
        <v>38</v>
      </c>
      <c r="E7" s="14" t="s">
        <v>39</v>
      </c>
      <c r="F7" s="15" t="s">
        <v>46</v>
      </c>
    </row>
    <row r="8" spans="1:6" ht="18" customHeight="1">
      <c r="A8" s="183" t="s">
        <v>41</v>
      </c>
      <c r="B8" s="184"/>
      <c r="C8" s="4"/>
      <c r="D8" s="4"/>
      <c r="E8" s="4"/>
      <c r="F8" s="5"/>
    </row>
    <row r="9" spans="1:6" ht="9.75" customHeight="1" thickBot="1">
      <c r="A9" s="11"/>
      <c r="B9" s="12"/>
      <c r="C9" s="12"/>
      <c r="D9" s="12"/>
      <c r="E9" s="12"/>
      <c r="F9" s="13"/>
    </row>
    <row r="10" spans="1:6" ht="26.25" thickBot="1">
      <c r="A10" s="17" t="s">
        <v>44</v>
      </c>
      <c r="B10" s="18" t="s">
        <v>43</v>
      </c>
      <c r="C10" s="14" t="s">
        <v>45</v>
      </c>
      <c r="D10" s="14" t="s">
        <v>38</v>
      </c>
      <c r="E10" s="14" t="s">
        <v>39</v>
      </c>
      <c r="F10" s="15" t="s">
        <v>46</v>
      </c>
    </row>
    <row r="11" spans="1:6" ht="18" customHeight="1">
      <c r="A11" s="16" t="s">
        <v>53</v>
      </c>
      <c r="B11" s="4"/>
      <c r="C11" s="4"/>
      <c r="D11" s="4"/>
      <c r="E11" s="4"/>
      <c r="F11" s="5"/>
    </row>
    <row r="12" spans="1:6" ht="18" customHeight="1">
      <c r="A12" s="3"/>
      <c r="B12" s="1"/>
      <c r="C12" s="1"/>
      <c r="D12" s="1"/>
      <c r="E12" s="1"/>
      <c r="F12" s="2"/>
    </row>
    <row r="13" spans="1:6" ht="18" customHeight="1" thickBot="1">
      <c r="A13" s="11"/>
      <c r="B13" s="12"/>
      <c r="C13" s="12"/>
      <c r="D13" s="12"/>
      <c r="E13" s="12"/>
      <c r="F13" s="13"/>
    </row>
    <row r="14" spans="1:6" ht="18" customHeight="1" thickBot="1">
      <c r="A14" s="9" t="s">
        <v>1</v>
      </c>
      <c r="B14" s="6"/>
      <c r="C14" s="6"/>
      <c r="D14" s="6"/>
      <c r="E14" s="6"/>
      <c r="F14" s="7"/>
    </row>
    <row r="17" spans="1:6" ht="18" customHeight="1">
      <c r="A17" s="185" t="s">
        <v>51</v>
      </c>
      <c r="B17" s="185"/>
      <c r="C17" s="185"/>
      <c r="D17" s="185"/>
      <c r="E17" s="185"/>
      <c r="F17" s="185"/>
    </row>
    <row r="18" spans="1:6" ht="30" customHeight="1">
      <c r="A18" s="186" t="s">
        <v>50</v>
      </c>
      <c r="B18" s="185"/>
      <c r="C18" s="185"/>
      <c r="D18" s="185"/>
      <c r="E18" s="185"/>
      <c r="F18" s="185"/>
    </row>
    <row r="19" spans="1:6">
      <c r="A19" s="10"/>
      <c r="B19" s="10"/>
      <c r="C19" s="10"/>
      <c r="D19" s="10"/>
      <c r="E19" s="10"/>
      <c r="F19" s="10"/>
    </row>
    <row r="20" spans="1:6" ht="13.5" thickBot="1">
      <c r="F20" s="8" t="s">
        <v>47</v>
      </c>
    </row>
    <row r="21" spans="1:6" ht="18" customHeight="1" thickBot="1">
      <c r="A21" s="181" t="s">
        <v>0</v>
      </c>
      <c r="B21" s="182"/>
      <c r="C21" s="14" t="s">
        <v>40</v>
      </c>
      <c r="D21" s="14" t="s">
        <v>38</v>
      </c>
      <c r="E21" s="14" t="s">
        <v>39</v>
      </c>
      <c r="F21" s="15" t="s">
        <v>46</v>
      </c>
    </row>
    <row r="22" spans="1:6" ht="18" customHeight="1">
      <c r="A22" s="183" t="s">
        <v>48</v>
      </c>
      <c r="B22" s="184"/>
      <c r="C22" s="4"/>
      <c r="D22" s="4"/>
      <c r="E22" s="4"/>
      <c r="F22" s="5"/>
    </row>
    <row r="23" spans="1:6" ht="9.75" customHeight="1" thickBot="1">
      <c r="A23" s="11"/>
      <c r="B23" s="12"/>
      <c r="C23" s="12"/>
      <c r="D23" s="12"/>
      <c r="E23" s="12"/>
      <c r="F23" s="13"/>
    </row>
    <row r="24" spans="1:6" ht="26.25" thickBot="1">
      <c r="A24" s="17" t="s">
        <v>44</v>
      </c>
      <c r="B24" s="18" t="s">
        <v>43</v>
      </c>
      <c r="C24" s="14" t="s">
        <v>45</v>
      </c>
      <c r="D24" s="14" t="s">
        <v>38</v>
      </c>
      <c r="E24" s="14" t="s">
        <v>39</v>
      </c>
      <c r="F24" s="15" t="s">
        <v>46</v>
      </c>
    </row>
    <row r="25" spans="1:6" ht="18" customHeight="1">
      <c r="A25" s="16" t="s">
        <v>53</v>
      </c>
      <c r="B25" s="4"/>
      <c r="C25" s="4"/>
      <c r="D25" s="4"/>
      <c r="E25" s="4"/>
      <c r="F25" s="5"/>
    </row>
    <row r="26" spans="1:6" ht="18" customHeight="1">
      <c r="A26" s="3"/>
      <c r="B26" s="1"/>
      <c r="C26" s="1"/>
      <c r="D26" s="1"/>
      <c r="E26" s="1"/>
      <c r="F26" s="2"/>
    </row>
    <row r="27" spans="1:6" ht="18" customHeight="1" thickBot="1">
      <c r="A27" s="11"/>
      <c r="B27" s="12"/>
      <c r="C27" s="12"/>
      <c r="D27" s="12"/>
      <c r="E27" s="12"/>
      <c r="F27" s="13"/>
    </row>
    <row r="28" spans="1:6" ht="18" customHeight="1" thickBot="1">
      <c r="A28" s="9" t="s">
        <v>1</v>
      </c>
      <c r="B28" s="6"/>
      <c r="C28" s="6"/>
      <c r="D28" s="6"/>
      <c r="E28" s="6"/>
      <c r="F28" s="7"/>
    </row>
  </sheetData>
  <mergeCells count="8">
    <mergeCell ref="A21:B21"/>
    <mergeCell ref="A22:B22"/>
    <mergeCell ref="A7:B7"/>
    <mergeCell ref="A8:B8"/>
    <mergeCell ref="A3:F3"/>
    <mergeCell ref="A4:F4"/>
    <mergeCell ref="A17:F17"/>
    <mergeCell ref="A18:F18"/>
  </mergeCells>
  <phoneticPr fontId="1" type="noConversion"/>
  <printOptions horizontalCentered="1"/>
  <pageMargins left="0.78740157480314965" right="0.78740157480314965" top="0.6692913385826772" bottom="0.86614173228346458" header="0.51181102362204722" footer="0.51181102362204722"/>
  <pageSetup paperSize="9" orientation="landscape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1. melléklet</vt:lpstr>
      <vt:lpstr>2. melléklet</vt:lpstr>
      <vt:lpstr>3. melléklet</vt:lpstr>
      <vt:lpstr>4. melléklet</vt:lpstr>
      <vt:lpstr>5. melléklet</vt:lpstr>
      <vt:lpstr>7. mellékelt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Többcélú Kistérségi Társulás Őriszentpéter</dc:creator>
  <cp:lastModifiedBy>Adri</cp:lastModifiedBy>
  <cp:lastPrinted>2018-05-28T11:38:10Z</cp:lastPrinted>
  <dcterms:created xsi:type="dcterms:W3CDTF">2012-01-28T13:44:32Z</dcterms:created>
  <dcterms:modified xsi:type="dcterms:W3CDTF">2018-07-12T08:41:34Z</dcterms:modified>
</cp:coreProperties>
</file>