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3" firstSheet="2" activeTab="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vett" sheetId="14" r:id="rId14"/>
    <sheet name="szociális kiadások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  <sheet name="átadott" sheetId="20" r:id="rId20"/>
  </sheets>
  <definedNames>
    <definedName name="_xlnm.Print_Area" localSheetId="19">'átadott'!$A$1:$C$117</definedName>
    <definedName name="_xlnm.Print_Area" localSheetId="13">'átvett'!$A$1:$C$116</definedName>
    <definedName name="_xlnm.Print_Area" localSheetId="16">'beruházások felújítások'!$A$1:$I$62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ei'!$A$1:$G$26</definedName>
    <definedName name="_xlnm.Print_Area" localSheetId="18">'létszám'!$A$1:$G$30</definedName>
    <definedName name="_xlnm.Print_Area" localSheetId="14">'szociális kiadások'!$A$1:$C$46</definedName>
    <definedName name="_xlnm.Print_Area" localSheetId="17">'tartalékok'!$A$1:$D$17</definedName>
  </definedNames>
  <calcPr fullCalcOnLoad="1"/>
</workbook>
</file>

<file path=xl/sharedStrings.xml><?xml version="1.0" encoding="utf-8"?>
<sst xmlns="http://schemas.openxmlformats.org/spreadsheetml/2006/main" count="3234" uniqueCount="628">
  <si>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</si>
  <si>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</si>
  <si>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</si>
  <si>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</si>
  <si>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</si>
  <si>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</si>
  <si>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</si>
  <si>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</si>
  <si>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</si>
  <si>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</si>
  <si>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</si>
  <si>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</si>
  <si>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</si>
  <si>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</si>
  <si>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</si>
  <si>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</si>
  <si>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</si>
  <si>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</si>
  <si>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</si>
  <si>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</si>
  <si>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</si>
  <si>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</si>
  <si>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</si>
  <si>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</si>
  <si>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</si>
  <si>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</si>
  <si>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</si>
  <si>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</si>
  <si>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</si>
  <si>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</si>
  <si>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</si>
  <si>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</si>
  <si>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</si>
  <si>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</si>
  <si>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</si>
  <si>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</si>
  <si>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</si>
  <si>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</si>
  <si>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</si>
  <si>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</si>
  <si>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</si>
  <si>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</si>
  <si>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</si>
  <si>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</si>
  <si>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</si>
  <si>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</si>
  <si>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</si>
  <si>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</si>
  <si>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</si>
  <si>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</si>
  <si>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</si>
  <si>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</si>
  <si>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</si>
  <si>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</si>
  <si>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</si>
  <si>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</si>
  <si>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</si>
  <si>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</si>
  <si>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</si>
  <si>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</si>
  <si>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</si>
  <si>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</si>
  <si>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</si>
  <si>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</si>
  <si>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</si>
  <si>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</si>
  <si>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</si>
  <si>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</si>
  <si>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</si>
  <si>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</si>
  <si>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</si>
  <si>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</si>
  <si>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</si>
  <si>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</si>
  <si>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</si>
  <si>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</si>
  <si>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</si>
  <si>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</si>
  <si>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</si>
  <si>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</si>
  <si>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</si>
  <si>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</si>
  <si>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</si>
  <si>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</si>
  <si>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</si>
  <si>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</si>
  <si>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Támogatások, kölcsönök bevételei (E Ft)</t>
  </si>
  <si>
    <t>Rovat-
szám</t>
  </si>
  <si>
    <t>Lakosságnak juttatott támogatások, szociális, rászorultsági jellegű ellátások (E Ft)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</si>
  <si>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</si>
  <si>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</si>
  <si>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</si>
  <si>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</si>
  <si>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</si>
  <si>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</si>
  <si>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</si>
  <si>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</si>
  <si>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</si>
  <si>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</si>
  <si>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</si>
  <si>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</si>
  <si>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</si>
  <si>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</si>
  <si>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</si>
  <si>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</si>
  <si>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</si>
  <si>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</si>
  <si>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</si>
  <si>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</si>
  <si>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</si>
  <si>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</si>
  <si>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</si>
  <si>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</si>
  <si>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</si>
  <si>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</si>
  <si>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</si>
  <si>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</si>
  <si>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</si>
  <si>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</si>
  <si>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</si>
  <si>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</si>
  <si>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</si>
  <si>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</si>
  <si>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</si>
  <si>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</si>
  <si>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</si>
  <si>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</si>
  <si>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</si>
  <si>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</si>
  <si>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</si>
  <si>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</si>
  <si>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</si>
  <si>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</si>
  <si>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</si>
  <si>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</si>
  <si>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</si>
  <si>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</si>
  <si>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</si>
  <si>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</si>
  <si>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</si>
  <si>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</si>
  <si>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</si>
  <si>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</si>
  <si>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</si>
  <si>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</si>
  <si>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</si>
  <si>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</si>
  <si>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</si>
  <si>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</si>
  <si>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</si>
  <si>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</si>
  <si>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</si>
  <si>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</si>
  <si>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</si>
  <si>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</si>
  <si>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</si>
  <si>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</si>
  <si>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</si>
  <si>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</si>
  <si>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</si>
  <si>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</si>
  <si>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</si>
  <si>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</si>
  <si>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</si>
  <si>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</si>
  <si>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</si>
  <si>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</si>
  <si>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</si>
  <si>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</si>
  <si>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</si>
  <si>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</si>
  <si>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</si>
  <si>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</si>
  <si>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</si>
  <si>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</si>
  <si>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</si>
  <si>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</si>
  <si>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</si>
  <si>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</si>
  <si>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</si>
  <si>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</si>
  <si>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</si>
  <si>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</si>
  <si>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</si>
  <si>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</si>
  <si>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</si>
  <si>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</si>
  <si>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</si>
  <si>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</si>
  <si>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</si>
  <si>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</si>
  <si>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</si>
  <si>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</si>
  <si>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</si>
  <si>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</si>
  <si>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</si>
  <si>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</si>
  <si>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</si>
  <si>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</si>
  <si>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</si>
  <si>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</si>
  <si>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</si>
  <si>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</si>
  <si>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</si>
  <si>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</si>
  <si>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</si>
  <si>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</si>
  <si>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</si>
  <si>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</si>
  <si>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</si>
  <si>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</si>
  <si>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</si>
  <si>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</si>
  <si>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</si>
  <si>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</si>
  <si>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</si>
  <si>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</si>
  <si>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</si>
  <si>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</si>
  <si>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</si>
  <si>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</si>
  <si>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</si>
  <si>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</si>
  <si>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</si>
  <si>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</si>
  <si>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</si>
  <si>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</si>
  <si>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</si>
  <si>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</si>
  <si>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</si>
  <si>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</si>
  <si>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</si>
  <si>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</si>
  <si>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</si>
  <si>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</si>
  <si>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</si>
  <si>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</si>
  <si>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</si>
  <si>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</si>
  <si>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</si>
  <si>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</si>
  <si>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</si>
  <si>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</si>
  <si>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</si>
  <si>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</si>
  <si>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</si>
  <si>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</si>
  <si>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</si>
  <si>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</si>
  <si>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</si>
  <si>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</si>
  <si>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</si>
  <si>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</si>
  <si>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</si>
  <si>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</si>
  <si>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</si>
  <si>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</si>
  <si>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</si>
  <si>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</si>
  <si>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</si>
  <si>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</si>
  <si>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</si>
  <si>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</si>
  <si>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</si>
  <si>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</si>
  <si>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</si>
  <si>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</si>
  <si>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</si>
  <si>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</si>
  <si>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</si>
  <si>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</si>
  <si>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</si>
  <si>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</si>
  <si>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</si>
  <si>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</si>
  <si>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</si>
  <si>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</si>
  <si>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</si>
  <si>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</si>
  <si>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</si>
  <si>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</si>
  <si>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</si>
  <si>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</si>
  <si>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</si>
  <si>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</si>
  <si>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</si>
  <si>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</si>
  <si>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</si>
  <si>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</si>
  <si>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</si>
  <si>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</si>
  <si>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</si>
  <si>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</si>
  <si>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</si>
  <si>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</si>
  <si>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</si>
  <si>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</si>
  <si>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</si>
  <si>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</si>
  <si>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</si>
  <si>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</si>
  <si>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</si>
  <si>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</si>
  <si>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</si>
  <si>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</si>
  <si>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</si>
  <si>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</si>
  <si>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</si>
  <si>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</si>
  <si>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</si>
  <si>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</si>
  <si>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</si>
  <si>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</si>
  <si>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</si>
  <si>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</si>
  <si>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</si>
  <si>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</si>
  <si>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</si>
  <si>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</si>
  <si>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</si>
  <si>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</si>
  <si>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</si>
  <si>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</si>
  <si>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</si>
  <si>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</si>
  <si>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</si>
  <si>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</si>
  <si>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</si>
  <si>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</si>
  <si>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</si>
  <si>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</si>
  <si>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</si>
  <si>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</si>
  <si>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</si>
  <si>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</si>
  <si>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</si>
  <si>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</si>
  <si>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</si>
  <si>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</si>
  <si>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</si>
  <si>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</si>
  <si>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</si>
  <si>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</si>
  <si>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</si>
  <si>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</si>
  <si>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</si>
  <si>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</si>
  <si>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</si>
  <si>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</si>
  <si>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</si>
  <si>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</si>
  <si>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</si>
  <si>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</si>
  <si>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</si>
  <si>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</si>
  <si>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</si>
  <si>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</si>
  <si>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</si>
  <si>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</si>
  <si>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</si>
  <si>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</si>
  <si>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</si>
  <si>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</si>
  <si>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</si>
  <si>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</si>
  <si>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</si>
  <si>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</si>
  <si>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</si>
  <si>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</si>
  <si>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</si>
  <si>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</si>
  <si>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</si>
  <si>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</si>
  <si>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</si>
  <si>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</si>
  <si>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</si>
  <si>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</si>
  <si>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</si>
  <si>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</si>
  <si>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</si>
  <si>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</si>
  <si>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</si>
  <si>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</si>
  <si>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</si>
  <si>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</si>
  <si>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</si>
  <si>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</si>
  <si>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</si>
  <si>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</si>
  <si>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</si>
  <si>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</si>
  <si>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</si>
  <si>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</si>
  <si>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</si>
  <si>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</si>
  <si>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</si>
  <si>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</si>
  <si>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</si>
  <si>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</si>
  <si>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</si>
  <si>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</si>
  <si>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</si>
  <si>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</si>
  <si>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</si>
  <si>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</si>
  <si>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</si>
  <si>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</si>
  <si>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Az egységes rovatrend szerint a kiemelt kiadási és bevételi előirányzatok jogcímenként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</si>
  <si>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</si>
  <si>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</si>
  <si>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</si>
  <si>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</si>
  <si>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</si>
  <si>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</si>
  <si>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</si>
  <si>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</si>
  <si>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</si>
  <si>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</si>
  <si>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</si>
  <si>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</si>
  <si>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</si>
  <si>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</si>
  <si>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</si>
  <si>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</si>
  <si>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</si>
  <si>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</si>
  <si>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</si>
  <si>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</si>
  <si>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</si>
  <si>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</si>
  <si>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</si>
  <si>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</si>
  <si>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</si>
  <si>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</si>
  <si>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</si>
  <si>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</si>
  <si>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</si>
  <si>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</si>
  <si>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</si>
  <si>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</si>
  <si>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</si>
  <si>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</si>
  <si>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</si>
  <si>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</si>
  <si>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</si>
  <si>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</si>
  <si>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</si>
  <si>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</si>
  <si>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</si>
  <si>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</si>
  <si>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</si>
  <si>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</si>
  <si>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</si>
  <si>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</si>
  <si>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</si>
  <si>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</si>
  <si>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</si>
  <si>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</si>
  <si>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</si>
  <si>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</si>
  <si>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</si>
  <si>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</si>
  <si>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</si>
  <si>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</si>
  <si>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</si>
  <si>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</si>
  <si>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</si>
  <si>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</si>
  <si>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</si>
  <si>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</si>
  <si>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</si>
  <si>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</si>
  <si>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</si>
  <si>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</si>
  <si>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</si>
  <si>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</si>
  <si>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</si>
  <si>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</si>
  <si>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</si>
  <si>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</si>
  <si>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</si>
  <si>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</si>
  <si>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</si>
  <si>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</si>
  <si>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</si>
  <si>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</si>
  <si>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</si>
  <si>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</si>
  <si>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</si>
  <si>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</si>
  <si>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</si>
  <si>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</si>
  <si>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</si>
  <si>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</si>
  <si>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</si>
  <si>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</si>
  <si>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</si>
  <si>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</si>
  <si>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</si>
  <si>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</si>
  <si>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</si>
  <si>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</si>
  <si>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</si>
  <si>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</si>
  <si>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</si>
  <si>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</si>
  <si>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</si>
  <si>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</si>
  <si>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</si>
  <si>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</si>
  <si>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</si>
  <si>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</si>
  <si>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</si>
  <si>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</si>
  <si>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</si>
  <si>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</si>
  <si>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</si>
  <si>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</si>
  <si>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</si>
  <si>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</si>
  <si>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</si>
  <si>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</si>
  <si>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</si>
  <si>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</si>
  <si>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</si>
  <si>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</si>
  <si>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</si>
  <si>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</si>
  <si>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</si>
  <si>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</si>
  <si>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</si>
  <si>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</si>
  <si>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</si>
  <si>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</si>
  <si>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</si>
  <si>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</si>
  <si>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</si>
  <si>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</si>
  <si>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</si>
  <si>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</si>
  <si>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</si>
  <si>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</si>
  <si>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</si>
  <si>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Bend buszváró kialakítása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</si>
  <si>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</si>
  <si>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</si>
  <si>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</si>
  <si>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</si>
  <si>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</si>
  <si>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 xml:space="preserve">Rendszeres gyermekvédelmi kedvezményben részesülők pénzbeli támogatása [Gyvt. 20/A.§] 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</si>
  <si>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</si>
  <si>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</si>
  <si>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</si>
  <si>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</si>
  <si>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</si>
  <si>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</si>
  <si>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</si>
  <si>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</si>
  <si>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</si>
  <si>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</si>
  <si>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</si>
  <si>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</si>
  <si>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</si>
  <si>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</si>
  <si>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</si>
  <si>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</si>
  <si>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</si>
  <si>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</si>
  <si>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</si>
  <si>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</si>
  <si>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</si>
  <si>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</si>
  <si>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</si>
  <si>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>ÖNKORMÁNYZAT ÉS A KÖLTSÉGVETÉSI SZERVEK ELŐIRÁNYZATA MINDÖSSZESEN</t>
  </si>
  <si>
    <t xml:space="preserve">fizikai alkalmazott,
</t>
  </si>
  <si>
    <t xml:space="preserve">alpolgármester
</t>
  </si>
  <si>
    <t>Sárbogárd Város önkormányzatának 2016. évi költségvetése</t>
  </si>
  <si>
    <t>Sárbogárdi Hársfavirág Bölcsőde 2016. évi költségvetése</t>
  </si>
  <si>
    <t>Madarász József Városi Könyvtár 2016. évi költségvetése</t>
  </si>
  <si>
    <t>Sárbogárdi Polgármesteri Hivatal 2016. évi költségvetése</t>
  </si>
  <si>
    <t>Sárbogárd Város Önkormányzat 2016. évi költségvetése</t>
  </si>
  <si>
    <t>Zengő Óvoda 2016. évi költségvetése</t>
  </si>
  <si>
    <t>K513</t>
  </si>
  <si>
    <t>Fagyasztóláda</t>
  </si>
  <si>
    <t>Hűtőszekrény</t>
  </si>
  <si>
    <t xml:space="preserve">Lakáscélú hely. felújítása </t>
  </si>
  <si>
    <t>Ökormányzati ing. közmű kiép.</t>
  </si>
  <si>
    <t>Idősek Otthona bővítés eng.terv.</t>
  </si>
  <si>
    <t>Tanuszoda közmű kiép.</t>
  </si>
  <si>
    <t>Sárhatvan közvilágítás bővítés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</si>
  <si>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</si>
  <si>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</si>
  <si>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pedagógus I. </t>
  </si>
  <si>
    <t xml:space="preserve">pedagógus II. </t>
  </si>
  <si>
    <t>Gyakornok</t>
  </si>
  <si>
    <t>Talajmaró (Start mg.)</t>
  </si>
  <si>
    <t>Fedlap (Start belvíz)</t>
  </si>
  <si>
    <t>Közfoglalkoztatás önrésze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</si>
  <si>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</si>
  <si>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</si>
  <si>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</si>
  <si>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</si>
  <si>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</si>
  <si>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</si>
  <si>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</si>
  <si>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</si>
  <si>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</si>
  <si>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</si>
  <si>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</si>
  <si>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</si>
  <si>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</si>
  <si>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</si>
  <si>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</si>
  <si>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</si>
  <si>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</si>
  <si>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</si>
  <si>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</si>
  <si>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</si>
  <si>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</si>
  <si>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</si>
  <si>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</si>
  <si>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</si>
  <si>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</si>
  <si>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</si>
  <si>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</si>
  <si>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</si>
  <si>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</si>
  <si>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Számítástechnikai eszköz, szoftver beszerzés, nyomtató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</si>
</sst>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4"/>
      <color indexed="8"/>
      <name val="Calibri"/>
      <family val="2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173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8" fillId="0" borderId="10" xfId="0" applyFont="1" applyBorder="1" applyAlignment="1">
      <alignment wrapText="1"/>
    </xf>
    <xf numFmtId="173" fontId="39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31" fillId="0" borderId="10" xfId="0" applyNumberFormat="1" applyFont="1" applyBorder="1" applyAlignment="1">
      <alignment horizontal="right"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8" t="s">
        <v>576</v>
      </c>
      <c r="B1" s="169"/>
      <c r="C1" s="169"/>
      <c r="D1" s="169"/>
      <c r="E1" s="169"/>
      <c r="F1" s="169"/>
      <c r="G1" s="169"/>
    </row>
    <row r="2" spans="1:7" ht="24" customHeight="1">
      <c r="A2" s="170" t="s">
        <v>407</v>
      </c>
      <c r="B2" s="169"/>
      <c r="C2" s="169"/>
      <c r="D2" s="169"/>
      <c r="E2" s="169"/>
      <c r="F2" s="169"/>
      <c r="G2" s="169"/>
    </row>
    <row r="3" ht="15">
      <c r="G3" s="69" t="s">
        <v>331</v>
      </c>
    </row>
    <row r="4" spans="1:12" ht="60">
      <c r="A4" s="26"/>
      <c r="B4" s="60" t="s">
        <v>540</v>
      </c>
      <c r="C4" s="60" t="s">
        <v>72</v>
      </c>
      <c r="D4" s="60" t="s">
        <v>73</v>
      </c>
      <c r="E4" s="60" t="s">
        <v>67</v>
      </c>
      <c r="F4" s="60" t="s">
        <v>68</v>
      </c>
      <c r="G4" s="41" t="s">
        <v>89</v>
      </c>
      <c r="H4" s="3"/>
      <c r="I4" s="3"/>
      <c r="J4" s="3"/>
      <c r="K4" s="3"/>
      <c r="L4" s="3"/>
    </row>
    <row r="5" spans="1:12" ht="15">
      <c r="A5" s="66" t="s">
        <v>92</v>
      </c>
      <c r="B5" s="110">
        <v>13338</v>
      </c>
      <c r="C5" s="110">
        <v>13945</v>
      </c>
      <c r="D5" s="110">
        <v>172758</v>
      </c>
      <c r="E5" s="110">
        <v>124537</v>
      </c>
      <c r="F5" s="110">
        <v>203499</v>
      </c>
      <c r="G5" s="110">
        <f aca="true" t="shared" si="0" ref="G5:G11">SUM(B5:F5)</f>
        <v>528077</v>
      </c>
      <c r="H5" s="3"/>
      <c r="I5" s="3"/>
      <c r="J5" s="3"/>
      <c r="K5" s="3"/>
      <c r="L5" s="3"/>
    </row>
    <row r="6" spans="1:12" ht="15">
      <c r="A6" s="41" t="s">
        <v>93</v>
      </c>
      <c r="B6" s="110">
        <v>3657</v>
      </c>
      <c r="C6" s="110">
        <v>3795</v>
      </c>
      <c r="D6" s="110">
        <v>49291</v>
      </c>
      <c r="E6" s="110">
        <v>35745</v>
      </c>
      <c r="F6" s="110">
        <v>34783</v>
      </c>
      <c r="G6" s="110">
        <f t="shared" si="0"/>
        <v>127271</v>
      </c>
      <c r="H6" s="3"/>
      <c r="I6" s="3"/>
      <c r="J6" s="3"/>
      <c r="K6" s="3"/>
      <c r="L6" s="3"/>
    </row>
    <row r="7" spans="1:12" ht="15">
      <c r="A7" s="41" t="s">
        <v>94</v>
      </c>
      <c r="B7" s="110">
        <v>5838</v>
      </c>
      <c r="C7" s="110">
        <v>12880</v>
      </c>
      <c r="D7" s="110">
        <v>97855</v>
      </c>
      <c r="E7" s="110">
        <v>41462</v>
      </c>
      <c r="F7" s="110">
        <v>334745</v>
      </c>
      <c r="G7" s="110">
        <f t="shared" si="0"/>
        <v>492780</v>
      </c>
      <c r="H7" s="3"/>
      <c r="I7" s="3"/>
      <c r="J7" s="3"/>
      <c r="K7" s="3"/>
      <c r="L7" s="3"/>
    </row>
    <row r="8" spans="1:12" ht="15">
      <c r="A8" s="41" t="s">
        <v>95</v>
      </c>
      <c r="B8" s="110"/>
      <c r="C8" s="110"/>
      <c r="D8" s="110"/>
      <c r="E8" s="110"/>
      <c r="F8" s="110">
        <v>49084</v>
      </c>
      <c r="G8" s="110">
        <f t="shared" si="0"/>
        <v>49084</v>
      </c>
      <c r="H8" s="3"/>
      <c r="I8" s="3"/>
      <c r="J8" s="3"/>
      <c r="K8" s="3"/>
      <c r="L8" s="3"/>
    </row>
    <row r="9" spans="1:12" ht="15">
      <c r="A9" s="41" t="s">
        <v>96</v>
      </c>
      <c r="B9" s="110"/>
      <c r="C9" s="110"/>
      <c r="D9" s="110"/>
      <c r="E9" s="110"/>
      <c r="F9" s="110">
        <v>355176</v>
      </c>
      <c r="G9" s="110">
        <f>F9-B16-C16-D16-E16</f>
        <v>355176</v>
      </c>
      <c r="H9" s="3"/>
      <c r="I9" s="3"/>
      <c r="J9" s="3"/>
      <c r="K9" s="3"/>
      <c r="L9" s="3"/>
    </row>
    <row r="10" spans="1:12" ht="15">
      <c r="A10" s="41" t="s">
        <v>97</v>
      </c>
      <c r="B10" s="110">
        <v>206</v>
      </c>
      <c r="C10" s="110">
        <v>40</v>
      </c>
      <c r="D10" s="110"/>
      <c r="E10" s="110">
        <v>2907</v>
      </c>
      <c r="F10" s="110">
        <v>60082</v>
      </c>
      <c r="G10" s="110">
        <f t="shared" si="0"/>
        <v>63235</v>
      </c>
      <c r="H10" s="3"/>
      <c r="I10" s="3"/>
      <c r="J10" s="3"/>
      <c r="K10" s="3"/>
      <c r="L10" s="3"/>
    </row>
    <row r="11" spans="1:12" ht="15">
      <c r="A11" s="41" t="s">
        <v>98</v>
      </c>
      <c r="B11" s="110"/>
      <c r="C11" s="110"/>
      <c r="D11" s="110"/>
      <c r="E11" s="110"/>
      <c r="F11" s="110">
        <v>2500</v>
      </c>
      <c r="G11" s="110">
        <f t="shared" si="0"/>
        <v>2500</v>
      </c>
      <c r="H11" s="3"/>
      <c r="I11" s="3"/>
      <c r="J11" s="3"/>
      <c r="K11" s="3"/>
      <c r="L11" s="3"/>
    </row>
    <row r="12" spans="1:12" ht="15">
      <c r="A12" s="41" t="s">
        <v>99</v>
      </c>
      <c r="B12" s="110"/>
      <c r="C12" s="110"/>
      <c r="D12" s="110"/>
      <c r="E12" s="110"/>
      <c r="F12" s="110"/>
      <c r="G12" s="110">
        <f>F12-C17-E17</f>
        <v>0</v>
      </c>
      <c r="H12" s="3"/>
      <c r="I12" s="3"/>
      <c r="J12" s="3"/>
      <c r="K12" s="3"/>
      <c r="L12" s="3"/>
    </row>
    <row r="13" spans="1:12" ht="15">
      <c r="A13" s="42" t="s">
        <v>91</v>
      </c>
      <c r="B13" s="111">
        <f aca="true" t="shared" si="1" ref="B13:G13">SUM(B5:B12)</f>
        <v>23039</v>
      </c>
      <c r="C13" s="111">
        <f t="shared" si="1"/>
        <v>30660</v>
      </c>
      <c r="D13" s="111">
        <f t="shared" si="1"/>
        <v>319904</v>
      </c>
      <c r="E13" s="111">
        <f t="shared" si="1"/>
        <v>204651</v>
      </c>
      <c r="F13" s="111">
        <f t="shared" si="1"/>
        <v>1039869</v>
      </c>
      <c r="G13" s="112">
        <f t="shared" si="1"/>
        <v>1618123</v>
      </c>
      <c r="H13" s="3"/>
      <c r="I13" s="3"/>
      <c r="J13" s="3"/>
      <c r="K13" s="3"/>
      <c r="L13" s="3"/>
    </row>
    <row r="14" spans="1:12" ht="15">
      <c r="A14" s="42" t="s">
        <v>100</v>
      </c>
      <c r="B14" s="110"/>
      <c r="C14" s="110"/>
      <c r="D14" s="110"/>
      <c r="E14" s="110"/>
      <c r="F14" s="110">
        <v>558462</v>
      </c>
      <c r="G14" s="110">
        <v>6704</v>
      </c>
      <c r="H14" s="3"/>
      <c r="I14" s="3"/>
      <c r="J14" s="3"/>
      <c r="K14" s="3"/>
      <c r="L14" s="3"/>
    </row>
    <row r="15" spans="1:12" ht="15">
      <c r="A15" s="59" t="s">
        <v>517</v>
      </c>
      <c r="B15" s="113">
        <f>SUM(B13)</f>
        <v>23039</v>
      </c>
      <c r="C15" s="113">
        <f>SUM(C13)</f>
        <v>30660</v>
      </c>
      <c r="D15" s="113">
        <f>SUM(D13:D14)</f>
        <v>319904</v>
      </c>
      <c r="E15" s="113">
        <f>SUM(E13:E14)</f>
        <v>204651</v>
      </c>
      <c r="F15" s="113">
        <f>SUM(F13:F14)</f>
        <v>1598331</v>
      </c>
      <c r="G15" s="113">
        <f>SUM(G13,G14)</f>
        <v>1624827</v>
      </c>
      <c r="H15" s="3"/>
      <c r="I15" s="3"/>
      <c r="J15" s="3"/>
      <c r="K15" s="3"/>
      <c r="L15" s="3"/>
    </row>
    <row r="16" spans="1:12" ht="15">
      <c r="A16" s="41" t="s">
        <v>102</v>
      </c>
      <c r="B16" s="110"/>
      <c r="C16" s="110"/>
      <c r="D16" s="110"/>
      <c r="E16" s="110"/>
      <c r="F16" s="110">
        <v>1064800</v>
      </c>
      <c r="G16" s="110">
        <f>SUM(F16)</f>
        <v>1064800</v>
      </c>
      <c r="H16" s="3"/>
      <c r="I16" s="3"/>
      <c r="J16" s="3"/>
      <c r="K16" s="3"/>
      <c r="L16" s="3"/>
    </row>
    <row r="17" spans="1:12" ht="15">
      <c r="A17" s="41" t="s">
        <v>103</v>
      </c>
      <c r="B17" s="110"/>
      <c r="C17" s="110"/>
      <c r="D17" s="110"/>
      <c r="E17" s="110"/>
      <c r="F17" s="110"/>
      <c r="G17" s="110">
        <f>F17</f>
        <v>0</v>
      </c>
      <c r="H17" s="3"/>
      <c r="I17" s="3"/>
      <c r="J17" s="3"/>
      <c r="K17" s="3"/>
      <c r="L17" s="3"/>
    </row>
    <row r="18" spans="1:12" ht="15">
      <c r="A18" s="41" t="s">
        <v>104</v>
      </c>
      <c r="B18" s="110"/>
      <c r="C18" s="110"/>
      <c r="D18" s="110"/>
      <c r="E18" s="110"/>
      <c r="F18" s="110">
        <v>278500</v>
      </c>
      <c r="G18" s="110">
        <f>SUM(E18:F18)</f>
        <v>278500</v>
      </c>
      <c r="H18" s="3"/>
      <c r="I18" s="3"/>
      <c r="J18" s="3"/>
      <c r="K18" s="3"/>
      <c r="L18" s="3"/>
    </row>
    <row r="19" spans="1:12" ht="15">
      <c r="A19" s="41" t="s">
        <v>105</v>
      </c>
      <c r="B19" s="110">
        <v>1424</v>
      </c>
      <c r="C19" s="110">
        <v>2561</v>
      </c>
      <c r="D19" s="110">
        <v>9339</v>
      </c>
      <c r="E19" s="110">
        <v>13172</v>
      </c>
      <c r="F19" s="110">
        <v>85634</v>
      </c>
      <c r="G19" s="110">
        <f>SUM(B19:F19)</f>
        <v>112130</v>
      </c>
      <c r="H19" s="3"/>
      <c r="I19" s="3"/>
      <c r="J19" s="3"/>
      <c r="K19" s="3"/>
      <c r="L19" s="3"/>
    </row>
    <row r="20" spans="1:12" ht="15">
      <c r="A20" s="41" t="s">
        <v>106</v>
      </c>
      <c r="B20" s="110"/>
      <c r="C20" s="110"/>
      <c r="D20" s="110"/>
      <c r="E20" s="110"/>
      <c r="F20" s="110">
        <v>10799</v>
      </c>
      <c r="G20" s="110">
        <f>SUM(B20:F20)</f>
        <v>10799</v>
      </c>
      <c r="H20" s="3"/>
      <c r="I20" s="3"/>
      <c r="J20" s="3"/>
      <c r="K20" s="3"/>
      <c r="L20" s="3"/>
    </row>
    <row r="21" spans="1:12" ht="15">
      <c r="A21" s="41" t="s">
        <v>107</v>
      </c>
      <c r="B21" s="110"/>
      <c r="C21" s="110"/>
      <c r="D21" s="110"/>
      <c r="E21" s="110"/>
      <c r="F21" s="110"/>
      <c r="G21" s="110">
        <f>SUM(B21:F21)</f>
        <v>0</v>
      </c>
      <c r="H21" s="3"/>
      <c r="I21" s="3"/>
      <c r="J21" s="3"/>
      <c r="K21" s="3"/>
      <c r="L21" s="3"/>
    </row>
    <row r="22" spans="1:12" ht="15">
      <c r="A22" s="41" t="s">
        <v>108</v>
      </c>
      <c r="B22" s="110"/>
      <c r="C22" s="110"/>
      <c r="D22" s="110"/>
      <c r="E22" s="110"/>
      <c r="F22" s="110"/>
      <c r="G22" s="110">
        <f>SUM(B22:F22)</f>
        <v>0</v>
      </c>
      <c r="H22" s="3"/>
      <c r="I22" s="3"/>
      <c r="J22" s="3"/>
      <c r="K22" s="3"/>
      <c r="L22" s="3"/>
    </row>
    <row r="23" spans="1:12" ht="15">
      <c r="A23" s="42" t="s">
        <v>101</v>
      </c>
      <c r="B23" s="111">
        <f aca="true" t="shared" si="2" ref="B23:G23">SUM(B16:B22)</f>
        <v>1424</v>
      </c>
      <c r="C23" s="111">
        <f t="shared" si="2"/>
        <v>2561</v>
      </c>
      <c r="D23" s="111">
        <f t="shared" si="2"/>
        <v>9339</v>
      </c>
      <c r="E23" s="111">
        <f t="shared" si="2"/>
        <v>13172</v>
      </c>
      <c r="F23" s="111">
        <f t="shared" si="2"/>
        <v>1439733</v>
      </c>
      <c r="G23" s="111">
        <f t="shared" si="2"/>
        <v>1466229</v>
      </c>
      <c r="H23" s="3"/>
      <c r="I23" s="3"/>
      <c r="J23" s="3"/>
      <c r="K23" s="3"/>
      <c r="L23" s="3"/>
    </row>
    <row r="24" spans="1:12" ht="15">
      <c r="A24" s="42" t="s">
        <v>109</v>
      </c>
      <c r="B24" s="110">
        <v>21615</v>
      </c>
      <c r="C24" s="110">
        <v>28099</v>
      </c>
      <c r="D24" s="110">
        <v>310565</v>
      </c>
      <c r="E24" s="110">
        <v>191479</v>
      </c>
      <c r="F24" s="115">
        <v>158598</v>
      </c>
      <c r="G24" s="112">
        <f>SUM(F24)</f>
        <v>158598</v>
      </c>
      <c r="H24" s="3"/>
      <c r="I24" s="3"/>
      <c r="J24" s="3"/>
      <c r="K24" s="3"/>
      <c r="L24" s="3"/>
    </row>
    <row r="25" spans="1:12" ht="15">
      <c r="A25" s="59" t="s">
        <v>518</v>
      </c>
      <c r="B25" s="113">
        <f>SUM(B23:B24)</f>
        <v>23039</v>
      </c>
      <c r="C25" s="113">
        <f>SUM(C23:C24)</f>
        <v>30660</v>
      </c>
      <c r="D25" s="113">
        <f>SUM(D23:D24)</f>
        <v>319904</v>
      </c>
      <c r="E25" s="113">
        <f>SUM(E23:E24)</f>
        <v>204651</v>
      </c>
      <c r="F25" s="113">
        <f>SUM(F23:F24)</f>
        <v>1598331</v>
      </c>
      <c r="G25" s="113">
        <f>SUM(G23,G24)</f>
        <v>1624827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114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4" ht="15">
      <c r="C33" s="3"/>
      <c r="D33" s="3"/>
    </row>
    <row r="34" spans="3:4" ht="15">
      <c r="C34" s="3"/>
      <c r="D34" s="3"/>
    </row>
    <row r="35" spans="3:4" ht="15">
      <c r="C35" s="3"/>
      <c r="D35" s="3"/>
    </row>
    <row r="36" ht="15">
      <c r="D36" s="3"/>
    </row>
    <row r="37" ht="15">
      <c r="D37" s="3"/>
    </row>
    <row r="38" ht="15">
      <c r="D38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12/2016.(V. 25.)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4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1" t="s">
        <v>580</v>
      </c>
      <c r="B1" s="172"/>
      <c r="C1" s="172"/>
      <c r="D1" s="172"/>
      <c r="E1" s="172"/>
      <c r="F1" s="173"/>
    </row>
    <row r="2" spans="1:6" ht="23.25" customHeight="1">
      <c r="A2" s="170" t="s">
        <v>23</v>
      </c>
      <c r="B2" s="175"/>
      <c r="C2" s="175"/>
      <c r="D2" s="175"/>
      <c r="E2" s="175"/>
      <c r="F2" s="173"/>
    </row>
    <row r="3" ht="18">
      <c r="A3" s="46"/>
    </row>
    <row r="4" ht="15">
      <c r="A4" t="s">
        <v>33</v>
      </c>
    </row>
    <row r="5" spans="1:6" ht="45">
      <c r="A5" s="1" t="s">
        <v>110</v>
      </c>
      <c r="B5" s="2" t="s">
        <v>87</v>
      </c>
      <c r="C5" s="53" t="s">
        <v>27</v>
      </c>
      <c r="D5" s="53" t="s">
        <v>28</v>
      </c>
      <c r="E5" s="53" t="s">
        <v>29</v>
      </c>
      <c r="F5" s="65" t="s">
        <v>78</v>
      </c>
    </row>
    <row r="6" spans="1:6" ht="15" customHeight="1" hidden="1">
      <c r="A6" s="30" t="s">
        <v>282</v>
      </c>
      <c r="B6" s="5" t="s">
        <v>283</v>
      </c>
      <c r="C6" s="26"/>
      <c r="D6" s="26"/>
      <c r="E6" s="26"/>
      <c r="F6" s="26"/>
    </row>
    <row r="7" spans="1:6" ht="15" customHeight="1" hidden="1">
      <c r="A7" s="4" t="s">
        <v>284</v>
      </c>
      <c r="B7" s="5" t="s">
        <v>285</v>
      </c>
      <c r="C7" s="26"/>
      <c r="D7" s="26"/>
      <c r="E7" s="26"/>
      <c r="F7" s="26"/>
    </row>
    <row r="8" spans="1:6" ht="15" customHeight="1" hidden="1">
      <c r="A8" s="4" t="s">
        <v>286</v>
      </c>
      <c r="B8" s="5" t="s">
        <v>287</v>
      </c>
      <c r="C8" s="26"/>
      <c r="D8" s="26"/>
      <c r="E8" s="26"/>
      <c r="F8" s="26"/>
    </row>
    <row r="9" spans="1:6" ht="15" customHeight="1" hidden="1">
      <c r="A9" s="4" t="s">
        <v>288</v>
      </c>
      <c r="B9" s="5" t="s">
        <v>289</v>
      </c>
      <c r="C9" s="26"/>
      <c r="D9" s="26"/>
      <c r="E9" s="26"/>
      <c r="F9" s="26"/>
    </row>
    <row r="10" spans="1:6" ht="15" customHeight="1" hidden="1">
      <c r="A10" s="4" t="s">
        <v>290</v>
      </c>
      <c r="B10" s="5" t="s">
        <v>291</v>
      </c>
      <c r="C10" s="26"/>
      <c r="D10" s="26"/>
      <c r="E10" s="26"/>
      <c r="F10" s="26"/>
    </row>
    <row r="11" spans="1:6" ht="15" customHeight="1" hidden="1">
      <c r="A11" s="4" t="s">
        <v>292</v>
      </c>
      <c r="B11" s="5" t="s">
        <v>293</v>
      </c>
      <c r="C11" s="26"/>
      <c r="D11" s="26"/>
      <c r="E11" s="26"/>
      <c r="F11" s="26"/>
    </row>
    <row r="12" spans="1:6" ht="15" customHeight="1">
      <c r="A12" s="6" t="s">
        <v>519</v>
      </c>
      <c r="B12" s="7" t="s">
        <v>294</v>
      </c>
      <c r="C12" s="112">
        <v>840076</v>
      </c>
      <c r="D12" s="112"/>
      <c r="E12" s="112"/>
      <c r="F12" s="112">
        <f>SUM(C12:E12)</f>
        <v>840076</v>
      </c>
    </row>
    <row r="13" spans="1:6" ht="15" customHeight="1">
      <c r="A13" s="4" t="s">
        <v>295</v>
      </c>
      <c r="B13" s="5" t="s">
        <v>296</v>
      </c>
      <c r="C13" s="116"/>
      <c r="D13" s="116"/>
      <c r="E13" s="116"/>
      <c r="F13" s="116"/>
    </row>
    <row r="14" spans="1:6" ht="15" customHeight="1">
      <c r="A14" s="4" t="s">
        <v>297</v>
      </c>
      <c r="B14" s="5" t="s">
        <v>298</v>
      </c>
      <c r="C14" s="116"/>
      <c r="D14" s="116"/>
      <c r="E14" s="116"/>
      <c r="F14" s="116"/>
    </row>
    <row r="15" spans="1:6" ht="15" customHeight="1">
      <c r="A15" s="4" t="s">
        <v>482</v>
      </c>
      <c r="B15" s="5" t="s">
        <v>299</v>
      </c>
      <c r="C15" s="116"/>
      <c r="D15" s="116"/>
      <c r="E15" s="116"/>
      <c r="F15" s="116"/>
    </row>
    <row r="16" spans="1:6" ht="15" customHeight="1">
      <c r="A16" s="4" t="s">
        <v>483</v>
      </c>
      <c r="B16" s="5" t="s">
        <v>300</v>
      </c>
      <c r="C16" s="116"/>
      <c r="D16" s="116"/>
      <c r="E16" s="116"/>
      <c r="F16" s="116"/>
    </row>
    <row r="17" spans="1:6" ht="15" customHeight="1">
      <c r="A17" s="4" t="s">
        <v>484</v>
      </c>
      <c r="B17" s="5" t="s">
        <v>301</v>
      </c>
      <c r="C17" s="116">
        <v>224724</v>
      </c>
      <c r="D17" s="116"/>
      <c r="E17" s="116"/>
      <c r="F17" s="116">
        <f>SUM(C17:E17)</f>
        <v>224724</v>
      </c>
    </row>
    <row r="18" spans="1:6" ht="15" customHeight="1">
      <c r="A18" s="38" t="s">
        <v>520</v>
      </c>
      <c r="B18" s="48" t="s">
        <v>302</v>
      </c>
      <c r="C18" s="112">
        <f>SUM(C12:C17)</f>
        <v>1064800</v>
      </c>
      <c r="D18" s="112"/>
      <c r="E18" s="112"/>
      <c r="F18" s="112">
        <f>SUM(F12:F17)</f>
        <v>1064800</v>
      </c>
    </row>
    <row r="19" spans="1:6" ht="15" customHeight="1">
      <c r="A19" s="4" t="s">
        <v>488</v>
      </c>
      <c r="B19" s="5" t="s">
        <v>311</v>
      </c>
      <c r="C19" s="116"/>
      <c r="D19" s="116"/>
      <c r="E19" s="116"/>
      <c r="F19" s="116"/>
    </row>
    <row r="20" spans="1:6" ht="15" customHeight="1">
      <c r="A20" s="4" t="s">
        <v>489</v>
      </c>
      <c r="B20" s="5" t="s">
        <v>312</v>
      </c>
      <c r="C20" s="116"/>
      <c r="D20" s="116"/>
      <c r="E20" s="116"/>
      <c r="F20" s="116"/>
    </row>
    <row r="21" spans="1:6" ht="15" customHeight="1">
      <c r="A21" s="6" t="s">
        <v>1</v>
      </c>
      <c r="B21" s="7" t="s">
        <v>313</v>
      </c>
      <c r="C21" s="116"/>
      <c r="D21" s="116"/>
      <c r="E21" s="116"/>
      <c r="F21" s="116"/>
    </row>
    <row r="22" spans="1:6" ht="15" customHeight="1">
      <c r="A22" s="4" t="s">
        <v>490</v>
      </c>
      <c r="B22" s="5" t="s">
        <v>314</v>
      </c>
      <c r="C22" s="116"/>
      <c r="D22" s="116"/>
      <c r="E22" s="116"/>
      <c r="F22" s="116"/>
    </row>
    <row r="23" spans="1:6" ht="15" customHeight="1">
      <c r="A23" s="4" t="s">
        <v>491</v>
      </c>
      <c r="B23" s="5" t="s">
        <v>315</v>
      </c>
      <c r="C23" s="116"/>
      <c r="D23" s="116"/>
      <c r="E23" s="116"/>
      <c r="F23" s="116"/>
    </row>
    <row r="24" spans="1:6" ht="15" customHeight="1">
      <c r="A24" s="4" t="s">
        <v>492</v>
      </c>
      <c r="B24" s="5" t="s">
        <v>316</v>
      </c>
      <c r="C24" s="116"/>
      <c r="D24" s="116"/>
      <c r="E24" s="116"/>
      <c r="F24" s="116"/>
    </row>
    <row r="25" spans="1:6" ht="15" customHeight="1">
      <c r="A25" s="4" t="s">
        <v>493</v>
      </c>
      <c r="B25" s="5" t="s">
        <v>317</v>
      </c>
      <c r="C25" s="116">
        <v>200008</v>
      </c>
      <c r="D25" s="116">
        <v>28496</v>
      </c>
      <c r="E25" s="116">
        <v>6496</v>
      </c>
      <c r="F25" s="116">
        <f>SUM(C25:E25)</f>
        <v>235000</v>
      </c>
    </row>
    <row r="26" spans="1:6" ht="15" customHeight="1">
      <c r="A26" s="4" t="s">
        <v>494</v>
      </c>
      <c r="B26" s="5" t="s">
        <v>318</v>
      </c>
      <c r="C26" s="116"/>
      <c r="D26" s="116"/>
      <c r="E26" s="116"/>
      <c r="F26" s="116"/>
    </row>
    <row r="27" spans="1:6" ht="15" customHeight="1">
      <c r="A27" s="4" t="s">
        <v>319</v>
      </c>
      <c r="B27" s="5" t="s">
        <v>320</v>
      </c>
      <c r="C27" s="116"/>
      <c r="D27" s="116"/>
      <c r="E27" s="116"/>
      <c r="F27" s="116"/>
    </row>
    <row r="28" spans="1:6" ht="15" customHeight="1">
      <c r="A28" s="4" t="s">
        <v>495</v>
      </c>
      <c r="B28" s="5" t="s">
        <v>321</v>
      </c>
      <c r="C28" s="116">
        <v>36000</v>
      </c>
      <c r="D28" s="116"/>
      <c r="E28" s="116"/>
      <c r="F28" s="116">
        <f>SUM(C28:E28)</f>
        <v>36000</v>
      </c>
    </row>
    <row r="29" spans="1:6" ht="15" customHeight="1">
      <c r="A29" s="4" t="s">
        <v>496</v>
      </c>
      <c r="B29" s="5" t="s">
        <v>322</v>
      </c>
      <c r="C29" s="116">
        <v>2000</v>
      </c>
      <c r="D29" s="116"/>
      <c r="E29" s="116"/>
      <c r="F29" s="116">
        <f>SUM(C29:E29)</f>
        <v>2000</v>
      </c>
    </row>
    <row r="30" spans="1:6" ht="15" customHeight="1">
      <c r="A30" s="6" t="s">
        <v>2</v>
      </c>
      <c r="B30" s="7" t="s">
        <v>323</v>
      </c>
      <c r="C30" s="142">
        <f>SUM(C25:C29)</f>
        <v>238008</v>
      </c>
      <c r="D30" s="142">
        <f>SUM(D25:D29)</f>
        <v>28496</v>
      </c>
      <c r="E30" s="142">
        <f>SUM(E25:E29)</f>
        <v>6496</v>
      </c>
      <c r="F30" s="142">
        <f>SUM(F25:F29)</f>
        <v>273000</v>
      </c>
    </row>
    <row r="31" spans="1:6" ht="15" customHeight="1">
      <c r="A31" s="4" t="s">
        <v>497</v>
      </c>
      <c r="B31" s="5" t="s">
        <v>324</v>
      </c>
      <c r="C31" s="116">
        <v>5500</v>
      </c>
      <c r="D31" s="116"/>
      <c r="E31" s="116"/>
      <c r="F31" s="116">
        <f>SUM(C31:E31)</f>
        <v>5500</v>
      </c>
    </row>
    <row r="32" spans="1:6" ht="15" customHeight="1">
      <c r="A32" s="38" t="s">
        <v>3</v>
      </c>
      <c r="B32" s="48" t="s">
        <v>325</v>
      </c>
      <c r="C32" s="112">
        <v>238690</v>
      </c>
      <c r="D32" s="112">
        <f>SUM(D30:D31)</f>
        <v>28496</v>
      </c>
      <c r="E32" s="112">
        <f>SUM(E30:E31)</f>
        <v>6496</v>
      </c>
      <c r="F32" s="112">
        <f>SUM(F30:F31)</f>
        <v>278500</v>
      </c>
    </row>
    <row r="33" spans="1:6" ht="15" customHeight="1" hidden="1">
      <c r="A33" s="12" t="s">
        <v>326</v>
      </c>
      <c r="B33" s="5" t="s">
        <v>327</v>
      </c>
      <c r="C33" s="116"/>
      <c r="D33" s="116"/>
      <c r="E33" s="116"/>
      <c r="F33" s="116"/>
    </row>
    <row r="34" spans="1:6" ht="15" customHeight="1" hidden="1">
      <c r="A34" s="12" t="s">
        <v>498</v>
      </c>
      <c r="B34" s="5" t="s">
        <v>328</v>
      </c>
      <c r="C34" s="116"/>
      <c r="D34" s="116"/>
      <c r="E34" s="116"/>
      <c r="F34" s="116"/>
    </row>
    <row r="35" spans="1:6" ht="15" customHeight="1" hidden="1">
      <c r="A35" s="12" t="s">
        <v>499</v>
      </c>
      <c r="B35" s="5" t="s">
        <v>329</v>
      </c>
      <c r="C35" s="116"/>
      <c r="D35" s="116"/>
      <c r="E35" s="116"/>
      <c r="F35" s="116"/>
    </row>
    <row r="36" spans="1:6" ht="15" customHeight="1" hidden="1">
      <c r="A36" s="12" t="s">
        <v>500</v>
      </c>
      <c r="B36" s="5" t="s">
        <v>330</v>
      </c>
      <c r="C36" s="116"/>
      <c r="D36" s="116"/>
      <c r="E36" s="116"/>
      <c r="F36" s="116"/>
    </row>
    <row r="37" spans="1:6" ht="15" customHeight="1" hidden="1">
      <c r="A37" s="12" t="s">
        <v>332</v>
      </c>
      <c r="B37" s="5" t="s">
        <v>333</v>
      </c>
      <c r="C37" s="116"/>
      <c r="D37" s="116"/>
      <c r="E37" s="116"/>
      <c r="F37" s="116"/>
    </row>
    <row r="38" spans="1:6" ht="15" customHeight="1" hidden="1">
      <c r="A38" s="12" t="s">
        <v>334</v>
      </c>
      <c r="B38" s="5" t="s">
        <v>335</v>
      </c>
      <c r="C38" s="116"/>
      <c r="D38" s="116"/>
      <c r="E38" s="116"/>
      <c r="F38" s="116"/>
    </row>
    <row r="39" spans="1:6" ht="15" customHeight="1" hidden="1">
      <c r="A39" s="12" t="s">
        <v>336</v>
      </c>
      <c r="B39" s="5" t="s">
        <v>337</v>
      </c>
      <c r="C39" s="116"/>
      <c r="D39" s="116"/>
      <c r="E39" s="116"/>
      <c r="F39" s="116"/>
    </row>
    <row r="40" spans="1:6" ht="15" customHeight="1" hidden="1">
      <c r="A40" s="12" t="s">
        <v>501</v>
      </c>
      <c r="B40" s="5" t="s">
        <v>338</v>
      </c>
      <c r="C40" s="116"/>
      <c r="D40" s="116"/>
      <c r="E40" s="116"/>
      <c r="F40" s="116"/>
    </row>
    <row r="41" spans="1:6" ht="15" customHeight="1" hidden="1">
      <c r="A41" s="12" t="s">
        <v>502</v>
      </c>
      <c r="B41" s="5" t="s">
        <v>339</v>
      </c>
      <c r="C41" s="116"/>
      <c r="D41" s="116"/>
      <c r="E41" s="116"/>
      <c r="F41" s="116"/>
    </row>
    <row r="42" spans="1:6" ht="15" customHeight="1" hidden="1">
      <c r="A42" s="12" t="s">
        <v>503</v>
      </c>
      <c r="B42" s="5" t="s">
        <v>340</v>
      </c>
      <c r="C42" s="116"/>
      <c r="D42" s="116"/>
      <c r="E42" s="116"/>
      <c r="F42" s="116"/>
    </row>
    <row r="43" spans="1:6" ht="15" customHeight="1">
      <c r="A43" s="47" t="s">
        <v>4</v>
      </c>
      <c r="B43" s="48" t="s">
        <v>341</v>
      </c>
      <c r="C43" s="112">
        <v>85634</v>
      </c>
      <c r="D43" s="112"/>
      <c r="E43" s="112"/>
      <c r="F43" s="112">
        <f>SUM(C43:E43)</f>
        <v>85634</v>
      </c>
    </row>
    <row r="44" spans="1:6" ht="15" customHeight="1">
      <c r="A44" s="12" t="s">
        <v>350</v>
      </c>
      <c r="B44" s="5" t="s">
        <v>351</v>
      </c>
      <c r="C44" s="116"/>
      <c r="D44" s="116"/>
      <c r="E44" s="116"/>
      <c r="F44" s="116"/>
    </row>
    <row r="45" spans="1:6" ht="15" customHeight="1">
      <c r="A45" s="4" t="s">
        <v>507</v>
      </c>
      <c r="B45" s="5" t="s">
        <v>352</v>
      </c>
      <c r="C45" s="116"/>
      <c r="D45" s="116"/>
      <c r="E45" s="116"/>
      <c r="F45" s="116"/>
    </row>
    <row r="46" spans="1:6" ht="15" customHeight="1">
      <c r="A46" s="12" t="s">
        <v>508</v>
      </c>
      <c r="B46" s="5" t="s">
        <v>353</v>
      </c>
      <c r="C46" s="116"/>
      <c r="D46" s="116"/>
      <c r="E46" s="116"/>
      <c r="F46" s="116">
        <f>SUM(C46:E46)</f>
        <v>0</v>
      </c>
    </row>
    <row r="47" spans="1:6" ht="15" customHeight="1">
      <c r="A47" s="38" t="s">
        <v>6</v>
      </c>
      <c r="B47" s="48" t="s">
        <v>354</v>
      </c>
      <c r="C47" s="112">
        <f>SUM(C44:C46)</f>
        <v>0</v>
      </c>
      <c r="D47" s="112"/>
      <c r="E47" s="112"/>
      <c r="F47" s="112">
        <f>SUM(F44:F46)</f>
        <v>0</v>
      </c>
    </row>
    <row r="48" spans="1:6" ht="15" customHeight="1">
      <c r="A48" s="51" t="s">
        <v>26</v>
      </c>
      <c r="B48" s="95"/>
      <c r="C48" s="112">
        <f>C47+C43+C32+C18</f>
        <v>1389124</v>
      </c>
      <c r="D48" s="112">
        <f>D43+D32+D18</f>
        <v>28496</v>
      </c>
      <c r="E48" s="112">
        <f>E43+E32+E18</f>
        <v>6496</v>
      </c>
      <c r="F48" s="112">
        <f>F47+F43+F32+F18</f>
        <v>1428934</v>
      </c>
    </row>
    <row r="49" spans="1:6" ht="15" customHeight="1">
      <c r="A49" s="4" t="s">
        <v>303</v>
      </c>
      <c r="B49" s="5" t="s">
        <v>304</v>
      </c>
      <c r="C49" s="116"/>
      <c r="D49" s="116"/>
      <c r="E49" s="116"/>
      <c r="F49" s="116"/>
    </row>
    <row r="50" spans="1:6" ht="15" customHeight="1">
      <c r="A50" s="4" t="s">
        <v>305</v>
      </c>
      <c r="B50" s="5" t="s">
        <v>306</v>
      </c>
      <c r="C50" s="116"/>
      <c r="D50" s="116"/>
      <c r="E50" s="116"/>
      <c r="F50" s="116"/>
    </row>
    <row r="51" spans="1:6" ht="15" customHeight="1">
      <c r="A51" s="4" t="s">
        <v>485</v>
      </c>
      <c r="B51" s="5" t="s">
        <v>307</v>
      </c>
      <c r="C51" s="116"/>
      <c r="D51" s="116"/>
      <c r="E51" s="116"/>
      <c r="F51" s="116"/>
    </row>
    <row r="52" spans="1:6" ht="15" customHeight="1">
      <c r="A52" s="4" t="s">
        <v>486</v>
      </c>
      <c r="B52" s="5" t="s">
        <v>308</v>
      </c>
      <c r="C52" s="116"/>
      <c r="D52" s="116"/>
      <c r="E52" s="116"/>
      <c r="F52" s="116"/>
    </row>
    <row r="53" spans="1:6" ht="15" customHeight="1">
      <c r="A53" s="4" t="s">
        <v>487</v>
      </c>
      <c r="B53" s="5" t="s">
        <v>309</v>
      </c>
      <c r="C53" s="116"/>
      <c r="D53" s="116"/>
      <c r="E53" s="116"/>
      <c r="F53" s="116">
        <f>SUM(C53:E53)</f>
        <v>0</v>
      </c>
    </row>
    <row r="54" spans="1:6" ht="15" customHeight="1">
      <c r="A54" s="38" t="s">
        <v>0</v>
      </c>
      <c r="B54" s="48" t="s">
        <v>310</v>
      </c>
      <c r="C54" s="112">
        <f>SUM(C53)</f>
        <v>0</v>
      </c>
      <c r="D54" s="112"/>
      <c r="E54" s="112"/>
      <c r="F54" s="112">
        <f>SUM(F53)</f>
        <v>0</v>
      </c>
    </row>
    <row r="55" spans="1:6" ht="15" customHeight="1">
      <c r="A55" s="12" t="s">
        <v>504</v>
      </c>
      <c r="B55" s="5" t="s">
        <v>342</v>
      </c>
      <c r="C55" s="116"/>
      <c r="D55" s="116"/>
      <c r="E55" s="116"/>
      <c r="F55" s="116"/>
    </row>
    <row r="56" spans="1:6" ht="15" customHeight="1">
      <c r="A56" s="12" t="s">
        <v>505</v>
      </c>
      <c r="B56" s="5" t="s">
        <v>343</v>
      </c>
      <c r="C56" s="116">
        <v>10799</v>
      </c>
      <c r="D56" s="116"/>
      <c r="E56" s="116"/>
      <c r="F56" s="116">
        <f>SUM(C56:E56)</f>
        <v>10799</v>
      </c>
    </row>
    <row r="57" spans="1:6" ht="15" customHeight="1">
      <c r="A57" s="12" t="s">
        <v>344</v>
      </c>
      <c r="B57" s="5" t="s">
        <v>345</v>
      </c>
      <c r="C57" s="116"/>
      <c r="D57" s="116"/>
      <c r="E57" s="116"/>
      <c r="F57" s="116"/>
    </row>
    <row r="58" spans="1:6" ht="15" customHeight="1">
      <c r="A58" s="12" t="s">
        <v>506</v>
      </c>
      <c r="B58" s="5" t="s">
        <v>346</v>
      </c>
      <c r="C58" s="116"/>
      <c r="D58" s="116"/>
      <c r="E58" s="116"/>
      <c r="F58" s="116"/>
    </row>
    <row r="59" spans="1:6" ht="15" customHeight="1">
      <c r="A59" s="12" t="s">
        <v>347</v>
      </c>
      <c r="B59" s="5" t="s">
        <v>348</v>
      </c>
      <c r="C59" s="116"/>
      <c r="D59" s="116"/>
      <c r="E59" s="116"/>
      <c r="F59" s="116"/>
    </row>
    <row r="60" spans="1:6" ht="15" customHeight="1">
      <c r="A60" s="38" t="s">
        <v>5</v>
      </c>
      <c r="B60" s="48" t="s">
        <v>349</v>
      </c>
      <c r="C60" s="112">
        <f>SUM(C55:C59)</f>
        <v>10799</v>
      </c>
      <c r="D60" s="112"/>
      <c r="E60" s="112"/>
      <c r="F60" s="112">
        <f>SUM(F55:F59)</f>
        <v>10799</v>
      </c>
    </row>
    <row r="61" spans="1:6" ht="15" customHeight="1">
      <c r="A61" s="12" t="s">
        <v>355</v>
      </c>
      <c r="B61" s="5" t="s">
        <v>356</v>
      </c>
      <c r="C61" s="116"/>
      <c r="D61" s="116"/>
      <c r="E61" s="116"/>
      <c r="F61" s="116"/>
    </row>
    <row r="62" spans="1:6" ht="15" customHeight="1">
      <c r="A62" s="4" t="s">
        <v>509</v>
      </c>
      <c r="B62" s="5" t="s">
        <v>357</v>
      </c>
      <c r="C62" s="116"/>
      <c r="D62" s="116"/>
      <c r="E62" s="116"/>
      <c r="F62" s="116"/>
    </row>
    <row r="63" spans="1:6" ht="15" customHeight="1">
      <c r="A63" s="12" t="s">
        <v>510</v>
      </c>
      <c r="B63" s="5" t="s">
        <v>358</v>
      </c>
      <c r="C63" s="116"/>
      <c r="D63" s="116"/>
      <c r="E63" s="116"/>
      <c r="F63" s="116"/>
    </row>
    <row r="64" spans="1:6" ht="15" customHeight="1">
      <c r="A64" s="38" t="s">
        <v>8</v>
      </c>
      <c r="B64" s="48" t="s">
        <v>359</v>
      </c>
      <c r="C64" s="112">
        <f>SUM(C61:C63)</f>
        <v>0</v>
      </c>
      <c r="D64" s="112"/>
      <c r="E64" s="112"/>
      <c r="F64" s="112">
        <f>SUM(C64:E64)</f>
        <v>0</v>
      </c>
    </row>
    <row r="65" spans="1:6" ht="15" customHeight="1">
      <c r="A65" s="51" t="s">
        <v>25</v>
      </c>
      <c r="B65" s="96"/>
      <c r="C65" s="112">
        <f>C64+C60+C54</f>
        <v>10799</v>
      </c>
      <c r="D65" s="112">
        <f>D64+D60+D54</f>
        <v>0</v>
      </c>
      <c r="E65" s="112">
        <f>E64+E60+E54</f>
        <v>0</v>
      </c>
      <c r="F65" s="112">
        <f>F64+F60+F54</f>
        <v>10799</v>
      </c>
    </row>
    <row r="66" spans="1:6" ht="15.75">
      <c r="A66" s="45" t="s">
        <v>7</v>
      </c>
      <c r="B66" s="34" t="s">
        <v>360</v>
      </c>
      <c r="C66" s="112">
        <f>C64+C47+C60+C43+C32+C18+C54</f>
        <v>1399923</v>
      </c>
      <c r="D66" s="112">
        <f>D64+D47+D60+D43+D32</f>
        <v>28496</v>
      </c>
      <c r="E66" s="112">
        <f>E64+E47+E60+E43+E32</f>
        <v>6496</v>
      </c>
      <c r="F66" s="112">
        <f>F64+F47+F60+F43+F32+F18+F54</f>
        <v>1439733</v>
      </c>
    </row>
    <row r="67" spans="1:6" ht="15.75">
      <c r="A67" s="55" t="s">
        <v>60</v>
      </c>
      <c r="B67" s="54"/>
      <c r="C67" s="116">
        <f>C48-'kiadások működés önkormányzat'!C74</f>
        <v>446829</v>
      </c>
      <c r="D67" s="116">
        <f>D48-'kiadások működés önkormányzat'!D74</f>
        <v>0</v>
      </c>
      <c r="E67" s="116">
        <f>E48-'kiadások működés önkormányzat'!E74</f>
        <v>0</v>
      </c>
      <c r="F67" s="116">
        <f>SUM(C67:E67)</f>
        <v>446829</v>
      </c>
    </row>
    <row r="68" spans="1:6" ht="15.75">
      <c r="A68" s="55" t="s">
        <v>61</v>
      </c>
      <c r="B68" s="54"/>
      <c r="C68" s="116">
        <f>C65-'kiadások működés önkormányzat'!C97</f>
        <v>-51783</v>
      </c>
      <c r="D68" s="116">
        <f>D65-'kiadások működés önkormányzat'!D97</f>
        <v>0</v>
      </c>
      <c r="E68" s="116">
        <f>E65-'kiadások működés önkormányzat'!E97</f>
        <v>0</v>
      </c>
      <c r="F68" s="116">
        <f>SUM(C68:E68)</f>
        <v>-51783</v>
      </c>
    </row>
    <row r="69" spans="1:6" ht="15" hidden="1">
      <c r="A69" s="36" t="s">
        <v>511</v>
      </c>
      <c r="B69" s="4" t="s">
        <v>361</v>
      </c>
      <c r="C69" s="116"/>
      <c r="D69" s="116"/>
      <c r="E69" s="116"/>
      <c r="F69" s="116"/>
    </row>
    <row r="70" spans="1:6" ht="15" hidden="1">
      <c r="A70" s="12" t="s">
        <v>362</v>
      </c>
      <c r="B70" s="4" t="s">
        <v>363</v>
      </c>
      <c r="C70" s="116"/>
      <c r="D70" s="116"/>
      <c r="E70" s="116"/>
      <c r="F70" s="116"/>
    </row>
    <row r="71" spans="1:6" ht="15" hidden="1">
      <c r="A71" s="36" t="s">
        <v>512</v>
      </c>
      <c r="B71" s="4" t="s">
        <v>364</v>
      </c>
      <c r="C71" s="116"/>
      <c r="D71" s="116"/>
      <c r="E71" s="116"/>
      <c r="F71" s="116"/>
    </row>
    <row r="72" spans="1:6" ht="15">
      <c r="A72" s="14" t="s">
        <v>9</v>
      </c>
      <c r="B72" s="6" t="s">
        <v>365</v>
      </c>
      <c r="C72" s="116">
        <v>50000</v>
      </c>
      <c r="D72" s="116"/>
      <c r="E72" s="116"/>
      <c r="F72" s="116">
        <f>SUM(C72:E72)</f>
        <v>50000</v>
      </c>
    </row>
    <row r="73" spans="1:6" ht="15" hidden="1">
      <c r="A73" s="12" t="s">
        <v>513</v>
      </c>
      <c r="B73" s="4" t="s">
        <v>366</v>
      </c>
      <c r="C73" s="116"/>
      <c r="D73" s="116"/>
      <c r="E73" s="116"/>
      <c r="F73" s="116"/>
    </row>
    <row r="74" spans="1:6" ht="15" hidden="1">
      <c r="A74" s="36" t="s">
        <v>367</v>
      </c>
      <c r="B74" s="4" t="s">
        <v>368</v>
      </c>
      <c r="C74" s="116"/>
      <c r="D74" s="116"/>
      <c r="E74" s="116"/>
      <c r="F74" s="116"/>
    </row>
    <row r="75" spans="1:6" ht="15" hidden="1">
      <c r="A75" s="12" t="s">
        <v>514</v>
      </c>
      <c r="B75" s="4" t="s">
        <v>369</v>
      </c>
      <c r="C75" s="116"/>
      <c r="D75" s="116"/>
      <c r="E75" s="116"/>
      <c r="F75" s="116"/>
    </row>
    <row r="76" spans="1:6" ht="15" hidden="1">
      <c r="A76" s="36" t="s">
        <v>370</v>
      </c>
      <c r="B76" s="4" t="s">
        <v>371</v>
      </c>
      <c r="C76" s="116"/>
      <c r="D76" s="116"/>
      <c r="E76" s="116"/>
      <c r="F76" s="116"/>
    </row>
    <row r="77" spans="1:6" ht="15">
      <c r="A77" s="13" t="s">
        <v>10</v>
      </c>
      <c r="B77" s="6" t="s">
        <v>372</v>
      </c>
      <c r="C77" s="116"/>
      <c r="D77" s="116"/>
      <c r="E77" s="116"/>
      <c r="F77" s="116"/>
    </row>
    <row r="78" spans="1:6" ht="15" hidden="1">
      <c r="A78" s="4" t="s">
        <v>58</v>
      </c>
      <c r="B78" s="4" t="s">
        <v>373</v>
      </c>
      <c r="C78" s="116"/>
      <c r="D78" s="116"/>
      <c r="E78" s="116"/>
      <c r="F78" s="116"/>
    </row>
    <row r="79" spans="1:6" ht="15" hidden="1">
      <c r="A79" s="4" t="s">
        <v>59</v>
      </c>
      <c r="B79" s="4" t="s">
        <v>373</v>
      </c>
      <c r="C79" s="116"/>
      <c r="D79" s="116"/>
      <c r="E79" s="116"/>
      <c r="F79" s="116"/>
    </row>
    <row r="80" spans="1:6" ht="15" hidden="1">
      <c r="A80" s="4" t="s">
        <v>56</v>
      </c>
      <c r="B80" s="4" t="s">
        <v>374</v>
      </c>
      <c r="C80" s="116"/>
      <c r="D80" s="116"/>
      <c r="E80" s="116"/>
      <c r="F80" s="116"/>
    </row>
    <row r="81" spans="1:6" ht="15" hidden="1">
      <c r="A81" s="4" t="s">
        <v>57</v>
      </c>
      <c r="B81" s="4" t="s">
        <v>374</v>
      </c>
      <c r="C81" s="116"/>
      <c r="D81" s="116"/>
      <c r="E81" s="116"/>
      <c r="F81" s="116"/>
    </row>
    <row r="82" spans="1:6" ht="15">
      <c r="A82" s="6" t="s">
        <v>11</v>
      </c>
      <c r="B82" s="6" t="s">
        <v>375</v>
      </c>
      <c r="C82" s="116">
        <v>108598</v>
      </c>
      <c r="D82" s="116"/>
      <c r="E82" s="116"/>
      <c r="F82" s="116">
        <f>SUM(C82:E82)</f>
        <v>108598</v>
      </c>
    </row>
    <row r="83" spans="1:6" ht="15">
      <c r="A83" s="36" t="s">
        <v>376</v>
      </c>
      <c r="B83" s="4" t="s">
        <v>377</v>
      </c>
      <c r="C83" s="116"/>
      <c r="D83" s="116"/>
      <c r="E83" s="116"/>
      <c r="F83" s="116"/>
    </row>
    <row r="84" spans="1:6" ht="15">
      <c r="A84" s="36" t="s">
        <v>378</v>
      </c>
      <c r="B84" s="4" t="s">
        <v>379</v>
      </c>
      <c r="C84" s="116"/>
      <c r="D84" s="116"/>
      <c r="E84" s="116"/>
      <c r="F84" s="116"/>
    </row>
    <row r="85" spans="1:6" ht="15">
      <c r="A85" s="36" t="s">
        <v>380</v>
      </c>
      <c r="B85" s="4" t="s">
        <v>381</v>
      </c>
      <c r="C85" s="116"/>
      <c r="D85" s="116"/>
      <c r="E85" s="116"/>
      <c r="F85" s="116"/>
    </row>
    <row r="86" spans="1:6" ht="15">
      <c r="A86" s="36" t="s">
        <v>382</v>
      </c>
      <c r="B86" s="4" t="s">
        <v>383</v>
      </c>
      <c r="C86" s="116"/>
      <c r="D86" s="116"/>
      <c r="E86" s="116"/>
      <c r="F86" s="116"/>
    </row>
    <row r="87" spans="1:6" ht="15">
      <c r="A87" s="12" t="s">
        <v>515</v>
      </c>
      <c r="B87" s="4" t="s">
        <v>384</v>
      </c>
      <c r="C87" s="116"/>
      <c r="D87" s="116"/>
      <c r="E87" s="116"/>
      <c r="F87" s="116"/>
    </row>
    <row r="88" spans="1:6" ht="15">
      <c r="A88" s="14" t="s">
        <v>12</v>
      </c>
      <c r="B88" s="6" t="s">
        <v>385</v>
      </c>
      <c r="C88" s="112">
        <f>SUM(C72:C86)</f>
        <v>158598</v>
      </c>
      <c r="D88" s="112"/>
      <c r="E88" s="112"/>
      <c r="F88" s="112">
        <f>SUM(C88:E88)</f>
        <v>158598</v>
      </c>
    </row>
    <row r="89" spans="1:6" ht="15">
      <c r="A89" s="12" t="s">
        <v>386</v>
      </c>
      <c r="B89" s="4" t="s">
        <v>387</v>
      </c>
      <c r="C89" s="116"/>
      <c r="D89" s="116"/>
      <c r="E89" s="116"/>
      <c r="F89" s="116"/>
    </row>
    <row r="90" spans="1:6" ht="15">
      <c r="A90" s="12" t="s">
        <v>388</v>
      </c>
      <c r="B90" s="4" t="s">
        <v>389</v>
      </c>
      <c r="C90" s="116"/>
      <c r="D90" s="116"/>
      <c r="E90" s="116"/>
      <c r="F90" s="116"/>
    </row>
    <row r="91" spans="1:6" ht="15">
      <c r="A91" s="36" t="s">
        <v>390</v>
      </c>
      <c r="B91" s="4" t="s">
        <v>391</v>
      </c>
      <c r="C91" s="116"/>
      <c r="D91" s="116"/>
      <c r="E91" s="116"/>
      <c r="F91" s="116"/>
    </row>
    <row r="92" spans="1:6" ht="15">
      <c r="A92" s="36" t="s">
        <v>516</v>
      </c>
      <c r="B92" s="4" t="s">
        <v>392</v>
      </c>
      <c r="C92" s="116"/>
      <c r="D92" s="116"/>
      <c r="E92" s="116"/>
      <c r="F92" s="116"/>
    </row>
    <row r="93" spans="1:6" ht="15">
      <c r="A93" s="13" t="s">
        <v>13</v>
      </c>
      <c r="B93" s="6" t="s">
        <v>393</v>
      </c>
      <c r="C93" s="116"/>
      <c r="D93" s="116"/>
      <c r="E93" s="116"/>
      <c r="F93" s="116"/>
    </row>
    <row r="94" spans="1:6" ht="15">
      <c r="A94" s="14" t="s">
        <v>394</v>
      </c>
      <c r="B94" s="6" t="s">
        <v>395</v>
      </c>
      <c r="C94" s="116"/>
      <c r="D94" s="116"/>
      <c r="E94" s="116"/>
      <c r="F94" s="116"/>
    </row>
    <row r="95" spans="1:6" ht="15.75">
      <c r="A95" s="39" t="s">
        <v>14</v>
      </c>
      <c r="B95" s="40" t="s">
        <v>396</v>
      </c>
      <c r="C95" s="112">
        <f>SUM(C88)</f>
        <v>158598</v>
      </c>
      <c r="D95" s="112"/>
      <c r="E95" s="112"/>
      <c r="F95" s="112">
        <f>SUM(C95:E95)</f>
        <v>158598</v>
      </c>
    </row>
    <row r="96" spans="1:6" ht="15.75">
      <c r="A96" s="43" t="s">
        <v>518</v>
      </c>
      <c r="B96" s="44"/>
      <c r="C96" s="112">
        <f>C66+C95</f>
        <v>1558521</v>
      </c>
      <c r="D96" s="112">
        <f>D95+D66</f>
        <v>28496</v>
      </c>
      <c r="E96" s="112">
        <f>E95+E66</f>
        <v>6496</v>
      </c>
      <c r="F96" s="112">
        <f>F95+F66</f>
        <v>1598331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12/2016.(V. 25.)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1">
      <selection activeCell="C66" sqref="C66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71" t="s">
        <v>580</v>
      </c>
      <c r="B1" s="172"/>
      <c r="C1" s="172"/>
      <c r="D1" s="172"/>
      <c r="E1" s="172"/>
      <c r="F1" s="173"/>
    </row>
    <row r="2" spans="1:6" ht="18.75" customHeight="1">
      <c r="A2" s="170" t="s">
        <v>24</v>
      </c>
      <c r="B2" s="175"/>
      <c r="C2" s="175"/>
      <c r="D2" s="175"/>
      <c r="E2" s="175"/>
      <c r="F2" s="173"/>
    </row>
    <row r="3" ht="18">
      <c r="A3" s="46"/>
    </row>
    <row r="4" ht="15">
      <c r="A4" t="s">
        <v>33</v>
      </c>
    </row>
    <row r="5" spans="1:6" ht="45">
      <c r="A5" s="1" t="s">
        <v>110</v>
      </c>
      <c r="B5" s="2" t="s">
        <v>111</v>
      </c>
      <c r="C5" s="53" t="s">
        <v>27</v>
      </c>
      <c r="D5" s="53" t="s">
        <v>28</v>
      </c>
      <c r="E5" s="53" t="s">
        <v>29</v>
      </c>
      <c r="F5" s="65" t="s">
        <v>78</v>
      </c>
    </row>
    <row r="6" spans="1:6" ht="15" hidden="1">
      <c r="A6" s="27" t="s">
        <v>112</v>
      </c>
      <c r="B6" s="28" t="s">
        <v>113</v>
      </c>
      <c r="C6" s="41"/>
      <c r="D6" s="41"/>
      <c r="E6" s="41"/>
      <c r="F6" s="26"/>
    </row>
    <row r="7" spans="1:6" ht="15" hidden="1">
      <c r="A7" s="27" t="s">
        <v>114</v>
      </c>
      <c r="B7" s="29" t="s">
        <v>115</v>
      </c>
      <c r="C7" s="41"/>
      <c r="D7" s="41"/>
      <c r="E7" s="41"/>
      <c r="F7" s="26"/>
    </row>
    <row r="8" spans="1:6" ht="15" hidden="1">
      <c r="A8" s="27" t="s">
        <v>116</v>
      </c>
      <c r="B8" s="29" t="s">
        <v>117</v>
      </c>
      <c r="C8" s="41"/>
      <c r="D8" s="41"/>
      <c r="E8" s="41"/>
      <c r="F8" s="26"/>
    </row>
    <row r="9" spans="1:6" ht="15" hidden="1">
      <c r="A9" s="30" t="s">
        <v>118</v>
      </c>
      <c r="B9" s="29" t="s">
        <v>119</v>
      </c>
      <c r="C9" s="41"/>
      <c r="D9" s="41"/>
      <c r="E9" s="41"/>
      <c r="F9" s="26"/>
    </row>
    <row r="10" spans="1:6" ht="15" hidden="1">
      <c r="A10" s="30" t="s">
        <v>120</v>
      </c>
      <c r="B10" s="29" t="s">
        <v>121</v>
      </c>
      <c r="C10" s="41"/>
      <c r="D10" s="41"/>
      <c r="E10" s="41"/>
      <c r="F10" s="26"/>
    </row>
    <row r="11" spans="1:6" ht="15" hidden="1">
      <c r="A11" s="30" t="s">
        <v>122</v>
      </c>
      <c r="B11" s="29" t="s">
        <v>123</v>
      </c>
      <c r="C11" s="41"/>
      <c r="D11" s="41"/>
      <c r="E11" s="41"/>
      <c r="F11" s="26"/>
    </row>
    <row r="12" spans="1:6" ht="15" hidden="1">
      <c r="A12" s="30" t="s">
        <v>124</v>
      </c>
      <c r="B12" s="29" t="s">
        <v>125</v>
      </c>
      <c r="C12" s="41"/>
      <c r="D12" s="41"/>
      <c r="E12" s="41"/>
      <c r="F12" s="26"/>
    </row>
    <row r="13" spans="1:6" ht="15" hidden="1">
      <c r="A13" s="30" t="s">
        <v>126</v>
      </c>
      <c r="B13" s="29" t="s">
        <v>127</v>
      </c>
      <c r="C13" s="41"/>
      <c r="D13" s="41"/>
      <c r="E13" s="41"/>
      <c r="F13" s="26"/>
    </row>
    <row r="14" spans="1:6" ht="15" hidden="1">
      <c r="A14" s="4" t="s">
        <v>128</v>
      </c>
      <c r="B14" s="29" t="s">
        <v>129</v>
      </c>
      <c r="C14" s="41"/>
      <c r="D14" s="41"/>
      <c r="E14" s="41"/>
      <c r="F14" s="26"/>
    </row>
    <row r="15" spans="1:6" ht="15" hidden="1">
      <c r="A15" s="4" t="s">
        <v>130</v>
      </c>
      <c r="B15" s="29" t="s">
        <v>131</v>
      </c>
      <c r="C15" s="41"/>
      <c r="D15" s="41"/>
      <c r="E15" s="41"/>
      <c r="F15" s="26"/>
    </row>
    <row r="16" spans="1:6" ht="15" hidden="1">
      <c r="A16" s="4" t="s">
        <v>132</v>
      </c>
      <c r="B16" s="29" t="s">
        <v>133</v>
      </c>
      <c r="C16" s="41"/>
      <c r="D16" s="41"/>
      <c r="E16" s="41"/>
      <c r="F16" s="26"/>
    </row>
    <row r="17" spans="1:6" ht="15" hidden="1">
      <c r="A17" s="4" t="s">
        <v>134</v>
      </c>
      <c r="B17" s="29" t="s">
        <v>135</v>
      </c>
      <c r="C17" s="41"/>
      <c r="D17" s="41"/>
      <c r="E17" s="41"/>
      <c r="F17" s="26"/>
    </row>
    <row r="18" spans="1:6" ht="15" hidden="1">
      <c r="A18" s="4" t="s">
        <v>448</v>
      </c>
      <c r="B18" s="29" t="s">
        <v>136</v>
      </c>
      <c r="C18" s="41"/>
      <c r="D18" s="41"/>
      <c r="E18" s="41"/>
      <c r="F18" s="26"/>
    </row>
    <row r="19" spans="1:6" ht="15">
      <c r="A19" s="31" t="s">
        <v>397</v>
      </c>
      <c r="B19" s="32" t="s">
        <v>137</v>
      </c>
      <c r="C19" s="125">
        <v>183667</v>
      </c>
      <c r="D19" s="125"/>
      <c r="E19" s="125"/>
      <c r="F19" s="126">
        <f>SUM(C19:E19)</f>
        <v>183667</v>
      </c>
    </row>
    <row r="20" spans="1:6" ht="15" hidden="1">
      <c r="A20" s="4" t="s">
        <v>138</v>
      </c>
      <c r="B20" s="29" t="s">
        <v>139</v>
      </c>
      <c r="C20" s="125"/>
      <c r="D20" s="125"/>
      <c r="E20" s="125"/>
      <c r="F20" s="126"/>
    </row>
    <row r="21" spans="1:6" ht="15" hidden="1">
      <c r="A21" s="4" t="s">
        <v>140</v>
      </c>
      <c r="B21" s="29" t="s">
        <v>141</v>
      </c>
      <c r="C21" s="125"/>
      <c r="D21" s="125"/>
      <c r="E21" s="125"/>
      <c r="F21" s="126"/>
    </row>
    <row r="22" spans="1:6" ht="15" hidden="1">
      <c r="A22" s="5" t="s">
        <v>142</v>
      </c>
      <c r="B22" s="29" t="s">
        <v>143</v>
      </c>
      <c r="C22" s="125"/>
      <c r="D22" s="125"/>
      <c r="E22" s="125"/>
      <c r="F22" s="126"/>
    </row>
    <row r="23" spans="1:6" ht="15">
      <c r="A23" s="6" t="s">
        <v>398</v>
      </c>
      <c r="B23" s="32" t="s">
        <v>144</v>
      </c>
      <c r="C23" s="125">
        <v>4394</v>
      </c>
      <c r="D23" s="125">
        <v>15438</v>
      </c>
      <c r="E23" s="125"/>
      <c r="F23" s="126">
        <f>SUM(C23:E23)</f>
        <v>19832</v>
      </c>
    </row>
    <row r="24" spans="1:6" ht="15">
      <c r="A24" s="49" t="s">
        <v>478</v>
      </c>
      <c r="B24" s="50" t="s">
        <v>145</v>
      </c>
      <c r="C24" s="127">
        <f>SUM(C19:C23)</f>
        <v>188061</v>
      </c>
      <c r="D24" s="127">
        <f>SUM(D23)</f>
        <v>15438</v>
      </c>
      <c r="E24" s="125"/>
      <c r="F24" s="127">
        <f>SUM(C24:E24)</f>
        <v>203499</v>
      </c>
    </row>
    <row r="25" spans="1:6" ht="15">
      <c r="A25" s="38" t="s">
        <v>449</v>
      </c>
      <c r="B25" s="50" t="s">
        <v>146</v>
      </c>
      <c r="C25" s="127">
        <v>30615</v>
      </c>
      <c r="D25" s="127">
        <v>4168</v>
      </c>
      <c r="E25" s="125"/>
      <c r="F25" s="127">
        <f>SUM(C25:E25)</f>
        <v>34783</v>
      </c>
    </row>
    <row r="26" spans="1:6" ht="15" hidden="1">
      <c r="A26" s="4" t="s">
        <v>147</v>
      </c>
      <c r="B26" s="29" t="s">
        <v>148</v>
      </c>
      <c r="C26" s="125"/>
      <c r="D26" s="125"/>
      <c r="E26" s="125"/>
      <c r="F26" s="126"/>
    </row>
    <row r="27" spans="1:6" ht="15" hidden="1">
      <c r="A27" s="4" t="s">
        <v>149</v>
      </c>
      <c r="B27" s="29" t="s">
        <v>150</v>
      </c>
      <c r="C27" s="125"/>
      <c r="D27" s="125"/>
      <c r="E27" s="125"/>
      <c r="F27" s="126"/>
    </row>
    <row r="28" spans="1:6" ht="15" hidden="1">
      <c r="A28" s="4" t="s">
        <v>151</v>
      </c>
      <c r="B28" s="29" t="s">
        <v>152</v>
      </c>
      <c r="C28" s="125"/>
      <c r="D28" s="125"/>
      <c r="E28" s="125"/>
      <c r="F28" s="126"/>
    </row>
    <row r="29" spans="1:6" ht="15">
      <c r="A29" s="6" t="s">
        <v>399</v>
      </c>
      <c r="B29" s="32" t="s">
        <v>153</v>
      </c>
      <c r="C29" s="125">
        <v>24327</v>
      </c>
      <c r="D29" s="125">
        <v>800</v>
      </c>
      <c r="E29" s="125">
        <v>322</v>
      </c>
      <c r="F29" s="126">
        <f>SUM(C29:E29)</f>
        <v>25449</v>
      </c>
    </row>
    <row r="30" spans="1:6" ht="15" hidden="1">
      <c r="A30" s="4" t="s">
        <v>154</v>
      </c>
      <c r="B30" s="29" t="s">
        <v>155</v>
      </c>
      <c r="C30" s="125"/>
      <c r="D30" s="125"/>
      <c r="E30" s="125"/>
      <c r="F30" s="126"/>
    </row>
    <row r="31" spans="1:6" ht="15" hidden="1">
      <c r="A31" s="4" t="s">
        <v>156</v>
      </c>
      <c r="B31" s="29" t="s">
        <v>157</v>
      </c>
      <c r="C31" s="125"/>
      <c r="D31" s="125"/>
      <c r="E31" s="125"/>
      <c r="F31" s="126"/>
    </row>
    <row r="32" spans="1:6" ht="15" customHeight="1">
      <c r="A32" s="6" t="s">
        <v>479</v>
      </c>
      <c r="B32" s="32" t="s">
        <v>158</v>
      </c>
      <c r="C32" s="125">
        <v>3207</v>
      </c>
      <c r="D32" s="125"/>
      <c r="E32" s="125">
        <v>65</v>
      </c>
      <c r="F32" s="126">
        <f>SUM(C32:E32)</f>
        <v>3272</v>
      </c>
    </row>
    <row r="33" spans="1:6" ht="15" hidden="1">
      <c r="A33" s="4" t="s">
        <v>159</v>
      </c>
      <c r="B33" s="29" t="s">
        <v>160</v>
      </c>
      <c r="C33" s="125"/>
      <c r="D33" s="125"/>
      <c r="E33" s="125"/>
      <c r="F33" s="126"/>
    </row>
    <row r="34" spans="1:6" ht="15" hidden="1">
      <c r="A34" s="4" t="s">
        <v>161</v>
      </c>
      <c r="B34" s="29" t="s">
        <v>162</v>
      </c>
      <c r="C34" s="125"/>
      <c r="D34" s="125"/>
      <c r="E34" s="125"/>
      <c r="F34" s="126"/>
    </row>
    <row r="35" spans="1:6" ht="15" hidden="1">
      <c r="A35" s="4" t="s">
        <v>450</v>
      </c>
      <c r="B35" s="29" t="s">
        <v>163</v>
      </c>
      <c r="C35" s="125"/>
      <c r="D35" s="125"/>
      <c r="E35" s="125"/>
      <c r="F35" s="126"/>
    </row>
    <row r="36" spans="1:6" ht="15" hidden="1">
      <c r="A36" s="4" t="s">
        <v>164</v>
      </c>
      <c r="B36" s="29" t="s">
        <v>165</v>
      </c>
      <c r="C36" s="125"/>
      <c r="D36" s="125"/>
      <c r="E36" s="125"/>
      <c r="F36" s="126"/>
    </row>
    <row r="37" spans="1:6" ht="15" hidden="1">
      <c r="A37" s="9" t="s">
        <v>451</v>
      </c>
      <c r="B37" s="29" t="s">
        <v>166</v>
      </c>
      <c r="C37" s="125"/>
      <c r="D37" s="125"/>
      <c r="E37" s="125"/>
      <c r="F37" s="126"/>
    </row>
    <row r="38" spans="1:6" ht="15" hidden="1">
      <c r="A38" s="5" t="s">
        <v>167</v>
      </c>
      <c r="B38" s="29" t="s">
        <v>168</v>
      </c>
      <c r="C38" s="125"/>
      <c r="D38" s="125"/>
      <c r="E38" s="125"/>
      <c r="F38" s="126"/>
    </row>
    <row r="39" spans="1:6" ht="15" hidden="1">
      <c r="A39" s="4" t="s">
        <v>452</v>
      </c>
      <c r="B39" s="29" t="s">
        <v>169</v>
      </c>
      <c r="C39" s="125"/>
      <c r="D39" s="125"/>
      <c r="E39" s="125"/>
      <c r="F39" s="126"/>
    </row>
    <row r="40" spans="1:6" ht="15">
      <c r="A40" s="6" t="s">
        <v>400</v>
      </c>
      <c r="B40" s="32" t="s">
        <v>170</v>
      </c>
      <c r="C40" s="125">
        <v>222006</v>
      </c>
      <c r="D40" s="125"/>
      <c r="E40" s="125">
        <v>4624</v>
      </c>
      <c r="F40" s="126">
        <f>SUM(C40:E40)</f>
        <v>226630</v>
      </c>
    </row>
    <row r="41" spans="1:6" ht="15" hidden="1">
      <c r="A41" s="4" t="s">
        <v>171</v>
      </c>
      <c r="B41" s="29" t="s">
        <v>172</v>
      </c>
      <c r="C41" s="125"/>
      <c r="D41" s="125"/>
      <c r="E41" s="125"/>
      <c r="F41" s="126"/>
    </row>
    <row r="42" spans="1:6" ht="15" hidden="1">
      <c r="A42" s="4" t="s">
        <v>173</v>
      </c>
      <c r="B42" s="29" t="s">
        <v>174</v>
      </c>
      <c r="C42" s="125"/>
      <c r="D42" s="125"/>
      <c r="E42" s="125"/>
      <c r="F42" s="126"/>
    </row>
    <row r="43" spans="1:6" ht="15">
      <c r="A43" s="6" t="s">
        <v>401</v>
      </c>
      <c r="B43" s="32" t="s">
        <v>175</v>
      </c>
      <c r="C43" s="125">
        <v>850</v>
      </c>
      <c r="D43" s="125"/>
      <c r="E43" s="125"/>
      <c r="F43" s="126">
        <f>SUM(C43:E43)</f>
        <v>850</v>
      </c>
    </row>
    <row r="44" spans="1:6" ht="15" hidden="1">
      <c r="A44" s="4" t="s">
        <v>176</v>
      </c>
      <c r="B44" s="29" t="s">
        <v>177</v>
      </c>
      <c r="C44" s="125"/>
      <c r="D44" s="125"/>
      <c r="E44" s="125"/>
      <c r="F44" s="126"/>
    </row>
    <row r="45" spans="1:6" ht="15" hidden="1">
      <c r="A45" s="4" t="s">
        <v>178</v>
      </c>
      <c r="B45" s="29" t="s">
        <v>179</v>
      </c>
      <c r="C45" s="125"/>
      <c r="D45" s="125"/>
      <c r="E45" s="125"/>
      <c r="F45" s="126"/>
    </row>
    <row r="46" spans="1:6" ht="15" hidden="1">
      <c r="A46" s="4" t="s">
        <v>453</v>
      </c>
      <c r="B46" s="29" t="s">
        <v>180</v>
      </c>
      <c r="C46" s="125"/>
      <c r="D46" s="125"/>
      <c r="E46" s="125"/>
      <c r="F46" s="126"/>
    </row>
    <row r="47" spans="1:6" ht="15" hidden="1">
      <c r="A47" s="4" t="s">
        <v>454</v>
      </c>
      <c r="B47" s="29" t="s">
        <v>181</v>
      </c>
      <c r="C47" s="125"/>
      <c r="D47" s="125"/>
      <c r="E47" s="125"/>
      <c r="F47" s="126"/>
    </row>
    <row r="48" spans="1:6" ht="15" hidden="1">
      <c r="A48" s="4" t="s">
        <v>182</v>
      </c>
      <c r="B48" s="29" t="s">
        <v>183</v>
      </c>
      <c r="C48" s="125"/>
      <c r="D48" s="125"/>
      <c r="E48" s="125"/>
      <c r="F48" s="126"/>
    </row>
    <row r="49" spans="1:6" ht="15">
      <c r="A49" s="6" t="s">
        <v>402</v>
      </c>
      <c r="B49" s="32" t="s">
        <v>184</v>
      </c>
      <c r="C49" s="125">
        <v>77059</v>
      </c>
      <c r="D49" s="125"/>
      <c r="E49" s="125">
        <v>1485</v>
      </c>
      <c r="F49" s="126">
        <f>SUM(C49:E49)</f>
        <v>78544</v>
      </c>
    </row>
    <row r="50" spans="1:6" ht="15">
      <c r="A50" s="38" t="s">
        <v>403</v>
      </c>
      <c r="B50" s="50" t="s">
        <v>185</v>
      </c>
      <c r="C50" s="127">
        <f>SUM(C29:C49)</f>
        <v>327449</v>
      </c>
      <c r="D50" s="127">
        <f>SUM(D29:D49)</f>
        <v>800</v>
      </c>
      <c r="E50" s="127">
        <f>SUM(E29:E49)</f>
        <v>6496</v>
      </c>
      <c r="F50" s="127">
        <f>SUM(F29:F49)</f>
        <v>334745</v>
      </c>
    </row>
    <row r="51" spans="1:6" ht="15" hidden="1">
      <c r="A51" s="12" t="s">
        <v>186</v>
      </c>
      <c r="B51" s="29" t="s">
        <v>187</v>
      </c>
      <c r="C51" s="125"/>
      <c r="D51" s="125"/>
      <c r="E51" s="125"/>
      <c r="F51" s="126"/>
    </row>
    <row r="52" spans="1:6" ht="15" hidden="1">
      <c r="A52" s="12" t="s">
        <v>404</v>
      </c>
      <c r="B52" s="29" t="s">
        <v>188</v>
      </c>
      <c r="C52" s="125"/>
      <c r="D52" s="125"/>
      <c r="E52" s="125"/>
      <c r="F52" s="126"/>
    </row>
    <row r="53" spans="1:6" ht="15" hidden="1">
      <c r="A53" s="16" t="s">
        <v>455</v>
      </c>
      <c r="B53" s="29" t="s">
        <v>189</v>
      </c>
      <c r="C53" s="125"/>
      <c r="D53" s="125"/>
      <c r="E53" s="125"/>
      <c r="F53" s="126"/>
    </row>
    <row r="54" spans="1:6" ht="15" hidden="1">
      <c r="A54" s="16" t="s">
        <v>456</v>
      </c>
      <c r="B54" s="29" t="s">
        <v>190</v>
      </c>
      <c r="C54" s="125"/>
      <c r="D54" s="125"/>
      <c r="E54" s="125"/>
      <c r="F54" s="126"/>
    </row>
    <row r="55" spans="1:6" ht="15" hidden="1">
      <c r="A55" s="16" t="s">
        <v>457</v>
      </c>
      <c r="B55" s="29" t="s">
        <v>191</v>
      </c>
      <c r="C55" s="125"/>
      <c r="D55" s="125"/>
      <c r="E55" s="125"/>
      <c r="F55" s="126"/>
    </row>
    <row r="56" spans="1:6" ht="15" hidden="1">
      <c r="A56" s="12" t="s">
        <v>458</v>
      </c>
      <c r="B56" s="29" t="s">
        <v>192</v>
      </c>
      <c r="C56" s="125"/>
      <c r="D56" s="125"/>
      <c r="E56" s="125"/>
      <c r="F56" s="126"/>
    </row>
    <row r="57" spans="1:6" ht="15" hidden="1">
      <c r="A57" s="12" t="s">
        <v>459</v>
      </c>
      <c r="B57" s="29" t="s">
        <v>193</v>
      </c>
      <c r="C57" s="125"/>
      <c r="D57" s="125"/>
      <c r="E57" s="125"/>
      <c r="F57" s="126"/>
    </row>
    <row r="58" spans="1:6" ht="15" hidden="1">
      <c r="A58" s="12" t="s">
        <v>460</v>
      </c>
      <c r="B58" s="29" t="s">
        <v>194</v>
      </c>
      <c r="C58" s="125"/>
      <c r="D58" s="125"/>
      <c r="E58" s="125"/>
      <c r="F58" s="126"/>
    </row>
    <row r="59" spans="1:6" ht="15">
      <c r="A59" s="47" t="s">
        <v>434</v>
      </c>
      <c r="B59" s="50" t="s">
        <v>195</v>
      </c>
      <c r="C59" s="127">
        <v>49084</v>
      </c>
      <c r="D59" s="127"/>
      <c r="E59" s="127"/>
      <c r="F59" s="127">
        <f>SUM(C59:E59)</f>
        <v>49084</v>
      </c>
    </row>
    <row r="60" spans="1:6" ht="15">
      <c r="A60" s="11" t="s">
        <v>461</v>
      </c>
      <c r="B60" s="29" t="s">
        <v>196</v>
      </c>
      <c r="C60" s="125"/>
      <c r="D60" s="125"/>
      <c r="E60" s="125"/>
      <c r="F60" s="126"/>
    </row>
    <row r="61" spans="1:6" ht="15">
      <c r="A61" s="11" t="s">
        <v>197</v>
      </c>
      <c r="B61" s="29" t="s">
        <v>198</v>
      </c>
      <c r="C61" s="125">
        <v>106992</v>
      </c>
      <c r="D61" s="125"/>
      <c r="E61" s="125"/>
      <c r="F61" s="126">
        <f>SUM(C61:E61)</f>
        <v>106992</v>
      </c>
    </row>
    <row r="62" spans="1:6" ht="15">
      <c r="A62" s="11" t="s">
        <v>199</v>
      </c>
      <c r="B62" s="29" t="s">
        <v>200</v>
      </c>
      <c r="C62" s="125"/>
      <c r="D62" s="125"/>
      <c r="E62" s="125"/>
      <c r="F62" s="126"/>
    </row>
    <row r="63" spans="1:6" ht="15">
      <c r="A63" s="11" t="s">
        <v>435</v>
      </c>
      <c r="B63" s="29" t="s">
        <v>201</v>
      </c>
      <c r="C63" s="125"/>
      <c r="D63" s="125"/>
      <c r="E63" s="125"/>
      <c r="F63" s="126"/>
    </row>
    <row r="64" spans="1:6" ht="15">
      <c r="A64" s="11" t="s">
        <v>462</v>
      </c>
      <c r="B64" s="29" t="s">
        <v>202</v>
      </c>
      <c r="C64" s="125"/>
      <c r="D64" s="125"/>
      <c r="E64" s="125"/>
      <c r="F64" s="126"/>
    </row>
    <row r="65" spans="1:6" ht="15">
      <c r="A65" s="11" t="s">
        <v>436</v>
      </c>
      <c r="B65" s="29" t="s">
        <v>203</v>
      </c>
      <c r="C65" s="125">
        <v>196637</v>
      </c>
      <c r="D65" s="125"/>
      <c r="E65" s="125"/>
      <c r="F65" s="126">
        <f>SUM(C65:E65)</f>
        <v>196637</v>
      </c>
    </row>
    <row r="66" spans="1:6" ht="15">
      <c r="A66" s="11" t="s">
        <v>463</v>
      </c>
      <c r="B66" s="29" t="s">
        <v>204</v>
      </c>
      <c r="C66" s="125"/>
      <c r="D66" s="125"/>
      <c r="E66" s="125"/>
      <c r="F66" s="126"/>
    </row>
    <row r="67" spans="1:6" ht="15">
      <c r="A67" s="11" t="s">
        <v>464</v>
      </c>
      <c r="B67" s="29" t="s">
        <v>205</v>
      </c>
      <c r="C67" s="125"/>
      <c r="D67" s="125"/>
      <c r="E67" s="125"/>
      <c r="F67" s="126"/>
    </row>
    <row r="68" spans="1:6" ht="15">
      <c r="A68" s="11" t="s">
        <v>206</v>
      </c>
      <c r="B68" s="29" t="s">
        <v>207</v>
      </c>
      <c r="C68" s="125"/>
      <c r="D68" s="125"/>
      <c r="E68" s="125"/>
      <c r="F68" s="126"/>
    </row>
    <row r="69" spans="1:6" ht="15">
      <c r="A69" s="19" t="s">
        <v>208</v>
      </c>
      <c r="B69" s="29" t="s">
        <v>209</v>
      </c>
      <c r="C69" s="125"/>
      <c r="D69" s="125"/>
      <c r="E69" s="125"/>
      <c r="F69" s="126"/>
    </row>
    <row r="70" spans="1:6" ht="15">
      <c r="A70" s="11" t="s">
        <v>465</v>
      </c>
      <c r="B70" s="29" t="s">
        <v>211</v>
      </c>
      <c r="C70" s="125">
        <v>40652</v>
      </c>
      <c r="D70" s="125">
        <v>8090</v>
      </c>
      <c r="E70" s="125"/>
      <c r="F70" s="126">
        <f>SUM(C70:E70)</f>
        <v>48742</v>
      </c>
    </row>
    <row r="71" spans="1:6" ht="15">
      <c r="A71" s="19" t="s">
        <v>62</v>
      </c>
      <c r="B71" s="29" t="s">
        <v>582</v>
      </c>
      <c r="C71" s="125">
        <v>2805</v>
      </c>
      <c r="D71" s="125"/>
      <c r="E71" s="125"/>
      <c r="F71" s="126">
        <f>SUM(C71:E71)</f>
        <v>2805</v>
      </c>
    </row>
    <row r="72" spans="1:6" ht="15">
      <c r="A72" s="19" t="s">
        <v>63</v>
      </c>
      <c r="B72" s="29" t="s">
        <v>582</v>
      </c>
      <c r="C72" s="125"/>
      <c r="D72" s="125"/>
      <c r="E72" s="125"/>
      <c r="F72" s="126"/>
    </row>
    <row r="73" spans="1:6" ht="15">
      <c r="A73" s="47" t="s">
        <v>437</v>
      </c>
      <c r="B73" s="50" t="s">
        <v>212</v>
      </c>
      <c r="C73" s="127">
        <f>SUM(C60:C72)</f>
        <v>347086</v>
      </c>
      <c r="D73" s="127">
        <f>SUM(D60:D72)</f>
        <v>8090</v>
      </c>
      <c r="E73" s="127"/>
      <c r="F73" s="127">
        <f>SUM(F61:F72)</f>
        <v>355176</v>
      </c>
    </row>
    <row r="74" spans="1:6" ht="15.75">
      <c r="A74" s="51" t="s">
        <v>26</v>
      </c>
      <c r="B74" s="50"/>
      <c r="C74" s="127">
        <f>C73+C59+C50+C25+C24</f>
        <v>942295</v>
      </c>
      <c r="D74" s="127">
        <f>D73+D59+D50+D25+D24</f>
        <v>28496</v>
      </c>
      <c r="E74" s="127">
        <f>E73+E59+E50+E25+E24</f>
        <v>6496</v>
      </c>
      <c r="F74" s="127">
        <f>F73+F59+F50+F25+F24</f>
        <v>977287</v>
      </c>
    </row>
    <row r="75" spans="1:6" ht="15">
      <c r="A75" s="33" t="s">
        <v>213</v>
      </c>
      <c r="B75" s="29" t="s">
        <v>214</v>
      </c>
      <c r="C75" s="125"/>
      <c r="D75" s="125"/>
      <c r="E75" s="125"/>
      <c r="F75" s="126"/>
    </row>
    <row r="76" spans="1:6" ht="15">
      <c r="A76" s="33" t="s">
        <v>466</v>
      </c>
      <c r="B76" s="29" t="s">
        <v>215</v>
      </c>
      <c r="C76" s="125">
        <v>42627</v>
      </c>
      <c r="D76" s="125"/>
      <c r="E76" s="125"/>
      <c r="F76" s="126">
        <f>SUM(C76:E76)</f>
        <v>42627</v>
      </c>
    </row>
    <row r="77" spans="1:6" ht="15">
      <c r="A77" s="33" t="s">
        <v>216</v>
      </c>
      <c r="B77" s="29" t="s">
        <v>217</v>
      </c>
      <c r="C77" s="125"/>
      <c r="D77" s="125"/>
      <c r="E77" s="125"/>
      <c r="F77" s="126">
        <f>SUM(C77:E77)</f>
        <v>0</v>
      </c>
    </row>
    <row r="78" spans="1:6" ht="15">
      <c r="A78" s="33" t="s">
        <v>218</v>
      </c>
      <c r="B78" s="29" t="s">
        <v>219</v>
      </c>
      <c r="C78" s="125">
        <v>4682</v>
      </c>
      <c r="D78" s="125"/>
      <c r="E78" s="125"/>
      <c r="F78" s="126">
        <f>SUM(C78:E78)</f>
        <v>4682</v>
      </c>
    </row>
    <row r="79" spans="1:6" ht="15">
      <c r="A79" s="5" t="s">
        <v>220</v>
      </c>
      <c r="B79" s="29" t="s">
        <v>221</v>
      </c>
      <c r="C79" s="125"/>
      <c r="D79" s="125"/>
      <c r="E79" s="125"/>
      <c r="F79" s="126">
        <f>SUM(C79:E79)</f>
        <v>0</v>
      </c>
    </row>
    <row r="80" spans="1:6" ht="15">
      <c r="A80" s="5" t="s">
        <v>222</v>
      </c>
      <c r="B80" s="29" t="s">
        <v>223</v>
      </c>
      <c r="C80" s="125"/>
      <c r="D80" s="125"/>
      <c r="E80" s="125"/>
      <c r="F80" s="126"/>
    </row>
    <row r="81" spans="1:6" ht="15">
      <c r="A81" s="5" t="s">
        <v>224</v>
      </c>
      <c r="B81" s="29" t="s">
        <v>225</v>
      </c>
      <c r="C81" s="125">
        <v>12773</v>
      </c>
      <c r="D81" s="125"/>
      <c r="E81" s="125"/>
      <c r="F81" s="126">
        <f>SUM(C81:E81)</f>
        <v>12773</v>
      </c>
    </row>
    <row r="82" spans="1:6" ht="15">
      <c r="A82" s="48" t="s">
        <v>439</v>
      </c>
      <c r="B82" s="50" t="s">
        <v>226</v>
      </c>
      <c r="C82" s="127">
        <f>SUM(C75:C81)</f>
        <v>60082</v>
      </c>
      <c r="D82" s="127"/>
      <c r="E82" s="127"/>
      <c r="F82" s="127">
        <f>SUM(F75:F81)</f>
        <v>60082</v>
      </c>
    </row>
    <row r="83" spans="1:6" ht="15">
      <c r="A83" s="12" t="s">
        <v>227</v>
      </c>
      <c r="B83" s="29" t="s">
        <v>228</v>
      </c>
      <c r="C83" s="125">
        <v>1969</v>
      </c>
      <c r="D83" s="125"/>
      <c r="E83" s="125"/>
      <c r="F83" s="126">
        <f>SUM(C83:E83)</f>
        <v>1969</v>
      </c>
    </row>
    <row r="84" spans="1:6" ht="15">
      <c r="A84" s="12" t="s">
        <v>229</v>
      </c>
      <c r="B84" s="29" t="s">
        <v>230</v>
      </c>
      <c r="C84" s="125"/>
      <c r="D84" s="125"/>
      <c r="E84" s="125"/>
      <c r="F84" s="126"/>
    </row>
    <row r="85" spans="1:6" ht="15">
      <c r="A85" s="12" t="s">
        <v>231</v>
      </c>
      <c r="B85" s="29" t="s">
        <v>232</v>
      </c>
      <c r="C85" s="125"/>
      <c r="D85" s="125"/>
      <c r="E85" s="125"/>
      <c r="F85" s="126"/>
    </row>
    <row r="86" spans="1:6" ht="15">
      <c r="A86" s="12" t="s">
        <v>233</v>
      </c>
      <c r="B86" s="29" t="s">
        <v>234</v>
      </c>
      <c r="C86" s="125">
        <v>531</v>
      </c>
      <c r="D86" s="125"/>
      <c r="E86" s="125"/>
      <c r="F86" s="126">
        <f>SUM(C86:E86)</f>
        <v>531</v>
      </c>
    </row>
    <row r="87" spans="1:6" ht="15">
      <c r="A87" s="47" t="s">
        <v>440</v>
      </c>
      <c r="B87" s="50" t="s">
        <v>235</v>
      </c>
      <c r="C87" s="127">
        <f>SUM(C83:C86)</f>
        <v>2500</v>
      </c>
      <c r="D87" s="127"/>
      <c r="E87" s="127"/>
      <c r="F87" s="127">
        <f>SUM(F83:F86)</f>
        <v>2500</v>
      </c>
    </row>
    <row r="88" spans="1:6" ht="30">
      <c r="A88" s="12" t="s">
        <v>236</v>
      </c>
      <c r="B88" s="29" t="s">
        <v>237</v>
      </c>
      <c r="C88" s="125"/>
      <c r="D88" s="125"/>
      <c r="E88" s="125"/>
      <c r="F88" s="126"/>
    </row>
    <row r="89" spans="1:6" ht="15">
      <c r="A89" s="12" t="s">
        <v>467</v>
      </c>
      <c r="B89" s="29" t="s">
        <v>238</v>
      </c>
      <c r="C89" s="125"/>
      <c r="D89" s="125"/>
      <c r="E89" s="125"/>
      <c r="F89" s="126"/>
    </row>
    <row r="90" spans="1:6" ht="30">
      <c r="A90" s="12" t="s">
        <v>468</v>
      </c>
      <c r="B90" s="29" t="s">
        <v>239</v>
      </c>
      <c r="C90" s="125"/>
      <c r="D90" s="125"/>
      <c r="E90" s="125"/>
      <c r="F90" s="126"/>
    </row>
    <row r="91" spans="1:6" ht="15">
      <c r="A91" s="12" t="s">
        <v>469</v>
      </c>
      <c r="B91" s="29" t="s">
        <v>240</v>
      </c>
      <c r="C91" s="125"/>
      <c r="D91" s="125"/>
      <c r="E91" s="125"/>
      <c r="F91" s="126">
        <f>SUM(C91:E91)</f>
        <v>0</v>
      </c>
    </row>
    <row r="92" spans="1:6" ht="30">
      <c r="A92" s="12" t="s">
        <v>470</v>
      </c>
      <c r="B92" s="29" t="s">
        <v>241</v>
      </c>
      <c r="C92" s="125"/>
      <c r="D92" s="125"/>
      <c r="E92" s="125"/>
      <c r="F92" s="126"/>
    </row>
    <row r="93" spans="1:6" ht="15">
      <c r="A93" s="12" t="s">
        <v>471</v>
      </c>
      <c r="B93" s="29" t="s">
        <v>242</v>
      </c>
      <c r="C93" s="125"/>
      <c r="D93" s="125"/>
      <c r="E93" s="125"/>
      <c r="F93" s="126"/>
    </row>
    <row r="94" spans="1:6" ht="15">
      <c r="A94" s="12" t="s">
        <v>243</v>
      </c>
      <c r="B94" s="29" t="s">
        <v>244</v>
      </c>
      <c r="C94" s="125"/>
      <c r="D94" s="125"/>
      <c r="E94" s="125"/>
      <c r="F94" s="126"/>
    </row>
    <row r="95" spans="1:6" ht="15">
      <c r="A95" s="12" t="s">
        <v>472</v>
      </c>
      <c r="B95" s="29" t="s">
        <v>245</v>
      </c>
      <c r="C95" s="125"/>
      <c r="D95" s="125"/>
      <c r="E95" s="125"/>
      <c r="F95" s="126"/>
    </row>
    <row r="96" spans="1:6" ht="15">
      <c r="A96" s="47" t="s">
        <v>441</v>
      </c>
      <c r="B96" s="50" t="s">
        <v>246</v>
      </c>
      <c r="C96" s="127">
        <f>SUM(C88:C95)</f>
        <v>0</v>
      </c>
      <c r="D96" s="127"/>
      <c r="E96" s="127"/>
      <c r="F96" s="127">
        <f>SUM(F88:F95)</f>
        <v>0</v>
      </c>
    </row>
    <row r="97" spans="1:6" ht="15.75">
      <c r="A97" s="51" t="s">
        <v>25</v>
      </c>
      <c r="B97" s="50"/>
      <c r="C97" s="125">
        <f>C96+C87+C82</f>
        <v>62582</v>
      </c>
      <c r="D97" s="125">
        <f>D96+D87+D82</f>
        <v>0</v>
      </c>
      <c r="E97" s="125">
        <f>E96+E87+E82</f>
        <v>0</v>
      </c>
      <c r="F97" s="126">
        <f>F96+F87+F82</f>
        <v>62582</v>
      </c>
    </row>
    <row r="98" spans="1:6" ht="15.75">
      <c r="A98" s="34" t="s">
        <v>480</v>
      </c>
      <c r="B98" s="35" t="s">
        <v>247</v>
      </c>
      <c r="C98" s="127">
        <f>C96+C87+C82+C73+C59+C50+C25+C24</f>
        <v>1004877</v>
      </c>
      <c r="D98" s="127">
        <f>D73+D50+D25+D24</f>
        <v>28496</v>
      </c>
      <c r="E98" s="127">
        <f>E50</f>
        <v>6496</v>
      </c>
      <c r="F98" s="127">
        <f>F96+F87+F82+F73+F59+F50+F25+F24</f>
        <v>1039869</v>
      </c>
    </row>
    <row r="99" spans="1:25" ht="15">
      <c r="A99" s="12" t="s">
        <v>473</v>
      </c>
      <c r="B99" s="4" t="s">
        <v>248</v>
      </c>
      <c r="C99" s="145">
        <v>6704</v>
      </c>
      <c r="D99" s="145"/>
      <c r="E99" s="145"/>
      <c r="F99" s="145">
        <f>SUM(C99:E99)</f>
        <v>6704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2" t="s">
        <v>249</v>
      </c>
      <c r="B100" s="4" t="s">
        <v>250</v>
      </c>
      <c r="C100" s="145"/>
      <c r="D100" s="145"/>
      <c r="E100" s="145"/>
      <c r="F100" s="145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2" t="s">
        <v>474</v>
      </c>
      <c r="B101" s="4" t="s">
        <v>251</v>
      </c>
      <c r="C101" s="145"/>
      <c r="D101" s="145"/>
      <c r="E101" s="145"/>
      <c r="F101" s="145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4" t="s">
        <v>442</v>
      </c>
      <c r="B102" s="6" t="s">
        <v>252</v>
      </c>
      <c r="C102" s="146">
        <f>SUM(C99:C101)</f>
        <v>6704</v>
      </c>
      <c r="D102" s="146"/>
      <c r="E102" s="146"/>
      <c r="F102" s="146">
        <f>SUM(F99:F101)</f>
        <v>6704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475</v>
      </c>
      <c r="B103" s="4" t="s">
        <v>253</v>
      </c>
      <c r="C103" s="147"/>
      <c r="D103" s="147"/>
      <c r="E103" s="147"/>
      <c r="F103" s="14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445</v>
      </c>
      <c r="B104" s="4" t="s">
        <v>254</v>
      </c>
      <c r="C104" s="147"/>
      <c r="D104" s="147"/>
      <c r="E104" s="147"/>
      <c r="F104" s="14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2" t="s">
        <v>255</v>
      </c>
      <c r="B105" s="4" t="s">
        <v>256</v>
      </c>
      <c r="C105" s="145"/>
      <c r="D105" s="145"/>
      <c r="E105" s="145"/>
      <c r="F105" s="145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2" t="s">
        <v>476</v>
      </c>
      <c r="B106" s="4" t="s">
        <v>257</v>
      </c>
      <c r="C106" s="145"/>
      <c r="D106" s="145"/>
      <c r="E106" s="145"/>
      <c r="F106" s="145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443</v>
      </c>
      <c r="B107" s="6" t="s">
        <v>258</v>
      </c>
      <c r="C107" s="148"/>
      <c r="D107" s="148"/>
      <c r="E107" s="148"/>
      <c r="F107" s="148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259</v>
      </c>
      <c r="B108" s="4" t="s">
        <v>260</v>
      </c>
      <c r="C108" s="147"/>
      <c r="D108" s="147"/>
      <c r="E108" s="147"/>
      <c r="F108" s="147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261</v>
      </c>
      <c r="B109" s="4" t="s">
        <v>262</v>
      </c>
      <c r="C109" s="147"/>
      <c r="D109" s="147"/>
      <c r="E109" s="147"/>
      <c r="F109" s="147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3" t="s">
        <v>263</v>
      </c>
      <c r="B110" s="6" t="s">
        <v>264</v>
      </c>
      <c r="C110" s="148">
        <v>551758</v>
      </c>
      <c r="D110" s="148"/>
      <c r="E110" s="148"/>
      <c r="F110" s="148">
        <f>SUM(C110:E110)</f>
        <v>551758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265</v>
      </c>
      <c r="B111" s="4" t="s">
        <v>266</v>
      </c>
      <c r="C111" s="147"/>
      <c r="D111" s="147"/>
      <c r="E111" s="147"/>
      <c r="F111" s="147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267</v>
      </c>
      <c r="B112" s="4" t="s">
        <v>268</v>
      </c>
      <c r="C112" s="147"/>
      <c r="D112" s="147"/>
      <c r="E112" s="147"/>
      <c r="F112" s="147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269</v>
      </c>
      <c r="B113" s="4" t="s">
        <v>270</v>
      </c>
      <c r="C113" s="147"/>
      <c r="D113" s="147"/>
      <c r="E113" s="147"/>
      <c r="F113" s="147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444</v>
      </c>
      <c r="B114" s="38" t="s">
        <v>271</v>
      </c>
      <c r="C114" s="148"/>
      <c r="D114" s="148"/>
      <c r="E114" s="148"/>
      <c r="F114" s="148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272</v>
      </c>
      <c r="B115" s="4" t="s">
        <v>273</v>
      </c>
      <c r="C115" s="147"/>
      <c r="D115" s="147"/>
      <c r="E115" s="147"/>
      <c r="F115" s="147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2" t="s">
        <v>274</v>
      </c>
      <c r="B116" s="4" t="s">
        <v>275</v>
      </c>
      <c r="C116" s="145"/>
      <c r="D116" s="145"/>
      <c r="E116" s="145"/>
      <c r="F116" s="145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477</v>
      </c>
      <c r="B117" s="4" t="s">
        <v>276</v>
      </c>
      <c r="C117" s="147"/>
      <c r="D117" s="147"/>
      <c r="E117" s="147"/>
      <c r="F117" s="147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446</v>
      </c>
      <c r="B118" s="4" t="s">
        <v>277</v>
      </c>
      <c r="C118" s="147"/>
      <c r="D118" s="147"/>
      <c r="E118" s="147"/>
      <c r="F118" s="147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447</v>
      </c>
      <c r="B119" s="38" t="s">
        <v>278</v>
      </c>
      <c r="C119" s="148"/>
      <c r="D119" s="148"/>
      <c r="E119" s="148"/>
      <c r="F119" s="148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2" t="s">
        <v>279</v>
      </c>
      <c r="B120" s="4" t="s">
        <v>280</v>
      </c>
      <c r="C120" s="145"/>
      <c r="D120" s="145"/>
      <c r="E120" s="145"/>
      <c r="F120" s="145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481</v>
      </c>
      <c r="B121" s="40" t="s">
        <v>281</v>
      </c>
      <c r="C121" s="148">
        <f>C110+C102</f>
        <v>558462</v>
      </c>
      <c r="D121" s="148"/>
      <c r="E121" s="148"/>
      <c r="F121" s="148">
        <f>F110+F102</f>
        <v>558462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517</v>
      </c>
      <c r="B122" s="44"/>
      <c r="C122" s="149">
        <f>C98+C121</f>
        <v>1563339</v>
      </c>
      <c r="D122" s="149">
        <f>D98</f>
        <v>28496</v>
      </c>
      <c r="E122" s="149">
        <f>E98</f>
        <v>6496</v>
      </c>
      <c r="F122" s="149">
        <f>F121+F98</f>
        <v>1598331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12/2016(V. 25.)önkormányzati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22" sqref="A2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1" t="s">
        <v>580</v>
      </c>
      <c r="B1" s="172"/>
      <c r="C1" s="172"/>
      <c r="D1" s="172"/>
      <c r="E1" s="172"/>
      <c r="F1" s="173"/>
    </row>
    <row r="2" spans="1:6" ht="23.25" customHeight="1">
      <c r="A2" s="174" t="s">
        <v>23</v>
      </c>
      <c r="B2" s="175"/>
      <c r="C2" s="175"/>
      <c r="D2" s="175"/>
      <c r="E2" s="175"/>
      <c r="F2" s="173"/>
    </row>
    <row r="3" ht="18">
      <c r="A3" s="72"/>
    </row>
    <row r="4" ht="15">
      <c r="A4" t="s">
        <v>573</v>
      </c>
    </row>
    <row r="5" spans="1:6" ht="45">
      <c r="A5" s="1" t="s">
        <v>110</v>
      </c>
      <c r="B5" s="2" t="s">
        <v>87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customHeight="1" hidden="1">
      <c r="A6" s="30" t="s">
        <v>282</v>
      </c>
      <c r="B6" s="5" t="s">
        <v>283</v>
      </c>
      <c r="C6" s="26"/>
      <c r="D6" s="26"/>
      <c r="E6" s="26"/>
      <c r="F6" s="26"/>
    </row>
    <row r="7" spans="1:6" ht="15" customHeight="1" hidden="1">
      <c r="A7" s="4" t="s">
        <v>284</v>
      </c>
      <c r="B7" s="5" t="s">
        <v>285</v>
      </c>
      <c r="C7" s="26"/>
      <c r="D7" s="26"/>
      <c r="E7" s="26"/>
      <c r="F7" s="26"/>
    </row>
    <row r="8" spans="1:6" ht="15" customHeight="1" hidden="1">
      <c r="A8" s="4" t="s">
        <v>286</v>
      </c>
      <c r="B8" s="5" t="s">
        <v>287</v>
      </c>
      <c r="C8" s="26"/>
      <c r="D8" s="26"/>
      <c r="E8" s="26"/>
      <c r="F8" s="26"/>
    </row>
    <row r="9" spans="1:6" ht="15" customHeight="1" hidden="1">
      <c r="A9" s="4" t="s">
        <v>288</v>
      </c>
      <c r="B9" s="5" t="s">
        <v>289</v>
      </c>
      <c r="C9" s="26"/>
      <c r="D9" s="26"/>
      <c r="E9" s="26"/>
      <c r="F9" s="26"/>
    </row>
    <row r="10" spans="1:6" ht="15" customHeight="1" hidden="1">
      <c r="A10" s="4" t="s">
        <v>290</v>
      </c>
      <c r="B10" s="5" t="s">
        <v>291</v>
      </c>
      <c r="C10" s="26"/>
      <c r="D10" s="26"/>
      <c r="E10" s="26"/>
      <c r="F10" s="26"/>
    </row>
    <row r="11" spans="1:6" ht="15" customHeight="1" hidden="1">
      <c r="A11" s="4" t="s">
        <v>292</v>
      </c>
      <c r="B11" s="5" t="s">
        <v>293</v>
      </c>
      <c r="C11" s="26"/>
      <c r="D11" s="26"/>
      <c r="E11" s="26"/>
      <c r="F11" s="26"/>
    </row>
    <row r="12" spans="1:6" ht="15" customHeight="1">
      <c r="A12" s="6" t="s">
        <v>519</v>
      </c>
      <c r="B12" s="7" t="s">
        <v>294</v>
      </c>
      <c r="C12" s="112">
        <v>840076</v>
      </c>
      <c r="D12" s="112"/>
      <c r="E12" s="112"/>
      <c r="F12" s="112">
        <f>SUM(C12:E12)</f>
        <v>840076</v>
      </c>
    </row>
    <row r="13" spans="1:6" ht="15" customHeight="1">
      <c r="A13" s="4" t="s">
        <v>295</v>
      </c>
      <c r="B13" s="5" t="s">
        <v>296</v>
      </c>
      <c r="C13" s="116"/>
      <c r="D13" s="116"/>
      <c r="E13" s="116"/>
      <c r="F13" s="116"/>
    </row>
    <row r="14" spans="1:6" ht="15" customHeight="1">
      <c r="A14" s="4" t="s">
        <v>297</v>
      </c>
      <c r="B14" s="5" t="s">
        <v>298</v>
      </c>
      <c r="C14" s="116"/>
      <c r="D14" s="116"/>
      <c r="E14" s="116"/>
      <c r="F14" s="116"/>
    </row>
    <row r="15" spans="1:6" ht="15" customHeight="1">
      <c r="A15" s="4" t="s">
        <v>482</v>
      </c>
      <c r="B15" s="5" t="s">
        <v>299</v>
      </c>
      <c r="C15" s="116"/>
      <c r="D15" s="116"/>
      <c r="E15" s="116"/>
      <c r="F15" s="116"/>
    </row>
    <row r="16" spans="1:6" ht="15" customHeight="1">
      <c r="A16" s="4" t="s">
        <v>483</v>
      </c>
      <c r="B16" s="5" t="s">
        <v>300</v>
      </c>
      <c r="C16" s="116"/>
      <c r="D16" s="116"/>
      <c r="E16" s="116"/>
      <c r="F16" s="116"/>
    </row>
    <row r="17" spans="1:6" ht="15" customHeight="1">
      <c r="A17" s="4" t="s">
        <v>484</v>
      </c>
      <c r="B17" s="5" t="s">
        <v>301</v>
      </c>
      <c r="C17" s="116">
        <v>224724</v>
      </c>
      <c r="D17" s="116"/>
      <c r="E17" s="116"/>
      <c r="F17" s="116">
        <f>SUM(C17:E17)</f>
        <v>224724</v>
      </c>
    </row>
    <row r="18" spans="1:6" ht="15" customHeight="1">
      <c r="A18" s="38" t="s">
        <v>520</v>
      </c>
      <c r="B18" s="48" t="s">
        <v>302</v>
      </c>
      <c r="C18" s="112">
        <f>SUM(C12:C17)</f>
        <v>1064800</v>
      </c>
      <c r="D18" s="112"/>
      <c r="E18" s="112"/>
      <c r="F18" s="112">
        <f>SUM(F12:F17)</f>
        <v>1064800</v>
      </c>
    </row>
    <row r="19" spans="1:6" ht="15" customHeight="1">
      <c r="A19" s="4" t="s">
        <v>488</v>
      </c>
      <c r="B19" s="5" t="s">
        <v>311</v>
      </c>
      <c r="C19" s="116"/>
      <c r="D19" s="116"/>
      <c r="E19" s="116"/>
      <c r="F19" s="116"/>
    </row>
    <row r="20" spans="1:6" ht="15" customHeight="1">
      <c r="A20" s="4" t="s">
        <v>489</v>
      </c>
      <c r="B20" s="5" t="s">
        <v>312</v>
      </c>
      <c r="C20" s="116"/>
      <c r="D20" s="116"/>
      <c r="E20" s="116"/>
      <c r="F20" s="116"/>
    </row>
    <row r="21" spans="1:6" ht="15" customHeight="1">
      <c r="A21" s="6" t="s">
        <v>1</v>
      </c>
      <c r="B21" s="7" t="s">
        <v>313</v>
      </c>
      <c r="C21" s="116"/>
      <c r="D21" s="116"/>
      <c r="E21" s="116"/>
      <c r="F21" s="116"/>
    </row>
    <row r="22" spans="1:6" ht="15" customHeight="1">
      <c r="A22" s="4" t="s">
        <v>490</v>
      </c>
      <c r="B22" s="5" t="s">
        <v>314</v>
      </c>
      <c r="C22" s="116"/>
      <c r="D22" s="116"/>
      <c r="E22" s="116"/>
      <c r="F22" s="116"/>
    </row>
    <row r="23" spans="1:6" ht="15" customHeight="1">
      <c r="A23" s="4" t="s">
        <v>491</v>
      </c>
      <c r="B23" s="5" t="s">
        <v>315</v>
      </c>
      <c r="C23" s="116"/>
      <c r="D23" s="116"/>
      <c r="E23" s="116"/>
      <c r="F23" s="116"/>
    </row>
    <row r="24" spans="1:6" ht="15" customHeight="1">
      <c r="A24" s="4" t="s">
        <v>492</v>
      </c>
      <c r="B24" s="5" t="s">
        <v>316</v>
      </c>
      <c r="C24" s="116"/>
      <c r="D24" s="116"/>
      <c r="E24" s="116"/>
      <c r="F24" s="116"/>
    </row>
    <row r="25" spans="1:6" ht="15" customHeight="1">
      <c r="A25" s="4" t="s">
        <v>493</v>
      </c>
      <c r="B25" s="5" t="s">
        <v>317</v>
      </c>
      <c r="C25" s="116">
        <v>200008</v>
      </c>
      <c r="D25" s="116">
        <v>28496</v>
      </c>
      <c r="E25" s="116">
        <v>6496</v>
      </c>
      <c r="F25" s="116">
        <f>SUM(C25:E25)</f>
        <v>235000</v>
      </c>
    </row>
    <row r="26" spans="1:6" ht="15" customHeight="1">
      <c r="A26" s="4" t="s">
        <v>494</v>
      </c>
      <c r="B26" s="5" t="s">
        <v>318</v>
      </c>
      <c r="C26" s="116"/>
      <c r="D26" s="116"/>
      <c r="E26" s="116"/>
      <c r="F26" s="116"/>
    </row>
    <row r="27" spans="1:6" ht="15" customHeight="1">
      <c r="A27" s="4" t="s">
        <v>319</v>
      </c>
      <c r="B27" s="5" t="s">
        <v>320</v>
      </c>
      <c r="C27" s="116"/>
      <c r="D27" s="116"/>
      <c r="E27" s="116"/>
      <c r="F27" s="116"/>
    </row>
    <row r="28" spans="1:6" ht="15" customHeight="1">
      <c r="A28" s="4" t="s">
        <v>495</v>
      </c>
      <c r="B28" s="5" t="s">
        <v>321</v>
      </c>
      <c r="C28" s="116">
        <v>36000</v>
      </c>
      <c r="D28" s="116"/>
      <c r="E28" s="116"/>
      <c r="F28" s="116">
        <f>SUM(C28:E28)</f>
        <v>36000</v>
      </c>
    </row>
    <row r="29" spans="1:6" ht="15" customHeight="1">
      <c r="A29" s="4" t="s">
        <v>496</v>
      </c>
      <c r="B29" s="5" t="s">
        <v>322</v>
      </c>
      <c r="C29" s="116">
        <v>2000</v>
      </c>
      <c r="D29" s="116"/>
      <c r="E29" s="116"/>
      <c r="F29" s="116">
        <f>SUM(C29:E29)</f>
        <v>2000</v>
      </c>
    </row>
    <row r="30" spans="1:6" ht="15" customHeight="1">
      <c r="A30" s="6" t="s">
        <v>2</v>
      </c>
      <c r="B30" s="7" t="s">
        <v>323</v>
      </c>
      <c r="C30" s="111">
        <f>SUM(C25:C29)</f>
        <v>238008</v>
      </c>
      <c r="D30" s="111">
        <f>SUM(D25:D29)</f>
        <v>28496</v>
      </c>
      <c r="E30" s="111">
        <f>SUM(E25:E29)</f>
        <v>6496</v>
      </c>
      <c r="F30" s="111">
        <f>SUM(F25:F29)</f>
        <v>273000</v>
      </c>
    </row>
    <row r="31" spans="1:6" ht="15" customHeight="1">
      <c r="A31" s="4" t="s">
        <v>497</v>
      </c>
      <c r="B31" s="5" t="s">
        <v>324</v>
      </c>
      <c r="C31" s="116">
        <v>5500</v>
      </c>
      <c r="D31" s="116"/>
      <c r="E31" s="116"/>
      <c r="F31" s="116">
        <f>SUM(C31:E31)</f>
        <v>5500</v>
      </c>
    </row>
    <row r="32" spans="1:6" ht="15" customHeight="1">
      <c r="A32" s="38" t="s">
        <v>3</v>
      </c>
      <c r="B32" s="48" t="s">
        <v>325</v>
      </c>
      <c r="C32" s="112">
        <f>SUM(C30:C31)</f>
        <v>243508</v>
      </c>
      <c r="D32" s="112">
        <f>SUM(D30:D31)</f>
        <v>28496</v>
      </c>
      <c r="E32" s="112">
        <f>SUM(E30:E31)</f>
        <v>6496</v>
      </c>
      <c r="F32" s="112">
        <f>SUM(F30:F31)</f>
        <v>278500</v>
      </c>
    </row>
    <row r="33" spans="1:6" ht="15" customHeight="1" hidden="1">
      <c r="A33" s="12" t="s">
        <v>326</v>
      </c>
      <c r="B33" s="5" t="s">
        <v>327</v>
      </c>
      <c r="C33" s="116"/>
      <c r="D33" s="116"/>
      <c r="E33" s="116"/>
      <c r="F33" s="116"/>
    </row>
    <row r="34" spans="1:6" ht="15" customHeight="1" hidden="1">
      <c r="A34" s="12" t="s">
        <v>498</v>
      </c>
      <c r="B34" s="5" t="s">
        <v>328</v>
      </c>
      <c r="C34" s="116"/>
      <c r="D34" s="116"/>
      <c r="E34" s="116"/>
      <c r="F34" s="116"/>
    </row>
    <row r="35" spans="1:6" ht="15" customHeight="1" hidden="1">
      <c r="A35" s="12" t="s">
        <v>499</v>
      </c>
      <c r="B35" s="5" t="s">
        <v>329</v>
      </c>
      <c r="C35" s="116"/>
      <c r="D35" s="116"/>
      <c r="E35" s="116"/>
      <c r="F35" s="116"/>
    </row>
    <row r="36" spans="1:6" ht="15" customHeight="1" hidden="1">
      <c r="A36" s="12" t="s">
        <v>500</v>
      </c>
      <c r="B36" s="5" t="s">
        <v>330</v>
      </c>
      <c r="C36" s="116"/>
      <c r="D36" s="116"/>
      <c r="E36" s="116"/>
      <c r="F36" s="116"/>
    </row>
    <row r="37" spans="1:6" ht="15" customHeight="1" hidden="1">
      <c r="A37" s="12" t="s">
        <v>332</v>
      </c>
      <c r="B37" s="5" t="s">
        <v>333</v>
      </c>
      <c r="C37" s="116"/>
      <c r="D37" s="116"/>
      <c r="E37" s="116"/>
      <c r="F37" s="116"/>
    </row>
    <row r="38" spans="1:6" ht="15" customHeight="1" hidden="1">
      <c r="A38" s="12" t="s">
        <v>334</v>
      </c>
      <c r="B38" s="5" t="s">
        <v>335</v>
      </c>
      <c r="C38" s="116"/>
      <c r="D38" s="116"/>
      <c r="E38" s="116"/>
      <c r="F38" s="116"/>
    </row>
    <row r="39" spans="1:6" ht="15" customHeight="1" hidden="1">
      <c r="A39" s="12" t="s">
        <v>336</v>
      </c>
      <c r="B39" s="5" t="s">
        <v>337</v>
      </c>
      <c r="C39" s="116"/>
      <c r="D39" s="116"/>
      <c r="E39" s="116"/>
      <c r="F39" s="116"/>
    </row>
    <row r="40" spans="1:6" ht="15" customHeight="1" hidden="1">
      <c r="A40" s="12" t="s">
        <v>501</v>
      </c>
      <c r="B40" s="5" t="s">
        <v>338</v>
      </c>
      <c r="C40" s="116"/>
      <c r="D40" s="116"/>
      <c r="E40" s="116"/>
      <c r="F40" s="116"/>
    </row>
    <row r="41" spans="1:6" ht="15" customHeight="1" hidden="1">
      <c r="A41" s="12" t="s">
        <v>502</v>
      </c>
      <c r="B41" s="5" t="s">
        <v>339</v>
      </c>
      <c r="C41" s="116"/>
      <c r="D41" s="116"/>
      <c r="E41" s="116"/>
      <c r="F41" s="116"/>
    </row>
    <row r="42" spans="1:6" ht="15" customHeight="1" hidden="1">
      <c r="A42" s="12" t="s">
        <v>503</v>
      </c>
      <c r="B42" s="5" t="s">
        <v>340</v>
      </c>
      <c r="C42" s="116"/>
      <c r="D42" s="116"/>
      <c r="E42" s="116"/>
      <c r="F42" s="116"/>
    </row>
    <row r="43" spans="1:6" ht="15" customHeight="1">
      <c r="A43" s="47" t="s">
        <v>4</v>
      </c>
      <c r="B43" s="48" t="s">
        <v>341</v>
      </c>
      <c r="C43" s="112">
        <v>112130</v>
      </c>
      <c r="D43" s="112"/>
      <c r="E43" s="112"/>
      <c r="F43" s="112">
        <f>SUM(C43:E43)</f>
        <v>112130</v>
      </c>
    </row>
    <row r="44" spans="1:6" ht="15" customHeight="1">
      <c r="A44" s="12" t="s">
        <v>350</v>
      </c>
      <c r="B44" s="5" t="s">
        <v>351</v>
      </c>
      <c r="C44" s="116"/>
      <c r="D44" s="116"/>
      <c r="E44" s="116"/>
      <c r="F44" s="116"/>
    </row>
    <row r="45" spans="1:6" ht="15" customHeight="1">
      <c r="A45" s="4" t="s">
        <v>507</v>
      </c>
      <c r="B45" s="5" t="s">
        <v>352</v>
      </c>
      <c r="C45" s="116"/>
      <c r="D45" s="116"/>
      <c r="E45" s="116"/>
      <c r="F45" s="116"/>
    </row>
    <row r="46" spans="1:6" ht="15" customHeight="1">
      <c r="A46" s="12" t="s">
        <v>508</v>
      </c>
      <c r="B46" s="5" t="s">
        <v>353</v>
      </c>
      <c r="C46" s="116"/>
      <c r="D46" s="116"/>
      <c r="E46" s="116"/>
      <c r="F46" s="116">
        <f>SUM(C46:E46)</f>
        <v>0</v>
      </c>
    </row>
    <row r="47" spans="1:6" ht="15" customHeight="1">
      <c r="A47" s="38" t="s">
        <v>6</v>
      </c>
      <c r="B47" s="48" t="s">
        <v>354</v>
      </c>
      <c r="C47" s="112">
        <f>SUM(C44:C46)</f>
        <v>0</v>
      </c>
      <c r="D47" s="112"/>
      <c r="E47" s="112"/>
      <c r="F47" s="112">
        <f>SUM(F44:F46)</f>
        <v>0</v>
      </c>
    </row>
    <row r="48" spans="1:6" ht="15" customHeight="1">
      <c r="A48" s="51" t="s">
        <v>26</v>
      </c>
      <c r="B48" s="95"/>
      <c r="C48" s="112">
        <f>C47+C43+C32+C18</f>
        <v>1420438</v>
      </c>
      <c r="D48" s="112">
        <f>D47+D43+D32+D18</f>
        <v>28496</v>
      </c>
      <c r="E48" s="112">
        <f>E43+E32+E18</f>
        <v>6496</v>
      </c>
      <c r="F48" s="112">
        <f>F47+F43+F32+F18</f>
        <v>1455430</v>
      </c>
    </row>
    <row r="49" spans="1:6" ht="15" customHeight="1">
      <c r="A49" s="4" t="s">
        <v>303</v>
      </c>
      <c r="B49" s="5" t="s">
        <v>304</v>
      </c>
      <c r="C49" s="116"/>
      <c r="D49" s="116"/>
      <c r="E49" s="116"/>
      <c r="F49" s="116"/>
    </row>
    <row r="50" spans="1:6" ht="15" customHeight="1">
      <c r="A50" s="4" t="s">
        <v>305</v>
      </c>
      <c r="B50" s="5" t="s">
        <v>306</v>
      </c>
      <c r="C50" s="116"/>
      <c r="D50" s="116"/>
      <c r="E50" s="116"/>
      <c r="F50" s="116"/>
    </row>
    <row r="51" spans="1:6" ht="15" customHeight="1">
      <c r="A51" s="4" t="s">
        <v>485</v>
      </c>
      <c r="B51" s="5" t="s">
        <v>307</v>
      </c>
      <c r="C51" s="116"/>
      <c r="D51" s="116"/>
      <c r="E51" s="116"/>
      <c r="F51" s="116"/>
    </row>
    <row r="52" spans="1:6" ht="15" customHeight="1">
      <c r="A52" s="4" t="s">
        <v>486</v>
      </c>
      <c r="B52" s="5" t="s">
        <v>308</v>
      </c>
      <c r="C52" s="116"/>
      <c r="D52" s="116"/>
      <c r="E52" s="116"/>
      <c r="F52" s="116"/>
    </row>
    <row r="53" spans="1:6" ht="15" customHeight="1">
      <c r="A53" s="4" t="s">
        <v>487</v>
      </c>
      <c r="B53" s="5" t="s">
        <v>309</v>
      </c>
      <c r="C53" s="116"/>
      <c r="D53" s="116"/>
      <c r="E53" s="116"/>
      <c r="F53" s="116">
        <f>SUM(C53:E53)</f>
        <v>0</v>
      </c>
    </row>
    <row r="54" spans="1:6" ht="15" customHeight="1">
      <c r="A54" s="38" t="s">
        <v>0</v>
      </c>
      <c r="B54" s="48" t="s">
        <v>310</v>
      </c>
      <c r="C54" s="112">
        <f>SUM(C53)</f>
        <v>0</v>
      </c>
      <c r="D54" s="112"/>
      <c r="E54" s="112"/>
      <c r="F54" s="112">
        <f>SUM(F53)</f>
        <v>0</v>
      </c>
    </row>
    <row r="55" spans="1:6" ht="15" customHeight="1">
      <c r="A55" s="12" t="s">
        <v>504</v>
      </c>
      <c r="B55" s="5" t="s">
        <v>342</v>
      </c>
      <c r="C55" s="116"/>
      <c r="D55" s="116"/>
      <c r="E55" s="116"/>
      <c r="F55" s="116"/>
    </row>
    <row r="56" spans="1:6" ht="15" customHeight="1">
      <c r="A56" s="12" t="s">
        <v>505</v>
      </c>
      <c r="B56" s="5" t="s">
        <v>343</v>
      </c>
      <c r="C56" s="116">
        <v>10799</v>
      </c>
      <c r="D56" s="116"/>
      <c r="E56" s="116"/>
      <c r="F56" s="116">
        <f>SUM(C56:E56)</f>
        <v>10799</v>
      </c>
    </row>
    <row r="57" spans="1:6" ht="15" customHeight="1">
      <c r="A57" s="12" t="s">
        <v>344</v>
      </c>
      <c r="B57" s="5" t="s">
        <v>345</v>
      </c>
      <c r="C57" s="116"/>
      <c r="D57" s="116"/>
      <c r="E57" s="116"/>
      <c r="F57" s="116"/>
    </row>
    <row r="58" spans="1:6" ht="15" customHeight="1">
      <c r="A58" s="12" t="s">
        <v>506</v>
      </c>
      <c r="B58" s="5" t="s">
        <v>346</v>
      </c>
      <c r="C58" s="116"/>
      <c r="D58" s="116"/>
      <c r="E58" s="116"/>
      <c r="F58" s="116"/>
    </row>
    <row r="59" spans="1:6" ht="15" customHeight="1">
      <c r="A59" s="12" t="s">
        <v>347</v>
      </c>
      <c r="B59" s="5" t="s">
        <v>348</v>
      </c>
      <c r="C59" s="116"/>
      <c r="D59" s="116"/>
      <c r="E59" s="116"/>
      <c r="F59" s="116"/>
    </row>
    <row r="60" spans="1:6" ht="15" customHeight="1">
      <c r="A60" s="38" t="s">
        <v>5</v>
      </c>
      <c r="B60" s="48" t="s">
        <v>349</v>
      </c>
      <c r="C60" s="112">
        <f>SUM(C55:C59)</f>
        <v>10799</v>
      </c>
      <c r="D60" s="112"/>
      <c r="E60" s="112"/>
      <c r="F60" s="112">
        <f>SUM(F55:F59)</f>
        <v>10799</v>
      </c>
    </row>
    <row r="61" spans="1:6" ht="15" customHeight="1">
      <c r="A61" s="12" t="s">
        <v>355</v>
      </c>
      <c r="B61" s="5" t="s">
        <v>356</v>
      </c>
      <c r="C61" s="116"/>
      <c r="D61" s="116"/>
      <c r="E61" s="116"/>
      <c r="F61" s="116"/>
    </row>
    <row r="62" spans="1:6" ht="15" customHeight="1">
      <c r="A62" s="4" t="s">
        <v>509</v>
      </c>
      <c r="B62" s="5" t="s">
        <v>357</v>
      </c>
      <c r="C62" s="116"/>
      <c r="D62" s="116"/>
      <c r="E62" s="116"/>
      <c r="F62" s="116"/>
    </row>
    <row r="63" spans="1:6" ht="15" customHeight="1">
      <c r="A63" s="12" t="s">
        <v>510</v>
      </c>
      <c r="B63" s="5" t="s">
        <v>358</v>
      </c>
      <c r="C63" s="116"/>
      <c r="D63" s="116"/>
      <c r="E63" s="116"/>
      <c r="F63" s="116">
        <f>SUM(C63:E63)</f>
        <v>0</v>
      </c>
    </row>
    <row r="64" spans="1:6" ht="15" customHeight="1">
      <c r="A64" s="38" t="s">
        <v>8</v>
      </c>
      <c r="B64" s="48" t="s">
        <v>359</v>
      </c>
      <c r="C64" s="112">
        <f>SUM(C63)</f>
        <v>0</v>
      </c>
      <c r="D64" s="112"/>
      <c r="E64" s="112"/>
      <c r="F64" s="112">
        <f>SUM(C64:E64)</f>
        <v>0</v>
      </c>
    </row>
    <row r="65" spans="1:6" ht="15" customHeight="1">
      <c r="A65" s="51" t="s">
        <v>25</v>
      </c>
      <c r="B65" s="95"/>
      <c r="C65" s="112">
        <f>C64+C60+C54</f>
        <v>10799</v>
      </c>
      <c r="D65" s="112">
        <f>D64+D60+D54</f>
        <v>0</v>
      </c>
      <c r="E65" s="112">
        <f>E64+E60+E54</f>
        <v>0</v>
      </c>
      <c r="F65" s="112">
        <f>F64+F60+F54</f>
        <v>10799</v>
      </c>
    </row>
    <row r="66" spans="1:6" ht="15.75">
      <c r="A66" s="45" t="s">
        <v>7</v>
      </c>
      <c r="B66" s="34" t="s">
        <v>360</v>
      </c>
      <c r="C66" s="112">
        <f>C64+C47+C60+C43+C32+C18+C54</f>
        <v>1431237</v>
      </c>
      <c r="D66" s="112">
        <f>D64+D47+D60+D43+D32</f>
        <v>28496</v>
      </c>
      <c r="E66" s="112">
        <f>E64+E47+E60+E43+E32</f>
        <v>6496</v>
      </c>
      <c r="F66" s="112">
        <f>F64+F47+F60+F43+F32+F18+F54</f>
        <v>1466229</v>
      </c>
    </row>
    <row r="67" spans="1:6" ht="15.75">
      <c r="A67" s="79" t="s">
        <v>60</v>
      </c>
      <c r="B67" s="54"/>
      <c r="C67" s="116">
        <v>-46522</v>
      </c>
      <c r="D67" s="116">
        <f>D48-'kiadások működés önk+költs.szer'!D74</f>
        <v>0</v>
      </c>
      <c r="E67" s="116">
        <f>E48-'kiadások működés önk+költs.szer'!E74</f>
        <v>-50436</v>
      </c>
      <c r="F67" s="116">
        <f>SUM(C67:E67)</f>
        <v>-96958</v>
      </c>
    </row>
    <row r="68" spans="1:6" ht="15.75">
      <c r="A68" s="79" t="s">
        <v>61</v>
      </c>
      <c r="B68" s="54"/>
      <c r="C68" s="116">
        <f>C65-'kiadások működés önk+költs.szer'!C97</f>
        <v>-54936</v>
      </c>
      <c r="D68" s="116">
        <f>D65-'kiadások működés önk+költs.szer'!D97</f>
        <v>0</v>
      </c>
      <c r="E68" s="116">
        <f>E65-'kiadások működés önk+költs.szer'!E97</f>
        <v>0</v>
      </c>
      <c r="F68" s="116">
        <f>F65-'kiadások működés önk+költs.szer'!F97</f>
        <v>-54936</v>
      </c>
    </row>
    <row r="69" spans="1:6" ht="15" hidden="1">
      <c r="A69" s="36" t="s">
        <v>511</v>
      </c>
      <c r="B69" s="4" t="s">
        <v>361</v>
      </c>
      <c r="C69" s="116"/>
      <c r="D69" s="116"/>
      <c r="E69" s="116"/>
      <c r="F69" s="116"/>
    </row>
    <row r="70" spans="1:6" ht="15" hidden="1">
      <c r="A70" s="12" t="s">
        <v>362</v>
      </c>
      <c r="B70" s="4" t="s">
        <v>363</v>
      </c>
      <c r="C70" s="116"/>
      <c r="D70" s="116"/>
      <c r="E70" s="116"/>
      <c r="F70" s="116"/>
    </row>
    <row r="71" spans="1:6" ht="15" hidden="1">
      <c r="A71" s="36" t="s">
        <v>512</v>
      </c>
      <c r="B71" s="4" t="s">
        <v>364</v>
      </c>
      <c r="C71" s="116"/>
      <c r="D71" s="116"/>
      <c r="E71" s="116"/>
      <c r="F71" s="116"/>
    </row>
    <row r="72" spans="1:6" ht="15">
      <c r="A72" s="14" t="s">
        <v>9</v>
      </c>
      <c r="B72" s="6" t="s">
        <v>365</v>
      </c>
      <c r="C72" s="116">
        <v>50000</v>
      </c>
      <c r="D72" s="116"/>
      <c r="E72" s="116"/>
      <c r="F72" s="116">
        <f>SUM(C72:E72)</f>
        <v>50000</v>
      </c>
    </row>
    <row r="73" spans="1:6" ht="15" hidden="1">
      <c r="A73" s="12" t="s">
        <v>513</v>
      </c>
      <c r="B73" s="4" t="s">
        <v>366</v>
      </c>
      <c r="C73" s="116"/>
      <c r="D73" s="116"/>
      <c r="E73" s="116"/>
      <c r="F73" s="116"/>
    </row>
    <row r="74" spans="1:6" ht="15" hidden="1">
      <c r="A74" s="36" t="s">
        <v>367</v>
      </c>
      <c r="B74" s="4" t="s">
        <v>368</v>
      </c>
      <c r="C74" s="116"/>
      <c r="D74" s="116"/>
      <c r="E74" s="116"/>
      <c r="F74" s="116"/>
    </row>
    <row r="75" spans="1:6" ht="15" hidden="1">
      <c r="A75" s="12" t="s">
        <v>514</v>
      </c>
      <c r="B75" s="4" t="s">
        <v>369</v>
      </c>
      <c r="C75" s="116"/>
      <c r="D75" s="116"/>
      <c r="E75" s="116"/>
      <c r="F75" s="116"/>
    </row>
    <row r="76" spans="1:6" ht="15" hidden="1">
      <c r="A76" s="36" t="s">
        <v>370</v>
      </c>
      <c r="B76" s="4" t="s">
        <v>371</v>
      </c>
      <c r="C76" s="116"/>
      <c r="D76" s="116"/>
      <c r="E76" s="116"/>
      <c r="F76" s="116"/>
    </row>
    <row r="77" spans="1:6" ht="15">
      <c r="A77" s="13" t="s">
        <v>10</v>
      </c>
      <c r="B77" s="6" t="s">
        <v>372</v>
      </c>
      <c r="C77" s="116"/>
      <c r="D77" s="116"/>
      <c r="E77" s="116"/>
      <c r="F77" s="116"/>
    </row>
    <row r="78" spans="1:6" ht="15" hidden="1">
      <c r="A78" s="4" t="s">
        <v>58</v>
      </c>
      <c r="B78" s="4" t="s">
        <v>373</v>
      </c>
      <c r="C78" s="116"/>
      <c r="D78" s="116"/>
      <c r="E78" s="116"/>
      <c r="F78" s="116"/>
    </row>
    <row r="79" spans="1:6" ht="15" hidden="1">
      <c r="A79" s="4" t="s">
        <v>59</v>
      </c>
      <c r="B79" s="4" t="s">
        <v>373</v>
      </c>
      <c r="C79" s="116"/>
      <c r="D79" s="116"/>
      <c r="E79" s="116"/>
      <c r="F79" s="116"/>
    </row>
    <row r="80" spans="1:6" ht="15" hidden="1">
      <c r="A80" s="4" t="s">
        <v>56</v>
      </c>
      <c r="B80" s="4" t="s">
        <v>374</v>
      </c>
      <c r="C80" s="116"/>
      <c r="D80" s="116"/>
      <c r="E80" s="116"/>
      <c r="F80" s="116"/>
    </row>
    <row r="81" spans="1:6" ht="15" hidden="1">
      <c r="A81" s="4" t="s">
        <v>57</v>
      </c>
      <c r="B81" s="4" t="s">
        <v>374</v>
      </c>
      <c r="C81" s="116"/>
      <c r="D81" s="116"/>
      <c r="E81" s="116"/>
      <c r="F81" s="116"/>
    </row>
    <row r="82" spans="1:6" ht="15">
      <c r="A82" s="6" t="s">
        <v>11</v>
      </c>
      <c r="B82" s="6" t="s">
        <v>375</v>
      </c>
      <c r="C82" s="116">
        <v>108598</v>
      </c>
      <c r="D82" s="116"/>
      <c r="E82" s="116"/>
      <c r="F82" s="116">
        <f>SUM(C82:E82)</f>
        <v>108598</v>
      </c>
    </row>
    <row r="83" spans="1:6" ht="15">
      <c r="A83" s="36" t="s">
        <v>376</v>
      </c>
      <c r="B83" s="4" t="s">
        <v>377</v>
      </c>
      <c r="C83" s="116"/>
      <c r="D83" s="116"/>
      <c r="E83" s="116"/>
      <c r="F83" s="116"/>
    </row>
    <row r="84" spans="1:6" ht="15">
      <c r="A84" s="36" t="s">
        <v>378</v>
      </c>
      <c r="B84" s="4" t="s">
        <v>379</v>
      </c>
      <c r="C84" s="116"/>
      <c r="D84" s="116"/>
      <c r="E84" s="116"/>
      <c r="F84" s="116"/>
    </row>
    <row r="85" spans="1:6" ht="15">
      <c r="A85" s="36" t="s">
        <v>380</v>
      </c>
      <c r="B85" s="4" t="s">
        <v>381</v>
      </c>
      <c r="C85" s="116"/>
      <c r="D85" s="116"/>
      <c r="E85" s="116"/>
      <c r="F85" s="116">
        <f>SUM(C85:E85)</f>
        <v>0</v>
      </c>
    </row>
    <row r="86" spans="1:6" ht="15">
      <c r="A86" s="36" t="s">
        <v>382</v>
      </c>
      <c r="B86" s="4" t="s">
        <v>383</v>
      </c>
      <c r="C86" s="116"/>
      <c r="D86" s="116"/>
      <c r="E86" s="116"/>
      <c r="F86" s="116"/>
    </row>
    <row r="87" spans="1:6" ht="15">
      <c r="A87" s="12" t="s">
        <v>515</v>
      </c>
      <c r="B87" s="4" t="s">
        <v>384</v>
      </c>
      <c r="C87" s="116"/>
      <c r="D87" s="116"/>
      <c r="E87" s="116"/>
      <c r="F87" s="116"/>
    </row>
    <row r="88" spans="1:6" ht="15">
      <c r="A88" s="14" t="s">
        <v>12</v>
      </c>
      <c r="B88" s="6" t="s">
        <v>385</v>
      </c>
      <c r="C88" s="112">
        <f>SUM(C72:C87)</f>
        <v>158598</v>
      </c>
      <c r="D88" s="112">
        <f>SUM(D72:D87)</f>
        <v>0</v>
      </c>
      <c r="E88" s="112">
        <f>SUM(E72:E87)</f>
        <v>0</v>
      </c>
      <c r="F88" s="112">
        <f>SUM(C88:E88)</f>
        <v>158598</v>
      </c>
    </row>
    <row r="89" spans="1:6" ht="15">
      <c r="A89" s="12" t="s">
        <v>386</v>
      </c>
      <c r="B89" s="4" t="s">
        <v>387</v>
      </c>
      <c r="C89" s="116"/>
      <c r="D89" s="116"/>
      <c r="E89" s="116"/>
      <c r="F89" s="116"/>
    </row>
    <row r="90" spans="1:6" ht="15">
      <c r="A90" s="12" t="s">
        <v>388</v>
      </c>
      <c r="B90" s="4" t="s">
        <v>389</v>
      </c>
      <c r="C90" s="116"/>
      <c r="D90" s="116"/>
      <c r="E90" s="116"/>
      <c r="F90" s="116"/>
    </row>
    <row r="91" spans="1:6" ht="15">
      <c r="A91" s="36" t="s">
        <v>390</v>
      </c>
      <c r="B91" s="4" t="s">
        <v>391</v>
      </c>
      <c r="C91" s="116"/>
      <c r="D91" s="116"/>
      <c r="E91" s="116"/>
      <c r="F91" s="116"/>
    </row>
    <row r="92" spans="1:6" ht="15">
      <c r="A92" s="36" t="s">
        <v>516</v>
      </c>
      <c r="B92" s="4" t="s">
        <v>392</v>
      </c>
      <c r="C92" s="116"/>
      <c r="D92" s="116"/>
      <c r="E92" s="116"/>
      <c r="F92" s="116"/>
    </row>
    <row r="93" spans="1:6" ht="15">
      <c r="A93" s="13" t="s">
        <v>13</v>
      </c>
      <c r="B93" s="6" t="s">
        <v>393</v>
      </c>
      <c r="C93" s="116"/>
      <c r="D93" s="116"/>
      <c r="E93" s="116"/>
      <c r="F93" s="116"/>
    </row>
    <row r="94" spans="1:6" ht="15">
      <c r="A94" s="14" t="s">
        <v>394</v>
      </c>
      <c r="B94" s="6" t="s">
        <v>395</v>
      </c>
      <c r="C94" s="116"/>
      <c r="D94" s="116"/>
      <c r="E94" s="116"/>
      <c r="F94" s="116"/>
    </row>
    <row r="95" spans="1:6" ht="15.75">
      <c r="A95" s="39" t="s">
        <v>14</v>
      </c>
      <c r="B95" s="40" t="s">
        <v>396</v>
      </c>
      <c r="C95" s="112">
        <f>SUM(C88)</f>
        <v>158598</v>
      </c>
      <c r="D95" s="112">
        <f>SUM(D72:D94)</f>
        <v>0</v>
      </c>
      <c r="E95" s="112">
        <f>SUM(E72:E94)</f>
        <v>0</v>
      </c>
      <c r="F95" s="112">
        <f>SUM(C95:E95)</f>
        <v>158598</v>
      </c>
    </row>
    <row r="96" spans="1:6" ht="15.75">
      <c r="A96" s="77" t="s">
        <v>518</v>
      </c>
      <c r="B96" s="78"/>
      <c r="C96" s="112">
        <f>C66+C95</f>
        <v>1589835</v>
      </c>
      <c r="D96" s="112">
        <f>D95+D66</f>
        <v>28496</v>
      </c>
      <c r="E96" s="112">
        <f>E95+E66</f>
        <v>6496</v>
      </c>
      <c r="F96" s="112">
        <f>F95+F66</f>
        <v>1624827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12/2016.(V. 25.)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77">
      <selection activeCell="C82" sqref="C82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71" t="s">
        <v>580</v>
      </c>
      <c r="B1" s="175"/>
      <c r="C1" s="175"/>
      <c r="D1" s="175"/>
      <c r="E1" s="175"/>
      <c r="F1" s="173"/>
    </row>
    <row r="2" spans="1:6" ht="18.75" customHeight="1">
      <c r="A2" s="174" t="s">
        <v>24</v>
      </c>
      <c r="B2" s="175"/>
      <c r="C2" s="175"/>
      <c r="D2" s="175"/>
      <c r="E2" s="175"/>
      <c r="F2" s="173"/>
    </row>
    <row r="3" ht="18">
      <c r="A3" s="72"/>
    </row>
    <row r="4" ht="15">
      <c r="A4" s="3" t="s">
        <v>71</v>
      </c>
    </row>
    <row r="5" spans="1:6" ht="45">
      <c r="A5" s="1" t="s">
        <v>110</v>
      </c>
      <c r="B5" s="2" t="s">
        <v>111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hidden="1">
      <c r="A6" s="27" t="s">
        <v>112</v>
      </c>
      <c r="B6" s="28" t="s">
        <v>113</v>
      </c>
      <c r="C6" s="76"/>
      <c r="D6" s="76"/>
      <c r="E6" s="76"/>
      <c r="F6" s="26"/>
    </row>
    <row r="7" spans="1:6" ht="15" hidden="1">
      <c r="A7" s="27" t="s">
        <v>114</v>
      </c>
      <c r="B7" s="29" t="s">
        <v>115</v>
      </c>
      <c r="C7" s="76"/>
      <c r="D7" s="76"/>
      <c r="E7" s="76"/>
      <c r="F7" s="26"/>
    </row>
    <row r="8" spans="1:6" ht="15" hidden="1">
      <c r="A8" s="27" t="s">
        <v>116</v>
      </c>
      <c r="B8" s="29" t="s">
        <v>117</v>
      </c>
      <c r="C8" s="76"/>
      <c r="D8" s="76"/>
      <c r="E8" s="76"/>
      <c r="F8" s="26"/>
    </row>
    <row r="9" spans="1:6" ht="15" hidden="1">
      <c r="A9" s="30" t="s">
        <v>118</v>
      </c>
      <c r="B9" s="29" t="s">
        <v>119</v>
      </c>
      <c r="C9" s="76"/>
      <c r="D9" s="76"/>
      <c r="E9" s="76"/>
      <c r="F9" s="26"/>
    </row>
    <row r="10" spans="1:6" ht="15" hidden="1">
      <c r="A10" s="30" t="s">
        <v>120</v>
      </c>
      <c r="B10" s="29" t="s">
        <v>121</v>
      </c>
      <c r="C10" s="76"/>
      <c r="D10" s="76"/>
      <c r="E10" s="76"/>
      <c r="F10" s="26"/>
    </row>
    <row r="11" spans="1:6" ht="15" hidden="1">
      <c r="A11" s="30" t="s">
        <v>122</v>
      </c>
      <c r="B11" s="29" t="s">
        <v>123</v>
      </c>
      <c r="C11" s="76"/>
      <c r="D11" s="76"/>
      <c r="E11" s="76"/>
      <c r="F11" s="26"/>
    </row>
    <row r="12" spans="1:6" ht="15" hidden="1">
      <c r="A12" s="30" t="s">
        <v>124</v>
      </c>
      <c r="B12" s="29" t="s">
        <v>125</v>
      </c>
      <c r="C12" s="76"/>
      <c r="D12" s="76"/>
      <c r="E12" s="76"/>
      <c r="F12" s="26"/>
    </row>
    <row r="13" spans="1:6" ht="15" hidden="1">
      <c r="A13" s="30" t="s">
        <v>126</v>
      </c>
      <c r="B13" s="29" t="s">
        <v>127</v>
      </c>
      <c r="C13" s="76"/>
      <c r="D13" s="76"/>
      <c r="E13" s="76"/>
      <c r="F13" s="26"/>
    </row>
    <row r="14" spans="1:6" ht="15" hidden="1">
      <c r="A14" s="4" t="s">
        <v>128</v>
      </c>
      <c r="B14" s="29" t="s">
        <v>129</v>
      </c>
      <c r="C14" s="76"/>
      <c r="D14" s="76"/>
      <c r="E14" s="76"/>
      <c r="F14" s="26"/>
    </row>
    <row r="15" spans="1:6" ht="15" hidden="1">
      <c r="A15" s="4" t="s">
        <v>130</v>
      </c>
      <c r="B15" s="29" t="s">
        <v>131</v>
      </c>
      <c r="C15" s="76"/>
      <c r="D15" s="76"/>
      <c r="E15" s="76"/>
      <c r="F15" s="26"/>
    </row>
    <row r="16" spans="1:6" ht="15" hidden="1">
      <c r="A16" s="4" t="s">
        <v>132</v>
      </c>
      <c r="B16" s="29" t="s">
        <v>133</v>
      </c>
      <c r="C16" s="76"/>
      <c r="D16" s="76"/>
      <c r="E16" s="76"/>
      <c r="F16" s="26"/>
    </row>
    <row r="17" spans="1:6" ht="15" hidden="1">
      <c r="A17" s="4" t="s">
        <v>134</v>
      </c>
      <c r="B17" s="29" t="s">
        <v>135</v>
      </c>
      <c r="C17" s="76"/>
      <c r="D17" s="76"/>
      <c r="E17" s="76"/>
      <c r="F17" s="26"/>
    </row>
    <row r="18" spans="1:6" ht="15" hidden="1">
      <c r="A18" s="4" t="s">
        <v>448</v>
      </c>
      <c r="B18" s="29" t="s">
        <v>136</v>
      </c>
      <c r="C18" s="76"/>
      <c r="D18" s="76"/>
      <c r="E18" s="76"/>
      <c r="F18" s="26"/>
    </row>
    <row r="19" spans="1:6" ht="15">
      <c r="A19" s="31" t="s">
        <v>397</v>
      </c>
      <c r="B19" s="32" t="s">
        <v>137</v>
      </c>
      <c r="C19" s="115">
        <v>474398</v>
      </c>
      <c r="D19" s="115"/>
      <c r="E19" s="115">
        <v>30834</v>
      </c>
      <c r="F19" s="116">
        <f>SUM(C19:E19)</f>
        <v>505232</v>
      </c>
    </row>
    <row r="20" spans="1:6" ht="15" hidden="1">
      <c r="A20" s="4" t="s">
        <v>138</v>
      </c>
      <c r="B20" s="29" t="s">
        <v>139</v>
      </c>
      <c r="C20" s="115"/>
      <c r="D20" s="115"/>
      <c r="E20" s="115"/>
      <c r="F20" s="116"/>
    </row>
    <row r="21" spans="1:6" ht="15" hidden="1">
      <c r="A21" s="4" t="s">
        <v>140</v>
      </c>
      <c r="B21" s="29" t="s">
        <v>141</v>
      </c>
      <c r="C21" s="115"/>
      <c r="D21" s="115"/>
      <c r="E21" s="115"/>
      <c r="F21" s="116"/>
    </row>
    <row r="22" spans="1:6" ht="15" hidden="1">
      <c r="A22" s="5" t="s">
        <v>142</v>
      </c>
      <c r="B22" s="29" t="s">
        <v>143</v>
      </c>
      <c r="C22" s="115"/>
      <c r="D22" s="115"/>
      <c r="E22" s="115"/>
      <c r="F22" s="116"/>
    </row>
    <row r="23" spans="1:6" ht="15">
      <c r="A23" s="6" t="s">
        <v>398</v>
      </c>
      <c r="B23" s="32" t="s">
        <v>144</v>
      </c>
      <c r="C23" s="115">
        <v>7107</v>
      </c>
      <c r="D23" s="115">
        <v>15438</v>
      </c>
      <c r="E23" s="115">
        <v>300</v>
      </c>
      <c r="F23" s="116">
        <f>SUM(C23:E23)</f>
        <v>22845</v>
      </c>
    </row>
    <row r="24" spans="1:6" ht="15">
      <c r="A24" s="49" t="s">
        <v>478</v>
      </c>
      <c r="B24" s="50" t="s">
        <v>145</v>
      </c>
      <c r="C24" s="112">
        <f>SUM(C19:C23)</f>
        <v>481505</v>
      </c>
      <c r="D24" s="112">
        <f>SUM(D23)</f>
        <v>15438</v>
      </c>
      <c r="E24" s="112">
        <f>SUM(E19:E23)</f>
        <v>31134</v>
      </c>
      <c r="F24" s="112">
        <f>SUM(C24:E24)</f>
        <v>528077</v>
      </c>
    </row>
    <row r="25" spans="1:6" ht="15">
      <c r="A25" s="38" t="s">
        <v>449</v>
      </c>
      <c r="B25" s="50" t="s">
        <v>146</v>
      </c>
      <c r="C25" s="112">
        <v>114167</v>
      </c>
      <c r="D25" s="112">
        <v>4168</v>
      </c>
      <c r="E25" s="112">
        <v>8936</v>
      </c>
      <c r="F25" s="112">
        <f>SUM(C25:E25)</f>
        <v>127271</v>
      </c>
    </row>
    <row r="26" spans="1:6" ht="15" hidden="1">
      <c r="A26" s="4" t="s">
        <v>147</v>
      </c>
      <c r="B26" s="29" t="s">
        <v>148</v>
      </c>
      <c r="C26" s="115"/>
      <c r="D26" s="115"/>
      <c r="E26" s="115"/>
      <c r="F26" s="116"/>
    </row>
    <row r="27" spans="1:6" ht="15" hidden="1">
      <c r="A27" s="4" t="s">
        <v>149</v>
      </c>
      <c r="B27" s="29" t="s">
        <v>150</v>
      </c>
      <c r="C27" s="115"/>
      <c r="D27" s="115"/>
      <c r="E27" s="115"/>
      <c r="F27" s="116"/>
    </row>
    <row r="28" spans="1:6" ht="15" hidden="1">
      <c r="A28" s="4" t="s">
        <v>151</v>
      </c>
      <c r="B28" s="29" t="s">
        <v>152</v>
      </c>
      <c r="C28" s="115"/>
      <c r="D28" s="115"/>
      <c r="E28" s="115"/>
      <c r="F28" s="116"/>
    </row>
    <row r="29" spans="1:6" ht="15">
      <c r="A29" s="6" t="s">
        <v>399</v>
      </c>
      <c r="B29" s="32" t="s">
        <v>153</v>
      </c>
      <c r="C29" s="115">
        <v>36800</v>
      </c>
      <c r="D29" s="115">
        <v>800</v>
      </c>
      <c r="E29" s="115">
        <v>1122</v>
      </c>
      <c r="F29" s="116">
        <f>SUM(C29:E29)</f>
        <v>38722</v>
      </c>
    </row>
    <row r="30" spans="1:6" ht="15" hidden="1">
      <c r="A30" s="4" t="s">
        <v>154</v>
      </c>
      <c r="B30" s="29" t="s">
        <v>155</v>
      </c>
      <c r="C30" s="115"/>
      <c r="D30" s="115"/>
      <c r="E30" s="115"/>
      <c r="F30" s="116"/>
    </row>
    <row r="31" spans="1:6" ht="15" hidden="1">
      <c r="A31" s="4" t="s">
        <v>156</v>
      </c>
      <c r="B31" s="29" t="s">
        <v>157</v>
      </c>
      <c r="C31" s="115"/>
      <c r="D31" s="115"/>
      <c r="E31" s="115"/>
      <c r="F31" s="116"/>
    </row>
    <row r="32" spans="1:6" ht="15" customHeight="1">
      <c r="A32" s="6" t="s">
        <v>479</v>
      </c>
      <c r="B32" s="32" t="s">
        <v>158</v>
      </c>
      <c r="C32" s="115">
        <v>7052</v>
      </c>
      <c r="D32" s="115"/>
      <c r="E32" s="115">
        <v>515</v>
      </c>
      <c r="F32" s="116">
        <f>SUM(C32:E32)</f>
        <v>7567</v>
      </c>
    </row>
    <row r="33" spans="1:6" ht="15" hidden="1">
      <c r="A33" s="4" t="s">
        <v>159</v>
      </c>
      <c r="B33" s="29" t="s">
        <v>160</v>
      </c>
      <c r="C33" s="115"/>
      <c r="D33" s="115"/>
      <c r="E33" s="115"/>
      <c r="F33" s="116"/>
    </row>
    <row r="34" spans="1:6" ht="15" hidden="1">
      <c r="A34" s="4" t="s">
        <v>161</v>
      </c>
      <c r="B34" s="29" t="s">
        <v>162</v>
      </c>
      <c r="C34" s="115"/>
      <c r="D34" s="115"/>
      <c r="E34" s="115"/>
      <c r="F34" s="116"/>
    </row>
    <row r="35" spans="1:6" ht="15" hidden="1">
      <c r="A35" s="4" t="s">
        <v>450</v>
      </c>
      <c r="B35" s="29" t="s">
        <v>163</v>
      </c>
      <c r="C35" s="115"/>
      <c r="D35" s="115"/>
      <c r="E35" s="115"/>
      <c r="F35" s="116"/>
    </row>
    <row r="36" spans="1:6" ht="15" hidden="1">
      <c r="A36" s="4" t="s">
        <v>164</v>
      </c>
      <c r="B36" s="29" t="s">
        <v>165</v>
      </c>
      <c r="C36" s="115"/>
      <c r="D36" s="115"/>
      <c r="E36" s="115"/>
      <c r="F36" s="116"/>
    </row>
    <row r="37" spans="1:6" ht="15" hidden="1">
      <c r="A37" s="9" t="s">
        <v>451</v>
      </c>
      <c r="B37" s="29" t="s">
        <v>166</v>
      </c>
      <c r="C37" s="115"/>
      <c r="D37" s="115"/>
      <c r="E37" s="115"/>
      <c r="F37" s="116"/>
    </row>
    <row r="38" spans="1:6" ht="15" hidden="1">
      <c r="A38" s="5" t="s">
        <v>167</v>
      </c>
      <c r="B38" s="29" t="s">
        <v>168</v>
      </c>
      <c r="C38" s="115"/>
      <c r="D38" s="115"/>
      <c r="E38" s="115"/>
      <c r="F38" s="116"/>
    </row>
    <row r="39" spans="1:6" ht="15" hidden="1">
      <c r="A39" s="4" t="s">
        <v>452</v>
      </c>
      <c r="B39" s="29" t="s">
        <v>169</v>
      </c>
      <c r="C39" s="115"/>
      <c r="D39" s="115"/>
      <c r="E39" s="115"/>
      <c r="F39" s="116"/>
    </row>
    <row r="40" spans="1:6" ht="15">
      <c r="A40" s="6" t="s">
        <v>400</v>
      </c>
      <c r="B40" s="32" t="s">
        <v>170</v>
      </c>
      <c r="C40" s="115">
        <v>323701</v>
      </c>
      <c r="D40" s="115"/>
      <c r="E40" s="115">
        <v>11886</v>
      </c>
      <c r="F40" s="116">
        <f>SUM(C40:E40)</f>
        <v>335587</v>
      </c>
    </row>
    <row r="41" spans="1:6" ht="15" hidden="1">
      <c r="A41" s="4" t="s">
        <v>171</v>
      </c>
      <c r="B41" s="29" t="s">
        <v>172</v>
      </c>
      <c r="C41" s="115"/>
      <c r="D41" s="115"/>
      <c r="E41" s="115"/>
      <c r="F41" s="116"/>
    </row>
    <row r="42" spans="1:6" ht="15" hidden="1">
      <c r="A42" s="4" t="s">
        <v>173</v>
      </c>
      <c r="B42" s="29" t="s">
        <v>174</v>
      </c>
      <c r="C42" s="115"/>
      <c r="D42" s="115"/>
      <c r="E42" s="115"/>
      <c r="F42" s="116"/>
    </row>
    <row r="43" spans="1:6" ht="15">
      <c r="A43" s="6" t="s">
        <v>401</v>
      </c>
      <c r="B43" s="32" t="s">
        <v>175</v>
      </c>
      <c r="C43" s="115">
        <v>1406</v>
      </c>
      <c r="D43" s="115"/>
      <c r="E43" s="115">
        <v>125</v>
      </c>
      <c r="F43" s="116">
        <f>SUM(C43:E43)</f>
        <v>1531</v>
      </c>
    </row>
    <row r="44" spans="1:6" ht="15" hidden="1">
      <c r="A44" s="4" t="s">
        <v>176</v>
      </c>
      <c r="B44" s="29" t="s">
        <v>177</v>
      </c>
      <c r="C44" s="115"/>
      <c r="D44" s="115"/>
      <c r="E44" s="115"/>
      <c r="F44" s="116"/>
    </row>
    <row r="45" spans="1:6" ht="15" hidden="1">
      <c r="A45" s="4" t="s">
        <v>178</v>
      </c>
      <c r="B45" s="29" t="s">
        <v>179</v>
      </c>
      <c r="C45" s="115"/>
      <c r="D45" s="115"/>
      <c r="E45" s="115"/>
      <c r="F45" s="116"/>
    </row>
    <row r="46" spans="1:6" ht="15" hidden="1">
      <c r="A46" s="4" t="s">
        <v>453</v>
      </c>
      <c r="B46" s="29" t="s">
        <v>180</v>
      </c>
      <c r="C46" s="115"/>
      <c r="D46" s="115"/>
      <c r="E46" s="115"/>
      <c r="F46" s="116"/>
    </row>
    <row r="47" spans="1:6" ht="15" hidden="1">
      <c r="A47" s="4" t="s">
        <v>454</v>
      </c>
      <c r="B47" s="29" t="s">
        <v>181</v>
      </c>
      <c r="C47" s="115"/>
      <c r="D47" s="115"/>
      <c r="E47" s="115"/>
      <c r="F47" s="116"/>
    </row>
    <row r="48" spans="1:6" ht="15" hidden="1">
      <c r="A48" s="4" t="s">
        <v>182</v>
      </c>
      <c r="B48" s="29" t="s">
        <v>183</v>
      </c>
      <c r="C48" s="115"/>
      <c r="D48" s="115"/>
      <c r="E48" s="115"/>
      <c r="F48" s="116"/>
    </row>
    <row r="49" spans="1:6" ht="15">
      <c r="A49" s="6" t="s">
        <v>402</v>
      </c>
      <c r="B49" s="32" t="s">
        <v>184</v>
      </c>
      <c r="C49" s="115">
        <v>106159</v>
      </c>
      <c r="D49" s="115"/>
      <c r="E49" s="115">
        <v>3214</v>
      </c>
      <c r="F49" s="116">
        <f>SUM(C49:E49)</f>
        <v>109373</v>
      </c>
    </row>
    <row r="50" spans="1:6" ht="15">
      <c r="A50" s="38" t="s">
        <v>403</v>
      </c>
      <c r="B50" s="50" t="s">
        <v>185</v>
      </c>
      <c r="C50" s="112">
        <f>SUM(C29:C49)</f>
        <v>475118</v>
      </c>
      <c r="D50" s="112">
        <f>SUM(D29:D49)</f>
        <v>800</v>
      </c>
      <c r="E50" s="112">
        <f>SUM(E29:E49)</f>
        <v>16862</v>
      </c>
      <c r="F50" s="112">
        <f>SUM(F29:F49)</f>
        <v>492780</v>
      </c>
    </row>
    <row r="51" spans="1:6" ht="15" hidden="1">
      <c r="A51" s="12" t="s">
        <v>186</v>
      </c>
      <c r="B51" s="29" t="s">
        <v>187</v>
      </c>
      <c r="C51" s="115"/>
      <c r="D51" s="115"/>
      <c r="E51" s="115"/>
      <c r="F51" s="116"/>
    </row>
    <row r="52" spans="1:6" ht="15" hidden="1">
      <c r="A52" s="12" t="s">
        <v>404</v>
      </c>
      <c r="B52" s="29" t="s">
        <v>188</v>
      </c>
      <c r="C52" s="115"/>
      <c r="D52" s="115"/>
      <c r="E52" s="115"/>
      <c r="F52" s="116"/>
    </row>
    <row r="53" spans="1:6" ht="15" hidden="1">
      <c r="A53" s="16" t="s">
        <v>455</v>
      </c>
      <c r="B53" s="29" t="s">
        <v>189</v>
      </c>
      <c r="C53" s="115"/>
      <c r="D53" s="115"/>
      <c r="E53" s="115"/>
      <c r="F53" s="116"/>
    </row>
    <row r="54" spans="1:6" ht="15" hidden="1">
      <c r="A54" s="16" t="s">
        <v>456</v>
      </c>
      <c r="B54" s="29" t="s">
        <v>190</v>
      </c>
      <c r="C54" s="115"/>
      <c r="D54" s="115"/>
      <c r="E54" s="115"/>
      <c r="F54" s="116"/>
    </row>
    <row r="55" spans="1:6" ht="15" hidden="1">
      <c r="A55" s="16" t="s">
        <v>457</v>
      </c>
      <c r="B55" s="29" t="s">
        <v>191</v>
      </c>
      <c r="C55" s="115"/>
      <c r="D55" s="115"/>
      <c r="E55" s="115"/>
      <c r="F55" s="116"/>
    </row>
    <row r="56" spans="1:6" ht="15" hidden="1">
      <c r="A56" s="12" t="s">
        <v>458</v>
      </c>
      <c r="B56" s="29" t="s">
        <v>192</v>
      </c>
      <c r="C56" s="115"/>
      <c r="D56" s="115"/>
      <c r="E56" s="115"/>
      <c r="F56" s="116"/>
    </row>
    <row r="57" spans="1:6" ht="15" hidden="1">
      <c r="A57" s="12" t="s">
        <v>459</v>
      </c>
      <c r="B57" s="29" t="s">
        <v>193</v>
      </c>
      <c r="C57" s="115"/>
      <c r="D57" s="115"/>
      <c r="E57" s="115"/>
      <c r="F57" s="116"/>
    </row>
    <row r="58" spans="1:6" ht="15" hidden="1">
      <c r="A58" s="12" t="s">
        <v>460</v>
      </c>
      <c r="B58" s="29" t="s">
        <v>194</v>
      </c>
      <c r="C58" s="115"/>
      <c r="D58" s="115"/>
      <c r="E58" s="115"/>
      <c r="F58" s="116"/>
    </row>
    <row r="59" spans="1:6" ht="15">
      <c r="A59" s="47" t="s">
        <v>434</v>
      </c>
      <c r="B59" s="50" t="s">
        <v>195</v>
      </c>
      <c r="C59" s="112">
        <v>49084</v>
      </c>
      <c r="D59" s="112"/>
      <c r="E59" s="112"/>
      <c r="F59" s="112">
        <f>SUM(C59:E59)</f>
        <v>49084</v>
      </c>
    </row>
    <row r="60" spans="1:6" ht="15">
      <c r="A60" s="11" t="s">
        <v>461</v>
      </c>
      <c r="B60" s="29" t="s">
        <v>196</v>
      </c>
      <c r="C60" s="115"/>
      <c r="D60" s="115"/>
      <c r="E60" s="115"/>
      <c r="F60" s="116"/>
    </row>
    <row r="61" spans="1:6" ht="15">
      <c r="A61" s="11" t="s">
        <v>197</v>
      </c>
      <c r="B61" s="29" t="s">
        <v>198</v>
      </c>
      <c r="C61" s="115">
        <v>106992</v>
      </c>
      <c r="D61" s="115"/>
      <c r="E61" s="115"/>
      <c r="F61" s="116">
        <f>SUM(C61:E61)</f>
        <v>106992</v>
      </c>
    </row>
    <row r="62" spans="1:6" ht="15">
      <c r="A62" s="11" t="s">
        <v>199</v>
      </c>
      <c r="B62" s="29" t="s">
        <v>200</v>
      </c>
      <c r="C62" s="115"/>
      <c r="D62" s="115"/>
      <c r="E62" s="115"/>
      <c r="F62" s="116"/>
    </row>
    <row r="63" spans="1:6" ht="15">
      <c r="A63" s="11" t="s">
        <v>435</v>
      </c>
      <c r="B63" s="29" t="s">
        <v>201</v>
      </c>
      <c r="C63" s="115"/>
      <c r="D63" s="115"/>
      <c r="E63" s="115"/>
      <c r="F63" s="116"/>
    </row>
    <row r="64" spans="1:6" ht="15">
      <c r="A64" s="11" t="s">
        <v>462</v>
      </c>
      <c r="B64" s="29" t="s">
        <v>202</v>
      </c>
      <c r="C64" s="115"/>
      <c r="D64" s="115"/>
      <c r="E64" s="115"/>
      <c r="F64" s="116"/>
    </row>
    <row r="65" spans="1:6" ht="15">
      <c r="A65" s="11" t="s">
        <v>436</v>
      </c>
      <c r="B65" s="29" t="s">
        <v>203</v>
      </c>
      <c r="C65" s="115">
        <v>196637</v>
      </c>
      <c r="D65" s="115"/>
      <c r="E65" s="115"/>
      <c r="F65" s="116">
        <f>SUM(C65:E65)</f>
        <v>196637</v>
      </c>
    </row>
    <row r="66" spans="1:6" ht="15">
      <c r="A66" s="11" t="s">
        <v>463</v>
      </c>
      <c r="B66" s="29" t="s">
        <v>204</v>
      </c>
      <c r="C66" s="115"/>
      <c r="D66" s="115"/>
      <c r="E66" s="115"/>
      <c r="F66" s="116"/>
    </row>
    <row r="67" spans="1:6" ht="15">
      <c r="A67" s="11" t="s">
        <v>464</v>
      </c>
      <c r="B67" s="29" t="s">
        <v>205</v>
      </c>
      <c r="C67" s="115"/>
      <c r="D67" s="115"/>
      <c r="E67" s="115"/>
      <c r="F67" s="116"/>
    </row>
    <row r="68" spans="1:6" ht="15">
      <c r="A68" s="11" t="s">
        <v>206</v>
      </c>
      <c r="B68" s="29" t="s">
        <v>207</v>
      </c>
      <c r="C68" s="115"/>
      <c r="D68" s="115"/>
      <c r="E68" s="115"/>
      <c r="F68" s="116"/>
    </row>
    <row r="69" spans="1:6" ht="15">
      <c r="A69" s="19" t="s">
        <v>208</v>
      </c>
      <c r="B69" s="29" t="s">
        <v>209</v>
      </c>
      <c r="C69" s="115"/>
      <c r="D69" s="115"/>
      <c r="E69" s="115"/>
      <c r="F69" s="116"/>
    </row>
    <row r="70" spans="1:6" ht="15">
      <c r="A70" s="11" t="s">
        <v>465</v>
      </c>
      <c r="B70" s="29" t="s">
        <v>210</v>
      </c>
      <c r="C70" s="115">
        <v>40652</v>
      </c>
      <c r="D70" s="115">
        <v>8090</v>
      </c>
      <c r="E70" s="115"/>
      <c r="F70" s="116">
        <f>SUM(C70:E70)</f>
        <v>48742</v>
      </c>
    </row>
    <row r="71" spans="1:6" ht="15">
      <c r="A71" s="19" t="s">
        <v>62</v>
      </c>
      <c r="B71" s="29" t="s">
        <v>211</v>
      </c>
      <c r="C71" s="115">
        <v>2805</v>
      </c>
      <c r="D71" s="115"/>
      <c r="E71" s="115"/>
      <c r="F71" s="116">
        <f>SUM(C71:E71)</f>
        <v>2805</v>
      </c>
    </row>
    <row r="72" spans="1:6" ht="15">
      <c r="A72" s="19" t="s">
        <v>63</v>
      </c>
      <c r="B72" s="29" t="s">
        <v>211</v>
      </c>
      <c r="C72" s="115"/>
      <c r="D72" s="115"/>
      <c r="E72" s="115"/>
      <c r="F72" s="116"/>
    </row>
    <row r="73" spans="1:6" ht="15">
      <c r="A73" s="47" t="s">
        <v>437</v>
      </c>
      <c r="B73" s="50" t="s">
        <v>212</v>
      </c>
      <c r="C73" s="112">
        <f>SUM(C60:C72)</f>
        <v>347086</v>
      </c>
      <c r="D73" s="112">
        <f>SUM(D60:D72)</f>
        <v>8090</v>
      </c>
      <c r="E73" s="112"/>
      <c r="F73" s="112">
        <f>SUM(F60:F72)</f>
        <v>355176</v>
      </c>
    </row>
    <row r="74" spans="1:6" ht="15.75">
      <c r="A74" s="51" t="s">
        <v>26</v>
      </c>
      <c r="B74" s="97"/>
      <c r="C74" s="112">
        <f>C73+C59+C50+C25+C24</f>
        <v>1466960</v>
      </c>
      <c r="D74" s="112">
        <f>D73+D59+D50+D25+D24</f>
        <v>28496</v>
      </c>
      <c r="E74" s="112">
        <f>E73+E59+E50+E25+E24</f>
        <v>56932</v>
      </c>
      <c r="F74" s="112">
        <f>F73+F59+F50+F25+F24</f>
        <v>1552388</v>
      </c>
    </row>
    <row r="75" spans="1:6" ht="15">
      <c r="A75" s="33" t="s">
        <v>213</v>
      </c>
      <c r="B75" s="29" t="s">
        <v>214</v>
      </c>
      <c r="C75" s="115">
        <v>500</v>
      </c>
      <c r="D75" s="115"/>
      <c r="E75" s="115"/>
      <c r="F75" s="116">
        <f>SUM(C75:E75)</f>
        <v>500</v>
      </c>
    </row>
    <row r="76" spans="1:6" ht="15">
      <c r="A76" s="33" t="s">
        <v>466</v>
      </c>
      <c r="B76" s="29" t="s">
        <v>215</v>
      </c>
      <c r="C76" s="115">
        <v>42627</v>
      </c>
      <c r="D76" s="115"/>
      <c r="E76" s="115"/>
      <c r="F76" s="116">
        <f aca="true" t="shared" si="0" ref="F76:F81">SUM(C76:E76)</f>
        <v>42627</v>
      </c>
    </row>
    <row r="77" spans="1:6" ht="15">
      <c r="A77" s="33" t="s">
        <v>216</v>
      </c>
      <c r="B77" s="29" t="s">
        <v>217</v>
      </c>
      <c r="C77" s="115">
        <v>1501</v>
      </c>
      <c r="D77" s="115"/>
      <c r="E77" s="115"/>
      <c r="F77" s="116">
        <f t="shared" si="0"/>
        <v>1501</v>
      </c>
    </row>
    <row r="78" spans="1:6" ht="15">
      <c r="A78" s="33" t="s">
        <v>218</v>
      </c>
      <c r="B78" s="29" t="s">
        <v>219</v>
      </c>
      <c r="C78" s="115">
        <v>5172</v>
      </c>
      <c r="D78" s="115"/>
      <c r="E78" s="115"/>
      <c r="F78" s="116">
        <f t="shared" si="0"/>
        <v>5172</v>
      </c>
    </row>
    <row r="79" spans="1:6" ht="15">
      <c r="A79" s="5" t="s">
        <v>220</v>
      </c>
      <c r="B79" s="29" t="s">
        <v>221</v>
      </c>
      <c r="C79" s="115"/>
      <c r="D79" s="115"/>
      <c r="E79" s="115"/>
      <c r="F79" s="116">
        <f t="shared" si="0"/>
        <v>0</v>
      </c>
    </row>
    <row r="80" spans="1:6" ht="15">
      <c r="A80" s="5" t="s">
        <v>222</v>
      </c>
      <c r="B80" s="29" t="s">
        <v>223</v>
      </c>
      <c r="C80" s="115"/>
      <c r="D80" s="115"/>
      <c r="E80" s="115"/>
      <c r="F80" s="116">
        <f t="shared" si="0"/>
        <v>0</v>
      </c>
    </row>
    <row r="81" spans="1:6" ht="15">
      <c r="A81" s="5" t="s">
        <v>224</v>
      </c>
      <c r="B81" s="29" t="s">
        <v>225</v>
      </c>
      <c r="C81" s="115">
        <v>13435</v>
      </c>
      <c r="D81" s="115"/>
      <c r="E81" s="115"/>
      <c r="F81" s="116">
        <f t="shared" si="0"/>
        <v>13435</v>
      </c>
    </row>
    <row r="82" spans="1:6" ht="15">
      <c r="A82" s="48" t="s">
        <v>439</v>
      </c>
      <c r="B82" s="50" t="s">
        <v>226</v>
      </c>
      <c r="C82" s="112">
        <f>SUM(C75:C81)</f>
        <v>63235</v>
      </c>
      <c r="D82" s="112"/>
      <c r="E82" s="112"/>
      <c r="F82" s="112">
        <f>SUM(F75:F81)</f>
        <v>63235</v>
      </c>
    </row>
    <row r="83" spans="1:6" ht="15">
      <c r="A83" s="12" t="s">
        <v>227</v>
      </c>
      <c r="B83" s="29" t="s">
        <v>228</v>
      </c>
      <c r="C83" s="115">
        <v>1969</v>
      </c>
      <c r="D83" s="115"/>
      <c r="E83" s="115"/>
      <c r="F83" s="116">
        <f>SUM(C83:E83)</f>
        <v>1969</v>
      </c>
    </row>
    <row r="84" spans="1:6" ht="15">
      <c r="A84" s="12" t="s">
        <v>229</v>
      </c>
      <c r="B84" s="29" t="s">
        <v>230</v>
      </c>
      <c r="C84" s="115"/>
      <c r="D84" s="115"/>
      <c r="E84" s="115"/>
      <c r="F84" s="116"/>
    </row>
    <row r="85" spans="1:6" ht="15">
      <c r="A85" s="12" t="s">
        <v>231</v>
      </c>
      <c r="B85" s="29" t="s">
        <v>232</v>
      </c>
      <c r="C85" s="115"/>
      <c r="D85" s="115"/>
      <c r="E85" s="115"/>
      <c r="F85" s="116"/>
    </row>
    <row r="86" spans="1:6" ht="15">
      <c r="A86" s="12" t="s">
        <v>233</v>
      </c>
      <c r="B86" s="29" t="s">
        <v>234</v>
      </c>
      <c r="C86" s="115">
        <v>531</v>
      </c>
      <c r="D86" s="115"/>
      <c r="E86" s="115"/>
      <c r="F86" s="116">
        <f>SUM(C86:E86)</f>
        <v>531</v>
      </c>
    </row>
    <row r="87" spans="1:6" ht="15">
      <c r="A87" s="47" t="s">
        <v>440</v>
      </c>
      <c r="B87" s="50" t="s">
        <v>235</v>
      </c>
      <c r="C87" s="112">
        <f>SUM(C83:C86)</f>
        <v>2500</v>
      </c>
      <c r="D87" s="112"/>
      <c r="E87" s="112"/>
      <c r="F87" s="112">
        <f>SUM(F83:F86)</f>
        <v>2500</v>
      </c>
    </row>
    <row r="88" spans="1:6" ht="30">
      <c r="A88" s="12" t="s">
        <v>236</v>
      </c>
      <c r="B88" s="29" t="s">
        <v>237</v>
      </c>
      <c r="C88" s="115"/>
      <c r="D88" s="115"/>
      <c r="E88" s="115"/>
      <c r="F88" s="116"/>
    </row>
    <row r="89" spans="1:6" ht="15">
      <c r="A89" s="12" t="s">
        <v>467</v>
      </c>
      <c r="B89" s="29" t="s">
        <v>238</v>
      </c>
      <c r="C89" s="115"/>
      <c r="D89" s="115"/>
      <c r="E89" s="115"/>
      <c r="F89" s="116"/>
    </row>
    <row r="90" spans="1:6" ht="30">
      <c r="A90" s="12" t="s">
        <v>468</v>
      </c>
      <c r="B90" s="29" t="s">
        <v>239</v>
      </c>
      <c r="C90" s="115"/>
      <c r="D90" s="115"/>
      <c r="E90" s="115"/>
      <c r="F90" s="116"/>
    </row>
    <row r="91" spans="1:6" ht="15">
      <c r="A91" s="12" t="s">
        <v>469</v>
      </c>
      <c r="B91" s="29" t="s">
        <v>240</v>
      </c>
      <c r="C91" s="115"/>
      <c r="D91" s="115"/>
      <c r="E91" s="115"/>
      <c r="F91" s="116">
        <f>SUM(C91:E91)</f>
        <v>0</v>
      </c>
    </row>
    <row r="92" spans="1:6" ht="30">
      <c r="A92" s="12" t="s">
        <v>470</v>
      </c>
      <c r="B92" s="29" t="s">
        <v>241</v>
      </c>
      <c r="C92" s="115"/>
      <c r="D92" s="115"/>
      <c r="E92" s="115"/>
      <c r="F92" s="116"/>
    </row>
    <row r="93" spans="1:6" ht="15">
      <c r="A93" s="12" t="s">
        <v>471</v>
      </c>
      <c r="B93" s="29" t="s">
        <v>242</v>
      </c>
      <c r="C93" s="115"/>
      <c r="D93" s="115"/>
      <c r="E93" s="115"/>
      <c r="F93" s="116"/>
    </row>
    <row r="94" spans="1:6" ht="15">
      <c r="A94" s="12" t="s">
        <v>243</v>
      </c>
      <c r="B94" s="29" t="s">
        <v>244</v>
      </c>
      <c r="C94" s="115"/>
      <c r="D94" s="115"/>
      <c r="E94" s="115"/>
      <c r="F94" s="116"/>
    </row>
    <row r="95" spans="1:6" ht="15">
      <c r="A95" s="12" t="s">
        <v>472</v>
      </c>
      <c r="B95" s="29" t="s">
        <v>245</v>
      </c>
      <c r="C95" s="115"/>
      <c r="D95" s="115"/>
      <c r="E95" s="115"/>
      <c r="F95" s="116"/>
    </row>
    <row r="96" spans="1:6" ht="15">
      <c r="A96" s="47" t="s">
        <v>441</v>
      </c>
      <c r="B96" s="50" t="s">
        <v>246</v>
      </c>
      <c r="C96" s="112"/>
      <c r="D96" s="112"/>
      <c r="E96" s="112"/>
      <c r="F96" s="112"/>
    </row>
    <row r="97" spans="1:6" ht="15.75">
      <c r="A97" s="51" t="s">
        <v>25</v>
      </c>
      <c r="B97" s="97"/>
      <c r="C97" s="112">
        <f>C96+C87+C82</f>
        <v>65735</v>
      </c>
      <c r="D97" s="115">
        <f>D96+D87+D82</f>
        <v>0</v>
      </c>
      <c r="E97" s="115">
        <f>E96+E87+E82</f>
        <v>0</v>
      </c>
      <c r="F97" s="112">
        <f>F96+F87+F82</f>
        <v>65735</v>
      </c>
    </row>
    <row r="98" spans="1:6" ht="15.75">
      <c r="A98" s="34" t="s">
        <v>480</v>
      </c>
      <c r="B98" s="35" t="s">
        <v>247</v>
      </c>
      <c r="C98" s="112">
        <f>C96+C87+C82+C73+C59+C50+C25+C24</f>
        <v>1532695</v>
      </c>
      <c r="D98" s="112">
        <f>D73+D50+D25+D24</f>
        <v>28496</v>
      </c>
      <c r="E98" s="112">
        <f>E50+E25+E24</f>
        <v>56932</v>
      </c>
      <c r="F98" s="112">
        <f>F96+F87+F82+F73+F59+F50+F25+F24</f>
        <v>1618123</v>
      </c>
    </row>
    <row r="99" spans="1:25" ht="15">
      <c r="A99" s="12" t="s">
        <v>473</v>
      </c>
      <c r="B99" s="4" t="s">
        <v>248</v>
      </c>
      <c r="C99" s="150">
        <v>6704</v>
      </c>
      <c r="D99" s="150"/>
      <c r="E99" s="150"/>
      <c r="F99" s="150">
        <f>SUM(C99:E99)</f>
        <v>6704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2" t="s">
        <v>249</v>
      </c>
      <c r="B100" s="4" t="s">
        <v>250</v>
      </c>
      <c r="C100" s="150"/>
      <c r="D100" s="150"/>
      <c r="E100" s="150"/>
      <c r="F100" s="15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2" t="s">
        <v>474</v>
      </c>
      <c r="B101" s="4" t="s">
        <v>251</v>
      </c>
      <c r="C101" s="150"/>
      <c r="D101" s="150"/>
      <c r="E101" s="150"/>
      <c r="F101" s="15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4" t="s">
        <v>442</v>
      </c>
      <c r="B102" s="6" t="s">
        <v>252</v>
      </c>
      <c r="C102" s="151">
        <f>SUM(C99:C101)</f>
        <v>6704</v>
      </c>
      <c r="D102" s="151"/>
      <c r="E102" s="151"/>
      <c r="F102" s="151">
        <f>SUM(F99:F101)</f>
        <v>6704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475</v>
      </c>
      <c r="B103" s="4" t="s">
        <v>253</v>
      </c>
      <c r="C103" s="152"/>
      <c r="D103" s="152"/>
      <c r="E103" s="152"/>
      <c r="F103" s="152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445</v>
      </c>
      <c r="B104" s="4" t="s">
        <v>254</v>
      </c>
      <c r="C104" s="152"/>
      <c r="D104" s="152"/>
      <c r="E104" s="152"/>
      <c r="F104" s="152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2" t="s">
        <v>255</v>
      </c>
      <c r="B105" s="4" t="s">
        <v>256</v>
      </c>
      <c r="C105" s="150"/>
      <c r="D105" s="150"/>
      <c r="E105" s="150"/>
      <c r="F105" s="15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2" t="s">
        <v>476</v>
      </c>
      <c r="B106" s="4" t="s">
        <v>257</v>
      </c>
      <c r="C106" s="150"/>
      <c r="D106" s="150"/>
      <c r="E106" s="150"/>
      <c r="F106" s="15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443</v>
      </c>
      <c r="B107" s="6" t="s">
        <v>258</v>
      </c>
      <c r="C107" s="153"/>
      <c r="D107" s="153"/>
      <c r="E107" s="153"/>
      <c r="F107" s="153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259</v>
      </c>
      <c r="B108" s="4" t="s">
        <v>260</v>
      </c>
      <c r="C108" s="152"/>
      <c r="D108" s="152"/>
      <c r="E108" s="152"/>
      <c r="F108" s="152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261</v>
      </c>
      <c r="B109" s="4" t="s">
        <v>262</v>
      </c>
      <c r="C109" s="152"/>
      <c r="D109" s="152"/>
      <c r="E109" s="152"/>
      <c r="F109" s="152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3" t="s">
        <v>263</v>
      </c>
      <c r="B110" s="6" t="s">
        <v>264</v>
      </c>
      <c r="C110" s="153"/>
      <c r="D110" s="153"/>
      <c r="E110" s="153"/>
      <c r="F110" s="153">
        <f>SUM(C110:E110)</f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265</v>
      </c>
      <c r="B111" s="4" t="s">
        <v>266</v>
      </c>
      <c r="C111" s="152"/>
      <c r="D111" s="152"/>
      <c r="E111" s="152"/>
      <c r="F111" s="152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267</v>
      </c>
      <c r="B112" s="4" t="s">
        <v>268</v>
      </c>
      <c r="C112" s="152"/>
      <c r="D112" s="152"/>
      <c r="E112" s="152"/>
      <c r="F112" s="152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269</v>
      </c>
      <c r="B113" s="4" t="s">
        <v>270</v>
      </c>
      <c r="C113" s="152"/>
      <c r="D113" s="152"/>
      <c r="E113" s="152"/>
      <c r="F113" s="152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444</v>
      </c>
      <c r="B114" s="38" t="s">
        <v>271</v>
      </c>
      <c r="C114" s="153"/>
      <c r="D114" s="153"/>
      <c r="E114" s="153"/>
      <c r="F114" s="153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272</v>
      </c>
      <c r="B115" s="4" t="s">
        <v>273</v>
      </c>
      <c r="C115" s="152"/>
      <c r="D115" s="152"/>
      <c r="E115" s="152"/>
      <c r="F115" s="152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2" t="s">
        <v>274</v>
      </c>
      <c r="B116" s="4" t="s">
        <v>275</v>
      </c>
      <c r="C116" s="150"/>
      <c r="D116" s="150"/>
      <c r="E116" s="150"/>
      <c r="F116" s="15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477</v>
      </c>
      <c r="B117" s="4" t="s">
        <v>276</v>
      </c>
      <c r="C117" s="152"/>
      <c r="D117" s="152"/>
      <c r="E117" s="152"/>
      <c r="F117" s="152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446</v>
      </c>
      <c r="B118" s="4" t="s">
        <v>277</v>
      </c>
      <c r="C118" s="152"/>
      <c r="D118" s="152"/>
      <c r="E118" s="152"/>
      <c r="F118" s="152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447</v>
      </c>
      <c r="B119" s="38" t="s">
        <v>278</v>
      </c>
      <c r="C119" s="153"/>
      <c r="D119" s="153"/>
      <c r="E119" s="153"/>
      <c r="F119" s="153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2" t="s">
        <v>279</v>
      </c>
      <c r="B120" s="4" t="s">
        <v>280</v>
      </c>
      <c r="C120" s="150"/>
      <c r="D120" s="150"/>
      <c r="E120" s="150"/>
      <c r="F120" s="150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481</v>
      </c>
      <c r="B121" s="40" t="s">
        <v>281</v>
      </c>
      <c r="C121" s="153">
        <f>C110+C102</f>
        <v>6704</v>
      </c>
      <c r="D121" s="153"/>
      <c r="E121" s="153"/>
      <c r="F121" s="153">
        <f>F110+F102</f>
        <v>6704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77" t="s">
        <v>517</v>
      </c>
      <c r="B122" s="78"/>
      <c r="C122" s="154">
        <f>SUM(C98+C121)</f>
        <v>1539399</v>
      </c>
      <c r="D122" s="154">
        <f>SUM(D98+D121)</f>
        <v>28496</v>
      </c>
      <c r="E122" s="154">
        <f>SUM(E98+E121)</f>
        <v>56932</v>
      </c>
      <c r="F122" s="154">
        <f>SUM(F98+F121)</f>
        <v>1624827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12/2016(V. 25.)önkormányzati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1" t="s">
        <v>580</v>
      </c>
      <c r="B1" s="175"/>
      <c r="C1" s="175"/>
    </row>
    <row r="2" spans="1:3" ht="25.5" customHeight="1">
      <c r="A2" s="170" t="s">
        <v>86</v>
      </c>
      <c r="B2" s="175"/>
      <c r="C2" s="175"/>
    </row>
    <row r="3" spans="1:3" ht="15.75" customHeight="1">
      <c r="A3" s="56"/>
      <c r="B3" s="57"/>
      <c r="C3" s="57"/>
    </row>
    <row r="4" ht="21" customHeight="1">
      <c r="A4" s="3" t="s">
        <v>69</v>
      </c>
    </row>
    <row r="5" spans="1:3" ht="25.5">
      <c r="A5" s="42" t="s">
        <v>66</v>
      </c>
      <c r="B5" s="2" t="s">
        <v>111</v>
      </c>
      <c r="C5" s="62" t="s">
        <v>81</v>
      </c>
    </row>
    <row r="6" spans="1:3" ht="15" hidden="1">
      <c r="A6" s="12" t="s">
        <v>34</v>
      </c>
      <c r="B6" s="5" t="s">
        <v>299</v>
      </c>
      <c r="C6" s="26"/>
    </row>
    <row r="7" spans="1:3" ht="15" hidden="1">
      <c r="A7" s="12" t="s">
        <v>43</v>
      </c>
      <c r="B7" s="5" t="s">
        <v>299</v>
      </c>
      <c r="C7" s="26"/>
    </row>
    <row r="8" spans="1:3" ht="30" hidden="1">
      <c r="A8" s="12" t="s">
        <v>44</v>
      </c>
      <c r="B8" s="5" t="s">
        <v>299</v>
      </c>
      <c r="C8" s="26"/>
    </row>
    <row r="9" spans="1:3" ht="15" hidden="1">
      <c r="A9" s="12" t="s">
        <v>42</v>
      </c>
      <c r="B9" s="5" t="s">
        <v>299</v>
      </c>
      <c r="C9" s="26"/>
    </row>
    <row r="10" spans="1:3" ht="15" hidden="1">
      <c r="A10" s="12" t="s">
        <v>41</v>
      </c>
      <c r="B10" s="5" t="s">
        <v>299</v>
      </c>
      <c r="C10" s="26"/>
    </row>
    <row r="11" spans="1:3" ht="15" hidden="1">
      <c r="A11" s="12" t="s">
        <v>40</v>
      </c>
      <c r="B11" s="5" t="s">
        <v>299</v>
      </c>
      <c r="C11" s="26"/>
    </row>
    <row r="12" spans="1:3" ht="15" hidden="1">
      <c r="A12" s="12" t="s">
        <v>35</v>
      </c>
      <c r="B12" s="5" t="s">
        <v>299</v>
      </c>
      <c r="C12" s="26"/>
    </row>
    <row r="13" spans="1:3" ht="15" hidden="1">
      <c r="A13" s="12" t="s">
        <v>36</v>
      </c>
      <c r="B13" s="5" t="s">
        <v>299</v>
      </c>
      <c r="C13" s="26"/>
    </row>
    <row r="14" spans="1:3" ht="15" hidden="1">
      <c r="A14" s="12" t="s">
        <v>37</v>
      </c>
      <c r="B14" s="5" t="s">
        <v>299</v>
      </c>
      <c r="C14" s="26"/>
    </row>
    <row r="15" spans="1:3" ht="15" hidden="1">
      <c r="A15" s="12" t="s">
        <v>38</v>
      </c>
      <c r="B15" s="5" t="s">
        <v>299</v>
      </c>
      <c r="C15" s="26"/>
    </row>
    <row r="16" spans="1:3" ht="25.5">
      <c r="A16" s="6" t="s">
        <v>482</v>
      </c>
      <c r="B16" s="7" t="s">
        <v>299</v>
      </c>
      <c r="C16" s="136"/>
    </row>
    <row r="17" spans="1:3" ht="15" hidden="1">
      <c r="A17" s="12" t="s">
        <v>34</v>
      </c>
      <c r="B17" s="5" t="s">
        <v>300</v>
      </c>
      <c r="C17" s="136"/>
    </row>
    <row r="18" spans="1:3" ht="15" hidden="1">
      <c r="A18" s="12" t="s">
        <v>43</v>
      </c>
      <c r="B18" s="5" t="s">
        <v>300</v>
      </c>
      <c r="C18" s="136"/>
    </row>
    <row r="19" spans="1:3" ht="30" hidden="1">
      <c r="A19" s="12" t="s">
        <v>44</v>
      </c>
      <c r="B19" s="5" t="s">
        <v>300</v>
      </c>
      <c r="C19" s="136"/>
    </row>
    <row r="20" spans="1:3" ht="15" hidden="1">
      <c r="A20" s="12" t="s">
        <v>42</v>
      </c>
      <c r="B20" s="5" t="s">
        <v>300</v>
      </c>
      <c r="C20" s="136"/>
    </row>
    <row r="21" spans="1:3" ht="15" hidden="1">
      <c r="A21" s="12" t="s">
        <v>41</v>
      </c>
      <c r="B21" s="5" t="s">
        <v>300</v>
      </c>
      <c r="C21" s="136"/>
    </row>
    <row r="22" spans="1:3" ht="15" hidden="1">
      <c r="A22" s="12" t="s">
        <v>40</v>
      </c>
      <c r="B22" s="5" t="s">
        <v>300</v>
      </c>
      <c r="C22" s="136"/>
    </row>
    <row r="23" spans="1:3" ht="15" hidden="1">
      <c r="A23" s="12" t="s">
        <v>35</v>
      </c>
      <c r="B23" s="5" t="s">
        <v>300</v>
      </c>
      <c r="C23" s="136"/>
    </row>
    <row r="24" spans="1:3" ht="15" hidden="1">
      <c r="A24" s="12" t="s">
        <v>36</v>
      </c>
      <c r="B24" s="5" t="s">
        <v>300</v>
      </c>
      <c r="C24" s="136"/>
    </row>
    <row r="25" spans="1:3" ht="15" hidden="1">
      <c r="A25" s="12" t="s">
        <v>37</v>
      </c>
      <c r="B25" s="5" t="s">
        <v>300</v>
      </c>
      <c r="C25" s="136"/>
    </row>
    <row r="26" spans="1:3" ht="15" hidden="1">
      <c r="A26" s="12" t="s">
        <v>38</v>
      </c>
      <c r="B26" s="5" t="s">
        <v>300</v>
      </c>
      <c r="C26" s="136"/>
    </row>
    <row r="27" spans="1:3" ht="25.5">
      <c r="A27" s="6" t="s">
        <v>17</v>
      </c>
      <c r="B27" s="7" t="s">
        <v>300</v>
      </c>
      <c r="C27" s="136"/>
    </row>
    <row r="28" spans="1:3" ht="15">
      <c r="A28" s="12" t="s">
        <v>34</v>
      </c>
      <c r="B28" s="5" t="s">
        <v>301</v>
      </c>
      <c r="C28" s="136"/>
    </row>
    <row r="29" spans="1:3" ht="15">
      <c r="A29" s="12" t="s">
        <v>43</v>
      </c>
      <c r="B29" s="5" t="s">
        <v>301</v>
      </c>
      <c r="C29" s="136"/>
    </row>
    <row r="30" spans="1:3" ht="30">
      <c r="A30" s="12" t="s">
        <v>44</v>
      </c>
      <c r="B30" s="5" t="s">
        <v>301</v>
      </c>
      <c r="C30" s="136"/>
    </row>
    <row r="31" spans="1:3" ht="15">
      <c r="A31" s="12" t="s">
        <v>42</v>
      </c>
      <c r="B31" s="5" t="s">
        <v>301</v>
      </c>
      <c r="C31" s="136"/>
    </row>
    <row r="32" spans="1:3" ht="15">
      <c r="A32" s="12" t="s">
        <v>41</v>
      </c>
      <c r="B32" s="5" t="s">
        <v>301</v>
      </c>
      <c r="C32" s="136">
        <v>42490</v>
      </c>
    </row>
    <row r="33" spans="1:3" ht="15">
      <c r="A33" s="12" t="s">
        <v>40</v>
      </c>
      <c r="B33" s="5" t="s">
        <v>301</v>
      </c>
      <c r="C33" s="136">
        <v>182234</v>
      </c>
    </row>
    <row r="34" spans="1:3" ht="15">
      <c r="A34" s="12" t="s">
        <v>35</v>
      </c>
      <c r="B34" s="5" t="s">
        <v>301</v>
      </c>
      <c r="C34" s="136"/>
    </row>
    <row r="35" spans="1:3" ht="15">
      <c r="A35" s="12" t="s">
        <v>36</v>
      </c>
      <c r="B35" s="5" t="s">
        <v>301</v>
      </c>
      <c r="C35" s="136"/>
    </row>
    <row r="36" spans="1:3" ht="15">
      <c r="A36" s="12" t="s">
        <v>37</v>
      </c>
      <c r="B36" s="5" t="s">
        <v>301</v>
      </c>
      <c r="C36" s="136"/>
    </row>
    <row r="37" spans="1:3" ht="15">
      <c r="A37" s="12" t="s">
        <v>38</v>
      </c>
      <c r="B37" s="5" t="s">
        <v>301</v>
      </c>
      <c r="C37" s="136"/>
    </row>
    <row r="38" spans="1:3" ht="15">
      <c r="A38" s="6" t="s">
        <v>16</v>
      </c>
      <c r="B38" s="7" t="s">
        <v>301</v>
      </c>
      <c r="C38" s="139">
        <f>SUM(C28:C37)</f>
        <v>224724</v>
      </c>
    </row>
    <row r="39" spans="1:3" ht="15" hidden="1">
      <c r="A39" s="12" t="s">
        <v>34</v>
      </c>
      <c r="B39" s="5" t="s">
        <v>307</v>
      </c>
      <c r="C39" s="136"/>
    </row>
    <row r="40" spans="1:3" ht="15" hidden="1">
      <c r="A40" s="12" t="s">
        <v>43</v>
      </c>
      <c r="B40" s="5" t="s">
        <v>307</v>
      </c>
      <c r="C40" s="136"/>
    </row>
    <row r="41" spans="1:3" ht="30" hidden="1">
      <c r="A41" s="12" t="s">
        <v>44</v>
      </c>
      <c r="B41" s="5" t="s">
        <v>307</v>
      </c>
      <c r="C41" s="136"/>
    </row>
    <row r="42" spans="1:3" ht="15" hidden="1">
      <c r="A42" s="12" t="s">
        <v>42</v>
      </c>
      <c r="B42" s="5" t="s">
        <v>307</v>
      </c>
      <c r="C42" s="136"/>
    </row>
    <row r="43" spans="1:3" ht="15" hidden="1">
      <c r="A43" s="12" t="s">
        <v>41</v>
      </c>
      <c r="B43" s="5" t="s">
        <v>307</v>
      </c>
      <c r="C43" s="136"/>
    </row>
    <row r="44" spans="1:3" ht="15" hidden="1">
      <c r="A44" s="12" t="s">
        <v>40</v>
      </c>
      <c r="B44" s="5" t="s">
        <v>307</v>
      </c>
      <c r="C44" s="136"/>
    </row>
    <row r="45" spans="1:3" ht="15" hidden="1">
      <c r="A45" s="12" t="s">
        <v>35</v>
      </c>
      <c r="B45" s="5" t="s">
        <v>307</v>
      </c>
      <c r="C45" s="136"/>
    </row>
    <row r="46" spans="1:3" ht="15" hidden="1">
      <c r="A46" s="12" t="s">
        <v>36</v>
      </c>
      <c r="B46" s="5" t="s">
        <v>307</v>
      </c>
      <c r="C46" s="136"/>
    </row>
    <row r="47" spans="1:3" ht="15" hidden="1">
      <c r="A47" s="12" t="s">
        <v>37</v>
      </c>
      <c r="B47" s="5" t="s">
        <v>307</v>
      </c>
      <c r="C47" s="136"/>
    </row>
    <row r="48" spans="1:3" ht="15" hidden="1">
      <c r="A48" s="12" t="s">
        <v>38</v>
      </c>
      <c r="B48" s="5" t="s">
        <v>307</v>
      </c>
      <c r="C48" s="136"/>
    </row>
    <row r="49" spans="1:3" ht="25.5">
      <c r="A49" s="6" t="s">
        <v>15</v>
      </c>
      <c r="B49" s="7" t="s">
        <v>307</v>
      </c>
      <c r="C49" s="136"/>
    </row>
    <row r="50" spans="1:3" ht="15" hidden="1">
      <c r="A50" s="12" t="s">
        <v>39</v>
      </c>
      <c r="B50" s="5" t="s">
        <v>308</v>
      </c>
      <c r="C50" s="136"/>
    </row>
    <row r="51" spans="1:3" ht="15" hidden="1">
      <c r="A51" s="12" t="s">
        <v>43</v>
      </c>
      <c r="B51" s="5" t="s">
        <v>308</v>
      </c>
      <c r="C51" s="136"/>
    </row>
    <row r="52" spans="1:3" ht="30" hidden="1">
      <c r="A52" s="12" t="s">
        <v>44</v>
      </c>
      <c r="B52" s="5" t="s">
        <v>308</v>
      </c>
      <c r="C52" s="136"/>
    </row>
    <row r="53" spans="1:3" ht="15" hidden="1">
      <c r="A53" s="12" t="s">
        <v>42</v>
      </c>
      <c r="B53" s="5" t="s">
        <v>308</v>
      </c>
      <c r="C53" s="136"/>
    </row>
    <row r="54" spans="1:3" ht="15" hidden="1">
      <c r="A54" s="12" t="s">
        <v>41</v>
      </c>
      <c r="B54" s="5" t="s">
        <v>308</v>
      </c>
      <c r="C54" s="136"/>
    </row>
    <row r="55" spans="1:3" ht="15" hidden="1">
      <c r="A55" s="12" t="s">
        <v>40</v>
      </c>
      <c r="B55" s="5" t="s">
        <v>308</v>
      </c>
      <c r="C55" s="136"/>
    </row>
    <row r="56" spans="1:3" ht="15" hidden="1">
      <c r="A56" s="12" t="s">
        <v>35</v>
      </c>
      <c r="B56" s="5" t="s">
        <v>308</v>
      </c>
      <c r="C56" s="136"/>
    </row>
    <row r="57" spans="1:3" ht="15" hidden="1">
      <c r="A57" s="12" t="s">
        <v>36</v>
      </c>
      <c r="B57" s="5" t="s">
        <v>308</v>
      </c>
      <c r="C57" s="136"/>
    </row>
    <row r="58" spans="1:3" ht="15" hidden="1">
      <c r="A58" s="12" t="s">
        <v>37</v>
      </c>
      <c r="B58" s="5" t="s">
        <v>308</v>
      </c>
      <c r="C58" s="136"/>
    </row>
    <row r="59" spans="1:3" ht="15" hidden="1">
      <c r="A59" s="12" t="s">
        <v>38</v>
      </c>
      <c r="B59" s="5" t="s">
        <v>308</v>
      </c>
      <c r="C59" s="136"/>
    </row>
    <row r="60" spans="1:3" ht="25.5">
      <c r="A60" s="6" t="s">
        <v>18</v>
      </c>
      <c r="B60" s="7" t="s">
        <v>308</v>
      </c>
      <c r="C60" s="136"/>
    </row>
    <row r="61" spans="1:3" ht="15" hidden="1">
      <c r="A61" s="12" t="s">
        <v>34</v>
      </c>
      <c r="B61" s="5" t="s">
        <v>309</v>
      </c>
      <c r="C61" s="136"/>
    </row>
    <row r="62" spans="1:3" ht="15" hidden="1">
      <c r="A62" s="12" t="s">
        <v>43</v>
      </c>
      <c r="B62" s="5" t="s">
        <v>309</v>
      </c>
      <c r="C62" s="136"/>
    </row>
    <row r="63" spans="1:3" ht="30" hidden="1">
      <c r="A63" s="12" t="s">
        <v>44</v>
      </c>
      <c r="B63" s="5" t="s">
        <v>309</v>
      </c>
      <c r="C63" s="136"/>
    </row>
    <row r="64" spans="1:3" ht="15" hidden="1">
      <c r="A64" s="12" t="s">
        <v>42</v>
      </c>
      <c r="B64" s="5" t="s">
        <v>309</v>
      </c>
      <c r="C64" s="136"/>
    </row>
    <row r="65" spans="1:3" ht="15" hidden="1">
      <c r="A65" s="12" t="s">
        <v>41</v>
      </c>
      <c r="B65" s="5" t="s">
        <v>309</v>
      </c>
      <c r="C65" s="136"/>
    </row>
    <row r="66" spans="1:3" ht="15" hidden="1">
      <c r="A66" s="12" t="s">
        <v>40</v>
      </c>
      <c r="B66" s="5" t="s">
        <v>309</v>
      </c>
      <c r="C66" s="136"/>
    </row>
    <row r="67" spans="1:3" ht="15" hidden="1">
      <c r="A67" s="12" t="s">
        <v>35</v>
      </c>
      <c r="B67" s="5" t="s">
        <v>309</v>
      </c>
      <c r="C67" s="136"/>
    </row>
    <row r="68" spans="1:3" ht="15" hidden="1">
      <c r="A68" s="12" t="s">
        <v>36</v>
      </c>
      <c r="B68" s="5" t="s">
        <v>309</v>
      </c>
      <c r="C68" s="136"/>
    </row>
    <row r="69" spans="1:3" ht="15" hidden="1">
      <c r="A69" s="12" t="s">
        <v>37</v>
      </c>
      <c r="B69" s="5" t="s">
        <v>309</v>
      </c>
      <c r="C69" s="136"/>
    </row>
    <row r="70" spans="1:3" ht="15" hidden="1">
      <c r="A70" s="12" t="s">
        <v>38</v>
      </c>
      <c r="B70" s="5" t="s">
        <v>309</v>
      </c>
      <c r="C70" s="136"/>
    </row>
    <row r="71" spans="1:3" ht="15">
      <c r="A71" s="6" t="s">
        <v>487</v>
      </c>
      <c r="B71" s="7" t="s">
        <v>309</v>
      </c>
      <c r="C71" s="139">
        <v>0</v>
      </c>
    </row>
    <row r="72" spans="1:3" ht="15" hidden="1">
      <c r="A72" s="12" t="s">
        <v>45</v>
      </c>
      <c r="B72" s="4" t="s">
        <v>352</v>
      </c>
      <c r="C72" s="136"/>
    </row>
    <row r="73" spans="1:3" ht="15" hidden="1">
      <c r="A73" s="12" t="s">
        <v>46</v>
      </c>
      <c r="B73" s="4" t="s">
        <v>352</v>
      </c>
      <c r="C73" s="136"/>
    </row>
    <row r="74" spans="1:3" ht="15" hidden="1">
      <c r="A74" s="12" t="s">
        <v>54</v>
      </c>
      <c r="B74" s="4" t="s">
        <v>352</v>
      </c>
      <c r="C74" s="136"/>
    </row>
    <row r="75" spans="1:3" ht="15" hidden="1">
      <c r="A75" s="4" t="s">
        <v>53</v>
      </c>
      <c r="B75" s="4" t="s">
        <v>352</v>
      </c>
      <c r="C75" s="136"/>
    </row>
    <row r="76" spans="1:3" ht="15" hidden="1">
      <c r="A76" s="4" t="s">
        <v>52</v>
      </c>
      <c r="B76" s="4" t="s">
        <v>352</v>
      </c>
      <c r="C76" s="136"/>
    </row>
    <row r="77" spans="1:3" ht="15" hidden="1">
      <c r="A77" s="4" t="s">
        <v>51</v>
      </c>
      <c r="B77" s="4" t="s">
        <v>352</v>
      </c>
      <c r="C77" s="136"/>
    </row>
    <row r="78" spans="1:3" ht="15" hidden="1">
      <c r="A78" s="12" t="s">
        <v>50</v>
      </c>
      <c r="B78" s="4" t="s">
        <v>352</v>
      </c>
      <c r="C78" s="136"/>
    </row>
    <row r="79" spans="1:3" ht="15" hidden="1">
      <c r="A79" s="12" t="s">
        <v>55</v>
      </c>
      <c r="B79" s="4" t="s">
        <v>352</v>
      </c>
      <c r="C79" s="136"/>
    </row>
    <row r="80" spans="1:3" ht="15" hidden="1">
      <c r="A80" s="12" t="s">
        <v>47</v>
      </c>
      <c r="B80" s="4" t="s">
        <v>352</v>
      </c>
      <c r="C80" s="136"/>
    </row>
    <row r="81" spans="1:3" ht="15" hidden="1">
      <c r="A81" s="12" t="s">
        <v>48</v>
      </c>
      <c r="B81" s="4" t="s">
        <v>352</v>
      </c>
      <c r="C81" s="136"/>
    </row>
    <row r="82" spans="1:3" ht="25.5">
      <c r="A82" s="6" t="s">
        <v>19</v>
      </c>
      <c r="B82" s="7" t="s">
        <v>352</v>
      </c>
      <c r="C82" s="136"/>
    </row>
    <row r="83" spans="1:3" ht="15">
      <c r="A83" s="12" t="s">
        <v>45</v>
      </c>
      <c r="B83" s="4" t="s">
        <v>353</v>
      </c>
      <c r="C83" s="136"/>
    </row>
    <row r="84" spans="1:3" ht="15">
      <c r="A84" s="12" t="s">
        <v>46</v>
      </c>
      <c r="B84" s="4" t="s">
        <v>353</v>
      </c>
      <c r="C84" s="136"/>
    </row>
    <row r="85" spans="1:3" ht="15">
      <c r="A85" s="12" t="s">
        <v>54</v>
      </c>
      <c r="B85" s="4" t="s">
        <v>353</v>
      </c>
      <c r="C85" s="136"/>
    </row>
    <row r="86" spans="1:3" ht="15">
      <c r="A86" s="4" t="s">
        <v>53</v>
      </c>
      <c r="B86" s="4" t="s">
        <v>353</v>
      </c>
      <c r="C86" s="136"/>
    </row>
    <row r="87" spans="1:3" ht="15">
      <c r="A87" s="4" t="s">
        <v>52</v>
      </c>
      <c r="B87" s="4" t="s">
        <v>353</v>
      </c>
      <c r="C87" s="136"/>
    </row>
    <row r="88" spans="1:3" ht="15">
      <c r="A88" s="4" t="s">
        <v>51</v>
      </c>
      <c r="B88" s="4" t="s">
        <v>353</v>
      </c>
      <c r="C88" s="136"/>
    </row>
    <row r="89" spans="1:3" ht="15">
      <c r="A89" s="12" t="s">
        <v>50</v>
      </c>
      <c r="B89" s="4" t="s">
        <v>353</v>
      </c>
      <c r="C89" s="136"/>
    </row>
    <row r="90" spans="1:3" ht="15">
      <c r="A90" s="12" t="s">
        <v>49</v>
      </c>
      <c r="B90" s="4" t="s">
        <v>353</v>
      </c>
      <c r="C90" s="136"/>
    </row>
    <row r="91" spans="1:3" ht="15">
      <c r="A91" s="12" t="s">
        <v>47</v>
      </c>
      <c r="B91" s="4" t="s">
        <v>353</v>
      </c>
      <c r="C91" s="136"/>
    </row>
    <row r="92" spans="1:3" ht="15">
      <c r="A92" s="12" t="s">
        <v>48</v>
      </c>
      <c r="B92" s="4" t="s">
        <v>353</v>
      </c>
      <c r="C92" s="136"/>
    </row>
    <row r="93" spans="1:3" ht="15">
      <c r="A93" s="14" t="s">
        <v>20</v>
      </c>
      <c r="B93" s="7" t="s">
        <v>353</v>
      </c>
      <c r="C93" s="139"/>
    </row>
    <row r="94" spans="1:3" ht="15" hidden="1">
      <c r="A94" s="12" t="s">
        <v>45</v>
      </c>
      <c r="B94" s="4" t="s">
        <v>357</v>
      </c>
      <c r="C94" s="136"/>
    </row>
    <row r="95" spans="1:3" ht="15" hidden="1">
      <c r="A95" s="12" t="s">
        <v>46</v>
      </c>
      <c r="B95" s="4" t="s">
        <v>357</v>
      </c>
      <c r="C95" s="136"/>
    </row>
    <row r="96" spans="1:3" ht="15" hidden="1">
      <c r="A96" s="12" t="s">
        <v>54</v>
      </c>
      <c r="B96" s="4" t="s">
        <v>357</v>
      </c>
      <c r="C96" s="136"/>
    </row>
    <row r="97" spans="1:3" ht="15" hidden="1">
      <c r="A97" s="4" t="s">
        <v>53</v>
      </c>
      <c r="B97" s="4" t="s">
        <v>357</v>
      </c>
      <c r="C97" s="136"/>
    </row>
    <row r="98" spans="1:3" ht="15" hidden="1">
      <c r="A98" s="4" t="s">
        <v>52</v>
      </c>
      <c r="B98" s="4" t="s">
        <v>357</v>
      </c>
      <c r="C98" s="136"/>
    </row>
    <row r="99" spans="1:3" ht="15" hidden="1">
      <c r="A99" s="4" t="s">
        <v>51</v>
      </c>
      <c r="B99" s="4" t="s">
        <v>357</v>
      </c>
      <c r="C99" s="136"/>
    </row>
    <row r="100" spans="1:3" ht="15" hidden="1">
      <c r="A100" s="12" t="s">
        <v>50</v>
      </c>
      <c r="B100" s="4" t="s">
        <v>357</v>
      </c>
      <c r="C100" s="136"/>
    </row>
    <row r="101" spans="1:3" ht="15" hidden="1">
      <c r="A101" s="12" t="s">
        <v>55</v>
      </c>
      <c r="B101" s="4" t="s">
        <v>357</v>
      </c>
      <c r="C101" s="136"/>
    </row>
    <row r="102" spans="1:3" ht="15" hidden="1">
      <c r="A102" s="12" t="s">
        <v>47</v>
      </c>
      <c r="B102" s="4" t="s">
        <v>357</v>
      </c>
      <c r="C102" s="136"/>
    </row>
    <row r="103" spans="1:3" ht="15" hidden="1">
      <c r="A103" s="12" t="s">
        <v>48</v>
      </c>
      <c r="B103" s="4" t="s">
        <v>357</v>
      </c>
      <c r="C103" s="136"/>
    </row>
    <row r="104" spans="1:3" ht="25.5">
      <c r="A104" s="6" t="s">
        <v>21</v>
      </c>
      <c r="B104" s="7" t="s">
        <v>357</v>
      </c>
      <c r="C104" s="136"/>
    </row>
    <row r="105" spans="1:3" ht="15">
      <c r="A105" s="12" t="s">
        <v>45</v>
      </c>
      <c r="B105" s="4" t="s">
        <v>358</v>
      </c>
      <c r="C105" s="136"/>
    </row>
    <row r="106" spans="1:3" ht="15">
      <c r="A106" s="12" t="s">
        <v>46</v>
      </c>
      <c r="B106" s="4" t="s">
        <v>358</v>
      </c>
      <c r="C106" s="136"/>
    </row>
    <row r="107" spans="1:3" ht="15">
      <c r="A107" s="12" t="s">
        <v>54</v>
      </c>
      <c r="B107" s="4" t="s">
        <v>358</v>
      </c>
      <c r="C107" s="136"/>
    </row>
    <row r="108" spans="1:3" ht="15">
      <c r="A108" s="4" t="s">
        <v>53</v>
      </c>
      <c r="B108" s="4" t="s">
        <v>358</v>
      </c>
      <c r="C108" s="136" t="s">
        <v>541</v>
      </c>
    </row>
    <row r="109" spans="1:3" ht="15">
      <c r="A109" s="4" t="s">
        <v>52</v>
      </c>
      <c r="B109" s="4" t="s">
        <v>358</v>
      </c>
      <c r="C109" s="136"/>
    </row>
    <row r="110" spans="1:3" ht="15">
      <c r="A110" s="4" t="s">
        <v>51</v>
      </c>
      <c r="B110" s="4" t="s">
        <v>358</v>
      </c>
      <c r="C110" s="136"/>
    </row>
    <row r="111" spans="1:3" ht="15">
      <c r="A111" s="12" t="s">
        <v>50</v>
      </c>
      <c r="B111" s="4" t="s">
        <v>358</v>
      </c>
      <c r="C111" s="136"/>
    </row>
    <row r="112" spans="1:3" ht="15">
      <c r="A112" s="12" t="s">
        <v>49</v>
      </c>
      <c r="B112" s="4" t="s">
        <v>358</v>
      </c>
      <c r="C112" s="136"/>
    </row>
    <row r="113" spans="1:3" ht="15">
      <c r="A113" s="12" t="s">
        <v>47</v>
      </c>
      <c r="B113" s="4" t="s">
        <v>358</v>
      </c>
      <c r="C113" s="136"/>
    </row>
    <row r="114" spans="1:3" ht="15">
      <c r="A114" s="12" t="s">
        <v>48</v>
      </c>
      <c r="B114" s="4" t="s">
        <v>358</v>
      </c>
      <c r="C114" s="136"/>
    </row>
    <row r="115" spans="1:3" ht="15">
      <c r="A115" s="14" t="s">
        <v>22</v>
      </c>
      <c r="B115" s="7" t="s">
        <v>358</v>
      </c>
      <c r="C115" s="139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12/2016. (V. 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71" t="s">
        <v>580</v>
      </c>
      <c r="B1" s="172"/>
      <c r="C1" s="172"/>
    </row>
    <row r="2" spans="1:3" ht="26.25" customHeight="1">
      <c r="A2" s="170" t="s">
        <v>88</v>
      </c>
      <c r="B2" s="170"/>
      <c r="C2" s="170"/>
    </row>
    <row r="3" spans="1:3" ht="18.75" customHeight="1">
      <c r="A3" s="63"/>
      <c r="B3" s="64"/>
      <c r="C3" s="64"/>
    </row>
    <row r="4" ht="23.25" customHeight="1">
      <c r="A4" s="3" t="s">
        <v>69</v>
      </c>
    </row>
    <row r="5" spans="1:3" ht="25.5">
      <c r="A5" s="42" t="s">
        <v>66</v>
      </c>
      <c r="B5" s="2" t="s">
        <v>111</v>
      </c>
      <c r="C5" s="62" t="s">
        <v>81</v>
      </c>
    </row>
    <row r="6" spans="1:3" ht="15">
      <c r="A6" s="12" t="s">
        <v>549</v>
      </c>
      <c r="B6" s="5" t="s">
        <v>188</v>
      </c>
      <c r="C6" s="143">
        <v>9000</v>
      </c>
    </row>
    <row r="7" spans="1:3" ht="30">
      <c r="A7" s="12" t="s">
        <v>544</v>
      </c>
      <c r="B7" s="5" t="s">
        <v>188</v>
      </c>
      <c r="C7" s="143"/>
    </row>
    <row r="8" spans="1:3" ht="15">
      <c r="A8" s="12" t="s">
        <v>545</v>
      </c>
      <c r="B8" s="5" t="s">
        <v>188</v>
      </c>
      <c r="C8" s="143"/>
    </row>
    <row r="9" spans="1:3" ht="15">
      <c r="A9" s="12" t="s">
        <v>546</v>
      </c>
      <c r="B9" s="5" t="s">
        <v>188</v>
      </c>
      <c r="C9" s="143"/>
    </row>
    <row r="10" spans="1:3" ht="15">
      <c r="A10" s="12" t="s">
        <v>547</v>
      </c>
      <c r="B10" s="5" t="s">
        <v>188</v>
      </c>
      <c r="C10" s="143"/>
    </row>
    <row r="11" spans="1:3" ht="15">
      <c r="A11" s="12" t="s">
        <v>548</v>
      </c>
      <c r="B11" s="5" t="s">
        <v>188</v>
      </c>
      <c r="C11" s="143"/>
    </row>
    <row r="12" spans="1:3" ht="15">
      <c r="A12" s="10" t="s">
        <v>404</v>
      </c>
      <c r="B12" s="13" t="s">
        <v>188</v>
      </c>
      <c r="C12" s="144">
        <f>SUM(C6:C11)</f>
        <v>9000</v>
      </c>
    </row>
    <row r="13" spans="1:3" ht="15">
      <c r="A13" s="11" t="s">
        <v>405</v>
      </c>
      <c r="B13" s="5" t="s">
        <v>190</v>
      </c>
      <c r="C13" s="143"/>
    </row>
    <row r="14" spans="1:3" ht="15">
      <c r="A14" s="11" t="s">
        <v>406</v>
      </c>
      <c r="B14" s="5" t="s">
        <v>190</v>
      </c>
      <c r="C14" s="143"/>
    </row>
    <row r="15" spans="1:3" ht="15">
      <c r="A15" s="11" t="s">
        <v>408</v>
      </c>
      <c r="B15" s="5" t="s">
        <v>190</v>
      </c>
      <c r="C15" s="143"/>
    </row>
    <row r="16" spans="1:3" ht="15">
      <c r="A16" s="11" t="s">
        <v>409</v>
      </c>
      <c r="B16" s="5" t="s">
        <v>190</v>
      </c>
      <c r="C16" s="143"/>
    </row>
    <row r="17" spans="1:3" ht="15">
      <c r="A17" s="12" t="s">
        <v>410</v>
      </c>
      <c r="B17" s="5" t="s">
        <v>190</v>
      </c>
      <c r="C17" s="143"/>
    </row>
    <row r="18" spans="1:3" ht="15">
      <c r="A18" s="12" t="s">
        <v>411</v>
      </c>
      <c r="B18" s="5" t="s">
        <v>190</v>
      </c>
      <c r="C18" s="143"/>
    </row>
    <row r="19" spans="1:3" ht="15">
      <c r="A19" s="14" t="s">
        <v>85</v>
      </c>
      <c r="B19" s="13" t="s">
        <v>190</v>
      </c>
      <c r="C19" s="143">
        <f>SUM(C17:C18)</f>
        <v>0</v>
      </c>
    </row>
    <row r="20" spans="1:3" ht="15">
      <c r="A20" s="11" t="s">
        <v>412</v>
      </c>
      <c r="B20" s="5" t="s">
        <v>191</v>
      </c>
      <c r="C20" s="140"/>
    </row>
    <row r="21" spans="1:3" ht="15">
      <c r="A21" s="15" t="s">
        <v>84</v>
      </c>
      <c r="B21" s="13" t="s">
        <v>191</v>
      </c>
      <c r="C21" s="141">
        <f>SUM(C20)</f>
        <v>0</v>
      </c>
    </row>
    <row r="22" spans="1:3" ht="15">
      <c r="A22" s="11" t="s">
        <v>413</v>
      </c>
      <c r="B22" s="5" t="s">
        <v>192</v>
      </c>
      <c r="C22" s="140"/>
    </row>
    <row r="23" spans="1:3" ht="15">
      <c r="A23" s="11" t="s">
        <v>414</v>
      </c>
      <c r="B23" s="5" t="s">
        <v>192</v>
      </c>
      <c r="C23" s="140"/>
    </row>
    <row r="24" spans="1:3" ht="15">
      <c r="A24" s="12" t="s">
        <v>415</v>
      </c>
      <c r="B24" s="5" t="s">
        <v>192</v>
      </c>
      <c r="C24" s="140"/>
    </row>
    <row r="25" spans="1:3" ht="15">
      <c r="A25" s="12" t="s">
        <v>416</v>
      </c>
      <c r="B25" s="5" t="s">
        <v>192</v>
      </c>
      <c r="C25" s="140"/>
    </row>
    <row r="26" spans="1:3" ht="15">
      <c r="A26" s="12" t="s">
        <v>417</v>
      </c>
      <c r="B26" s="5" t="s">
        <v>192</v>
      </c>
      <c r="C26" s="140"/>
    </row>
    <row r="27" spans="1:3" ht="30">
      <c r="A27" s="16" t="s">
        <v>418</v>
      </c>
      <c r="B27" s="5" t="s">
        <v>192</v>
      </c>
      <c r="C27" s="140"/>
    </row>
    <row r="28" spans="1:3" ht="15">
      <c r="A28" s="10" t="s">
        <v>83</v>
      </c>
      <c r="B28" s="13" t="s">
        <v>192</v>
      </c>
      <c r="C28" s="141">
        <f>SUM(C24:C27)</f>
        <v>0</v>
      </c>
    </row>
    <row r="29" spans="1:3" ht="15">
      <c r="A29" s="11" t="s">
        <v>419</v>
      </c>
      <c r="B29" s="5" t="s">
        <v>193</v>
      </c>
      <c r="C29" s="140"/>
    </row>
    <row r="30" spans="1:3" ht="15">
      <c r="A30" s="11" t="s">
        <v>420</v>
      </c>
      <c r="B30" s="5" t="s">
        <v>193</v>
      </c>
      <c r="C30" s="140"/>
    </row>
    <row r="31" spans="1:3" ht="15">
      <c r="A31" s="10" t="s">
        <v>82</v>
      </c>
      <c r="B31" s="7" t="s">
        <v>193</v>
      </c>
      <c r="C31" s="140"/>
    </row>
    <row r="32" spans="1:3" ht="15">
      <c r="A32" s="11" t="s">
        <v>421</v>
      </c>
      <c r="B32" s="5" t="s">
        <v>194</v>
      </c>
      <c r="C32" s="140"/>
    </row>
    <row r="33" spans="1:3" ht="15">
      <c r="A33" s="11" t="s">
        <v>422</v>
      </c>
      <c r="B33" s="5" t="s">
        <v>194</v>
      </c>
      <c r="C33" s="140"/>
    </row>
    <row r="34" spans="1:3" ht="15">
      <c r="A34" s="12" t="s">
        <v>423</v>
      </c>
      <c r="B34" s="5" t="s">
        <v>194</v>
      </c>
      <c r="C34" s="140"/>
    </row>
    <row r="35" spans="1:3" ht="15">
      <c r="A35" s="12" t="s">
        <v>424</v>
      </c>
      <c r="B35" s="5" t="s">
        <v>194</v>
      </c>
      <c r="C35" s="140"/>
    </row>
    <row r="36" spans="1:3" ht="15">
      <c r="A36" s="12" t="s">
        <v>425</v>
      </c>
      <c r="B36" s="5" t="s">
        <v>194</v>
      </c>
      <c r="C36" s="140">
        <v>40084</v>
      </c>
    </row>
    <row r="37" spans="1:3" ht="15">
      <c r="A37" s="12" t="s">
        <v>426</v>
      </c>
      <c r="B37" s="5" t="s">
        <v>194</v>
      </c>
      <c r="C37" s="140"/>
    </row>
    <row r="38" spans="1:3" ht="15">
      <c r="A38" s="12" t="s">
        <v>427</v>
      </c>
      <c r="B38" s="5" t="s">
        <v>194</v>
      </c>
      <c r="C38" s="140"/>
    </row>
    <row r="39" spans="1:3" ht="15">
      <c r="A39" s="12" t="s">
        <v>428</v>
      </c>
      <c r="B39" s="5" t="s">
        <v>194</v>
      </c>
      <c r="C39" s="140"/>
    </row>
    <row r="40" spans="1:3" ht="15">
      <c r="A40" s="12" t="s">
        <v>429</v>
      </c>
      <c r="B40" s="5" t="s">
        <v>194</v>
      </c>
      <c r="C40" s="140"/>
    </row>
    <row r="41" spans="1:3" ht="15">
      <c r="A41" s="12" t="s">
        <v>430</v>
      </c>
      <c r="B41" s="5" t="s">
        <v>194</v>
      </c>
      <c r="C41" s="140"/>
    </row>
    <row r="42" spans="1:3" ht="30">
      <c r="A42" s="12" t="s">
        <v>431</v>
      </c>
      <c r="B42" s="5" t="s">
        <v>194</v>
      </c>
      <c r="C42" s="140"/>
    </row>
    <row r="43" spans="1:3" ht="30">
      <c r="A43" s="12" t="s">
        <v>432</v>
      </c>
      <c r="B43" s="5" t="s">
        <v>194</v>
      </c>
      <c r="C43" s="140"/>
    </row>
    <row r="44" spans="1:3" ht="15">
      <c r="A44" s="10" t="s">
        <v>433</v>
      </c>
      <c r="B44" s="13" t="s">
        <v>194</v>
      </c>
      <c r="C44" s="141">
        <f>SUM(C32:C43)</f>
        <v>40084</v>
      </c>
    </row>
    <row r="45" spans="1:3" ht="15.75">
      <c r="A45" s="17" t="s">
        <v>434</v>
      </c>
      <c r="B45" s="8" t="s">
        <v>195</v>
      </c>
      <c r="C45" s="141">
        <f>C19+C21+C28+C44+C12</f>
        <v>49084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12/2016. (V. 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71" t="s">
        <v>580</v>
      </c>
      <c r="B1" s="175"/>
      <c r="C1" s="175"/>
      <c r="D1" s="175"/>
      <c r="E1" s="175"/>
      <c r="F1" s="175"/>
      <c r="G1" s="175"/>
    </row>
    <row r="2" spans="1:7" ht="25.5" customHeight="1">
      <c r="A2" s="176" t="s">
        <v>79</v>
      </c>
      <c r="B2" s="175"/>
      <c r="C2" s="175"/>
      <c r="D2" s="175"/>
      <c r="E2" s="175"/>
      <c r="F2" s="175"/>
      <c r="G2" s="175"/>
    </row>
    <row r="3" spans="1:7" ht="21.75" customHeight="1">
      <c r="A3" s="63"/>
      <c r="B3" s="57"/>
      <c r="C3" s="57"/>
      <c r="D3" s="57"/>
      <c r="E3" s="57"/>
      <c r="F3" s="57"/>
      <c r="G3" s="57"/>
    </row>
    <row r="4" ht="20.25" customHeight="1">
      <c r="A4" s="3" t="s">
        <v>69</v>
      </c>
    </row>
    <row r="5" spans="1:7" ht="39">
      <c r="A5" s="42" t="s">
        <v>66</v>
      </c>
      <c r="B5" s="2" t="s">
        <v>111</v>
      </c>
      <c r="C5" s="58" t="s">
        <v>570</v>
      </c>
      <c r="D5" s="58" t="s">
        <v>72</v>
      </c>
      <c r="E5" s="58" t="s">
        <v>73</v>
      </c>
      <c r="F5" s="58" t="s">
        <v>67</v>
      </c>
      <c r="G5" s="42" t="s">
        <v>78</v>
      </c>
    </row>
    <row r="6" spans="1:7" ht="26.25" customHeight="1">
      <c r="A6" s="61" t="s">
        <v>76</v>
      </c>
      <c r="B6" s="4" t="s">
        <v>264</v>
      </c>
      <c r="C6" s="136">
        <v>21409</v>
      </c>
      <c r="D6" s="136">
        <v>28099</v>
      </c>
      <c r="E6" s="136">
        <v>310565</v>
      </c>
      <c r="F6" s="136">
        <v>188572</v>
      </c>
      <c r="G6" s="136">
        <f>SUM(C6:F6)</f>
        <v>548645</v>
      </c>
    </row>
    <row r="7" spans="1:7" ht="26.25" customHeight="1">
      <c r="A7" s="61" t="s">
        <v>77</v>
      </c>
      <c r="B7" s="4" t="s">
        <v>264</v>
      </c>
      <c r="C7" s="136">
        <v>206</v>
      </c>
      <c r="D7" s="136"/>
      <c r="E7" s="136"/>
      <c r="F7" s="136">
        <v>2907</v>
      </c>
      <c r="G7" s="136">
        <f>SUM(C7:F7)</f>
        <v>3113</v>
      </c>
    </row>
    <row r="8" spans="1:7" ht="22.5" customHeight="1">
      <c r="A8" s="42" t="s">
        <v>80</v>
      </c>
      <c r="B8" s="67"/>
      <c r="C8" s="137">
        <f>SUM(C6:C7)</f>
        <v>21615</v>
      </c>
      <c r="D8" s="137">
        <f>SUM(D6:D7)</f>
        <v>28099</v>
      </c>
      <c r="E8" s="137">
        <f>SUM(E6:E7)</f>
        <v>310565</v>
      </c>
      <c r="F8" s="137">
        <f>SUM(F6:F7)</f>
        <v>191479</v>
      </c>
      <c r="G8" s="137">
        <f>SUM(G6:G7)</f>
        <v>551758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12/2016.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zoomScaleSheetLayoutView="100" zoomScalePageLayoutView="0" workbookViewId="0" topLeftCell="A10">
      <selection activeCell="D36" sqref="D3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1" t="s">
        <v>580</v>
      </c>
      <c r="B1" s="172"/>
      <c r="C1" s="172"/>
      <c r="D1" s="172"/>
      <c r="E1" s="172"/>
      <c r="F1" s="172"/>
      <c r="G1" s="172"/>
      <c r="H1" s="172"/>
    </row>
    <row r="2" spans="1:8" ht="26.25" customHeight="1">
      <c r="A2" s="170" t="s">
        <v>74</v>
      </c>
      <c r="B2" s="175"/>
      <c r="C2" s="175"/>
      <c r="D2" s="175"/>
      <c r="E2" s="175"/>
      <c r="F2" s="175"/>
      <c r="G2" s="175"/>
      <c r="H2" s="175"/>
    </row>
    <row r="4" spans="1:8" ht="45">
      <c r="A4" s="1" t="s">
        <v>110</v>
      </c>
      <c r="B4" s="2" t="s">
        <v>111</v>
      </c>
      <c r="C4" s="52" t="s">
        <v>90</v>
      </c>
      <c r="D4" s="52" t="s">
        <v>72</v>
      </c>
      <c r="E4" s="52" t="s">
        <v>73</v>
      </c>
      <c r="F4" s="52" t="s">
        <v>67</v>
      </c>
      <c r="G4" s="52" t="s">
        <v>68</v>
      </c>
      <c r="H4" s="58" t="s">
        <v>78</v>
      </c>
    </row>
    <row r="5" spans="1:8" ht="15" hidden="1">
      <c r="A5" s="26"/>
      <c r="B5" s="26"/>
      <c r="C5" s="26"/>
      <c r="D5" s="26"/>
      <c r="E5" s="26"/>
      <c r="F5" s="26"/>
      <c r="G5" s="26"/>
      <c r="H5" s="26"/>
    </row>
    <row r="6" spans="1:8" ht="15" hidden="1">
      <c r="A6" s="26"/>
      <c r="B6" s="26"/>
      <c r="C6" s="26"/>
      <c r="D6" s="26"/>
      <c r="E6" s="26"/>
      <c r="F6" s="26"/>
      <c r="G6" s="26"/>
      <c r="H6" s="26"/>
    </row>
    <row r="7" spans="1:8" ht="15" hidden="1">
      <c r="A7" s="26"/>
      <c r="B7" s="26"/>
      <c r="C7" s="26"/>
      <c r="D7" s="26"/>
      <c r="E7" s="26"/>
      <c r="F7" s="26"/>
      <c r="G7" s="26"/>
      <c r="H7" s="26"/>
    </row>
    <row r="8" spans="1:8" ht="15" hidden="1">
      <c r="A8" s="26"/>
      <c r="B8" s="26"/>
      <c r="C8" s="26"/>
      <c r="D8" s="26"/>
      <c r="E8" s="26"/>
      <c r="F8" s="26"/>
      <c r="G8" s="26"/>
      <c r="H8" s="26"/>
    </row>
    <row r="9" spans="1:8" ht="15.75">
      <c r="A9" s="93" t="s">
        <v>542</v>
      </c>
      <c r="B9" s="26"/>
      <c r="C9" s="136"/>
      <c r="D9" s="136"/>
      <c r="E9" s="136"/>
      <c r="F9" s="136">
        <v>500</v>
      </c>
      <c r="G9" s="136"/>
      <c r="H9" s="136">
        <f>SUM(C9:G9)</f>
        <v>500</v>
      </c>
    </row>
    <row r="10" spans="1:8" s="81" customFormat="1" ht="15">
      <c r="A10" s="14" t="s">
        <v>213</v>
      </c>
      <c r="B10" s="80" t="s">
        <v>214</v>
      </c>
      <c r="C10" s="137"/>
      <c r="D10" s="137"/>
      <c r="E10" s="137"/>
      <c r="F10" s="137">
        <f>SUM(F9)</f>
        <v>500</v>
      </c>
      <c r="G10" s="137"/>
      <c r="H10" s="137">
        <f aca="true" t="shared" si="0" ref="H10:H19">SUM(C10:G10)</f>
        <v>500</v>
      </c>
    </row>
    <row r="11" spans="1:8" ht="15" hidden="1">
      <c r="A11" s="12"/>
      <c r="B11" s="5"/>
      <c r="C11" s="136"/>
      <c r="D11" s="136"/>
      <c r="E11" s="136"/>
      <c r="F11" s="136"/>
      <c r="G11" s="136"/>
      <c r="H11" s="136">
        <f t="shared" si="0"/>
        <v>0</v>
      </c>
    </row>
    <row r="12" spans="1:8" ht="15" hidden="1">
      <c r="A12" s="12"/>
      <c r="B12" s="5"/>
      <c r="C12" s="136"/>
      <c r="D12" s="136"/>
      <c r="E12" s="136"/>
      <c r="F12" s="136"/>
      <c r="G12" s="136"/>
      <c r="H12" s="136">
        <f t="shared" si="0"/>
        <v>0</v>
      </c>
    </row>
    <row r="13" spans="1:8" ht="15" hidden="1">
      <c r="A13" s="12"/>
      <c r="B13" s="5"/>
      <c r="C13" s="136"/>
      <c r="D13" s="136"/>
      <c r="E13" s="136"/>
      <c r="F13" s="136"/>
      <c r="G13" s="136"/>
      <c r="H13" s="136">
        <f t="shared" si="0"/>
        <v>0</v>
      </c>
    </row>
    <row r="14" spans="1:8" ht="15" hidden="1">
      <c r="A14" s="12"/>
      <c r="B14" s="5"/>
      <c r="C14" s="136"/>
      <c r="D14" s="136"/>
      <c r="E14" s="136"/>
      <c r="F14" s="136"/>
      <c r="G14" s="136"/>
      <c r="H14" s="136">
        <f t="shared" si="0"/>
        <v>0</v>
      </c>
    </row>
    <row r="15" spans="1:8" ht="15">
      <c r="A15" s="12" t="s">
        <v>586</v>
      </c>
      <c r="B15" s="5"/>
      <c r="C15" s="136"/>
      <c r="D15" s="136"/>
      <c r="E15" s="136"/>
      <c r="F15" s="136"/>
      <c r="G15" s="136">
        <v>1520</v>
      </c>
      <c r="H15" s="136">
        <f t="shared" si="0"/>
        <v>1520</v>
      </c>
    </row>
    <row r="16" spans="1:8" ht="15">
      <c r="A16" s="12" t="s">
        <v>543</v>
      </c>
      <c r="B16" s="5"/>
      <c r="C16" s="136"/>
      <c r="D16" s="136"/>
      <c r="E16" s="136"/>
      <c r="F16" s="136"/>
      <c r="G16" s="136">
        <v>537</v>
      </c>
      <c r="H16" s="136">
        <f t="shared" si="0"/>
        <v>537</v>
      </c>
    </row>
    <row r="17" spans="1:8" ht="15">
      <c r="A17" s="4" t="s">
        <v>587</v>
      </c>
      <c r="B17" s="5"/>
      <c r="C17" s="136"/>
      <c r="D17" s="136"/>
      <c r="E17" s="136"/>
      <c r="F17" s="136"/>
      <c r="G17" s="136">
        <v>1200</v>
      </c>
      <c r="H17" s="136">
        <f t="shared" si="0"/>
        <v>1200</v>
      </c>
    </row>
    <row r="18" spans="1:8" ht="15">
      <c r="A18" s="4" t="s">
        <v>588</v>
      </c>
      <c r="B18" s="5"/>
      <c r="C18" s="136"/>
      <c r="D18" s="136"/>
      <c r="E18" s="136"/>
      <c r="F18" s="136"/>
      <c r="G18" s="136">
        <v>39370</v>
      </c>
      <c r="H18" s="136">
        <f t="shared" si="0"/>
        <v>39370</v>
      </c>
    </row>
    <row r="19" spans="1:8" s="81" customFormat="1" ht="15">
      <c r="A19" s="14" t="s">
        <v>438</v>
      </c>
      <c r="B19" s="80" t="s">
        <v>215</v>
      </c>
      <c r="C19" s="137"/>
      <c r="D19" s="137"/>
      <c r="E19" s="137"/>
      <c r="F19" s="137"/>
      <c r="G19" s="137">
        <f>SUM(G15:G18)</f>
        <v>42627</v>
      </c>
      <c r="H19" s="137">
        <f t="shared" si="0"/>
        <v>42627</v>
      </c>
    </row>
    <row r="20" spans="1:8" ht="15" hidden="1">
      <c r="A20" s="12"/>
      <c r="B20" s="5"/>
      <c r="C20" s="136"/>
      <c r="D20" s="136"/>
      <c r="E20" s="136"/>
      <c r="F20" s="136"/>
      <c r="G20" s="136"/>
      <c r="H20" s="136"/>
    </row>
    <row r="21" spans="1:8" ht="15" hidden="1">
      <c r="A21" s="12"/>
      <c r="B21" s="5"/>
      <c r="C21" s="136"/>
      <c r="D21" s="136"/>
      <c r="E21" s="136"/>
      <c r="F21" s="136"/>
      <c r="G21" s="136"/>
      <c r="H21" s="136"/>
    </row>
    <row r="22" spans="1:8" ht="15" hidden="1">
      <c r="A22" s="12"/>
      <c r="B22" s="5"/>
      <c r="C22" s="136"/>
      <c r="D22" s="136"/>
      <c r="E22" s="136"/>
      <c r="F22" s="136"/>
      <c r="G22" s="136"/>
      <c r="H22" s="136"/>
    </row>
    <row r="23" spans="1:8" ht="14.25" customHeight="1">
      <c r="A23" s="12" t="s">
        <v>627</v>
      </c>
      <c r="B23" s="5"/>
      <c r="C23" s="136"/>
      <c r="D23" s="136">
        <v>32</v>
      </c>
      <c r="E23" s="136"/>
      <c r="F23" s="136">
        <v>1469</v>
      </c>
      <c r="G23" s="136"/>
      <c r="H23" s="136">
        <f>SUM(C23:G23)</f>
        <v>1501</v>
      </c>
    </row>
    <row r="24" spans="1:8" s="81" customFormat="1" ht="15">
      <c r="A24" s="6" t="s">
        <v>216</v>
      </c>
      <c r="B24" s="7" t="s">
        <v>217</v>
      </c>
      <c r="C24" s="137"/>
      <c r="D24" s="137">
        <f>SUM(D23)</f>
        <v>32</v>
      </c>
      <c r="E24" s="137">
        <f>SUM(E23)</f>
        <v>0</v>
      </c>
      <c r="F24" s="137">
        <f>SUM(F23)</f>
        <v>1469</v>
      </c>
      <c r="G24" s="137">
        <f>SUM(G23:G23)</f>
        <v>0</v>
      </c>
      <c r="H24" s="137">
        <f>SUM(H23:H23)</f>
        <v>1501</v>
      </c>
    </row>
    <row r="25" spans="1:8" s="81" customFormat="1" ht="15">
      <c r="A25" s="4" t="s">
        <v>583</v>
      </c>
      <c r="B25" s="7"/>
      <c r="C25" s="165">
        <v>100</v>
      </c>
      <c r="D25" s="137"/>
      <c r="E25" s="137"/>
      <c r="F25" s="137"/>
      <c r="G25" s="137"/>
      <c r="H25" s="165">
        <f aca="true" t="shared" si="1" ref="H25:H30">SUM(C25:G25)</f>
        <v>100</v>
      </c>
    </row>
    <row r="26" spans="1:8" s="81" customFormat="1" ht="15">
      <c r="A26" s="4" t="s">
        <v>584</v>
      </c>
      <c r="B26" s="7"/>
      <c r="C26" s="165">
        <v>70</v>
      </c>
      <c r="D26" s="137"/>
      <c r="E26" s="137"/>
      <c r="F26" s="137"/>
      <c r="G26" s="137"/>
      <c r="H26" s="165">
        <f t="shared" si="1"/>
        <v>70</v>
      </c>
    </row>
    <row r="27" spans="1:8" s="81" customFormat="1" ht="15">
      <c r="A27" s="4" t="s">
        <v>589</v>
      </c>
      <c r="B27" s="7"/>
      <c r="C27" s="165"/>
      <c r="D27" s="137"/>
      <c r="E27" s="137"/>
      <c r="F27" s="137"/>
      <c r="G27" s="165">
        <v>1000</v>
      </c>
      <c r="H27" s="165">
        <f t="shared" si="1"/>
        <v>1000</v>
      </c>
    </row>
    <row r="28" spans="1:8" s="81" customFormat="1" ht="15">
      <c r="A28" s="4" t="s">
        <v>590</v>
      </c>
      <c r="B28" s="7"/>
      <c r="C28" s="165"/>
      <c r="D28" s="137"/>
      <c r="E28" s="137"/>
      <c r="F28" s="165">
        <v>320</v>
      </c>
      <c r="G28" s="165">
        <v>500</v>
      </c>
      <c r="H28" s="165">
        <f t="shared" si="1"/>
        <v>820</v>
      </c>
    </row>
    <row r="29" spans="1:8" s="81" customFormat="1" ht="15">
      <c r="A29" s="4" t="s">
        <v>595</v>
      </c>
      <c r="B29" s="7"/>
      <c r="C29" s="165"/>
      <c r="D29" s="137"/>
      <c r="E29" s="137"/>
      <c r="F29" s="165"/>
      <c r="G29" s="165">
        <v>550</v>
      </c>
      <c r="H29" s="165">
        <f t="shared" si="1"/>
        <v>550</v>
      </c>
    </row>
    <row r="30" spans="1:8" s="81" customFormat="1" ht="15">
      <c r="A30" s="4" t="s">
        <v>596</v>
      </c>
      <c r="B30" s="7"/>
      <c r="C30" s="165"/>
      <c r="D30" s="137"/>
      <c r="E30" s="137"/>
      <c r="F30" s="165"/>
      <c r="G30" s="165">
        <v>2632</v>
      </c>
      <c r="H30" s="165">
        <f t="shared" si="1"/>
        <v>2632</v>
      </c>
    </row>
    <row r="31" spans="1:8" s="81" customFormat="1" ht="15">
      <c r="A31" s="14" t="s">
        <v>218</v>
      </c>
      <c r="B31" s="80" t="s">
        <v>219</v>
      </c>
      <c r="C31" s="137">
        <f>SUM(C25:C26)</f>
        <v>170</v>
      </c>
      <c r="D31" s="137">
        <f>SUM(D25:D26)</f>
        <v>0</v>
      </c>
      <c r="E31" s="137">
        <f>SUM(E25:E26)</f>
        <v>0</v>
      </c>
      <c r="F31" s="137">
        <f>SUM(F28)</f>
        <v>320</v>
      </c>
      <c r="G31" s="137">
        <f>SUM(G27:G30)</f>
        <v>4682</v>
      </c>
      <c r="H31" s="137">
        <f>SUM(H25:H30)</f>
        <v>5172</v>
      </c>
    </row>
    <row r="32" spans="1:8" s="81" customFormat="1" ht="15">
      <c r="A32" s="14" t="s">
        <v>220</v>
      </c>
      <c r="B32" s="80" t="s">
        <v>221</v>
      </c>
      <c r="C32" s="137"/>
      <c r="D32" s="137"/>
      <c r="E32" s="137"/>
      <c r="F32" s="137"/>
      <c r="G32" s="137"/>
      <c r="H32" s="137"/>
    </row>
    <row r="33" spans="1:8" ht="15" hidden="1">
      <c r="A33" s="12"/>
      <c r="B33" s="5"/>
      <c r="C33" s="136"/>
      <c r="D33" s="136"/>
      <c r="E33" s="136"/>
      <c r="F33" s="136"/>
      <c r="G33" s="136"/>
      <c r="H33" s="136"/>
    </row>
    <row r="34" spans="1:8" ht="15" hidden="1">
      <c r="A34" s="12"/>
      <c r="B34" s="5"/>
      <c r="C34" s="136"/>
      <c r="D34" s="136"/>
      <c r="E34" s="136"/>
      <c r="F34" s="136"/>
      <c r="G34" s="136"/>
      <c r="H34" s="136"/>
    </row>
    <row r="35" spans="1:8" s="81" customFormat="1" ht="25.5">
      <c r="A35" s="6" t="s">
        <v>224</v>
      </c>
      <c r="B35" s="7" t="s">
        <v>225</v>
      </c>
      <c r="C35" s="137">
        <v>36</v>
      </c>
      <c r="D35" s="137">
        <v>8</v>
      </c>
      <c r="E35" s="137"/>
      <c r="F35" s="137">
        <v>618</v>
      </c>
      <c r="G35" s="139">
        <v>12773</v>
      </c>
      <c r="H35" s="137">
        <f>SUM(C35:G35)</f>
        <v>13435</v>
      </c>
    </row>
    <row r="36" spans="1:8" ht="15.75">
      <c r="A36" s="18" t="s">
        <v>439</v>
      </c>
      <c r="B36" s="8" t="s">
        <v>226</v>
      </c>
      <c r="C36" s="139">
        <f>C35+C31+C32+C24+C19</f>
        <v>206</v>
      </c>
      <c r="D36" s="139">
        <f>D35+D31+D32+D24+D19</f>
        <v>40</v>
      </c>
      <c r="E36" s="139">
        <f>E35+E31+E32+E24+E19</f>
        <v>0</v>
      </c>
      <c r="F36" s="139">
        <f>F35+F31+F32+F24+F19+F10</f>
        <v>2907</v>
      </c>
      <c r="G36" s="139">
        <f>G35+G31+G32+G24+G19</f>
        <v>60082</v>
      </c>
      <c r="H36" s="139">
        <f>H35+H31+H24+H32+H19+H10</f>
        <v>63235</v>
      </c>
    </row>
    <row r="37" spans="1:8" ht="15.75" hidden="1">
      <c r="A37" s="20"/>
      <c r="B37" s="7"/>
      <c r="C37" s="136"/>
      <c r="D37" s="136"/>
      <c r="E37" s="136"/>
      <c r="F37" s="136"/>
      <c r="G37" s="136"/>
      <c r="H37" s="136"/>
    </row>
    <row r="38" spans="1:8" ht="15.75" hidden="1">
      <c r="A38" s="20"/>
      <c r="B38" s="7"/>
      <c r="C38" s="136"/>
      <c r="D38" s="136"/>
      <c r="E38" s="136"/>
      <c r="F38" s="136"/>
      <c r="G38" s="136"/>
      <c r="H38" s="136"/>
    </row>
    <row r="39" spans="1:8" ht="15.75" hidden="1">
      <c r="A39" s="20"/>
      <c r="B39" s="7"/>
      <c r="C39" s="136"/>
      <c r="D39" s="136"/>
      <c r="E39" s="136"/>
      <c r="F39" s="136"/>
      <c r="G39" s="136"/>
      <c r="H39" s="136"/>
    </row>
    <row r="40" spans="1:8" s="83" customFormat="1" ht="15">
      <c r="A40" s="71" t="s">
        <v>585</v>
      </c>
      <c r="B40" s="5"/>
      <c r="C40" s="138"/>
      <c r="D40" s="138"/>
      <c r="E40" s="138"/>
      <c r="F40" s="138"/>
      <c r="G40" s="138">
        <v>1969</v>
      </c>
      <c r="H40" s="138">
        <f>SUM(C40:G40)</f>
        <v>1969</v>
      </c>
    </row>
    <row r="41" spans="1:8" s="81" customFormat="1" ht="15">
      <c r="A41" s="14" t="s">
        <v>227</v>
      </c>
      <c r="B41" s="80" t="s">
        <v>228</v>
      </c>
      <c r="C41" s="137"/>
      <c r="D41" s="137"/>
      <c r="E41" s="137"/>
      <c r="F41" s="137"/>
      <c r="G41" s="137">
        <f>SUM(G40:G40)</f>
        <v>1969</v>
      </c>
      <c r="H41" s="137">
        <f>SUM(H40:H40)</f>
        <v>1969</v>
      </c>
    </row>
    <row r="42" spans="1:8" ht="15" hidden="1">
      <c r="A42" s="12"/>
      <c r="B42" s="5"/>
      <c r="C42" s="136"/>
      <c r="D42" s="136"/>
      <c r="E42" s="136"/>
      <c r="F42" s="136"/>
      <c r="G42" s="137">
        <f>SUM(G41:G41)</f>
        <v>1969</v>
      </c>
      <c r="H42" s="136"/>
    </row>
    <row r="43" spans="1:8" ht="15" hidden="1">
      <c r="A43" s="12"/>
      <c r="B43" s="5"/>
      <c r="C43" s="136"/>
      <c r="D43" s="136"/>
      <c r="E43" s="136"/>
      <c r="F43" s="136"/>
      <c r="G43" s="137">
        <f>SUM(G41:G42)</f>
        <v>3938</v>
      </c>
      <c r="H43" s="136"/>
    </row>
    <row r="44" spans="1:8" ht="15" hidden="1">
      <c r="A44" s="12"/>
      <c r="B44" s="5"/>
      <c r="C44" s="136"/>
      <c r="D44" s="136"/>
      <c r="E44" s="136"/>
      <c r="F44" s="136"/>
      <c r="G44" s="137">
        <f>SUM(G41:G43)</f>
        <v>7876</v>
      </c>
      <c r="H44" s="136"/>
    </row>
    <row r="45" spans="1:8" ht="15">
      <c r="A45" s="14" t="s">
        <v>229</v>
      </c>
      <c r="B45" s="80" t="s">
        <v>230</v>
      </c>
      <c r="C45" s="136"/>
      <c r="D45" s="136"/>
      <c r="E45" s="136"/>
      <c r="F45" s="136"/>
      <c r="G45" s="136"/>
      <c r="H45" s="136"/>
    </row>
    <row r="46" spans="1:8" ht="15" hidden="1">
      <c r="A46" s="14"/>
      <c r="B46" s="80"/>
      <c r="C46" s="136"/>
      <c r="D46" s="136"/>
      <c r="E46" s="136"/>
      <c r="F46" s="136"/>
      <c r="G46" s="136"/>
      <c r="H46" s="136"/>
    </row>
    <row r="47" spans="1:8" ht="15" hidden="1">
      <c r="A47" s="14"/>
      <c r="B47" s="80"/>
      <c r="C47" s="136"/>
      <c r="D47" s="136"/>
      <c r="E47" s="136"/>
      <c r="F47" s="136"/>
      <c r="G47" s="136"/>
      <c r="H47" s="136"/>
    </row>
    <row r="48" spans="1:8" ht="15" hidden="1">
      <c r="A48" s="14"/>
      <c r="B48" s="80"/>
      <c r="C48" s="136"/>
      <c r="D48" s="136"/>
      <c r="E48" s="136"/>
      <c r="F48" s="136"/>
      <c r="G48" s="136"/>
      <c r="H48" s="136"/>
    </row>
    <row r="49" spans="1:8" ht="15">
      <c r="A49" s="14" t="s">
        <v>231</v>
      </c>
      <c r="B49" s="80" t="s">
        <v>232</v>
      </c>
      <c r="C49" s="136"/>
      <c r="D49" s="136"/>
      <c r="E49" s="136"/>
      <c r="F49" s="136"/>
      <c r="G49" s="136"/>
      <c r="H49" s="136"/>
    </row>
    <row r="50" spans="1:8" ht="15">
      <c r="A50" s="14" t="s">
        <v>233</v>
      </c>
      <c r="B50" s="80" t="s">
        <v>234</v>
      </c>
      <c r="C50" s="136"/>
      <c r="D50" s="136"/>
      <c r="E50" s="136"/>
      <c r="F50" s="136"/>
      <c r="G50" s="139">
        <v>531</v>
      </c>
      <c r="H50" s="139">
        <f>SUM(C50:G50)</f>
        <v>531</v>
      </c>
    </row>
    <row r="51" spans="1:8" s="81" customFormat="1" ht="15.75">
      <c r="A51" s="18" t="s">
        <v>440</v>
      </c>
      <c r="B51" s="84" t="s">
        <v>235</v>
      </c>
      <c r="C51" s="139">
        <f>SUM(C41+C50)</f>
        <v>0</v>
      </c>
      <c r="D51" s="139">
        <f>SUM(D41+D50)</f>
        <v>0</v>
      </c>
      <c r="E51" s="139">
        <f>SUM(E41+E50)</f>
        <v>0</v>
      </c>
      <c r="F51" s="139">
        <f>SUM(F41+F50)</f>
        <v>0</v>
      </c>
      <c r="G51" s="139">
        <f>SUM(G41+G50)</f>
        <v>2500</v>
      </c>
      <c r="H51" s="137">
        <f>SUM(H50+H41)</f>
        <v>2500</v>
      </c>
    </row>
    <row r="54" spans="1:9" ht="46.5" customHeight="1">
      <c r="A54" s="177" t="s">
        <v>591</v>
      </c>
      <c r="B54" s="178"/>
      <c r="C54" s="178"/>
      <c r="D54" s="178"/>
      <c r="E54" s="178"/>
      <c r="F54" s="178"/>
      <c r="G54" s="178"/>
      <c r="H54" s="178"/>
      <c r="I54" s="178"/>
    </row>
    <row r="55" spans="1:9" ht="15">
      <c r="A55" s="98" t="s">
        <v>521</v>
      </c>
      <c r="B55" s="98" t="s">
        <v>522</v>
      </c>
      <c r="C55" s="98" t="s">
        <v>523</v>
      </c>
      <c r="D55" s="98" t="s">
        <v>524</v>
      </c>
      <c r="E55" s="98" t="s">
        <v>525</v>
      </c>
      <c r="F55" s="98" t="s">
        <v>526</v>
      </c>
      <c r="G55" s="98" t="s">
        <v>527</v>
      </c>
      <c r="H55" s="98" t="s">
        <v>528</v>
      </c>
      <c r="I55" s="98" t="s">
        <v>530</v>
      </c>
    </row>
    <row r="56" spans="1:9" ht="98.25">
      <c r="A56" s="99" t="s">
        <v>531</v>
      </c>
      <c r="B56" s="100" t="s">
        <v>533</v>
      </c>
      <c r="C56" s="100" t="s">
        <v>534</v>
      </c>
      <c r="D56" s="100" t="s">
        <v>535</v>
      </c>
      <c r="E56" s="100" t="s">
        <v>536</v>
      </c>
      <c r="F56" s="100" t="s">
        <v>537</v>
      </c>
      <c r="G56" s="100" t="s">
        <v>538</v>
      </c>
      <c r="H56" s="101" t="s">
        <v>539</v>
      </c>
      <c r="I56" s="102" t="s">
        <v>89</v>
      </c>
    </row>
    <row r="57" spans="1:9" ht="15">
      <c r="A57" s="4"/>
      <c r="B57" s="104"/>
      <c r="C57" s="105"/>
      <c r="D57" s="105"/>
      <c r="E57" s="105"/>
      <c r="F57" s="105"/>
      <c r="G57" s="105"/>
      <c r="H57" s="106"/>
      <c r="I57" s="107">
        <f aca="true" t="shared" si="2" ref="I57:I62">SUM(B57:H57)</f>
        <v>0</v>
      </c>
    </row>
    <row r="58" spans="1:9" ht="15">
      <c r="A58" s="103"/>
      <c r="B58" s="104"/>
      <c r="C58" s="105"/>
      <c r="D58" s="105"/>
      <c r="E58" s="105"/>
      <c r="F58" s="105"/>
      <c r="G58" s="105"/>
      <c r="H58" s="106"/>
      <c r="I58" s="107">
        <f t="shared" si="2"/>
        <v>0</v>
      </c>
    </row>
    <row r="59" spans="1:9" ht="15">
      <c r="A59" s="108"/>
      <c r="B59" s="104"/>
      <c r="C59" s="105"/>
      <c r="D59" s="105"/>
      <c r="E59" s="105"/>
      <c r="F59" s="105"/>
      <c r="G59" s="105"/>
      <c r="H59" s="106"/>
      <c r="I59" s="107">
        <f t="shared" si="2"/>
        <v>0</v>
      </c>
    </row>
    <row r="60" spans="1:9" ht="15">
      <c r="A60" s="103"/>
      <c r="B60" s="104"/>
      <c r="C60" s="105"/>
      <c r="D60" s="105"/>
      <c r="E60" s="105"/>
      <c r="F60" s="105"/>
      <c r="G60" s="105"/>
      <c r="H60" s="106"/>
      <c r="I60" s="107">
        <f t="shared" si="2"/>
        <v>0</v>
      </c>
    </row>
    <row r="61" spans="1:9" ht="15">
      <c r="A61" s="103"/>
      <c r="B61" s="104"/>
      <c r="C61" s="105"/>
      <c r="D61" s="105"/>
      <c r="E61" s="105"/>
      <c r="F61" s="105"/>
      <c r="G61" s="105"/>
      <c r="H61" s="106"/>
      <c r="I61" s="107">
        <f t="shared" si="2"/>
        <v>0</v>
      </c>
    </row>
    <row r="62" spans="1:9" ht="15.75">
      <c r="A62" s="102" t="s">
        <v>89</v>
      </c>
      <c r="B62" s="109">
        <f>SUM(B57:B61)</f>
        <v>0</v>
      </c>
      <c r="C62" s="105"/>
      <c r="D62" s="105"/>
      <c r="E62" s="105"/>
      <c r="F62" s="105"/>
      <c r="G62" s="105"/>
      <c r="H62" s="106"/>
      <c r="I62" s="107">
        <f t="shared" si="2"/>
        <v>0</v>
      </c>
    </row>
    <row r="63" spans="1:7" ht="15">
      <c r="A63" s="86"/>
      <c r="B63" s="87"/>
      <c r="C63" s="85"/>
      <c r="D63" s="85"/>
      <c r="E63" s="3"/>
      <c r="F63" s="3"/>
      <c r="G63" s="3"/>
    </row>
    <row r="64" spans="1:7" ht="15">
      <c r="A64" s="86"/>
      <c r="B64" s="87"/>
      <c r="C64" s="85"/>
      <c r="D64" s="85"/>
      <c r="E64" s="3"/>
      <c r="F64" s="3"/>
      <c r="G64" s="3"/>
    </row>
    <row r="65" spans="1:7" ht="15">
      <c r="A65" s="86"/>
      <c r="B65" s="87"/>
      <c r="C65" s="85"/>
      <c r="D65" s="85"/>
      <c r="E65" s="3"/>
      <c r="F65" s="3"/>
      <c r="G65" s="3"/>
    </row>
    <row r="66" spans="1:7" ht="15">
      <c r="A66" s="86"/>
      <c r="B66" s="87"/>
      <c r="C66" s="85"/>
      <c r="D66" s="85"/>
      <c r="E66" s="3"/>
      <c r="F66" s="3"/>
      <c r="G66" s="3"/>
    </row>
    <row r="67" spans="1:7" ht="15">
      <c r="A67" s="86"/>
      <c r="B67" s="87"/>
      <c r="C67" s="85"/>
      <c r="D67" s="85"/>
      <c r="E67" s="3"/>
      <c r="F67" s="3"/>
      <c r="G67" s="3"/>
    </row>
    <row r="68" spans="1:7" ht="15">
      <c r="A68" s="86"/>
      <c r="B68" s="87"/>
      <c r="C68" s="85"/>
      <c r="D68" s="85"/>
      <c r="E68" s="3"/>
      <c r="F68" s="3"/>
      <c r="G68" s="3"/>
    </row>
    <row r="69" spans="1:7" ht="15">
      <c r="A69" s="86"/>
      <c r="B69" s="87"/>
      <c r="C69" s="85"/>
      <c r="D69" s="85"/>
      <c r="E69" s="3"/>
      <c r="F69" s="3"/>
      <c r="G69" s="3"/>
    </row>
    <row r="70" spans="1:7" ht="15">
      <c r="A70" s="88"/>
      <c r="B70" s="87"/>
      <c r="C70" s="85"/>
      <c r="D70" s="85"/>
      <c r="E70" s="3"/>
      <c r="F70" s="3"/>
      <c r="G70" s="3"/>
    </row>
    <row r="71" spans="1:7" ht="15">
      <c r="A71" s="88"/>
      <c r="B71" s="87"/>
      <c r="C71" s="85"/>
      <c r="D71" s="85"/>
      <c r="E71" s="3"/>
      <c r="F71" s="3"/>
      <c r="G71" s="3"/>
    </row>
    <row r="72" spans="1:7" ht="15">
      <c r="A72" s="88"/>
      <c r="B72" s="87"/>
      <c r="C72" s="85"/>
      <c r="D72" s="85"/>
      <c r="E72" s="3"/>
      <c r="F72" s="3"/>
      <c r="G72" s="3"/>
    </row>
    <row r="73" spans="1:7" ht="15">
      <c r="A73" s="86"/>
      <c r="B73" s="87"/>
      <c r="C73" s="85"/>
      <c r="D73" s="85"/>
      <c r="E73" s="3"/>
      <c r="F73" s="3"/>
      <c r="G73" s="3"/>
    </row>
    <row r="74" spans="1:7" ht="15.75">
      <c r="A74" s="91"/>
      <c r="B74" s="92"/>
      <c r="C74" s="85"/>
      <c r="D74" s="85"/>
      <c r="E74" s="3"/>
      <c r="F74" s="3"/>
      <c r="G74" s="3"/>
    </row>
    <row r="75" spans="1:7" ht="15.75">
      <c r="A75" s="89"/>
      <c r="B75" s="90"/>
      <c r="C75" s="85"/>
      <c r="D75" s="85"/>
      <c r="E75" s="3"/>
      <c r="F75" s="3"/>
      <c r="G75" s="3"/>
    </row>
    <row r="76" spans="1:7" ht="15.75">
      <c r="A76" s="89"/>
      <c r="B76" s="90"/>
      <c r="C76" s="85"/>
      <c r="D76" s="85"/>
      <c r="E76" s="3"/>
      <c r="F76" s="3"/>
      <c r="G76" s="3"/>
    </row>
    <row r="77" spans="1:7" ht="15.75">
      <c r="A77" s="89"/>
      <c r="B77" s="90"/>
      <c r="C77" s="85"/>
      <c r="D77" s="85"/>
      <c r="E77" s="3"/>
      <c r="F77" s="3"/>
      <c r="G77" s="3"/>
    </row>
    <row r="78" spans="1:7" ht="15.75">
      <c r="A78" s="89"/>
      <c r="B78" s="90"/>
      <c r="C78" s="85"/>
      <c r="D78" s="85"/>
      <c r="E78" s="3"/>
      <c r="F78" s="3"/>
      <c r="G78" s="3"/>
    </row>
    <row r="79" spans="1:7" ht="15">
      <c r="A79" s="86"/>
      <c r="B79" s="87"/>
      <c r="C79" s="85"/>
      <c r="D79" s="85"/>
      <c r="E79" s="3"/>
      <c r="F79" s="3"/>
      <c r="G79" s="3"/>
    </row>
    <row r="80" spans="1:7" ht="15">
      <c r="A80" s="86"/>
      <c r="B80" s="87"/>
      <c r="C80" s="85"/>
      <c r="D80" s="85"/>
      <c r="E80" s="3"/>
      <c r="F80" s="3"/>
      <c r="G80" s="3"/>
    </row>
    <row r="81" spans="1:7" ht="15">
      <c r="A81" s="86"/>
      <c r="B81" s="87"/>
      <c r="C81" s="85"/>
      <c r="D81" s="85"/>
      <c r="E81" s="3"/>
      <c r="F81" s="3"/>
      <c r="G81" s="3"/>
    </row>
    <row r="82" spans="1:7" ht="15">
      <c r="A82" s="86"/>
      <c r="B82" s="87"/>
      <c r="C82" s="85"/>
      <c r="D82" s="85"/>
      <c r="E82" s="3"/>
      <c r="F82" s="3"/>
      <c r="G82" s="3"/>
    </row>
    <row r="83" spans="1:7" ht="15">
      <c r="A83" s="86"/>
      <c r="B83" s="87"/>
      <c r="C83" s="85"/>
      <c r="D83" s="85"/>
      <c r="E83" s="3"/>
      <c r="F83" s="3"/>
      <c r="G83" s="3"/>
    </row>
    <row r="84" spans="1:7" ht="15">
      <c r="A84" s="86"/>
      <c r="B84" s="87"/>
      <c r="C84" s="85"/>
      <c r="D84" s="85"/>
      <c r="E84" s="3"/>
      <c r="F84" s="3"/>
      <c r="G84" s="3"/>
    </row>
    <row r="85" spans="1:7" ht="15">
      <c r="A85" s="86"/>
      <c r="B85" s="87"/>
      <c r="C85" s="85"/>
      <c r="D85" s="85"/>
      <c r="E85" s="3"/>
      <c r="F85" s="3"/>
      <c r="G85" s="3"/>
    </row>
    <row r="86" spans="1:7" ht="15">
      <c r="A86" s="86"/>
      <c r="B86" s="87"/>
      <c r="C86" s="85"/>
      <c r="D86" s="85"/>
      <c r="E86" s="3"/>
      <c r="F86" s="3"/>
      <c r="G86" s="3"/>
    </row>
    <row r="87" spans="1:7" ht="15">
      <c r="A87" s="86"/>
      <c r="B87" s="87"/>
      <c r="C87" s="85"/>
      <c r="D87" s="85"/>
      <c r="E87" s="3"/>
      <c r="F87" s="3"/>
      <c r="G87" s="3"/>
    </row>
    <row r="88" spans="1:7" ht="15">
      <c r="A88" s="86"/>
      <c r="B88" s="87"/>
      <c r="C88" s="85"/>
      <c r="D88" s="85"/>
      <c r="E88" s="3"/>
      <c r="F88" s="3"/>
      <c r="G88" s="3"/>
    </row>
    <row r="89" spans="1:7" ht="15">
      <c r="A89" s="86"/>
      <c r="B89" s="87"/>
      <c r="C89" s="85"/>
      <c r="D89" s="85"/>
      <c r="E89" s="3"/>
      <c r="F89" s="3"/>
      <c r="G89" s="3"/>
    </row>
    <row r="90" spans="1:7" ht="15.75">
      <c r="A90" s="91"/>
      <c r="B90" s="92"/>
      <c r="C90" s="85"/>
      <c r="D90" s="85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</sheetData>
  <sheetProtection/>
  <mergeCells count="3">
    <mergeCell ref="A1:H1"/>
    <mergeCell ref="A2:H2"/>
    <mergeCell ref="A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  <headerFooter alignWithMargins="0">
    <oddHeader>&amp;R1/11. melléklet a 12/2016.(V. 25.)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71" t="s">
        <v>580</v>
      </c>
      <c r="B1" s="172"/>
      <c r="C1" s="172"/>
      <c r="D1" s="172"/>
    </row>
    <row r="2" spans="1:4" ht="23.25" customHeight="1">
      <c r="A2" s="170" t="s">
        <v>75</v>
      </c>
      <c r="B2" s="175"/>
      <c r="C2" s="175"/>
      <c r="D2" s="175"/>
    </row>
    <row r="3" ht="18">
      <c r="A3" s="46"/>
    </row>
    <row r="5" spans="1:4" ht="30">
      <c r="A5" s="1" t="s">
        <v>110</v>
      </c>
      <c r="B5" s="2" t="s">
        <v>111</v>
      </c>
      <c r="C5" s="52" t="s">
        <v>69</v>
      </c>
      <c r="D5" s="58" t="s">
        <v>70</v>
      </c>
    </row>
    <row r="6" spans="1:4" ht="15">
      <c r="A6" s="7" t="s">
        <v>65</v>
      </c>
      <c r="B6" s="2"/>
      <c r="C6" s="158">
        <v>5500</v>
      </c>
      <c r="D6" s="158">
        <v>5500</v>
      </c>
    </row>
    <row r="7" spans="1:4" ht="15">
      <c r="A7" s="14" t="s">
        <v>597</v>
      </c>
      <c r="B7" s="26"/>
      <c r="C7" s="26">
        <v>-2695</v>
      </c>
      <c r="D7" s="26">
        <v>-2695</v>
      </c>
    </row>
    <row r="8" spans="1:4" ht="15">
      <c r="A8" s="26"/>
      <c r="B8" s="26"/>
      <c r="C8" s="26"/>
      <c r="D8" s="26"/>
    </row>
    <row r="9" spans="1:4" ht="15">
      <c r="A9" s="26"/>
      <c r="B9" s="26"/>
      <c r="C9" s="26"/>
      <c r="D9" s="26"/>
    </row>
    <row r="10" spans="1:4" ht="15">
      <c r="A10" s="26"/>
      <c r="B10" s="26"/>
      <c r="C10" s="26"/>
      <c r="D10" s="26"/>
    </row>
    <row r="11" spans="1:4" ht="15">
      <c r="A11" s="14" t="s">
        <v>65</v>
      </c>
      <c r="B11" s="7" t="s">
        <v>211</v>
      </c>
      <c r="C11" s="82">
        <f>SUM(C6:C10)</f>
        <v>2805</v>
      </c>
      <c r="D11" s="82">
        <f>SUM(D6:D10)</f>
        <v>2805</v>
      </c>
    </row>
    <row r="12" spans="1:4" ht="15">
      <c r="A12" s="14"/>
      <c r="B12" s="7"/>
      <c r="C12" s="26"/>
      <c r="D12" s="26"/>
    </row>
    <row r="13" spans="1:4" ht="15">
      <c r="A13" s="14"/>
      <c r="B13" s="7"/>
      <c r="C13" s="26"/>
      <c r="D13" s="26"/>
    </row>
    <row r="14" spans="1:4" ht="15">
      <c r="A14" s="14"/>
      <c r="B14" s="7"/>
      <c r="C14" s="26"/>
      <c r="D14" s="26"/>
    </row>
    <row r="15" spans="1:4" ht="15">
      <c r="A15" s="14"/>
      <c r="B15" s="7"/>
      <c r="C15" s="26"/>
      <c r="D15" s="26"/>
    </row>
    <row r="16" spans="1:4" ht="15">
      <c r="A16" s="14" t="s">
        <v>64</v>
      </c>
      <c r="B16" s="7" t="s">
        <v>211</v>
      </c>
      <c r="C16" s="26"/>
      <c r="D16" s="26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&amp;R1/12.melléklet a 12/2016.(V. 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71" t="s">
        <v>580</v>
      </c>
      <c r="B1" s="172"/>
      <c r="C1" s="172"/>
      <c r="D1" s="172"/>
      <c r="E1" s="172"/>
      <c r="F1" s="172"/>
      <c r="G1" s="172"/>
    </row>
    <row r="2" spans="1:7" ht="23.25" customHeight="1">
      <c r="A2" s="174" t="s">
        <v>569</v>
      </c>
      <c r="B2" s="182"/>
      <c r="C2" s="182"/>
      <c r="D2" s="182"/>
      <c r="E2" s="182"/>
      <c r="F2" s="182"/>
      <c r="G2" s="182"/>
    </row>
    <row r="3" ht="15">
      <c r="A3" s="155"/>
    </row>
    <row r="4" spans="1:7" ht="15">
      <c r="A4" s="155"/>
      <c r="G4" s="69" t="s">
        <v>529</v>
      </c>
    </row>
    <row r="5" spans="1:7" ht="51" customHeight="1">
      <c r="A5" s="156" t="s">
        <v>550</v>
      </c>
      <c r="B5" s="157" t="s">
        <v>570</v>
      </c>
      <c r="C5" s="157" t="s">
        <v>72</v>
      </c>
      <c r="D5" s="157" t="s">
        <v>73</v>
      </c>
      <c r="E5" s="157" t="s">
        <v>67</v>
      </c>
      <c r="F5" s="157" t="s">
        <v>68</v>
      </c>
      <c r="G5" s="158" t="s">
        <v>70</v>
      </c>
    </row>
    <row r="6" spans="1:7" ht="15" customHeight="1">
      <c r="A6" s="157" t="s">
        <v>551</v>
      </c>
      <c r="B6" s="159"/>
      <c r="C6" s="159"/>
      <c r="D6" s="159"/>
      <c r="E6" s="159">
        <v>2</v>
      </c>
      <c r="F6" s="159"/>
      <c r="G6" s="161">
        <f>SUM(B6:F6)</f>
        <v>2</v>
      </c>
    </row>
    <row r="7" spans="1:7" ht="15" customHeight="1">
      <c r="A7" s="157" t="s">
        <v>552</v>
      </c>
      <c r="B7" s="159"/>
      <c r="C7" s="159"/>
      <c r="D7" s="159"/>
      <c r="E7" s="159">
        <v>16.5</v>
      </c>
      <c r="F7" s="159"/>
      <c r="G7" s="161">
        <f aca="true" t="shared" si="0" ref="G7:G28">SUM(B7:F7)</f>
        <v>16.5</v>
      </c>
    </row>
    <row r="8" spans="1:7" ht="15" customHeight="1">
      <c r="A8" s="157" t="s">
        <v>553</v>
      </c>
      <c r="B8" s="159"/>
      <c r="C8" s="159"/>
      <c r="D8" s="159"/>
      <c r="E8" s="159">
        <v>13</v>
      </c>
      <c r="F8" s="159"/>
      <c r="G8" s="161">
        <f t="shared" si="0"/>
        <v>13</v>
      </c>
    </row>
    <row r="9" spans="1:7" ht="15" customHeight="1">
      <c r="A9" s="157" t="s">
        <v>554</v>
      </c>
      <c r="B9" s="159"/>
      <c r="C9" s="159"/>
      <c r="D9" s="159"/>
      <c r="E9" s="159">
        <v>5</v>
      </c>
      <c r="F9" s="159"/>
      <c r="G9" s="161">
        <f t="shared" si="0"/>
        <v>5</v>
      </c>
    </row>
    <row r="10" spans="1:7" ht="15" customHeight="1">
      <c r="A10" s="156" t="s">
        <v>555</v>
      </c>
      <c r="B10" s="159"/>
      <c r="C10" s="159"/>
      <c r="D10" s="159"/>
      <c r="E10" s="160">
        <f>SUM(E6:E9)</f>
        <v>36.5</v>
      </c>
      <c r="F10" s="159"/>
      <c r="G10" s="162">
        <f t="shared" si="0"/>
        <v>36.5</v>
      </c>
    </row>
    <row r="11" spans="1:7" ht="15" customHeight="1">
      <c r="A11" s="157" t="s">
        <v>556</v>
      </c>
      <c r="B11" s="159">
        <v>1</v>
      </c>
      <c r="C11" s="159">
        <v>1</v>
      </c>
      <c r="D11" s="159"/>
      <c r="E11" s="159"/>
      <c r="F11" s="159"/>
      <c r="G11" s="161">
        <f t="shared" si="0"/>
        <v>2</v>
      </c>
    </row>
    <row r="12" spans="1:7" ht="15" customHeight="1">
      <c r="A12" s="157" t="s">
        <v>557</v>
      </c>
      <c r="B12" s="159"/>
      <c r="C12" s="159"/>
      <c r="D12" s="159"/>
      <c r="E12" s="159"/>
      <c r="F12" s="159"/>
      <c r="G12" s="161">
        <f t="shared" si="0"/>
        <v>0</v>
      </c>
    </row>
    <row r="13" spans="1:7" ht="15" customHeight="1">
      <c r="A13" s="157" t="s">
        <v>558</v>
      </c>
      <c r="B13" s="159"/>
      <c r="C13" s="159">
        <v>1</v>
      </c>
      <c r="D13" s="159">
        <v>16</v>
      </c>
      <c r="E13" s="159"/>
      <c r="F13" s="159">
        <v>1</v>
      </c>
      <c r="G13" s="161">
        <f t="shared" si="0"/>
        <v>18</v>
      </c>
    </row>
    <row r="14" spans="1:7" ht="15" customHeight="1">
      <c r="A14" s="157" t="s">
        <v>559</v>
      </c>
      <c r="B14" s="159">
        <v>3.5</v>
      </c>
      <c r="C14" s="159">
        <v>1</v>
      </c>
      <c r="D14" s="159">
        <v>7</v>
      </c>
      <c r="E14" s="159"/>
      <c r="F14" s="159">
        <v>1</v>
      </c>
      <c r="G14" s="161">
        <f t="shared" si="0"/>
        <v>12.5</v>
      </c>
    </row>
    <row r="15" spans="1:7" ht="15" customHeight="1">
      <c r="A15" s="157" t="s">
        <v>560</v>
      </c>
      <c r="B15" s="159">
        <v>3</v>
      </c>
      <c r="C15" s="159">
        <v>2</v>
      </c>
      <c r="D15" s="159">
        <v>3</v>
      </c>
      <c r="E15" s="159"/>
      <c r="F15" s="159">
        <v>8.5</v>
      </c>
      <c r="G15" s="161">
        <f t="shared" si="0"/>
        <v>16.5</v>
      </c>
    </row>
    <row r="16" spans="1:7" ht="15" customHeight="1">
      <c r="A16" s="157" t="s">
        <v>594</v>
      </c>
      <c r="B16" s="159"/>
      <c r="C16" s="159"/>
      <c r="D16" s="159">
        <v>1</v>
      </c>
      <c r="E16" s="159"/>
      <c r="F16" s="159"/>
      <c r="G16" s="161"/>
    </row>
    <row r="17" spans="1:7" ht="15" customHeight="1">
      <c r="A17" s="157" t="s">
        <v>592</v>
      </c>
      <c r="B17" s="159"/>
      <c r="C17" s="159"/>
      <c r="D17" s="159">
        <v>28</v>
      </c>
      <c r="E17" s="159"/>
      <c r="F17" s="159"/>
      <c r="G17" s="161"/>
    </row>
    <row r="18" spans="1:7" ht="15" customHeight="1">
      <c r="A18" s="157" t="s">
        <v>593</v>
      </c>
      <c r="B18" s="159"/>
      <c r="C18" s="159"/>
      <c r="D18" s="159">
        <v>3</v>
      </c>
      <c r="E18" s="159"/>
      <c r="F18" s="159"/>
      <c r="G18" s="161">
        <f t="shared" si="0"/>
        <v>3</v>
      </c>
    </row>
    <row r="19" spans="1:7" ht="15" customHeight="1">
      <c r="A19" s="157" t="s">
        <v>571</v>
      </c>
      <c r="B19" s="159"/>
      <c r="C19" s="159"/>
      <c r="D19" s="159">
        <v>3</v>
      </c>
      <c r="E19" s="159"/>
      <c r="F19" s="159"/>
      <c r="G19" s="161">
        <f t="shared" si="0"/>
        <v>3</v>
      </c>
    </row>
    <row r="20" spans="1:7" ht="15" customHeight="1">
      <c r="A20" s="156" t="s">
        <v>561</v>
      </c>
      <c r="B20" s="160">
        <f>SUM(B11:B19)</f>
        <v>7.5</v>
      </c>
      <c r="C20" s="160">
        <f>SUM(C11:C19)</f>
        <v>5</v>
      </c>
      <c r="D20" s="160">
        <f>SUM(D13:D19)</f>
        <v>61</v>
      </c>
      <c r="E20" s="159"/>
      <c r="F20" s="160">
        <f>SUM(F13:F19)</f>
        <v>10.5</v>
      </c>
      <c r="G20" s="162">
        <f t="shared" si="0"/>
        <v>84</v>
      </c>
    </row>
    <row r="21" spans="1:7" ht="15" customHeight="1">
      <c r="A21" s="164" t="s">
        <v>574</v>
      </c>
      <c r="B21" s="159"/>
      <c r="C21" s="159"/>
      <c r="D21" s="159"/>
      <c r="E21" s="159">
        <v>1</v>
      </c>
      <c r="F21" s="159"/>
      <c r="G21" s="161">
        <f t="shared" si="0"/>
        <v>1</v>
      </c>
    </row>
    <row r="22" spans="1:7" ht="15" customHeight="1">
      <c r="A22" s="157" t="s">
        <v>562</v>
      </c>
      <c r="B22" s="159"/>
      <c r="C22" s="159"/>
      <c r="D22" s="159"/>
      <c r="E22" s="159"/>
      <c r="F22" s="159"/>
      <c r="G22" s="161">
        <f t="shared" si="0"/>
        <v>0</v>
      </c>
    </row>
    <row r="23" spans="1:7" ht="15" customHeight="1">
      <c r="A23" s="157" t="s">
        <v>563</v>
      </c>
      <c r="B23" s="159"/>
      <c r="C23" s="159"/>
      <c r="D23" s="159"/>
      <c r="E23" s="159"/>
      <c r="F23" s="159">
        <v>159</v>
      </c>
      <c r="G23" s="161">
        <f t="shared" si="0"/>
        <v>159</v>
      </c>
    </row>
    <row r="24" spans="1:7" ht="15" customHeight="1">
      <c r="A24" s="156" t="s">
        <v>564</v>
      </c>
      <c r="B24" s="159"/>
      <c r="C24" s="159"/>
      <c r="D24" s="159"/>
      <c r="E24" s="160">
        <f>SUM(E21:E23)</f>
        <v>1</v>
      </c>
      <c r="F24" s="160">
        <f>SUM(F21:F23)</f>
        <v>159</v>
      </c>
      <c r="G24" s="162">
        <f t="shared" si="0"/>
        <v>160</v>
      </c>
    </row>
    <row r="25" spans="1:7" ht="15" customHeight="1">
      <c r="A25" s="157" t="s">
        <v>565</v>
      </c>
      <c r="B25" s="159"/>
      <c r="C25" s="159"/>
      <c r="D25" s="159"/>
      <c r="E25" s="159"/>
      <c r="F25" s="159">
        <v>1</v>
      </c>
      <c r="G25" s="161">
        <f t="shared" si="0"/>
        <v>1</v>
      </c>
    </row>
    <row r="26" spans="1:7" ht="15" customHeight="1">
      <c r="A26" s="157" t="s">
        <v>566</v>
      </c>
      <c r="B26" s="159"/>
      <c r="C26" s="159"/>
      <c r="D26" s="159"/>
      <c r="E26" s="159"/>
      <c r="F26" s="159">
        <v>9</v>
      </c>
      <c r="G26" s="161">
        <f t="shared" si="0"/>
        <v>9</v>
      </c>
    </row>
    <row r="27" spans="1:7" ht="15" customHeight="1">
      <c r="A27" s="164" t="s">
        <v>575</v>
      </c>
      <c r="B27" s="159"/>
      <c r="C27" s="159"/>
      <c r="D27" s="159"/>
      <c r="E27" s="159"/>
      <c r="F27" s="159">
        <v>1</v>
      </c>
      <c r="G27" s="161">
        <f t="shared" si="0"/>
        <v>1</v>
      </c>
    </row>
    <row r="28" spans="1:7" ht="15" customHeight="1">
      <c r="A28" s="156" t="s">
        <v>567</v>
      </c>
      <c r="B28" s="159"/>
      <c r="C28" s="159"/>
      <c r="D28" s="159"/>
      <c r="E28" s="159"/>
      <c r="F28" s="160">
        <v>11</v>
      </c>
      <c r="G28" s="162">
        <f t="shared" si="0"/>
        <v>11</v>
      </c>
    </row>
    <row r="29" spans="1:7" ht="37.5" customHeight="1">
      <c r="A29" s="156" t="s">
        <v>568</v>
      </c>
      <c r="B29" s="163">
        <f aca="true" t="shared" si="1" ref="B29:G29">SUM(B20)+B10+B24+B28</f>
        <v>7.5</v>
      </c>
      <c r="C29" s="163">
        <f t="shared" si="1"/>
        <v>5</v>
      </c>
      <c r="D29" s="163">
        <f t="shared" si="1"/>
        <v>61</v>
      </c>
      <c r="E29" s="163">
        <f t="shared" si="1"/>
        <v>37.5</v>
      </c>
      <c r="F29" s="163">
        <f t="shared" si="1"/>
        <v>180.5</v>
      </c>
      <c r="G29" s="163">
        <f t="shared" si="1"/>
        <v>291.5</v>
      </c>
    </row>
    <row r="30" spans="1:6" ht="15">
      <c r="A30" s="179"/>
      <c r="B30" s="180"/>
      <c r="C30" s="180"/>
      <c r="D30" s="180"/>
      <c r="E30" s="180"/>
      <c r="F30" s="180"/>
    </row>
    <row r="31" spans="1:6" ht="15">
      <c r="A31" s="181"/>
      <c r="B31" s="180"/>
      <c r="C31" s="180"/>
      <c r="D31" s="180"/>
      <c r="E31" s="180"/>
      <c r="F31" s="180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12/2015. (V. 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5">
      <selection activeCell="C63" sqref="C6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1" t="s">
        <v>577</v>
      </c>
      <c r="B1" s="172"/>
      <c r="C1" s="172"/>
      <c r="D1" s="172"/>
      <c r="E1" s="172"/>
      <c r="F1" s="173"/>
    </row>
    <row r="2" spans="1:6" ht="23.25" customHeight="1">
      <c r="A2" s="174" t="s">
        <v>23</v>
      </c>
      <c r="B2" s="175"/>
      <c r="C2" s="175"/>
      <c r="D2" s="175"/>
      <c r="E2" s="175"/>
      <c r="F2" s="173"/>
    </row>
    <row r="3" ht="18">
      <c r="A3" s="72"/>
    </row>
    <row r="4" ht="15">
      <c r="A4" t="s">
        <v>572</v>
      </c>
    </row>
    <row r="5" spans="1:6" ht="45">
      <c r="A5" s="1" t="s">
        <v>110</v>
      </c>
      <c r="B5" s="2" t="s">
        <v>87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customHeight="1" hidden="1">
      <c r="A6" s="30" t="s">
        <v>282</v>
      </c>
      <c r="B6" s="5" t="s">
        <v>283</v>
      </c>
      <c r="C6" s="26"/>
      <c r="D6" s="26"/>
      <c r="E6" s="26"/>
      <c r="F6" s="26"/>
    </row>
    <row r="7" spans="1:6" ht="15" customHeight="1" hidden="1">
      <c r="A7" s="4" t="s">
        <v>284</v>
      </c>
      <c r="B7" s="5" t="s">
        <v>285</v>
      </c>
      <c r="C7" s="26"/>
      <c r="D7" s="26"/>
      <c r="E7" s="26"/>
      <c r="F7" s="26"/>
    </row>
    <row r="8" spans="1:6" ht="15" customHeight="1" hidden="1">
      <c r="A8" s="4" t="s">
        <v>286</v>
      </c>
      <c r="B8" s="5" t="s">
        <v>287</v>
      </c>
      <c r="C8" s="26"/>
      <c r="D8" s="26"/>
      <c r="E8" s="26"/>
      <c r="F8" s="26"/>
    </row>
    <row r="9" spans="1:6" ht="15" customHeight="1" hidden="1">
      <c r="A9" s="4" t="s">
        <v>288</v>
      </c>
      <c r="B9" s="5" t="s">
        <v>289</v>
      </c>
      <c r="C9" s="26"/>
      <c r="D9" s="26"/>
      <c r="E9" s="26"/>
      <c r="F9" s="26"/>
    </row>
    <row r="10" spans="1:6" ht="15" customHeight="1" hidden="1">
      <c r="A10" s="4" t="s">
        <v>290</v>
      </c>
      <c r="B10" s="5" t="s">
        <v>291</v>
      </c>
      <c r="C10" s="26"/>
      <c r="D10" s="26"/>
      <c r="E10" s="26"/>
      <c r="F10" s="26"/>
    </row>
    <row r="11" spans="1:6" ht="15" customHeight="1" hidden="1">
      <c r="A11" s="4" t="s">
        <v>292</v>
      </c>
      <c r="B11" s="5" t="s">
        <v>293</v>
      </c>
      <c r="C11" s="26"/>
      <c r="D11" s="26"/>
      <c r="E11" s="26"/>
      <c r="F11" s="26"/>
    </row>
    <row r="12" spans="1:6" ht="15" customHeight="1">
      <c r="A12" s="6" t="s">
        <v>519</v>
      </c>
      <c r="B12" s="7" t="s">
        <v>294</v>
      </c>
      <c r="C12" s="112"/>
      <c r="D12" s="112"/>
      <c r="E12" s="112"/>
      <c r="F12" s="112"/>
    </row>
    <row r="13" spans="1:6" ht="15" customHeight="1">
      <c r="A13" s="4" t="s">
        <v>295</v>
      </c>
      <c r="B13" s="5" t="s">
        <v>296</v>
      </c>
      <c r="C13" s="116"/>
      <c r="D13" s="116"/>
      <c r="E13" s="116"/>
      <c r="F13" s="116"/>
    </row>
    <row r="14" spans="1:6" ht="15" customHeight="1">
      <c r="A14" s="4" t="s">
        <v>297</v>
      </c>
      <c r="B14" s="5" t="s">
        <v>298</v>
      </c>
      <c r="C14" s="116"/>
      <c r="D14" s="116"/>
      <c r="E14" s="116"/>
      <c r="F14" s="116"/>
    </row>
    <row r="15" spans="1:6" ht="15" customHeight="1">
      <c r="A15" s="4" t="s">
        <v>482</v>
      </c>
      <c r="B15" s="5" t="s">
        <v>299</v>
      </c>
      <c r="C15" s="116"/>
      <c r="D15" s="116"/>
      <c r="E15" s="116"/>
      <c r="F15" s="116"/>
    </row>
    <row r="16" spans="1:6" ht="15" customHeight="1">
      <c r="A16" s="4" t="s">
        <v>483</v>
      </c>
      <c r="B16" s="5" t="s">
        <v>300</v>
      </c>
      <c r="C16" s="116"/>
      <c r="D16" s="116"/>
      <c r="E16" s="116"/>
      <c r="F16" s="116"/>
    </row>
    <row r="17" spans="1:6" ht="15" customHeight="1">
      <c r="A17" s="4" t="s">
        <v>484</v>
      </c>
      <c r="B17" s="5" t="s">
        <v>301</v>
      </c>
      <c r="C17" s="116"/>
      <c r="D17" s="116"/>
      <c r="E17" s="116"/>
      <c r="F17" s="116"/>
    </row>
    <row r="18" spans="1:6" ht="15" customHeight="1">
      <c r="A18" s="38" t="s">
        <v>520</v>
      </c>
      <c r="B18" s="48" t="s">
        <v>302</v>
      </c>
      <c r="C18" s="112"/>
      <c r="D18" s="112"/>
      <c r="E18" s="112"/>
      <c r="F18" s="112"/>
    </row>
    <row r="19" spans="1:6" ht="15" customHeight="1">
      <c r="A19" s="4" t="s">
        <v>488</v>
      </c>
      <c r="B19" s="5" t="s">
        <v>311</v>
      </c>
      <c r="C19" s="116"/>
      <c r="D19" s="116"/>
      <c r="E19" s="116"/>
      <c r="F19" s="116"/>
    </row>
    <row r="20" spans="1:6" ht="15" customHeight="1">
      <c r="A20" s="4" t="s">
        <v>489</v>
      </c>
      <c r="B20" s="5" t="s">
        <v>312</v>
      </c>
      <c r="C20" s="116"/>
      <c r="D20" s="116"/>
      <c r="E20" s="116"/>
      <c r="F20" s="116"/>
    </row>
    <row r="21" spans="1:6" ht="15" customHeight="1">
      <c r="A21" s="6" t="s">
        <v>1</v>
      </c>
      <c r="B21" s="7" t="s">
        <v>313</v>
      </c>
      <c r="C21" s="116"/>
      <c r="D21" s="116"/>
      <c r="E21" s="116"/>
      <c r="F21" s="116"/>
    </row>
    <row r="22" spans="1:6" ht="15" customHeight="1">
      <c r="A22" s="4" t="s">
        <v>490</v>
      </c>
      <c r="B22" s="5" t="s">
        <v>314</v>
      </c>
      <c r="C22" s="116"/>
      <c r="D22" s="116"/>
      <c r="E22" s="116"/>
      <c r="F22" s="116"/>
    </row>
    <row r="23" spans="1:6" ht="15" customHeight="1">
      <c r="A23" s="4" t="s">
        <v>491</v>
      </c>
      <c r="B23" s="5" t="s">
        <v>315</v>
      </c>
      <c r="C23" s="116"/>
      <c r="D23" s="116"/>
      <c r="E23" s="116"/>
      <c r="F23" s="116"/>
    </row>
    <row r="24" spans="1:6" ht="15" customHeight="1">
      <c r="A24" s="4" t="s">
        <v>492</v>
      </c>
      <c r="B24" s="5" t="s">
        <v>316</v>
      </c>
      <c r="C24" s="116"/>
      <c r="D24" s="116"/>
      <c r="E24" s="116"/>
      <c r="F24" s="116"/>
    </row>
    <row r="25" spans="1:6" ht="15" customHeight="1">
      <c r="A25" s="4" t="s">
        <v>493</v>
      </c>
      <c r="B25" s="5" t="s">
        <v>317</v>
      </c>
      <c r="C25" s="116"/>
      <c r="D25" s="116"/>
      <c r="E25" s="116"/>
      <c r="F25" s="116"/>
    </row>
    <row r="26" spans="1:6" ht="15" customHeight="1">
      <c r="A26" s="4" t="s">
        <v>494</v>
      </c>
      <c r="B26" s="5" t="s">
        <v>318</v>
      </c>
      <c r="C26" s="116"/>
      <c r="D26" s="116"/>
      <c r="E26" s="116"/>
      <c r="F26" s="116"/>
    </row>
    <row r="27" spans="1:6" ht="15" customHeight="1">
      <c r="A27" s="4" t="s">
        <v>319</v>
      </c>
      <c r="B27" s="5" t="s">
        <v>320</v>
      </c>
      <c r="C27" s="116"/>
      <c r="D27" s="116"/>
      <c r="E27" s="116"/>
      <c r="F27" s="116"/>
    </row>
    <row r="28" spans="1:6" ht="15" customHeight="1">
      <c r="A28" s="4" t="s">
        <v>495</v>
      </c>
      <c r="B28" s="5" t="s">
        <v>321</v>
      </c>
      <c r="C28" s="116"/>
      <c r="D28" s="116"/>
      <c r="E28" s="116"/>
      <c r="F28" s="116"/>
    </row>
    <row r="29" spans="1:6" ht="15" customHeight="1">
      <c r="A29" s="4" t="s">
        <v>496</v>
      </c>
      <c r="B29" s="5" t="s">
        <v>322</v>
      </c>
      <c r="C29" s="116"/>
      <c r="D29" s="116"/>
      <c r="E29" s="116"/>
      <c r="F29" s="116"/>
    </row>
    <row r="30" spans="1:6" ht="15" customHeight="1">
      <c r="A30" s="6" t="s">
        <v>2</v>
      </c>
      <c r="B30" s="7" t="s">
        <v>323</v>
      </c>
      <c r="C30" s="116"/>
      <c r="D30" s="116"/>
      <c r="E30" s="116"/>
      <c r="F30" s="116"/>
    </row>
    <row r="31" spans="1:6" ht="15" customHeight="1">
      <c r="A31" s="4" t="s">
        <v>497</v>
      </c>
      <c r="B31" s="5" t="s">
        <v>324</v>
      </c>
      <c r="C31" s="116"/>
      <c r="D31" s="116"/>
      <c r="E31" s="116"/>
      <c r="F31" s="116"/>
    </row>
    <row r="32" spans="1:6" ht="15" customHeight="1">
      <c r="A32" s="38" t="s">
        <v>3</v>
      </c>
      <c r="B32" s="48" t="s">
        <v>325</v>
      </c>
      <c r="C32" s="112"/>
      <c r="D32" s="112"/>
      <c r="E32" s="112"/>
      <c r="F32" s="112"/>
    </row>
    <row r="33" spans="1:6" ht="15" customHeight="1" hidden="1">
      <c r="A33" s="12" t="s">
        <v>326</v>
      </c>
      <c r="B33" s="5" t="s">
        <v>327</v>
      </c>
      <c r="C33" s="116"/>
      <c r="D33" s="116"/>
      <c r="E33" s="116"/>
      <c r="F33" s="116"/>
    </row>
    <row r="34" spans="1:6" ht="15" customHeight="1" hidden="1">
      <c r="A34" s="12" t="s">
        <v>498</v>
      </c>
      <c r="B34" s="5" t="s">
        <v>328</v>
      </c>
      <c r="C34" s="116"/>
      <c r="D34" s="116"/>
      <c r="E34" s="116"/>
      <c r="F34" s="116"/>
    </row>
    <row r="35" spans="1:6" ht="15" customHeight="1" hidden="1">
      <c r="A35" s="12" t="s">
        <v>499</v>
      </c>
      <c r="B35" s="5" t="s">
        <v>329</v>
      </c>
      <c r="C35" s="116"/>
      <c r="D35" s="116"/>
      <c r="E35" s="116"/>
      <c r="F35" s="116"/>
    </row>
    <row r="36" spans="1:6" ht="15" customHeight="1" hidden="1">
      <c r="A36" s="12" t="s">
        <v>500</v>
      </c>
      <c r="B36" s="5" t="s">
        <v>330</v>
      </c>
      <c r="C36" s="116"/>
      <c r="D36" s="116"/>
      <c r="E36" s="116"/>
      <c r="F36" s="116"/>
    </row>
    <row r="37" spans="1:6" ht="15" customHeight="1" hidden="1">
      <c r="A37" s="12" t="s">
        <v>332</v>
      </c>
      <c r="B37" s="5" t="s">
        <v>333</v>
      </c>
      <c r="C37" s="116"/>
      <c r="D37" s="116"/>
      <c r="E37" s="116"/>
      <c r="F37" s="116"/>
    </row>
    <row r="38" spans="1:6" ht="15" customHeight="1" hidden="1">
      <c r="A38" s="12" t="s">
        <v>334</v>
      </c>
      <c r="B38" s="5" t="s">
        <v>335</v>
      </c>
      <c r="C38" s="116"/>
      <c r="D38" s="116"/>
      <c r="E38" s="116"/>
      <c r="F38" s="116"/>
    </row>
    <row r="39" spans="1:6" ht="15" customHeight="1" hidden="1">
      <c r="A39" s="12" t="s">
        <v>336</v>
      </c>
      <c r="B39" s="5" t="s">
        <v>337</v>
      </c>
      <c r="C39" s="116"/>
      <c r="D39" s="116"/>
      <c r="E39" s="116"/>
      <c r="F39" s="116"/>
    </row>
    <row r="40" spans="1:6" ht="15" customHeight="1" hidden="1">
      <c r="A40" s="12" t="s">
        <v>501</v>
      </c>
      <c r="B40" s="5" t="s">
        <v>338</v>
      </c>
      <c r="C40" s="116"/>
      <c r="D40" s="116"/>
      <c r="E40" s="116"/>
      <c r="F40" s="116"/>
    </row>
    <row r="41" spans="1:6" ht="15" customHeight="1" hidden="1">
      <c r="A41" s="12" t="s">
        <v>502</v>
      </c>
      <c r="B41" s="5" t="s">
        <v>339</v>
      </c>
      <c r="C41" s="116"/>
      <c r="D41" s="116"/>
      <c r="E41" s="116"/>
      <c r="F41" s="116"/>
    </row>
    <row r="42" spans="1:6" ht="15" customHeight="1" hidden="1">
      <c r="A42" s="12" t="s">
        <v>503</v>
      </c>
      <c r="B42" s="5" t="s">
        <v>340</v>
      </c>
      <c r="C42" s="116"/>
      <c r="D42" s="116"/>
      <c r="E42" s="116"/>
      <c r="F42" s="116"/>
    </row>
    <row r="43" spans="1:6" ht="15" customHeight="1">
      <c r="A43" s="47" t="s">
        <v>4</v>
      </c>
      <c r="B43" s="48" t="s">
        <v>341</v>
      </c>
      <c r="C43" s="112">
        <v>1424</v>
      </c>
      <c r="D43" s="112"/>
      <c r="E43" s="112"/>
      <c r="F43" s="112">
        <f>SUM(C43:E43)</f>
        <v>1424</v>
      </c>
    </row>
    <row r="44" spans="1:6" ht="15" customHeight="1">
      <c r="A44" s="12" t="s">
        <v>350</v>
      </c>
      <c r="B44" s="5" t="s">
        <v>351</v>
      </c>
      <c r="C44" s="116"/>
      <c r="D44" s="116"/>
      <c r="E44" s="116"/>
      <c r="F44" s="116"/>
    </row>
    <row r="45" spans="1:6" ht="15" customHeight="1">
      <c r="A45" s="4" t="s">
        <v>507</v>
      </c>
      <c r="B45" s="5" t="s">
        <v>352</v>
      </c>
      <c r="C45" s="116"/>
      <c r="D45" s="116"/>
      <c r="E45" s="116"/>
      <c r="F45" s="116"/>
    </row>
    <row r="46" spans="1:6" ht="15" customHeight="1">
      <c r="A46" s="12" t="s">
        <v>508</v>
      </c>
      <c r="B46" s="5" t="s">
        <v>353</v>
      </c>
      <c r="C46" s="116"/>
      <c r="D46" s="116"/>
      <c r="E46" s="116"/>
      <c r="F46" s="116"/>
    </row>
    <row r="47" spans="1:6" ht="15" customHeight="1">
      <c r="A47" s="38" t="s">
        <v>6</v>
      </c>
      <c r="B47" s="48" t="s">
        <v>354</v>
      </c>
      <c r="C47" s="112"/>
      <c r="D47" s="112"/>
      <c r="E47" s="112"/>
      <c r="F47" s="112"/>
    </row>
    <row r="48" spans="1:6" ht="15" customHeight="1">
      <c r="A48" s="51" t="s">
        <v>26</v>
      </c>
      <c r="B48" s="95"/>
      <c r="C48" s="112">
        <f>C47+C43+C32+C18</f>
        <v>1424</v>
      </c>
      <c r="D48" s="112"/>
      <c r="E48" s="112"/>
      <c r="F48" s="112">
        <f>SUM(C48:E48)</f>
        <v>1424</v>
      </c>
    </row>
    <row r="49" spans="1:6" ht="15" customHeight="1">
      <c r="A49" s="4" t="s">
        <v>303</v>
      </c>
      <c r="B49" s="5" t="s">
        <v>304</v>
      </c>
      <c r="C49" s="116"/>
      <c r="D49" s="116"/>
      <c r="E49" s="116"/>
      <c r="F49" s="116"/>
    </row>
    <row r="50" spans="1:6" ht="15" customHeight="1">
      <c r="A50" s="4" t="s">
        <v>305</v>
      </c>
      <c r="B50" s="5" t="s">
        <v>306</v>
      </c>
      <c r="C50" s="116"/>
      <c r="D50" s="116"/>
      <c r="E50" s="116"/>
      <c r="F50" s="116"/>
    </row>
    <row r="51" spans="1:6" ht="15" customHeight="1">
      <c r="A51" s="4" t="s">
        <v>485</v>
      </c>
      <c r="B51" s="5" t="s">
        <v>307</v>
      </c>
      <c r="C51" s="116"/>
      <c r="D51" s="116"/>
      <c r="E51" s="116"/>
      <c r="F51" s="116"/>
    </row>
    <row r="52" spans="1:6" ht="15" customHeight="1">
      <c r="A52" s="4" t="s">
        <v>486</v>
      </c>
      <c r="B52" s="5" t="s">
        <v>308</v>
      </c>
      <c r="C52" s="116"/>
      <c r="D52" s="116"/>
      <c r="E52" s="116"/>
      <c r="F52" s="116"/>
    </row>
    <row r="53" spans="1:6" ht="15" customHeight="1">
      <c r="A53" s="4" t="s">
        <v>487</v>
      </c>
      <c r="B53" s="5" t="s">
        <v>309</v>
      </c>
      <c r="C53" s="116"/>
      <c r="D53" s="116"/>
      <c r="E53" s="116"/>
      <c r="F53" s="116"/>
    </row>
    <row r="54" spans="1:6" ht="15" customHeight="1">
      <c r="A54" s="38" t="s">
        <v>0</v>
      </c>
      <c r="B54" s="48" t="s">
        <v>310</v>
      </c>
      <c r="C54" s="116"/>
      <c r="D54" s="116"/>
      <c r="E54" s="116"/>
      <c r="F54" s="116"/>
    </row>
    <row r="55" spans="1:6" ht="15" customHeight="1">
      <c r="A55" s="38" t="s">
        <v>5</v>
      </c>
      <c r="B55" s="48" t="s">
        <v>349</v>
      </c>
      <c r="C55" s="112"/>
      <c r="D55" s="112"/>
      <c r="E55" s="112"/>
      <c r="F55" s="112"/>
    </row>
    <row r="56" spans="1:6" ht="15" customHeight="1">
      <c r="A56" s="12" t="s">
        <v>355</v>
      </c>
      <c r="B56" s="5" t="s">
        <v>356</v>
      </c>
      <c r="C56" s="116"/>
      <c r="D56" s="116"/>
      <c r="E56" s="116"/>
      <c r="F56" s="116"/>
    </row>
    <row r="57" spans="1:6" ht="15" customHeight="1">
      <c r="A57" s="4" t="s">
        <v>509</v>
      </c>
      <c r="B57" s="5" t="s">
        <v>357</v>
      </c>
      <c r="C57" s="116"/>
      <c r="D57" s="116"/>
      <c r="E57" s="116"/>
      <c r="F57" s="116"/>
    </row>
    <row r="58" spans="1:6" ht="15" customHeight="1">
      <c r="A58" s="12" t="s">
        <v>510</v>
      </c>
      <c r="B58" s="5" t="s">
        <v>358</v>
      </c>
      <c r="C58" s="116"/>
      <c r="D58" s="116"/>
      <c r="E58" s="116"/>
      <c r="F58" s="116"/>
    </row>
    <row r="59" spans="1:6" ht="15" customHeight="1">
      <c r="A59" s="38" t="s">
        <v>8</v>
      </c>
      <c r="B59" s="48" t="s">
        <v>359</v>
      </c>
      <c r="C59" s="112"/>
      <c r="D59" s="112"/>
      <c r="E59" s="112"/>
      <c r="F59" s="112"/>
    </row>
    <row r="60" spans="1:6" ht="15" customHeight="1">
      <c r="A60" s="51" t="s">
        <v>25</v>
      </c>
      <c r="B60" s="95"/>
      <c r="C60" s="112">
        <f>C55+C54+C59</f>
        <v>0</v>
      </c>
      <c r="D60" s="112"/>
      <c r="E60" s="112"/>
      <c r="F60" s="112">
        <f>SUM(C60:E60)</f>
        <v>0</v>
      </c>
    </row>
    <row r="61" spans="1:6" ht="15" customHeight="1">
      <c r="A61" s="45" t="s">
        <v>7</v>
      </c>
      <c r="B61" s="34" t="s">
        <v>360</v>
      </c>
      <c r="C61" s="112">
        <f>C60+C48</f>
        <v>1424</v>
      </c>
      <c r="D61" s="112"/>
      <c r="E61" s="112"/>
      <c r="F61" s="112">
        <f>SUM(C61:E61)</f>
        <v>1424</v>
      </c>
    </row>
    <row r="62" spans="1:6" ht="15" customHeight="1">
      <c r="A62" s="79" t="s">
        <v>532</v>
      </c>
      <c r="B62" s="94"/>
      <c r="C62" s="116">
        <v>-21409</v>
      </c>
      <c r="D62" s="112"/>
      <c r="E62" s="112"/>
      <c r="F62" s="116">
        <f>SUM(C62:E62)</f>
        <v>-21409</v>
      </c>
    </row>
    <row r="63" spans="1:6" ht="15.75">
      <c r="A63" s="79" t="s">
        <v>61</v>
      </c>
      <c r="B63" s="54"/>
      <c r="C63" s="116">
        <v>-206</v>
      </c>
      <c r="D63" s="116"/>
      <c r="E63" s="116"/>
      <c r="F63" s="116">
        <f>SUM(C63:E63)</f>
        <v>-206</v>
      </c>
    </row>
    <row r="64" spans="1:6" ht="15" hidden="1">
      <c r="A64" s="36" t="s">
        <v>511</v>
      </c>
      <c r="B64" s="4" t="s">
        <v>361</v>
      </c>
      <c r="C64" s="116"/>
      <c r="D64" s="116"/>
      <c r="E64" s="116"/>
      <c r="F64" s="116"/>
    </row>
    <row r="65" spans="1:6" ht="15" hidden="1">
      <c r="A65" s="12" t="s">
        <v>362</v>
      </c>
      <c r="B65" s="4" t="s">
        <v>363</v>
      </c>
      <c r="C65" s="116"/>
      <c r="D65" s="116"/>
      <c r="E65" s="116"/>
      <c r="F65" s="116"/>
    </row>
    <row r="66" spans="1:6" ht="15" hidden="1">
      <c r="A66" s="36" t="s">
        <v>512</v>
      </c>
      <c r="B66" s="4" t="s">
        <v>364</v>
      </c>
      <c r="C66" s="116"/>
      <c r="D66" s="116"/>
      <c r="E66" s="116"/>
      <c r="F66" s="116"/>
    </row>
    <row r="67" spans="1:6" ht="15">
      <c r="A67" s="14" t="s">
        <v>9</v>
      </c>
      <c r="B67" s="6" t="s">
        <v>365</v>
      </c>
      <c r="C67" s="116"/>
      <c r="D67" s="116"/>
      <c r="E67" s="116"/>
      <c r="F67" s="116"/>
    </row>
    <row r="68" spans="1:6" ht="15" hidden="1">
      <c r="A68" s="12" t="s">
        <v>513</v>
      </c>
      <c r="B68" s="4" t="s">
        <v>366</v>
      </c>
      <c r="C68" s="116"/>
      <c r="D68" s="116"/>
      <c r="E68" s="116"/>
      <c r="F68" s="116"/>
    </row>
    <row r="69" spans="1:6" ht="15" hidden="1">
      <c r="A69" s="36" t="s">
        <v>367</v>
      </c>
      <c r="B69" s="4" t="s">
        <v>368</v>
      </c>
      <c r="C69" s="116"/>
      <c r="D69" s="116"/>
      <c r="E69" s="116"/>
      <c r="F69" s="116"/>
    </row>
    <row r="70" spans="1:6" ht="15" hidden="1">
      <c r="A70" s="12" t="s">
        <v>514</v>
      </c>
      <c r="B70" s="4" t="s">
        <v>369</v>
      </c>
      <c r="C70" s="116"/>
      <c r="D70" s="116"/>
      <c r="E70" s="116"/>
      <c r="F70" s="116"/>
    </row>
    <row r="71" spans="1:6" ht="15" hidden="1">
      <c r="A71" s="36" t="s">
        <v>370</v>
      </c>
      <c r="B71" s="4" t="s">
        <v>371</v>
      </c>
      <c r="C71" s="116"/>
      <c r="D71" s="116"/>
      <c r="E71" s="116"/>
      <c r="F71" s="116"/>
    </row>
    <row r="72" spans="1:6" ht="15">
      <c r="A72" s="13" t="s">
        <v>10</v>
      </c>
      <c r="B72" s="6" t="s">
        <v>372</v>
      </c>
      <c r="C72" s="116"/>
      <c r="D72" s="116"/>
      <c r="E72" s="116"/>
      <c r="F72" s="116"/>
    </row>
    <row r="73" spans="1:6" ht="15" hidden="1">
      <c r="A73" s="4" t="s">
        <v>58</v>
      </c>
      <c r="B73" s="4" t="s">
        <v>373</v>
      </c>
      <c r="C73" s="116"/>
      <c r="D73" s="116"/>
      <c r="E73" s="116"/>
      <c r="F73" s="116"/>
    </row>
    <row r="74" spans="1:6" ht="15" hidden="1">
      <c r="A74" s="4" t="s">
        <v>59</v>
      </c>
      <c r="B74" s="4" t="s">
        <v>373</v>
      </c>
      <c r="C74" s="116"/>
      <c r="D74" s="116"/>
      <c r="E74" s="116"/>
      <c r="F74" s="116"/>
    </row>
    <row r="75" spans="1:6" ht="15" hidden="1">
      <c r="A75" s="4" t="s">
        <v>56</v>
      </c>
      <c r="B75" s="4" t="s">
        <v>374</v>
      </c>
      <c r="C75" s="116"/>
      <c r="D75" s="116"/>
      <c r="E75" s="116"/>
      <c r="F75" s="116"/>
    </row>
    <row r="76" spans="1:6" ht="15" hidden="1">
      <c r="A76" s="4" t="s">
        <v>57</v>
      </c>
      <c r="B76" s="4" t="s">
        <v>374</v>
      </c>
      <c r="C76" s="116"/>
      <c r="D76" s="116"/>
      <c r="E76" s="116"/>
      <c r="F76" s="116"/>
    </row>
    <row r="77" spans="1:6" ht="15">
      <c r="A77" s="6" t="s">
        <v>11</v>
      </c>
      <c r="B77" s="6" t="s">
        <v>375</v>
      </c>
      <c r="C77" s="116"/>
      <c r="D77" s="116"/>
      <c r="E77" s="116"/>
      <c r="F77" s="116"/>
    </row>
    <row r="78" spans="1:6" ht="15">
      <c r="A78" s="36" t="s">
        <v>376</v>
      </c>
      <c r="B78" s="4" t="s">
        <v>377</v>
      </c>
      <c r="C78" s="116"/>
      <c r="D78" s="116"/>
      <c r="E78" s="116"/>
      <c r="F78" s="116"/>
    </row>
    <row r="79" spans="1:6" ht="15">
      <c r="A79" s="36" t="s">
        <v>378</v>
      </c>
      <c r="B79" s="4" t="s">
        <v>379</v>
      </c>
      <c r="C79" s="116"/>
      <c r="D79" s="116"/>
      <c r="E79" s="116"/>
      <c r="F79" s="116"/>
    </row>
    <row r="80" spans="1:6" ht="15">
      <c r="A80" s="36" t="s">
        <v>380</v>
      </c>
      <c r="B80" s="4" t="s">
        <v>381</v>
      </c>
      <c r="C80" s="116">
        <v>21615</v>
      </c>
      <c r="D80" s="116"/>
      <c r="E80" s="116"/>
      <c r="F80" s="116">
        <f>SUM(C80:E80)</f>
        <v>21615</v>
      </c>
    </row>
    <row r="81" spans="1:6" ht="15">
      <c r="A81" s="36" t="s">
        <v>382</v>
      </c>
      <c r="B81" s="4" t="s">
        <v>383</v>
      </c>
      <c r="C81" s="116"/>
      <c r="D81" s="116"/>
      <c r="E81" s="116"/>
      <c r="F81" s="116"/>
    </row>
    <row r="82" spans="1:6" ht="15">
      <c r="A82" s="12" t="s">
        <v>515</v>
      </c>
      <c r="B82" s="4" t="s">
        <v>384</v>
      </c>
      <c r="C82" s="116"/>
      <c r="D82" s="116"/>
      <c r="E82" s="116"/>
      <c r="F82" s="116"/>
    </row>
    <row r="83" spans="1:6" ht="15">
      <c r="A83" s="14" t="s">
        <v>12</v>
      </c>
      <c r="B83" s="6" t="s">
        <v>385</v>
      </c>
      <c r="C83" s="112">
        <f>SUM(C78:C82)</f>
        <v>21615</v>
      </c>
      <c r="D83" s="112"/>
      <c r="E83" s="112"/>
      <c r="F83" s="112">
        <f>SUM(F78:F82)</f>
        <v>21615</v>
      </c>
    </row>
    <row r="84" spans="1:6" ht="15">
      <c r="A84" s="12" t="s">
        <v>386</v>
      </c>
      <c r="B84" s="4" t="s">
        <v>387</v>
      </c>
      <c r="C84" s="116"/>
      <c r="D84" s="116"/>
      <c r="E84" s="116"/>
      <c r="F84" s="116"/>
    </row>
    <row r="85" spans="1:6" ht="15">
      <c r="A85" s="12" t="s">
        <v>388</v>
      </c>
      <c r="B85" s="4" t="s">
        <v>389</v>
      </c>
      <c r="C85" s="116"/>
      <c r="D85" s="116"/>
      <c r="E85" s="116"/>
      <c r="F85" s="116"/>
    </row>
    <row r="86" spans="1:6" ht="15">
      <c r="A86" s="36" t="s">
        <v>390</v>
      </c>
      <c r="B86" s="4" t="s">
        <v>391</v>
      </c>
      <c r="C86" s="116"/>
      <c r="D86" s="116"/>
      <c r="E86" s="116"/>
      <c r="F86" s="116"/>
    </row>
    <row r="87" spans="1:6" ht="15">
      <c r="A87" s="36" t="s">
        <v>516</v>
      </c>
      <c r="B87" s="4" t="s">
        <v>392</v>
      </c>
      <c r="C87" s="116"/>
      <c r="D87" s="116"/>
      <c r="E87" s="116"/>
      <c r="F87" s="116"/>
    </row>
    <row r="88" spans="1:6" ht="15">
      <c r="A88" s="13" t="s">
        <v>13</v>
      </c>
      <c r="B88" s="6" t="s">
        <v>393</v>
      </c>
      <c r="C88" s="116"/>
      <c r="D88" s="116"/>
      <c r="E88" s="116"/>
      <c r="F88" s="116"/>
    </row>
    <row r="89" spans="1:6" ht="15">
      <c r="A89" s="14" t="s">
        <v>394</v>
      </c>
      <c r="B89" s="6" t="s">
        <v>395</v>
      </c>
      <c r="C89" s="116"/>
      <c r="D89" s="116"/>
      <c r="E89" s="116"/>
      <c r="F89" s="116"/>
    </row>
    <row r="90" spans="1:6" ht="15.75">
      <c r="A90" s="39" t="s">
        <v>14</v>
      </c>
      <c r="B90" s="40" t="s">
        <v>396</v>
      </c>
      <c r="C90" s="112">
        <f>SUM(C83:C89)</f>
        <v>21615</v>
      </c>
      <c r="D90" s="112"/>
      <c r="E90" s="112"/>
      <c r="F90" s="112">
        <f>SUM(F83:F89)</f>
        <v>21615</v>
      </c>
    </row>
    <row r="91" spans="1:6" ht="15.75">
      <c r="A91" s="77" t="s">
        <v>518</v>
      </c>
      <c r="B91" s="78"/>
      <c r="C91" s="112">
        <f>C61+C90</f>
        <v>23039</v>
      </c>
      <c r="D91" s="112"/>
      <c r="E91" s="112"/>
      <c r="F91" s="112">
        <f>F90+F61</f>
        <v>23039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12/2016.(V. 25.)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1" t="s">
        <v>580</v>
      </c>
      <c r="B1" s="175"/>
      <c r="C1" s="175"/>
    </row>
    <row r="2" spans="1:3" ht="27" customHeight="1">
      <c r="A2" s="174" t="s">
        <v>598</v>
      </c>
      <c r="B2" s="175"/>
      <c r="C2" s="175"/>
    </row>
    <row r="3" spans="1:3" ht="19.5" customHeight="1">
      <c r="A3" s="166"/>
      <c r="B3" s="57"/>
      <c r="C3" s="57"/>
    </row>
    <row r="4" ht="15">
      <c r="A4" s="73" t="s">
        <v>69</v>
      </c>
    </row>
    <row r="5" spans="1:3" ht="25.5">
      <c r="A5" s="67" t="s">
        <v>66</v>
      </c>
      <c r="B5" s="2" t="s">
        <v>111</v>
      </c>
      <c r="C5" s="167" t="s">
        <v>81</v>
      </c>
    </row>
    <row r="6" spans="1:3" ht="15" hidden="1">
      <c r="A6" s="12" t="s">
        <v>599</v>
      </c>
      <c r="B6" s="5" t="s">
        <v>201</v>
      </c>
      <c r="C6" s="26"/>
    </row>
    <row r="7" spans="1:3" ht="15" hidden="1">
      <c r="A7" s="12" t="s">
        <v>600</v>
      </c>
      <c r="B7" s="5" t="s">
        <v>201</v>
      </c>
      <c r="C7" s="26"/>
    </row>
    <row r="8" spans="1:3" ht="15" hidden="1">
      <c r="A8" s="12" t="s">
        <v>601</v>
      </c>
      <c r="B8" s="5" t="s">
        <v>201</v>
      </c>
      <c r="C8" s="26"/>
    </row>
    <row r="9" spans="1:3" ht="15" hidden="1">
      <c r="A9" s="12" t="s">
        <v>602</v>
      </c>
      <c r="B9" s="5" t="s">
        <v>201</v>
      </c>
      <c r="C9" s="26"/>
    </row>
    <row r="10" spans="1:3" ht="15" hidden="1">
      <c r="A10" s="12" t="s">
        <v>603</v>
      </c>
      <c r="B10" s="5" t="s">
        <v>201</v>
      </c>
      <c r="C10" s="26"/>
    </row>
    <row r="11" spans="1:3" ht="15" hidden="1">
      <c r="A11" s="12" t="s">
        <v>604</v>
      </c>
      <c r="B11" s="5" t="s">
        <v>201</v>
      </c>
      <c r="C11" s="26"/>
    </row>
    <row r="12" spans="1:3" ht="15" hidden="1">
      <c r="A12" s="12" t="s">
        <v>605</v>
      </c>
      <c r="B12" s="5" t="s">
        <v>201</v>
      </c>
      <c r="C12" s="26"/>
    </row>
    <row r="13" spans="1:3" ht="15" hidden="1">
      <c r="A13" s="12" t="s">
        <v>606</v>
      </c>
      <c r="B13" s="5" t="s">
        <v>201</v>
      </c>
      <c r="C13" s="26"/>
    </row>
    <row r="14" spans="1:3" ht="15" hidden="1">
      <c r="A14" s="12" t="s">
        <v>607</v>
      </c>
      <c r="B14" s="5" t="s">
        <v>201</v>
      </c>
      <c r="C14" s="26"/>
    </row>
    <row r="15" spans="1:3" ht="15" hidden="1">
      <c r="A15" s="12" t="s">
        <v>608</v>
      </c>
      <c r="B15" s="5" t="s">
        <v>201</v>
      </c>
      <c r="C15" s="26"/>
    </row>
    <row r="16" spans="1:3" ht="25.5">
      <c r="A16" s="10" t="s">
        <v>435</v>
      </c>
      <c r="B16" s="7" t="s">
        <v>201</v>
      </c>
      <c r="C16" s="136"/>
    </row>
    <row r="17" spans="1:3" ht="15" hidden="1">
      <c r="A17" s="12" t="s">
        <v>599</v>
      </c>
      <c r="B17" s="5" t="s">
        <v>202</v>
      </c>
      <c r="C17" s="136"/>
    </row>
    <row r="18" spans="1:3" ht="15" hidden="1">
      <c r="A18" s="12" t="s">
        <v>600</v>
      </c>
      <c r="B18" s="5" t="s">
        <v>202</v>
      </c>
      <c r="C18" s="136"/>
    </row>
    <row r="19" spans="1:3" ht="15" hidden="1">
      <c r="A19" s="12" t="s">
        <v>601</v>
      </c>
      <c r="B19" s="5" t="s">
        <v>202</v>
      </c>
      <c r="C19" s="136"/>
    </row>
    <row r="20" spans="1:3" ht="15" hidden="1">
      <c r="A20" s="12" t="s">
        <v>602</v>
      </c>
      <c r="B20" s="5" t="s">
        <v>202</v>
      </c>
      <c r="C20" s="136"/>
    </row>
    <row r="21" spans="1:3" ht="15" hidden="1">
      <c r="A21" s="12" t="s">
        <v>603</v>
      </c>
      <c r="B21" s="5" t="s">
        <v>202</v>
      </c>
      <c r="C21" s="136"/>
    </row>
    <row r="22" spans="1:3" ht="15" hidden="1">
      <c r="A22" s="12" t="s">
        <v>604</v>
      </c>
      <c r="B22" s="5" t="s">
        <v>202</v>
      </c>
      <c r="C22" s="136"/>
    </row>
    <row r="23" spans="1:3" ht="15" hidden="1">
      <c r="A23" s="12" t="s">
        <v>605</v>
      </c>
      <c r="B23" s="5" t="s">
        <v>202</v>
      </c>
      <c r="C23" s="136"/>
    </row>
    <row r="24" spans="1:3" ht="15" hidden="1">
      <c r="A24" s="12" t="s">
        <v>606</v>
      </c>
      <c r="B24" s="5" t="s">
        <v>202</v>
      </c>
      <c r="C24" s="136"/>
    </row>
    <row r="25" spans="1:3" ht="15" hidden="1">
      <c r="A25" s="12" t="s">
        <v>607</v>
      </c>
      <c r="B25" s="5" t="s">
        <v>202</v>
      </c>
      <c r="C25" s="136"/>
    </row>
    <row r="26" spans="1:3" ht="15" hidden="1">
      <c r="A26" s="12" t="s">
        <v>608</v>
      </c>
      <c r="B26" s="5" t="s">
        <v>202</v>
      </c>
      <c r="C26" s="136"/>
    </row>
    <row r="27" spans="1:3" ht="25.5">
      <c r="A27" s="10" t="s">
        <v>609</v>
      </c>
      <c r="B27" s="7" t="s">
        <v>202</v>
      </c>
      <c r="C27" s="136"/>
    </row>
    <row r="28" spans="1:3" ht="15">
      <c r="A28" s="12" t="s">
        <v>599</v>
      </c>
      <c r="B28" s="5" t="s">
        <v>203</v>
      </c>
      <c r="C28" s="136"/>
    </row>
    <row r="29" spans="1:3" ht="15">
      <c r="A29" s="12" t="s">
        <v>600</v>
      </c>
      <c r="B29" s="5" t="s">
        <v>203</v>
      </c>
      <c r="C29" s="136"/>
    </row>
    <row r="30" spans="1:3" ht="15">
      <c r="A30" s="12" t="s">
        <v>601</v>
      </c>
      <c r="B30" s="5" t="s">
        <v>203</v>
      </c>
      <c r="C30" s="136"/>
    </row>
    <row r="31" spans="1:3" ht="15">
      <c r="A31" s="12" t="s">
        <v>602</v>
      </c>
      <c r="B31" s="5" t="s">
        <v>203</v>
      </c>
      <c r="C31" s="136"/>
    </row>
    <row r="32" spans="1:3" ht="15">
      <c r="A32" s="12" t="s">
        <v>603</v>
      </c>
      <c r="B32" s="5" t="s">
        <v>203</v>
      </c>
      <c r="C32" s="136"/>
    </row>
    <row r="33" spans="1:3" ht="15">
      <c r="A33" s="12" t="s">
        <v>604</v>
      </c>
      <c r="B33" s="5" t="s">
        <v>203</v>
      </c>
      <c r="C33" s="136"/>
    </row>
    <row r="34" spans="1:3" ht="15">
      <c r="A34" s="12" t="s">
        <v>605</v>
      </c>
      <c r="B34" s="5" t="s">
        <v>203</v>
      </c>
      <c r="C34" s="136"/>
    </row>
    <row r="35" spans="1:3" ht="15">
      <c r="A35" s="12" t="s">
        <v>606</v>
      </c>
      <c r="B35" s="5" t="s">
        <v>203</v>
      </c>
      <c r="C35" s="136">
        <v>196637</v>
      </c>
    </row>
    <row r="36" spans="1:3" ht="15">
      <c r="A36" s="12" t="s">
        <v>607</v>
      </c>
      <c r="B36" s="5" t="s">
        <v>203</v>
      </c>
      <c r="C36" s="136"/>
    </row>
    <row r="37" spans="1:3" ht="15">
      <c r="A37" s="12" t="s">
        <v>608</v>
      </c>
      <c r="B37" s="5" t="s">
        <v>203</v>
      </c>
      <c r="C37" s="136"/>
    </row>
    <row r="38" spans="1:3" ht="15">
      <c r="A38" s="10" t="s">
        <v>436</v>
      </c>
      <c r="B38" s="7" t="s">
        <v>203</v>
      </c>
      <c r="C38" s="139">
        <f>SUM(C28:C37)</f>
        <v>196637</v>
      </c>
    </row>
    <row r="39" spans="1:3" ht="15" hidden="1">
      <c r="A39" s="12" t="s">
        <v>610</v>
      </c>
      <c r="B39" s="4" t="s">
        <v>205</v>
      </c>
      <c r="C39" s="136"/>
    </row>
    <row r="40" spans="1:3" ht="15" hidden="1">
      <c r="A40" s="12" t="s">
        <v>611</v>
      </c>
      <c r="B40" s="4" t="s">
        <v>205</v>
      </c>
      <c r="C40" s="136"/>
    </row>
    <row r="41" spans="1:3" ht="15" hidden="1">
      <c r="A41" s="12" t="s">
        <v>612</v>
      </c>
      <c r="B41" s="4" t="s">
        <v>205</v>
      </c>
      <c r="C41" s="136"/>
    </row>
    <row r="42" spans="1:3" ht="15" hidden="1">
      <c r="A42" s="4" t="s">
        <v>613</v>
      </c>
      <c r="B42" s="4" t="s">
        <v>205</v>
      </c>
      <c r="C42" s="136"/>
    </row>
    <row r="43" spans="1:3" ht="15" hidden="1">
      <c r="A43" s="4" t="s">
        <v>614</v>
      </c>
      <c r="B43" s="4" t="s">
        <v>205</v>
      </c>
      <c r="C43" s="136"/>
    </row>
    <row r="44" spans="1:3" ht="15" hidden="1">
      <c r="A44" s="4" t="s">
        <v>615</v>
      </c>
      <c r="B44" s="4" t="s">
        <v>205</v>
      </c>
      <c r="C44" s="136"/>
    </row>
    <row r="45" spans="1:3" ht="15" hidden="1">
      <c r="A45" s="12" t="s">
        <v>616</v>
      </c>
      <c r="B45" s="4" t="s">
        <v>205</v>
      </c>
      <c r="C45" s="136"/>
    </row>
    <row r="46" spans="1:3" ht="15" hidden="1">
      <c r="A46" s="12" t="s">
        <v>617</v>
      </c>
      <c r="B46" s="4" t="s">
        <v>205</v>
      </c>
      <c r="C46" s="136"/>
    </row>
    <row r="47" spans="1:3" ht="15" hidden="1">
      <c r="A47" s="12" t="s">
        <v>618</v>
      </c>
      <c r="B47" s="4" t="s">
        <v>205</v>
      </c>
      <c r="C47" s="136"/>
    </row>
    <row r="48" spans="1:3" ht="15" hidden="1">
      <c r="A48" s="12" t="s">
        <v>619</v>
      </c>
      <c r="B48" s="4" t="s">
        <v>205</v>
      </c>
      <c r="C48" s="136"/>
    </row>
    <row r="49" spans="1:3" ht="25.5">
      <c r="A49" s="10" t="s">
        <v>620</v>
      </c>
      <c r="B49" s="7" t="s">
        <v>205</v>
      </c>
      <c r="C49" s="136"/>
    </row>
    <row r="50" spans="1:3" ht="15">
      <c r="A50" s="12" t="s">
        <v>610</v>
      </c>
      <c r="B50" s="4" t="s">
        <v>211</v>
      </c>
      <c r="C50" s="136"/>
    </row>
    <row r="51" spans="1:3" ht="15">
      <c r="A51" s="12" t="s">
        <v>611</v>
      </c>
      <c r="B51" s="4" t="s">
        <v>211</v>
      </c>
      <c r="C51" s="136">
        <v>11045</v>
      </c>
    </row>
    <row r="52" spans="1:3" ht="15">
      <c r="A52" s="12" t="s">
        <v>612</v>
      </c>
      <c r="B52" s="4" t="s">
        <v>211</v>
      </c>
      <c r="C52" s="136">
        <v>1385</v>
      </c>
    </row>
    <row r="53" spans="1:3" ht="15">
      <c r="A53" s="4" t="s">
        <v>613</v>
      </c>
      <c r="B53" s="4" t="s">
        <v>211</v>
      </c>
      <c r="C53" s="136"/>
    </row>
    <row r="54" spans="1:3" ht="15">
      <c r="A54" s="4" t="s">
        <v>614</v>
      </c>
      <c r="B54" s="4" t="s">
        <v>211</v>
      </c>
      <c r="C54" s="136"/>
    </row>
    <row r="55" spans="1:3" ht="15">
      <c r="A55" s="4" t="s">
        <v>615</v>
      </c>
      <c r="B55" s="4" t="s">
        <v>211</v>
      </c>
      <c r="C55" s="136"/>
    </row>
    <row r="56" spans="1:3" ht="15">
      <c r="A56" s="12" t="s">
        <v>616</v>
      </c>
      <c r="B56" s="4" t="s">
        <v>211</v>
      </c>
      <c r="C56" s="136">
        <v>36312</v>
      </c>
    </row>
    <row r="57" spans="1:3" ht="15">
      <c r="A57" s="12" t="s">
        <v>621</v>
      </c>
      <c r="B57" s="4" t="s">
        <v>211</v>
      </c>
      <c r="C57" s="136"/>
    </row>
    <row r="58" spans="1:3" ht="15">
      <c r="A58" s="12" t="s">
        <v>618</v>
      </c>
      <c r="B58" s="4" t="s">
        <v>211</v>
      </c>
      <c r="C58" s="136"/>
    </row>
    <row r="59" spans="1:3" ht="15">
      <c r="A59" s="12" t="s">
        <v>619</v>
      </c>
      <c r="B59" s="4" t="s">
        <v>211</v>
      </c>
      <c r="C59" s="136"/>
    </row>
    <row r="60" spans="1:3" ht="15">
      <c r="A60" s="14" t="s">
        <v>622</v>
      </c>
      <c r="B60" s="6" t="s">
        <v>211</v>
      </c>
      <c r="C60" s="139">
        <f>SUM(C50:C59)</f>
        <v>48742</v>
      </c>
    </row>
    <row r="61" spans="1:3" ht="15" hidden="1">
      <c r="A61" s="12" t="s">
        <v>599</v>
      </c>
      <c r="B61" s="5" t="s">
        <v>238</v>
      </c>
      <c r="C61" s="136"/>
    </row>
    <row r="62" spans="1:3" ht="15" hidden="1">
      <c r="A62" s="12" t="s">
        <v>600</v>
      </c>
      <c r="B62" s="5" t="s">
        <v>238</v>
      </c>
      <c r="C62" s="136"/>
    </row>
    <row r="63" spans="1:3" ht="15" hidden="1">
      <c r="A63" s="12" t="s">
        <v>601</v>
      </c>
      <c r="B63" s="5" t="s">
        <v>238</v>
      </c>
      <c r="C63" s="136"/>
    </row>
    <row r="64" spans="1:3" ht="15" hidden="1">
      <c r="A64" s="12" t="s">
        <v>602</v>
      </c>
      <c r="B64" s="5" t="s">
        <v>238</v>
      </c>
      <c r="C64" s="136"/>
    </row>
    <row r="65" spans="1:3" ht="15" hidden="1">
      <c r="A65" s="12" t="s">
        <v>603</v>
      </c>
      <c r="B65" s="5" t="s">
        <v>238</v>
      </c>
      <c r="C65" s="136"/>
    </row>
    <row r="66" spans="1:3" ht="15" hidden="1">
      <c r="A66" s="12" t="s">
        <v>604</v>
      </c>
      <c r="B66" s="5" t="s">
        <v>238</v>
      </c>
      <c r="C66" s="136"/>
    </row>
    <row r="67" spans="1:3" ht="15" hidden="1">
      <c r="A67" s="12" t="s">
        <v>605</v>
      </c>
      <c r="B67" s="5" t="s">
        <v>238</v>
      </c>
      <c r="C67" s="136"/>
    </row>
    <row r="68" spans="1:3" ht="15" hidden="1">
      <c r="A68" s="12" t="s">
        <v>606</v>
      </c>
      <c r="B68" s="5" t="s">
        <v>238</v>
      </c>
      <c r="C68" s="136"/>
    </row>
    <row r="69" spans="1:3" ht="15" hidden="1">
      <c r="A69" s="12" t="s">
        <v>607</v>
      </c>
      <c r="B69" s="5" t="s">
        <v>238</v>
      </c>
      <c r="C69" s="136"/>
    </row>
    <row r="70" spans="1:3" ht="15" hidden="1">
      <c r="A70" s="12" t="s">
        <v>608</v>
      </c>
      <c r="B70" s="5" t="s">
        <v>238</v>
      </c>
      <c r="C70" s="136"/>
    </row>
    <row r="71" spans="1:3" ht="25.5">
      <c r="A71" s="10" t="s">
        <v>623</v>
      </c>
      <c r="B71" s="7" t="s">
        <v>238</v>
      </c>
      <c r="C71" s="136"/>
    </row>
    <row r="72" spans="1:3" ht="15" hidden="1">
      <c r="A72" s="12" t="s">
        <v>599</v>
      </c>
      <c r="B72" s="5" t="s">
        <v>239</v>
      </c>
      <c r="C72" s="136"/>
    </row>
    <row r="73" spans="1:3" ht="15" hidden="1">
      <c r="A73" s="12" t="s">
        <v>600</v>
      </c>
      <c r="B73" s="5" t="s">
        <v>239</v>
      </c>
      <c r="C73" s="136"/>
    </row>
    <row r="74" spans="1:3" ht="15" hidden="1">
      <c r="A74" s="12" t="s">
        <v>601</v>
      </c>
      <c r="B74" s="5" t="s">
        <v>239</v>
      </c>
      <c r="C74" s="136"/>
    </row>
    <row r="75" spans="1:3" ht="15" hidden="1">
      <c r="A75" s="12" t="s">
        <v>602</v>
      </c>
      <c r="B75" s="5" t="s">
        <v>239</v>
      </c>
      <c r="C75" s="136"/>
    </row>
    <row r="76" spans="1:3" ht="15" hidden="1">
      <c r="A76" s="12" t="s">
        <v>603</v>
      </c>
      <c r="B76" s="5" t="s">
        <v>239</v>
      </c>
      <c r="C76" s="136"/>
    </row>
    <row r="77" spans="1:3" ht="15" hidden="1">
      <c r="A77" s="12" t="s">
        <v>604</v>
      </c>
      <c r="B77" s="5" t="s">
        <v>239</v>
      </c>
      <c r="C77" s="136"/>
    </row>
    <row r="78" spans="1:3" ht="15" hidden="1">
      <c r="A78" s="12" t="s">
        <v>605</v>
      </c>
      <c r="B78" s="5" t="s">
        <v>239</v>
      </c>
      <c r="C78" s="136"/>
    </row>
    <row r="79" spans="1:3" ht="15" hidden="1">
      <c r="A79" s="12" t="s">
        <v>606</v>
      </c>
      <c r="B79" s="5" t="s">
        <v>239</v>
      </c>
      <c r="C79" s="136"/>
    </row>
    <row r="80" spans="1:3" ht="15" hidden="1">
      <c r="A80" s="12" t="s">
        <v>607</v>
      </c>
      <c r="B80" s="5" t="s">
        <v>239</v>
      </c>
      <c r="C80" s="136"/>
    </row>
    <row r="81" spans="1:3" ht="15" hidden="1">
      <c r="A81" s="12" t="s">
        <v>608</v>
      </c>
      <c r="B81" s="5" t="s">
        <v>239</v>
      </c>
      <c r="C81" s="136"/>
    </row>
    <row r="82" spans="1:3" ht="25.5">
      <c r="A82" s="10" t="s">
        <v>624</v>
      </c>
      <c r="B82" s="7" t="s">
        <v>239</v>
      </c>
      <c r="C82" s="136"/>
    </row>
    <row r="83" spans="1:3" ht="15">
      <c r="A83" s="12" t="s">
        <v>599</v>
      </c>
      <c r="B83" s="5" t="s">
        <v>240</v>
      </c>
      <c r="C83" s="136"/>
    </row>
    <row r="84" spans="1:3" ht="15">
      <c r="A84" s="12" t="s">
        <v>600</v>
      </c>
      <c r="B84" s="5" t="s">
        <v>240</v>
      </c>
      <c r="C84" s="136"/>
    </row>
    <row r="85" spans="1:3" ht="15">
      <c r="A85" s="12" t="s">
        <v>601</v>
      </c>
      <c r="B85" s="5" t="s">
        <v>240</v>
      </c>
      <c r="C85" s="136"/>
    </row>
    <row r="86" spans="1:3" ht="15">
      <c r="A86" s="12" t="s">
        <v>602</v>
      </c>
      <c r="B86" s="5" t="s">
        <v>240</v>
      </c>
      <c r="C86" s="136"/>
    </row>
    <row r="87" spans="1:3" ht="15">
      <c r="A87" s="12" t="s">
        <v>603</v>
      </c>
      <c r="B87" s="5" t="s">
        <v>240</v>
      </c>
      <c r="C87" s="136"/>
    </row>
    <row r="88" spans="1:3" ht="15">
      <c r="A88" s="12" t="s">
        <v>604</v>
      </c>
      <c r="B88" s="5" t="s">
        <v>240</v>
      </c>
      <c r="C88" s="136"/>
    </row>
    <row r="89" spans="1:3" ht="15">
      <c r="A89" s="12" t="s">
        <v>605</v>
      </c>
      <c r="B89" s="5" t="s">
        <v>240</v>
      </c>
      <c r="C89" s="136"/>
    </row>
    <row r="90" spans="1:3" ht="15">
      <c r="A90" s="12" t="s">
        <v>606</v>
      </c>
      <c r="B90" s="5" t="s">
        <v>240</v>
      </c>
      <c r="C90" s="136"/>
    </row>
    <row r="91" spans="1:3" ht="15">
      <c r="A91" s="12" t="s">
        <v>607</v>
      </c>
      <c r="B91" s="5" t="s">
        <v>240</v>
      </c>
      <c r="C91" s="136"/>
    </row>
    <row r="92" spans="1:3" ht="15">
      <c r="A92" s="12" t="s">
        <v>608</v>
      </c>
      <c r="B92" s="5" t="s">
        <v>240</v>
      </c>
      <c r="C92" s="136"/>
    </row>
    <row r="93" spans="1:3" ht="15">
      <c r="A93" s="10" t="s">
        <v>625</v>
      </c>
      <c r="B93" s="7" t="s">
        <v>240</v>
      </c>
      <c r="C93" s="139">
        <f>SUM(C83:C92)</f>
        <v>0</v>
      </c>
    </row>
    <row r="94" spans="1:3" ht="15" hidden="1">
      <c r="A94" s="12" t="s">
        <v>610</v>
      </c>
      <c r="B94" s="4" t="s">
        <v>242</v>
      </c>
      <c r="C94" s="136"/>
    </row>
    <row r="95" spans="1:3" ht="15" hidden="1">
      <c r="A95" s="12" t="s">
        <v>611</v>
      </c>
      <c r="B95" s="5" t="s">
        <v>242</v>
      </c>
      <c r="C95" s="136"/>
    </row>
    <row r="96" spans="1:3" ht="15" hidden="1">
      <c r="A96" s="12" t="s">
        <v>612</v>
      </c>
      <c r="B96" s="4" t="s">
        <v>242</v>
      </c>
      <c r="C96" s="136"/>
    </row>
    <row r="97" spans="1:3" ht="15" hidden="1">
      <c r="A97" s="4" t="s">
        <v>613</v>
      </c>
      <c r="B97" s="5" t="s">
        <v>242</v>
      </c>
      <c r="C97" s="136"/>
    </row>
    <row r="98" spans="1:3" ht="15" hidden="1">
      <c r="A98" s="4" t="s">
        <v>614</v>
      </c>
      <c r="B98" s="4" t="s">
        <v>242</v>
      </c>
      <c r="C98" s="136"/>
    </row>
    <row r="99" spans="1:3" ht="15" hidden="1">
      <c r="A99" s="4" t="s">
        <v>615</v>
      </c>
      <c r="B99" s="5" t="s">
        <v>242</v>
      </c>
      <c r="C99" s="136"/>
    </row>
    <row r="100" spans="1:3" ht="15" hidden="1">
      <c r="A100" s="12" t="s">
        <v>616</v>
      </c>
      <c r="B100" s="4" t="s">
        <v>242</v>
      </c>
      <c r="C100" s="136"/>
    </row>
    <row r="101" spans="1:3" ht="15" hidden="1">
      <c r="A101" s="12" t="s">
        <v>621</v>
      </c>
      <c r="B101" s="5" t="s">
        <v>242</v>
      </c>
      <c r="C101" s="136"/>
    </row>
    <row r="102" spans="1:3" ht="15" hidden="1">
      <c r="A102" s="12" t="s">
        <v>618</v>
      </c>
      <c r="B102" s="4" t="s">
        <v>242</v>
      </c>
      <c r="C102" s="136"/>
    </row>
    <row r="103" spans="1:3" ht="15" hidden="1">
      <c r="A103" s="12" t="s">
        <v>619</v>
      </c>
      <c r="B103" s="5" t="s">
        <v>242</v>
      </c>
      <c r="C103" s="136"/>
    </row>
    <row r="104" spans="1:3" ht="25.5">
      <c r="A104" s="10" t="s">
        <v>626</v>
      </c>
      <c r="B104" s="7" t="s">
        <v>242</v>
      </c>
      <c r="C104" s="136"/>
    </row>
    <row r="105" spans="1:3" ht="15" hidden="1">
      <c r="A105" s="12" t="s">
        <v>610</v>
      </c>
      <c r="B105" s="4" t="s">
        <v>245</v>
      </c>
      <c r="C105" s="136"/>
    </row>
    <row r="106" spans="1:3" ht="15" hidden="1">
      <c r="A106" s="12" t="s">
        <v>611</v>
      </c>
      <c r="B106" s="4" t="s">
        <v>245</v>
      </c>
      <c r="C106" s="136"/>
    </row>
    <row r="107" spans="1:3" ht="15" hidden="1">
      <c r="A107" s="12" t="s">
        <v>612</v>
      </c>
      <c r="B107" s="4" t="s">
        <v>245</v>
      </c>
      <c r="C107" s="136"/>
    </row>
    <row r="108" spans="1:3" ht="15" hidden="1">
      <c r="A108" s="4" t="s">
        <v>613</v>
      </c>
      <c r="B108" s="4" t="s">
        <v>245</v>
      </c>
      <c r="C108" s="136"/>
    </row>
    <row r="109" spans="1:3" ht="15" hidden="1">
      <c r="A109" s="4" t="s">
        <v>614</v>
      </c>
      <c r="B109" s="4" t="s">
        <v>245</v>
      </c>
      <c r="C109" s="136"/>
    </row>
    <row r="110" spans="1:3" ht="15" hidden="1">
      <c r="A110" s="4" t="s">
        <v>615</v>
      </c>
      <c r="B110" s="4" t="s">
        <v>245</v>
      </c>
      <c r="C110" s="136"/>
    </row>
    <row r="111" spans="1:3" ht="15" hidden="1">
      <c r="A111" s="12" t="s">
        <v>616</v>
      </c>
      <c r="B111" s="4" t="s">
        <v>245</v>
      </c>
      <c r="C111" s="136"/>
    </row>
    <row r="112" spans="1:3" ht="15" hidden="1">
      <c r="A112" s="12" t="s">
        <v>621</v>
      </c>
      <c r="B112" s="4" t="s">
        <v>245</v>
      </c>
      <c r="C112" s="136"/>
    </row>
    <row r="113" spans="1:3" ht="15" hidden="1">
      <c r="A113" s="12" t="s">
        <v>618</v>
      </c>
      <c r="B113" s="4" t="s">
        <v>245</v>
      </c>
      <c r="C113" s="136"/>
    </row>
    <row r="114" spans="1:3" ht="15" hidden="1">
      <c r="A114" s="12" t="s">
        <v>619</v>
      </c>
      <c r="B114" s="4" t="s">
        <v>245</v>
      </c>
      <c r="C114" s="136"/>
    </row>
    <row r="115" spans="1:3" ht="15">
      <c r="A115" s="14" t="s">
        <v>472</v>
      </c>
      <c r="B115" s="7" t="s">
        <v>245</v>
      </c>
      <c r="C115" s="13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12/2016. (V.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61">
      <selection activeCell="A132" sqref="A13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1" t="s">
        <v>577</v>
      </c>
      <c r="B1" s="175"/>
      <c r="C1" s="175"/>
      <c r="D1" s="175"/>
      <c r="E1" s="175"/>
      <c r="F1" s="173"/>
    </row>
    <row r="2" spans="1:6" ht="19.5" customHeight="1">
      <c r="A2" s="170" t="s">
        <v>24</v>
      </c>
      <c r="B2" s="175"/>
      <c r="C2" s="175"/>
      <c r="D2" s="175"/>
      <c r="E2" s="175"/>
      <c r="F2" s="173"/>
    </row>
    <row r="3" ht="18">
      <c r="A3" s="46"/>
    </row>
    <row r="4" ht="15">
      <c r="A4" s="3" t="s">
        <v>572</v>
      </c>
    </row>
    <row r="5" spans="1:6" ht="45">
      <c r="A5" s="1" t="s">
        <v>110</v>
      </c>
      <c r="B5" s="2" t="s">
        <v>111</v>
      </c>
      <c r="C5" s="53" t="s">
        <v>27</v>
      </c>
      <c r="D5" s="53" t="s">
        <v>28</v>
      </c>
      <c r="E5" s="53" t="s">
        <v>29</v>
      </c>
      <c r="F5" s="65" t="s">
        <v>78</v>
      </c>
    </row>
    <row r="6" spans="1:6" ht="15" hidden="1">
      <c r="A6" s="27" t="s">
        <v>112</v>
      </c>
      <c r="B6" s="28" t="s">
        <v>113</v>
      </c>
      <c r="C6" s="41"/>
      <c r="D6" s="41"/>
      <c r="E6" s="41"/>
      <c r="F6" s="26"/>
    </row>
    <row r="7" spans="1:6" ht="15" hidden="1">
      <c r="A7" s="27" t="s">
        <v>114</v>
      </c>
      <c r="B7" s="29" t="s">
        <v>115</v>
      </c>
      <c r="C7" s="41"/>
      <c r="D7" s="41"/>
      <c r="E7" s="41"/>
      <c r="F7" s="26"/>
    </row>
    <row r="8" spans="1:6" ht="15" hidden="1">
      <c r="A8" s="27" t="s">
        <v>116</v>
      </c>
      <c r="B8" s="29" t="s">
        <v>117</v>
      </c>
      <c r="C8" s="41"/>
      <c r="D8" s="41"/>
      <c r="E8" s="41"/>
      <c r="F8" s="26"/>
    </row>
    <row r="9" spans="1:6" ht="15" hidden="1">
      <c r="A9" s="30" t="s">
        <v>118</v>
      </c>
      <c r="B9" s="29" t="s">
        <v>119</v>
      </c>
      <c r="C9" s="41"/>
      <c r="D9" s="41"/>
      <c r="E9" s="41"/>
      <c r="F9" s="26"/>
    </row>
    <row r="10" spans="1:6" ht="15" hidden="1">
      <c r="A10" s="30" t="s">
        <v>120</v>
      </c>
      <c r="B10" s="29" t="s">
        <v>121</v>
      </c>
      <c r="C10" s="41"/>
      <c r="D10" s="41"/>
      <c r="E10" s="41"/>
      <c r="F10" s="26"/>
    </row>
    <row r="11" spans="1:6" ht="15" hidden="1">
      <c r="A11" s="30" t="s">
        <v>122</v>
      </c>
      <c r="B11" s="29" t="s">
        <v>123</v>
      </c>
      <c r="C11" s="41"/>
      <c r="D11" s="41"/>
      <c r="E11" s="41"/>
      <c r="F11" s="26"/>
    </row>
    <row r="12" spans="1:6" ht="15" hidden="1">
      <c r="A12" s="30" t="s">
        <v>124</v>
      </c>
      <c r="B12" s="29" t="s">
        <v>125</v>
      </c>
      <c r="C12" s="41"/>
      <c r="D12" s="41"/>
      <c r="E12" s="41"/>
      <c r="F12" s="26"/>
    </row>
    <row r="13" spans="1:6" ht="15" hidden="1">
      <c r="A13" s="30" t="s">
        <v>126</v>
      </c>
      <c r="B13" s="29" t="s">
        <v>127</v>
      </c>
      <c r="C13" s="41"/>
      <c r="D13" s="41"/>
      <c r="E13" s="41"/>
      <c r="F13" s="26"/>
    </row>
    <row r="14" spans="1:6" ht="15" hidden="1">
      <c r="A14" s="4" t="s">
        <v>128</v>
      </c>
      <c r="B14" s="29" t="s">
        <v>129</v>
      </c>
      <c r="C14" s="41"/>
      <c r="D14" s="41"/>
      <c r="E14" s="41"/>
      <c r="F14" s="26"/>
    </row>
    <row r="15" spans="1:6" ht="15" hidden="1">
      <c r="A15" s="4" t="s">
        <v>130</v>
      </c>
      <c r="B15" s="29" t="s">
        <v>131</v>
      </c>
      <c r="C15" s="41"/>
      <c r="D15" s="41"/>
      <c r="E15" s="41"/>
      <c r="F15" s="26"/>
    </row>
    <row r="16" spans="1:6" ht="15" hidden="1">
      <c r="A16" s="4" t="s">
        <v>132</v>
      </c>
      <c r="B16" s="29" t="s">
        <v>133</v>
      </c>
      <c r="C16" s="41"/>
      <c r="D16" s="41"/>
      <c r="E16" s="41"/>
      <c r="F16" s="26"/>
    </row>
    <row r="17" spans="1:6" ht="15" hidden="1">
      <c r="A17" s="4" t="s">
        <v>134</v>
      </c>
      <c r="B17" s="29" t="s">
        <v>135</v>
      </c>
      <c r="C17" s="41"/>
      <c r="D17" s="41"/>
      <c r="E17" s="41"/>
      <c r="F17" s="26"/>
    </row>
    <row r="18" spans="1:6" ht="15" hidden="1">
      <c r="A18" s="4" t="s">
        <v>448</v>
      </c>
      <c r="B18" s="29" t="s">
        <v>136</v>
      </c>
      <c r="C18" s="41"/>
      <c r="D18" s="41"/>
      <c r="E18" s="41"/>
      <c r="F18" s="26"/>
    </row>
    <row r="19" spans="1:6" ht="15">
      <c r="A19" s="31" t="s">
        <v>397</v>
      </c>
      <c r="B19" s="32" t="s">
        <v>137</v>
      </c>
      <c r="C19" s="125">
        <v>13098</v>
      </c>
      <c r="D19" s="125"/>
      <c r="E19" s="125"/>
      <c r="F19" s="126">
        <f>SUM(C19:E19)</f>
        <v>13098</v>
      </c>
    </row>
    <row r="20" spans="1:6" ht="15" hidden="1">
      <c r="A20" s="4" t="s">
        <v>138</v>
      </c>
      <c r="B20" s="29" t="s">
        <v>139</v>
      </c>
      <c r="C20" s="125"/>
      <c r="D20" s="125"/>
      <c r="E20" s="125"/>
      <c r="F20" s="126"/>
    </row>
    <row r="21" spans="1:6" ht="30" hidden="1">
      <c r="A21" s="4" t="s">
        <v>140</v>
      </c>
      <c r="B21" s="29" t="s">
        <v>141</v>
      </c>
      <c r="C21" s="125"/>
      <c r="D21" s="125"/>
      <c r="E21" s="125"/>
      <c r="F21" s="126"/>
    </row>
    <row r="22" spans="1:6" ht="15" hidden="1">
      <c r="A22" s="5" t="s">
        <v>142</v>
      </c>
      <c r="B22" s="29" t="s">
        <v>143</v>
      </c>
      <c r="C22" s="125"/>
      <c r="D22" s="125"/>
      <c r="E22" s="125"/>
      <c r="F22" s="126"/>
    </row>
    <row r="23" spans="1:6" ht="15">
      <c r="A23" s="6" t="s">
        <v>398</v>
      </c>
      <c r="B23" s="32" t="s">
        <v>144</v>
      </c>
      <c r="C23" s="125">
        <v>240</v>
      </c>
      <c r="D23" s="125"/>
      <c r="E23" s="125"/>
      <c r="F23" s="126">
        <f>SUM(C23:E23)</f>
        <v>240</v>
      </c>
    </row>
    <row r="24" spans="1:6" ht="15">
      <c r="A24" s="49" t="s">
        <v>478</v>
      </c>
      <c r="B24" s="50" t="s">
        <v>145</v>
      </c>
      <c r="C24" s="127">
        <f>SUM(C19:C23)</f>
        <v>13338</v>
      </c>
      <c r="D24" s="127"/>
      <c r="E24" s="127"/>
      <c r="F24" s="127">
        <f>SUM(F19:F23)</f>
        <v>13338</v>
      </c>
    </row>
    <row r="25" spans="1:6" ht="15">
      <c r="A25" s="38" t="s">
        <v>449</v>
      </c>
      <c r="B25" s="50" t="s">
        <v>146</v>
      </c>
      <c r="C25" s="127">
        <v>3657</v>
      </c>
      <c r="D25" s="127"/>
      <c r="E25" s="127"/>
      <c r="F25" s="127">
        <f>SUM(C25:E25)</f>
        <v>3657</v>
      </c>
    </row>
    <row r="26" spans="1:6" ht="15" hidden="1">
      <c r="A26" s="4" t="s">
        <v>147</v>
      </c>
      <c r="B26" s="29" t="s">
        <v>148</v>
      </c>
      <c r="C26" s="125"/>
      <c r="D26" s="125"/>
      <c r="E26" s="125"/>
      <c r="F26" s="126"/>
    </row>
    <row r="27" spans="1:6" ht="15" hidden="1">
      <c r="A27" s="4" t="s">
        <v>149</v>
      </c>
      <c r="B27" s="29" t="s">
        <v>150</v>
      </c>
      <c r="C27" s="125"/>
      <c r="D27" s="125"/>
      <c r="E27" s="125"/>
      <c r="F27" s="126"/>
    </row>
    <row r="28" spans="1:6" ht="15" hidden="1">
      <c r="A28" s="4" t="s">
        <v>151</v>
      </c>
      <c r="B28" s="29" t="s">
        <v>152</v>
      </c>
      <c r="C28" s="125"/>
      <c r="D28" s="125"/>
      <c r="E28" s="125"/>
      <c r="F28" s="126"/>
    </row>
    <row r="29" spans="1:6" ht="15">
      <c r="A29" s="6" t="s">
        <v>399</v>
      </c>
      <c r="B29" s="32" t="s">
        <v>153</v>
      </c>
      <c r="C29" s="125">
        <v>2049</v>
      </c>
      <c r="D29" s="125"/>
      <c r="E29" s="125"/>
      <c r="F29" s="126">
        <f>SUM(C29:E29)</f>
        <v>2049</v>
      </c>
    </row>
    <row r="30" spans="1:6" ht="15" hidden="1">
      <c r="A30" s="4" t="s">
        <v>154</v>
      </c>
      <c r="B30" s="29" t="s">
        <v>155</v>
      </c>
      <c r="C30" s="125"/>
      <c r="D30" s="125"/>
      <c r="E30" s="125"/>
      <c r="F30" s="126">
        <f aca="true" t="shared" si="0" ref="F30:F49">SUM(C30:E30)</f>
        <v>0</v>
      </c>
    </row>
    <row r="31" spans="1:6" ht="15" hidden="1">
      <c r="A31" s="4" t="s">
        <v>156</v>
      </c>
      <c r="B31" s="29" t="s">
        <v>157</v>
      </c>
      <c r="C31" s="125"/>
      <c r="D31" s="125"/>
      <c r="E31" s="125"/>
      <c r="F31" s="126">
        <f t="shared" si="0"/>
        <v>0</v>
      </c>
    </row>
    <row r="32" spans="1:6" ht="15" customHeight="1">
      <c r="A32" s="6" t="s">
        <v>479</v>
      </c>
      <c r="B32" s="32" t="s">
        <v>158</v>
      </c>
      <c r="C32" s="125">
        <v>110</v>
      </c>
      <c r="D32" s="125"/>
      <c r="E32" s="125"/>
      <c r="F32" s="126">
        <f t="shared" si="0"/>
        <v>110</v>
      </c>
    </row>
    <row r="33" spans="1:6" ht="15" hidden="1">
      <c r="A33" s="4" t="s">
        <v>159</v>
      </c>
      <c r="B33" s="29" t="s">
        <v>160</v>
      </c>
      <c r="C33" s="125"/>
      <c r="D33" s="125"/>
      <c r="E33" s="125"/>
      <c r="F33" s="126">
        <f t="shared" si="0"/>
        <v>0</v>
      </c>
    </row>
    <row r="34" spans="1:6" ht="15" hidden="1">
      <c r="A34" s="4" t="s">
        <v>161</v>
      </c>
      <c r="B34" s="29" t="s">
        <v>162</v>
      </c>
      <c r="C34" s="125"/>
      <c r="D34" s="125"/>
      <c r="E34" s="125"/>
      <c r="F34" s="126">
        <f t="shared" si="0"/>
        <v>0</v>
      </c>
    </row>
    <row r="35" spans="1:6" ht="15" hidden="1">
      <c r="A35" s="4" t="s">
        <v>450</v>
      </c>
      <c r="B35" s="29" t="s">
        <v>163</v>
      </c>
      <c r="C35" s="125"/>
      <c r="D35" s="125"/>
      <c r="E35" s="125"/>
      <c r="F35" s="126">
        <f t="shared" si="0"/>
        <v>0</v>
      </c>
    </row>
    <row r="36" spans="1:6" ht="15" hidden="1">
      <c r="A36" s="4" t="s">
        <v>164</v>
      </c>
      <c r="B36" s="29" t="s">
        <v>165</v>
      </c>
      <c r="C36" s="125"/>
      <c r="D36" s="125"/>
      <c r="E36" s="125"/>
      <c r="F36" s="126">
        <f t="shared" si="0"/>
        <v>0</v>
      </c>
    </row>
    <row r="37" spans="1:6" ht="15" hidden="1">
      <c r="A37" s="9" t="s">
        <v>451</v>
      </c>
      <c r="B37" s="29" t="s">
        <v>166</v>
      </c>
      <c r="C37" s="125"/>
      <c r="D37" s="125"/>
      <c r="E37" s="125"/>
      <c r="F37" s="126">
        <f t="shared" si="0"/>
        <v>0</v>
      </c>
    </row>
    <row r="38" spans="1:6" ht="15" hidden="1">
      <c r="A38" s="5" t="s">
        <v>167</v>
      </c>
      <c r="B38" s="29" t="s">
        <v>168</v>
      </c>
      <c r="C38" s="125"/>
      <c r="D38" s="125"/>
      <c r="E38" s="125"/>
      <c r="F38" s="126">
        <f t="shared" si="0"/>
        <v>0</v>
      </c>
    </row>
    <row r="39" spans="1:6" ht="15" hidden="1">
      <c r="A39" s="4" t="s">
        <v>452</v>
      </c>
      <c r="B39" s="29" t="s">
        <v>169</v>
      </c>
      <c r="C39" s="125"/>
      <c r="D39" s="125"/>
      <c r="E39" s="125"/>
      <c r="F39" s="126">
        <f t="shared" si="0"/>
        <v>0</v>
      </c>
    </row>
    <row r="40" spans="1:6" ht="15">
      <c r="A40" s="6" t="s">
        <v>400</v>
      </c>
      <c r="B40" s="32" t="s">
        <v>170</v>
      </c>
      <c r="C40" s="125">
        <v>2374</v>
      </c>
      <c r="D40" s="125"/>
      <c r="E40" s="125"/>
      <c r="F40" s="126">
        <f t="shared" si="0"/>
        <v>2374</v>
      </c>
    </row>
    <row r="41" spans="1:6" ht="15" hidden="1">
      <c r="A41" s="4" t="s">
        <v>171</v>
      </c>
      <c r="B41" s="29" t="s">
        <v>172</v>
      </c>
      <c r="C41" s="125"/>
      <c r="D41" s="125"/>
      <c r="E41" s="125"/>
      <c r="F41" s="126">
        <f t="shared" si="0"/>
        <v>0</v>
      </c>
    </row>
    <row r="42" spans="1:6" ht="15" hidden="1">
      <c r="A42" s="4" t="s">
        <v>173</v>
      </c>
      <c r="B42" s="29" t="s">
        <v>174</v>
      </c>
      <c r="C42" s="125"/>
      <c r="D42" s="125"/>
      <c r="E42" s="125"/>
      <c r="F42" s="126">
        <f t="shared" si="0"/>
        <v>0</v>
      </c>
    </row>
    <row r="43" spans="1:6" ht="15">
      <c r="A43" s="6" t="s">
        <v>401</v>
      </c>
      <c r="B43" s="32" t="s">
        <v>175</v>
      </c>
      <c r="C43" s="125">
        <v>50</v>
      </c>
      <c r="D43" s="125"/>
      <c r="E43" s="125"/>
      <c r="F43" s="126">
        <f t="shared" si="0"/>
        <v>50</v>
      </c>
    </row>
    <row r="44" spans="1:6" ht="15" hidden="1">
      <c r="A44" s="4" t="s">
        <v>176</v>
      </c>
      <c r="B44" s="29" t="s">
        <v>177</v>
      </c>
      <c r="C44" s="125"/>
      <c r="D44" s="125"/>
      <c r="E44" s="125"/>
      <c r="F44" s="126">
        <f t="shared" si="0"/>
        <v>0</v>
      </c>
    </row>
    <row r="45" spans="1:6" ht="15" hidden="1">
      <c r="A45" s="4" t="s">
        <v>178</v>
      </c>
      <c r="B45" s="29" t="s">
        <v>179</v>
      </c>
      <c r="C45" s="125"/>
      <c r="D45" s="125"/>
      <c r="E45" s="125"/>
      <c r="F45" s="126">
        <f t="shared" si="0"/>
        <v>0</v>
      </c>
    </row>
    <row r="46" spans="1:6" ht="15" hidden="1">
      <c r="A46" s="4" t="s">
        <v>453</v>
      </c>
      <c r="B46" s="29" t="s">
        <v>180</v>
      </c>
      <c r="C46" s="125"/>
      <c r="D46" s="125"/>
      <c r="E46" s="125"/>
      <c r="F46" s="126">
        <f t="shared" si="0"/>
        <v>0</v>
      </c>
    </row>
    <row r="47" spans="1:6" ht="15" hidden="1">
      <c r="A47" s="4" t="s">
        <v>454</v>
      </c>
      <c r="B47" s="29" t="s">
        <v>181</v>
      </c>
      <c r="C47" s="125"/>
      <c r="D47" s="125"/>
      <c r="E47" s="125"/>
      <c r="F47" s="126">
        <f t="shared" si="0"/>
        <v>0</v>
      </c>
    </row>
    <row r="48" spans="1:6" ht="15" hidden="1">
      <c r="A48" s="4" t="s">
        <v>182</v>
      </c>
      <c r="B48" s="29" t="s">
        <v>183</v>
      </c>
      <c r="C48" s="125"/>
      <c r="D48" s="125"/>
      <c r="E48" s="125"/>
      <c r="F48" s="126">
        <f t="shared" si="0"/>
        <v>0</v>
      </c>
    </row>
    <row r="49" spans="1:6" ht="15">
      <c r="A49" s="6" t="s">
        <v>402</v>
      </c>
      <c r="B49" s="32" t="s">
        <v>184</v>
      </c>
      <c r="C49" s="125">
        <v>1255</v>
      </c>
      <c r="D49" s="125"/>
      <c r="E49" s="125"/>
      <c r="F49" s="126">
        <f t="shared" si="0"/>
        <v>1255</v>
      </c>
    </row>
    <row r="50" spans="1:6" ht="15">
      <c r="A50" s="38" t="s">
        <v>403</v>
      </c>
      <c r="B50" s="50" t="s">
        <v>185</v>
      </c>
      <c r="C50" s="127">
        <f>SUM(C29:C49)</f>
        <v>5838</v>
      </c>
      <c r="D50" s="127"/>
      <c r="E50" s="127"/>
      <c r="F50" s="127">
        <f>SUM(F29:F49)</f>
        <v>5838</v>
      </c>
    </row>
    <row r="51" spans="1:6" ht="15">
      <c r="A51" s="12" t="s">
        <v>186</v>
      </c>
      <c r="B51" s="29" t="s">
        <v>187</v>
      </c>
      <c r="C51" s="125"/>
      <c r="D51" s="125"/>
      <c r="E51" s="125"/>
      <c r="F51" s="126"/>
    </row>
    <row r="52" spans="1:6" ht="15">
      <c r="A52" s="12" t="s">
        <v>404</v>
      </c>
      <c r="B52" s="29" t="s">
        <v>188</v>
      </c>
      <c r="C52" s="125"/>
      <c r="D52" s="125"/>
      <c r="E52" s="125"/>
      <c r="F52" s="126"/>
    </row>
    <row r="53" spans="1:6" ht="15">
      <c r="A53" s="16" t="s">
        <v>455</v>
      </c>
      <c r="B53" s="29" t="s">
        <v>189</v>
      </c>
      <c r="C53" s="125"/>
      <c r="D53" s="125"/>
      <c r="E53" s="125"/>
      <c r="F53" s="126"/>
    </row>
    <row r="54" spans="1:6" ht="15">
      <c r="A54" s="16" t="s">
        <v>456</v>
      </c>
      <c r="B54" s="29" t="s">
        <v>190</v>
      </c>
      <c r="C54" s="125"/>
      <c r="D54" s="125"/>
      <c r="E54" s="125"/>
      <c r="F54" s="126"/>
    </row>
    <row r="55" spans="1:6" ht="15">
      <c r="A55" s="16" t="s">
        <v>457</v>
      </c>
      <c r="B55" s="29" t="s">
        <v>191</v>
      </c>
      <c r="C55" s="125"/>
      <c r="D55" s="125"/>
      <c r="E55" s="125"/>
      <c r="F55" s="126"/>
    </row>
    <row r="56" spans="1:6" ht="15">
      <c r="A56" s="12" t="s">
        <v>458</v>
      </c>
      <c r="B56" s="29" t="s">
        <v>192</v>
      </c>
      <c r="C56" s="125"/>
      <c r="D56" s="125"/>
      <c r="E56" s="125"/>
      <c r="F56" s="126"/>
    </row>
    <row r="57" spans="1:6" ht="15">
      <c r="A57" s="12" t="s">
        <v>459</v>
      </c>
      <c r="B57" s="29" t="s">
        <v>193</v>
      </c>
      <c r="C57" s="125"/>
      <c r="D57" s="125"/>
      <c r="E57" s="125"/>
      <c r="F57" s="126"/>
    </row>
    <row r="58" spans="1:6" ht="15">
      <c r="A58" s="12" t="s">
        <v>460</v>
      </c>
      <c r="B58" s="29" t="s">
        <v>194</v>
      </c>
      <c r="C58" s="125"/>
      <c r="D58" s="125"/>
      <c r="E58" s="125"/>
      <c r="F58" s="126"/>
    </row>
    <row r="59" spans="1:6" ht="15">
      <c r="A59" s="47" t="s">
        <v>434</v>
      </c>
      <c r="B59" s="50" t="s">
        <v>195</v>
      </c>
      <c r="C59" s="127"/>
      <c r="D59" s="127"/>
      <c r="E59" s="127"/>
      <c r="F59" s="127"/>
    </row>
    <row r="60" spans="1:6" ht="15">
      <c r="A60" s="11" t="s">
        <v>461</v>
      </c>
      <c r="B60" s="29" t="s">
        <v>196</v>
      </c>
      <c r="C60" s="125"/>
      <c r="D60" s="125"/>
      <c r="E60" s="125"/>
      <c r="F60" s="126"/>
    </row>
    <row r="61" spans="1:6" ht="15">
      <c r="A61" s="11" t="s">
        <v>197</v>
      </c>
      <c r="B61" s="29" t="s">
        <v>198</v>
      </c>
      <c r="C61" s="125"/>
      <c r="D61" s="125"/>
      <c r="E61" s="125"/>
      <c r="F61" s="126"/>
    </row>
    <row r="62" spans="1:6" ht="30">
      <c r="A62" s="11" t="s">
        <v>199</v>
      </c>
      <c r="B62" s="29" t="s">
        <v>200</v>
      </c>
      <c r="C62" s="125"/>
      <c r="D62" s="125"/>
      <c r="E62" s="125"/>
      <c r="F62" s="126"/>
    </row>
    <row r="63" spans="1:6" ht="15">
      <c r="A63" s="11" t="s">
        <v>435</v>
      </c>
      <c r="B63" s="29" t="s">
        <v>201</v>
      </c>
      <c r="C63" s="125"/>
      <c r="D63" s="125"/>
      <c r="E63" s="125"/>
      <c r="F63" s="126"/>
    </row>
    <row r="64" spans="1:6" ht="30">
      <c r="A64" s="11" t="s">
        <v>462</v>
      </c>
      <c r="B64" s="29" t="s">
        <v>202</v>
      </c>
      <c r="C64" s="125"/>
      <c r="D64" s="125"/>
      <c r="E64" s="125"/>
      <c r="F64" s="126"/>
    </row>
    <row r="65" spans="1:6" ht="15">
      <c r="A65" s="11" t="s">
        <v>436</v>
      </c>
      <c r="B65" s="29" t="s">
        <v>203</v>
      </c>
      <c r="C65" s="125"/>
      <c r="D65" s="125"/>
      <c r="E65" s="125"/>
      <c r="F65" s="126"/>
    </row>
    <row r="66" spans="1:6" ht="30">
      <c r="A66" s="11" t="s">
        <v>463</v>
      </c>
      <c r="B66" s="29" t="s">
        <v>204</v>
      </c>
      <c r="C66" s="125"/>
      <c r="D66" s="125"/>
      <c r="E66" s="125"/>
      <c r="F66" s="126"/>
    </row>
    <row r="67" spans="1:6" ht="15">
      <c r="A67" s="11" t="s">
        <v>464</v>
      </c>
      <c r="B67" s="29" t="s">
        <v>205</v>
      </c>
      <c r="C67" s="125"/>
      <c r="D67" s="125"/>
      <c r="E67" s="125"/>
      <c r="F67" s="126"/>
    </row>
    <row r="68" spans="1:6" ht="15">
      <c r="A68" s="11" t="s">
        <v>206</v>
      </c>
      <c r="B68" s="29" t="s">
        <v>207</v>
      </c>
      <c r="C68" s="125"/>
      <c r="D68" s="125"/>
      <c r="E68" s="125"/>
      <c r="F68" s="126"/>
    </row>
    <row r="69" spans="1:6" ht="15">
      <c r="A69" s="19" t="s">
        <v>208</v>
      </c>
      <c r="B69" s="29" t="s">
        <v>209</v>
      </c>
      <c r="C69" s="125"/>
      <c r="D69" s="125"/>
      <c r="E69" s="125"/>
      <c r="F69" s="126"/>
    </row>
    <row r="70" spans="1:6" ht="15">
      <c r="A70" s="11" t="s">
        <v>465</v>
      </c>
      <c r="B70" s="29" t="s">
        <v>210</v>
      </c>
      <c r="C70" s="125"/>
      <c r="D70" s="125"/>
      <c r="E70" s="125"/>
      <c r="F70" s="126"/>
    </row>
    <row r="71" spans="1:6" ht="15">
      <c r="A71" s="19" t="s">
        <v>62</v>
      </c>
      <c r="B71" s="29" t="s">
        <v>211</v>
      </c>
      <c r="C71" s="125"/>
      <c r="D71" s="125"/>
      <c r="E71" s="125"/>
      <c r="F71" s="126"/>
    </row>
    <row r="72" spans="1:6" ht="15">
      <c r="A72" s="19" t="s">
        <v>63</v>
      </c>
      <c r="B72" s="29" t="s">
        <v>211</v>
      </c>
      <c r="C72" s="125"/>
      <c r="D72" s="125"/>
      <c r="E72" s="125"/>
      <c r="F72" s="126"/>
    </row>
    <row r="73" spans="1:6" ht="15">
      <c r="A73" s="47" t="s">
        <v>437</v>
      </c>
      <c r="B73" s="50" t="s">
        <v>212</v>
      </c>
      <c r="C73" s="127"/>
      <c r="D73" s="127"/>
      <c r="E73" s="127"/>
      <c r="F73" s="127"/>
    </row>
    <row r="74" spans="1:6" ht="15.75">
      <c r="A74" s="51" t="s">
        <v>26</v>
      </c>
      <c r="B74" s="50"/>
      <c r="C74" s="127">
        <f>C24+C25+C50+C59+C73</f>
        <v>22833</v>
      </c>
      <c r="D74" s="125"/>
      <c r="E74" s="125"/>
      <c r="F74" s="126">
        <f>SUM(C74:E74)</f>
        <v>22833</v>
      </c>
    </row>
    <row r="75" spans="1:6" ht="15">
      <c r="A75" s="33" t="s">
        <v>213</v>
      </c>
      <c r="B75" s="29" t="s">
        <v>214</v>
      </c>
      <c r="C75" s="125"/>
      <c r="D75" s="125"/>
      <c r="E75" s="125"/>
      <c r="F75" s="126"/>
    </row>
    <row r="76" spans="1:6" ht="15">
      <c r="A76" s="33" t="s">
        <v>466</v>
      </c>
      <c r="B76" s="29" t="s">
        <v>215</v>
      </c>
      <c r="C76" s="125"/>
      <c r="D76" s="125"/>
      <c r="E76" s="125"/>
      <c r="F76" s="126"/>
    </row>
    <row r="77" spans="1:6" ht="15">
      <c r="A77" s="33" t="s">
        <v>216</v>
      </c>
      <c r="B77" s="29" t="s">
        <v>217</v>
      </c>
      <c r="C77" s="125"/>
      <c r="D77" s="125"/>
      <c r="E77" s="125"/>
      <c r="F77" s="126"/>
    </row>
    <row r="78" spans="1:6" ht="15">
      <c r="A78" s="33" t="s">
        <v>218</v>
      </c>
      <c r="B78" s="29" t="s">
        <v>219</v>
      </c>
      <c r="C78" s="125">
        <v>170</v>
      </c>
      <c r="D78" s="125"/>
      <c r="E78" s="125"/>
      <c r="F78" s="126">
        <f>SUM(C78:E78)</f>
        <v>170</v>
      </c>
    </row>
    <row r="79" spans="1:6" ht="15">
      <c r="A79" s="5" t="s">
        <v>220</v>
      </c>
      <c r="B79" s="29" t="s">
        <v>221</v>
      </c>
      <c r="C79" s="125"/>
      <c r="D79" s="125"/>
      <c r="E79" s="125"/>
      <c r="F79" s="126"/>
    </row>
    <row r="80" spans="1:6" ht="15">
      <c r="A80" s="5" t="s">
        <v>222</v>
      </c>
      <c r="B80" s="29" t="s">
        <v>223</v>
      </c>
      <c r="C80" s="125"/>
      <c r="D80" s="125"/>
      <c r="E80" s="125"/>
      <c r="F80" s="126"/>
    </row>
    <row r="81" spans="1:6" ht="15">
      <c r="A81" s="5" t="s">
        <v>224</v>
      </c>
      <c r="B81" s="29" t="s">
        <v>225</v>
      </c>
      <c r="C81" s="125">
        <v>36</v>
      </c>
      <c r="D81" s="125"/>
      <c r="E81" s="125"/>
      <c r="F81" s="126">
        <f>SUM(C81:E81)</f>
        <v>36</v>
      </c>
    </row>
    <row r="82" spans="1:6" ht="15">
      <c r="A82" s="48" t="s">
        <v>439</v>
      </c>
      <c r="B82" s="50" t="s">
        <v>226</v>
      </c>
      <c r="C82" s="127">
        <f>SUM(C75:C81)</f>
        <v>206</v>
      </c>
      <c r="D82" s="127"/>
      <c r="E82" s="127"/>
      <c r="F82" s="127">
        <f>SUM(F75:F81)</f>
        <v>206</v>
      </c>
    </row>
    <row r="83" spans="1:6" ht="15">
      <c r="A83" s="12" t="s">
        <v>227</v>
      </c>
      <c r="B83" s="29" t="s">
        <v>228</v>
      </c>
      <c r="C83" s="125"/>
      <c r="D83" s="125"/>
      <c r="E83" s="125"/>
      <c r="F83" s="126"/>
    </row>
    <row r="84" spans="1:6" ht="15">
      <c r="A84" s="12" t="s">
        <v>229</v>
      </c>
      <c r="B84" s="29" t="s">
        <v>230</v>
      </c>
      <c r="C84" s="125"/>
      <c r="D84" s="125"/>
      <c r="E84" s="125"/>
      <c r="F84" s="126"/>
    </row>
    <row r="85" spans="1:6" ht="15">
      <c r="A85" s="12" t="s">
        <v>231</v>
      </c>
      <c r="B85" s="29" t="s">
        <v>232</v>
      </c>
      <c r="C85" s="125"/>
      <c r="D85" s="125"/>
      <c r="E85" s="125"/>
      <c r="F85" s="126"/>
    </row>
    <row r="86" spans="1:6" ht="15">
      <c r="A86" s="12" t="s">
        <v>233</v>
      </c>
      <c r="B86" s="29" t="s">
        <v>234</v>
      </c>
      <c r="C86" s="125"/>
      <c r="D86" s="125"/>
      <c r="E86" s="125"/>
      <c r="F86" s="126"/>
    </row>
    <row r="87" spans="1:6" ht="15">
      <c r="A87" s="47" t="s">
        <v>440</v>
      </c>
      <c r="B87" s="50" t="s">
        <v>235</v>
      </c>
      <c r="C87" s="127"/>
      <c r="D87" s="127"/>
      <c r="E87" s="127"/>
      <c r="F87" s="127"/>
    </row>
    <row r="88" spans="1:6" ht="30">
      <c r="A88" s="12" t="s">
        <v>236</v>
      </c>
      <c r="B88" s="29" t="s">
        <v>237</v>
      </c>
      <c r="C88" s="125"/>
      <c r="D88" s="125"/>
      <c r="E88" s="125"/>
      <c r="F88" s="126"/>
    </row>
    <row r="89" spans="1:6" ht="30">
      <c r="A89" s="12" t="s">
        <v>467</v>
      </c>
      <c r="B89" s="29" t="s">
        <v>238</v>
      </c>
      <c r="C89" s="125"/>
      <c r="D89" s="125"/>
      <c r="E89" s="125"/>
      <c r="F89" s="126"/>
    </row>
    <row r="90" spans="1:6" ht="30">
      <c r="A90" s="12" t="s">
        <v>468</v>
      </c>
      <c r="B90" s="29" t="s">
        <v>239</v>
      </c>
      <c r="C90" s="125"/>
      <c r="D90" s="125"/>
      <c r="E90" s="125"/>
      <c r="F90" s="126"/>
    </row>
    <row r="91" spans="1:6" ht="15">
      <c r="A91" s="12" t="s">
        <v>469</v>
      </c>
      <c r="B91" s="29" t="s">
        <v>240</v>
      </c>
      <c r="C91" s="125"/>
      <c r="D91" s="125"/>
      <c r="E91" s="125"/>
      <c r="F91" s="126"/>
    </row>
    <row r="92" spans="1:6" ht="30">
      <c r="A92" s="12" t="s">
        <v>470</v>
      </c>
      <c r="B92" s="29" t="s">
        <v>241</v>
      </c>
      <c r="C92" s="125"/>
      <c r="D92" s="125"/>
      <c r="E92" s="125"/>
      <c r="F92" s="126"/>
    </row>
    <row r="93" spans="1:6" ht="30">
      <c r="A93" s="12" t="s">
        <v>471</v>
      </c>
      <c r="B93" s="29" t="s">
        <v>242</v>
      </c>
      <c r="C93" s="125"/>
      <c r="D93" s="125"/>
      <c r="E93" s="125"/>
      <c r="F93" s="126"/>
    </row>
    <row r="94" spans="1:6" ht="15">
      <c r="A94" s="12" t="s">
        <v>243</v>
      </c>
      <c r="B94" s="29" t="s">
        <v>244</v>
      </c>
      <c r="C94" s="125"/>
      <c r="D94" s="125"/>
      <c r="E94" s="125"/>
      <c r="F94" s="126"/>
    </row>
    <row r="95" spans="1:6" ht="15">
      <c r="A95" s="12" t="s">
        <v>472</v>
      </c>
      <c r="B95" s="29" t="s">
        <v>245</v>
      </c>
      <c r="C95" s="125"/>
      <c r="D95" s="125"/>
      <c r="E95" s="125"/>
      <c r="F95" s="126"/>
    </row>
    <row r="96" spans="1:6" ht="15">
      <c r="A96" s="47" t="s">
        <v>441</v>
      </c>
      <c r="B96" s="50" t="s">
        <v>246</v>
      </c>
      <c r="C96" s="125"/>
      <c r="D96" s="125"/>
      <c r="E96" s="125"/>
      <c r="F96" s="126"/>
    </row>
    <row r="97" spans="1:6" ht="15.75">
      <c r="A97" s="51" t="s">
        <v>25</v>
      </c>
      <c r="B97" s="50"/>
      <c r="C97" s="127">
        <f>C96+C87+C82</f>
        <v>206</v>
      </c>
      <c r="D97" s="125"/>
      <c r="E97" s="125"/>
      <c r="F97" s="126">
        <f>SUM(C97:E97)</f>
        <v>206</v>
      </c>
    </row>
    <row r="98" spans="1:6" ht="15.75">
      <c r="A98" s="34" t="s">
        <v>480</v>
      </c>
      <c r="B98" s="35" t="s">
        <v>247</v>
      </c>
      <c r="C98" s="127">
        <f>C96+C87+C82+C73+C59+C50+C25+C24</f>
        <v>23039</v>
      </c>
      <c r="D98" s="127"/>
      <c r="E98" s="127"/>
      <c r="F98" s="127">
        <f>F96+F87+F82+F73+F59+F50+F25+F24</f>
        <v>23039</v>
      </c>
    </row>
    <row r="99" spans="1:25" ht="15">
      <c r="A99" s="12" t="s">
        <v>473</v>
      </c>
      <c r="B99" s="4" t="s">
        <v>248</v>
      </c>
      <c r="C99" s="128"/>
      <c r="D99" s="128"/>
      <c r="E99" s="128"/>
      <c r="F99" s="129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2" t="s">
        <v>249</v>
      </c>
      <c r="B100" s="4" t="s">
        <v>250</v>
      </c>
      <c r="C100" s="128"/>
      <c r="D100" s="128"/>
      <c r="E100" s="128"/>
      <c r="F100" s="129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2" t="s">
        <v>474</v>
      </c>
      <c r="B101" s="4" t="s">
        <v>251</v>
      </c>
      <c r="C101" s="128"/>
      <c r="D101" s="128"/>
      <c r="E101" s="128"/>
      <c r="F101" s="129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4" t="s">
        <v>442</v>
      </c>
      <c r="B102" s="6" t="s">
        <v>252</v>
      </c>
      <c r="C102" s="130"/>
      <c r="D102" s="130"/>
      <c r="E102" s="130"/>
      <c r="F102" s="131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475</v>
      </c>
      <c r="B103" s="4" t="s">
        <v>253</v>
      </c>
      <c r="C103" s="132"/>
      <c r="D103" s="132"/>
      <c r="E103" s="132"/>
      <c r="F103" s="13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445</v>
      </c>
      <c r="B104" s="4" t="s">
        <v>254</v>
      </c>
      <c r="C104" s="132"/>
      <c r="D104" s="132"/>
      <c r="E104" s="132"/>
      <c r="F104" s="133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2" t="s">
        <v>255</v>
      </c>
      <c r="B105" s="4" t="s">
        <v>256</v>
      </c>
      <c r="C105" s="128"/>
      <c r="D105" s="128"/>
      <c r="E105" s="128"/>
      <c r="F105" s="129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2" t="s">
        <v>476</v>
      </c>
      <c r="B106" s="4" t="s">
        <v>257</v>
      </c>
      <c r="C106" s="128"/>
      <c r="D106" s="128"/>
      <c r="E106" s="128"/>
      <c r="F106" s="129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443</v>
      </c>
      <c r="B107" s="6" t="s">
        <v>258</v>
      </c>
      <c r="C107" s="134"/>
      <c r="D107" s="134"/>
      <c r="E107" s="134"/>
      <c r="F107" s="13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259</v>
      </c>
      <c r="B108" s="4" t="s">
        <v>260</v>
      </c>
      <c r="C108" s="132"/>
      <c r="D108" s="132"/>
      <c r="E108" s="132"/>
      <c r="F108" s="133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261</v>
      </c>
      <c r="B109" s="4" t="s">
        <v>262</v>
      </c>
      <c r="C109" s="132"/>
      <c r="D109" s="132"/>
      <c r="E109" s="132"/>
      <c r="F109" s="133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3" t="s">
        <v>263</v>
      </c>
      <c r="B110" s="6" t="s">
        <v>264</v>
      </c>
      <c r="C110" s="132"/>
      <c r="D110" s="132"/>
      <c r="E110" s="132"/>
      <c r="F110" s="133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265</v>
      </c>
      <c r="B111" s="4" t="s">
        <v>266</v>
      </c>
      <c r="C111" s="132"/>
      <c r="D111" s="132"/>
      <c r="E111" s="132"/>
      <c r="F111" s="133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267</v>
      </c>
      <c r="B112" s="4" t="s">
        <v>268</v>
      </c>
      <c r="C112" s="132"/>
      <c r="D112" s="132"/>
      <c r="E112" s="132"/>
      <c r="F112" s="133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269</v>
      </c>
      <c r="B113" s="4" t="s">
        <v>270</v>
      </c>
      <c r="C113" s="132"/>
      <c r="D113" s="132"/>
      <c r="E113" s="132"/>
      <c r="F113" s="13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444</v>
      </c>
      <c r="B114" s="38" t="s">
        <v>271</v>
      </c>
      <c r="C114" s="134"/>
      <c r="D114" s="134"/>
      <c r="E114" s="134"/>
      <c r="F114" s="13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272</v>
      </c>
      <c r="B115" s="4" t="s">
        <v>273</v>
      </c>
      <c r="C115" s="132"/>
      <c r="D115" s="132"/>
      <c r="E115" s="132"/>
      <c r="F115" s="133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2" t="s">
        <v>274</v>
      </c>
      <c r="B116" s="4" t="s">
        <v>275</v>
      </c>
      <c r="C116" s="128"/>
      <c r="D116" s="128"/>
      <c r="E116" s="128"/>
      <c r="F116" s="129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477</v>
      </c>
      <c r="B117" s="4" t="s">
        <v>276</v>
      </c>
      <c r="C117" s="132"/>
      <c r="D117" s="132"/>
      <c r="E117" s="132"/>
      <c r="F117" s="13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446</v>
      </c>
      <c r="B118" s="4" t="s">
        <v>277</v>
      </c>
      <c r="C118" s="132"/>
      <c r="D118" s="132"/>
      <c r="E118" s="132"/>
      <c r="F118" s="133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447</v>
      </c>
      <c r="B119" s="38" t="s">
        <v>278</v>
      </c>
      <c r="C119" s="134"/>
      <c r="D119" s="134"/>
      <c r="E119" s="134"/>
      <c r="F119" s="13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2" t="s">
        <v>279</v>
      </c>
      <c r="B120" s="4" t="s">
        <v>280</v>
      </c>
      <c r="C120" s="128"/>
      <c r="D120" s="128"/>
      <c r="E120" s="128"/>
      <c r="F120" s="12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481</v>
      </c>
      <c r="B121" s="40" t="s">
        <v>281</v>
      </c>
      <c r="C121" s="134"/>
      <c r="D121" s="134"/>
      <c r="E121" s="134"/>
      <c r="F121" s="13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517</v>
      </c>
      <c r="B122" s="44"/>
      <c r="C122" s="127">
        <f>C121+C98</f>
        <v>23039</v>
      </c>
      <c r="D122" s="127"/>
      <c r="E122" s="127"/>
      <c r="F122" s="127">
        <f>F121+F98</f>
        <v>23039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12/2016(.V.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1" t="s">
        <v>578</v>
      </c>
      <c r="B1" s="172"/>
      <c r="C1" s="172"/>
      <c r="D1" s="172"/>
      <c r="E1" s="172"/>
      <c r="F1" s="173"/>
    </row>
    <row r="2" spans="1:6" ht="23.25" customHeight="1">
      <c r="A2" s="174" t="s">
        <v>23</v>
      </c>
      <c r="B2" s="175"/>
      <c r="C2" s="175"/>
      <c r="D2" s="175"/>
      <c r="E2" s="175"/>
      <c r="F2" s="173"/>
    </row>
    <row r="3" ht="18">
      <c r="A3" s="72"/>
    </row>
    <row r="4" ht="15">
      <c r="A4" t="s">
        <v>32</v>
      </c>
    </row>
    <row r="5" spans="1:6" ht="45">
      <c r="A5" s="1" t="s">
        <v>110</v>
      </c>
      <c r="B5" s="2" t="s">
        <v>87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customHeight="1" hidden="1">
      <c r="A6" s="30" t="s">
        <v>282</v>
      </c>
      <c r="B6" s="5" t="s">
        <v>283</v>
      </c>
      <c r="C6" s="26"/>
      <c r="D6" s="26"/>
      <c r="E6" s="26"/>
      <c r="F6" s="26"/>
    </row>
    <row r="7" spans="1:6" ht="15" customHeight="1" hidden="1">
      <c r="A7" s="4" t="s">
        <v>284</v>
      </c>
      <c r="B7" s="5" t="s">
        <v>285</v>
      </c>
      <c r="C7" s="26"/>
      <c r="D7" s="26"/>
      <c r="E7" s="26"/>
      <c r="F7" s="26"/>
    </row>
    <row r="8" spans="1:6" ht="15" customHeight="1" hidden="1">
      <c r="A8" s="4" t="s">
        <v>286</v>
      </c>
      <c r="B8" s="5" t="s">
        <v>287</v>
      </c>
      <c r="C8" s="26"/>
      <c r="D8" s="26"/>
      <c r="E8" s="26"/>
      <c r="F8" s="26"/>
    </row>
    <row r="9" spans="1:6" ht="15" customHeight="1" hidden="1">
      <c r="A9" s="4" t="s">
        <v>288</v>
      </c>
      <c r="B9" s="5" t="s">
        <v>289</v>
      </c>
      <c r="C9" s="26"/>
      <c r="D9" s="26"/>
      <c r="E9" s="26"/>
      <c r="F9" s="26"/>
    </row>
    <row r="10" spans="1:6" ht="15" customHeight="1" hidden="1">
      <c r="A10" s="4" t="s">
        <v>290</v>
      </c>
      <c r="B10" s="5" t="s">
        <v>291</v>
      </c>
      <c r="C10" s="26"/>
      <c r="D10" s="26"/>
      <c r="E10" s="26"/>
      <c r="F10" s="26"/>
    </row>
    <row r="11" spans="1:6" ht="15" customHeight="1" hidden="1">
      <c r="A11" s="4" t="s">
        <v>292</v>
      </c>
      <c r="B11" s="5" t="s">
        <v>293</v>
      </c>
      <c r="C11" s="26"/>
      <c r="D11" s="26"/>
      <c r="E11" s="26"/>
      <c r="F11" s="26"/>
    </row>
    <row r="12" spans="1:6" ht="15" customHeight="1">
      <c r="A12" s="6" t="s">
        <v>519</v>
      </c>
      <c r="B12" s="7" t="s">
        <v>294</v>
      </c>
      <c r="C12" s="68"/>
      <c r="D12" s="68"/>
      <c r="E12" s="68"/>
      <c r="F12" s="68"/>
    </row>
    <row r="13" spans="1:6" ht="15" customHeight="1">
      <c r="A13" s="4" t="s">
        <v>295</v>
      </c>
      <c r="B13" s="5" t="s">
        <v>296</v>
      </c>
      <c r="C13" s="70"/>
      <c r="D13" s="70"/>
      <c r="E13" s="70"/>
      <c r="F13" s="70"/>
    </row>
    <row r="14" spans="1:6" ht="15" customHeight="1">
      <c r="A14" s="4" t="s">
        <v>297</v>
      </c>
      <c r="B14" s="5" t="s">
        <v>298</v>
      </c>
      <c r="C14" s="70"/>
      <c r="D14" s="70"/>
      <c r="E14" s="70"/>
      <c r="F14" s="70"/>
    </row>
    <row r="15" spans="1:6" ht="15" customHeight="1">
      <c r="A15" s="4" t="s">
        <v>482</v>
      </c>
      <c r="B15" s="5" t="s">
        <v>299</v>
      </c>
      <c r="C15" s="70"/>
      <c r="D15" s="70"/>
      <c r="E15" s="70"/>
      <c r="F15" s="70"/>
    </row>
    <row r="16" spans="1:6" ht="15" customHeight="1">
      <c r="A16" s="4" t="s">
        <v>483</v>
      </c>
      <c r="B16" s="5" t="s">
        <v>300</v>
      </c>
      <c r="C16" s="70"/>
      <c r="D16" s="70"/>
      <c r="E16" s="70"/>
      <c r="F16" s="70"/>
    </row>
    <row r="17" spans="1:6" ht="15" customHeight="1">
      <c r="A17" s="4" t="s">
        <v>484</v>
      </c>
      <c r="B17" s="5" t="s">
        <v>301</v>
      </c>
      <c r="C17" s="70"/>
      <c r="D17" s="70"/>
      <c r="E17" s="70"/>
      <c r="F17" s="70"/>
    </row>
    <row r="18" spans="1:6" ht="15" customHeight="1">
      <c r="A18" s="38" t="s">
        <v>520</v>
      </c>
      <c r="B18" s="48" t="s">
        <v>302</v>
      </c>
      <c r="C18" s="68"/>
      <c r="D18" s="68"/>
      <c r="E18" s="68"/>
      <c r="F18" s="68"/>
    </row>
    <row r="19" spans="1:6" ht="15" customHeight="1">
      <c r="A19" s="4" t="s">
        <v>488</v>
      </c>
      <c r="B19" s="5" t="s">
        <v>311</v>
      </c>
      <c r="C19" s="70"/>
      <c r="D19" s="70"/>
      <c r="E19" s="70"/>
      <c r="F19" s="70"/>
    </row>
    <row r="20" spans="1:6" ht="15" customHeight="1">
      <c r="A20" s="4" t="s">
        <v>489</v>
      </c>
      <c r="B20" s="5" t="s">
        <v>312</v>
      </c>
      <c r="C20" s="70"/>
      <c r="D20" s="70"/>
      <c r="E20" s="70"/>
      <c r="F20" s="70"/>
    </row>
    <row r="21" spans="1:6" ht="15" customHeight="1">
      <c r="A21" s="6" t="s">
        <v>1</v>
      </c>
      <c r="B21" s="7" t="s">
        <v>313</v>
      </c>
      <c r="C21" s="70"/>
      <c r="D21" s="70"/>
      <c r="E21" s="70"/>
      <c r="F21" s="70"/>
    </row>
    <row r="22" spans="1:6" ht="15" customHeight="1">
      <c r="A22" s="4" t="s">
        <v>490</v>
      </c>
      <c r="B22" s="5" t="s">
        <v>314</v>
      </c>
      <c r="C22" s="70"/>
      <c r="D22" s="70"/>
      <c r="E22" s="70"/>
      <c r="F22" s="70"/>
    </row>
    <row r="23" spans="1:6" ht="15" customHeight="1">
      <c r="A23" s="4" t="s">
        <v>491</v>
      </c>
      <c r="B23" s="5" t="s">
        <v>315</v>
      </c>
      <c r="C23" s="70"/>
      <c r="D23" s="70"/>
      <c r="E23" s="70"/>
      <c r="F23" s="70"/>
    </row>
    <row r="24" spans="1:6" ht="15" customHeight="1">
      <c r="A24" s="4" t="s">
        <v>492</v>
      </c>
      <c r="B24" s="5" t="s">
        <v>316</v>
      </c>
      <c r="C24" s="70"/>
      <c r="D24" s="70"/>
      <c r="E24" s="70"/>
      <c r="F24" s="70"/>
    </row>
    <row r="25" spans="1:6" ht="15" customHeight="1">
      <c r="A25" s="4" t="s">
        <v>493</v>
      </c>
      <c r="B25" s="5" t="s">
        <v>317</v>
      </c>
      <c r="C25" s="70"/>
      <c r="D25" s="70"/>
      <c r="E25" s="70"/>
      <c r="F25" s="70"/>
    </row>
    <row r="26" spans="1:6" ht="15" customHeight="1">
      <c r="A26" s="4" t="s">
        <v>494</v>
      </c>
      <c r="B26" s="5" t="s">
        <v>318</v>
      </c>
      <c r="C26" s="70"/>
      <c r="D26" s="70"/>
      <c r="E26" s="70"/>
      <c r="F26" s="70"/>
    </row>
    <row r="27" spans="1:6" ht="15" customHeight="1">
      <c r="A27" s="4" t="s">
        <v>319</v>
      </c>
      <c r="B27" s="5" t="s">
        <v>320</v>
      </c>
      <c r="C27" s="70"/>
      <c r="D27" s="70"/>
      <c r="E27" s="70"/>
      <c r="F27" s="70"/>
    </row>
    <row r="28" spans="1:6" ht="15" customHeight="1">
      <c r="A28" s="4" t="s">
        <v>495</v>
      </c>
      <c r="B28" s="5" t="s">
        <v>321</v>
      </c>
      <c r="C28" s="70"/>
      <c r="D28" s="70"/>
      <c r="E28" s="70"/>
      <c r="F28" s="70"/>
    </row>
    <row r="29" spans="1:6" ht="15" customHeight="1">
      <c r="A29" s="4" t="s">
        <v>496</v>
      </c>
      <c r="B29" s="5" t="s">
        <v>322</v>
      </c>
      <c r="C29" s="70"/>
      <c r="D29" s="70"/>
      <c r="E29" s="70"/>
      <c r="F29" s="70"/>
    </row>
    <row r="30" spans="1:6" ht="15" customHeight="1">
      <c r="A30" s="6" t="s">
        <v>2</v>
      </c>
      <c r="B30" s="7" t="s">
        <v>323</v>
      </c>
      <c r="C30" s="70"/>
      <c r="D30" s="70"/>
      <c r="E30" s="70"/>
      <c r="F30" s="70"/>
    </row>
    <row r="31" spans="1:6" ht="15" customHeight="1">
      <c r="A31" s="4" t="s">
        <v>497</v>
      </c>
      <c r="B31" s="5" t="s">
        <v>324</v>
      </c>
      <c r="C31" s="70"/>
      <c r="D31" s="70"/>
      <c r="E31" s="70"/>
      <c r="F31" s="70"/>
    </row>
    <row r="32" spans="1:6" ht="15" customHeight="1">
      <c r="A32" s="38" t="s">
        <v>3</v>
      </c>
      <c r="B32" s="48" t="s">
        <v>325</v>
      </c>
      <c r="C32" s="68"/>
      <c r="D32" s="68"/>
      <c r="E32" s="68"/>
      <c r="F32" s="68"/>
    </row>
    <row r="33" spans="1:6" ht="15" customHeight="1" hidden="1">
      <c r="A33" s="12" t="s">
        <v>326</v>
      </c>
      <c r="B33" s="5" t="s">
        <v>327</v>
      </c>
      <c r="C33" s="70"/>
      <c r="D33" s="70"/>
      <c r="E33" s="70"/>
      <c r="F33" s="70"/>
    </row>
    <row r="34" spans="1:6" ht="15" customHeight="1" hidden="1">
      <c r="A34" s="12" t="s">
        <v>498</v>
      </c>
      <c r="B34" s="5" t="s">
        <v>328</v>
      </c>
      <c r="C34" s="70"/>
      <c r="D34" s="70"/>
      <c r="E34" s="70"/>
      <c r="F34" s="70"/>
    </row>
    <row r="35" spans="1:6" ht="15" customHeight="1" hidden="1">
      <c r="A35" s="12" t="s">
        <v>499</v>
      </c>
      <c r="B35" s="5" t="s">
        <v>329</v>
      </c>
      <c r="C35" s="70"/>
      <c r="D35" s="70"/>
      <c r="E35" s="70"/>
      <c r="F35" s="70"/>
    </row>
    <row r="36" spans="1:6" ht="15" customHeight="1" hidden="1">
      <c r="A36" s="12" t="s">
        <v>500</v>
      </c>
      <c r="B36" s="5" t="s">
        <v>330</v>
      </c>
      <c r="C36" s="70"/>
      <c r="D36" s="70"/>
      <c r="E36" s="70"/>
      <c r="F36" s="70"/>
    </row>
    <row r="37" spans="1:6" ht="15" customHeight="1" hidden="1">
      <c r="A37" s="12" t="s">
        <v>332</v>
      </c>
      <c r="B37" s="5" t="s">
        <v>333</v>
      </c>
      <c r="C37" s="70"/>
      <c r="D37" s="70"/>
      <c r="E37" s="70"/>
      <c r="F37" s="70"/>
    </row>
    <row r="38" spans="1:6" ht="15" customHeight="1" hidden="1">
      <c r="A38" s="12" t="s">
        <v>334</v>
      </c>
      <c r="B38" s="5" t="s">
        <v>335</v>
      </c>
      <c r="C38" s="70"/>
      <c r="D38" s="70"/>
      <c r="E38" s="70"/>
      <c r="F38" s="70"/>
    </row>
    <row r="39" spans="1:6" ht="15" customHeight="1" hidden="1">
      <c r="A39" s="12" t="s">
        <v>336</v>
      </c>
      <c r="B39" s="5" t="s">
        <v>337</v>
      </c>
      <c r="C39" s="70"/>
      <c r="D39" s="70"/>
      <c r="E39" s="70"/>
      <c r="F39" s="70"/>
    </row>
    <row r="40" spans="1:6" ht="15" customHeight="1" hidden="1">
      <c r="A40" s="12" t="s">
        <v>501</v>
      </c>
      <c r="B40" s="5" t="s">
        <v>338</v>
      </c>
      <c r="C40" s="70"/>
      <c r="D40" s="70"/>
      <c r="E40" s="70"/>
      <c r="F40" s="70"/>
    </row>
    <row r="41" spans="1:6" ht="15" customHeight="1" hidden="1">
      <c r="A41" s="12" t="s">
        <v>502</v>
      </c>
      <c r="B41" s="5" t="s">
        <v>339</v>
      </c>
      <c r="C41" s="70"/>
      <c r="D41" s="70"/>
      <c r="E41" s="70"/>
      <c r="F41" s="70"/>
    </row>
    <row r="42" spans="1:6" ht="15" customHeight="1" hidden="1">
      <c r="A42" s="12" t="s">
        <v>503</v>
      </c>
      <c r="B42" s="5" t="s">
        <v>340</v>
      </c>
      <c r="C42" s="70"/>
      <c r="D42" s="70"/>
      <c r="E42" s="70"/>
      <c r="F42" s="70"/>
    </row>
    <row r="43" spans="1:6" ht="15" customHeight="1">
      <c r="A43" s="47" t="s">
        <v>4</v>
      </c>
      <c r="B43" s="48" t="s">
        <v>341</v>
      </c>
      <c r="C43" s="68">
        <v>2561</v>
      </c>
      <c r="D43" s="68"/>
      <c r="E43" s="68"/>
      <c r="F43" s="68">
        <f>SUM(C43:E43)</f>
        <v>2561</v>
      </c>
    </row>
    <row r="44" spans="1:6" ht="15" customHeight="1">
      <c r="A44" s="12" t="s">
        <v>350</v>
      </c>
      <c r="B44" s="5" t="s">
        <v>351</v>
      </c>
      <c r="C44" s="70"/>
      <c r="D44" s="70"/>
      <c r="E44" s="70"/>
      <c r="F44" s="70"/>
    </row>
    <row r="45" spans="1:6" ht="15" customHeight="1">
      <c r="A45" s="4" t="s">
        <v>507</v>
      </c>
      <c r="B45" s="5" t="s">
        <v>352</v>
      </c>
      <c r="C45" s="70"/>
      <c r="D45" s="70"/>
      <c r="E45" s="70"/>
      <c r="F45" s="70"/>
    </row>
    <row r="46" spans="1:6" ht="15" customHeight="1">
      <c r="A46" s="12" t="s">
        <v>508</v>
      </c>
      <c r="B46" s="5" t="s">
        <v>353</v>
      </c>
      <c r="C46" s="70"/>
      <c r="D46" s="70"/>
      <c r="E46" s="70"/>
      <c r="F46" s="70"/>
    </row>
    <row r="47" spans="1:6" ht="15" customHeight="1">
      <c r="A47" s="38" t="s">
        <v>6</v>
      </c>
      <c r="B47" s="48" t="s">
        <v>354</v>
      </c>
      <c r="C47" s="68"/>
      <c r="D47" s="68"/>
      <c r="E47" s="68"/>
      <c r="F47" s="68"/>
    </row>
    <row r="48" spans="1:6" ht="15" customHeight="1">
      <c r="A48" s="51" t="s">
        <v>26</v>
      </c>
      <c r="B48" s="95"/>
      <c r="C48" s="68">
        <f>C47+C43+C32+C18</f>
        <v>2561</v>
      </c>
      <c r="D48" s="68"/>
      <c r="E48" s="68"/>
      <c r="F48" s="68">
        <f>SUM(C48:E48)</f>
        <v>2561</v>
      </c>
    </row>
    <row r="49" spans="1:6" ht="15" customHeight="1">
      <c r="A49" s="4" t="s">
        <v>303</v>
      </c>
      <c r="B49" s="5" t="s">
        <v>304</v>
      </c>
      <c r="C49" s="70"/>
      <c r="D49" s="70"/>
      <c r="E49" s="70"/>
      <c r="F49" s="70"/>
    </row>
    <row r="50" spans="1:6" ht="15" customHeight="1">
      <c r="A50" s="4" t="s">
        <v>305</v>
      </c>
      <c r="B50" s="5" t="s">
        <v>306</v>
      </c>
      <c r="C50" s="70"/>
      <c r="D50" s="70"/>
      <c r="E50" s="70"/>
      <c r="F50" s="70"/>
    </row>
    <row r="51" spans="1:6" ht="15" customHeight="1">
      <c r="A51" s="4" t="s">
        <v>485</v>
      </c>
      <c r="B51" s="5" t="s">
        <v>307</v>
      </c>
      <c r="C51" s="70"/>
      <c r="D51" s="70"/>
      <c r="E51" s="70"/>
      <c r="F51" s="70"/>
    </row>
    <row r="52" spans="1:6" ht="15" customHeight="1">
      <c r="A52" s="4" t="s">
        <v>486</v>
      </c>
      <c r="B52" s="5" t="s">
        <v>308</v>
      </c>
      <c r="C52" s="70"/>
      <c r="D52" s="70"/>
      <c r="E52" s="70"/>
      <c r="F52" s="70"/>
    </row>
    <row r="53" spans="1:6" ht="15" customHeight="1">
      <c r="A53" s="4" t="s">
        <v>487</v>
      </c>
      <c r="B53" s="5" t="s">
        <v>309</v>
      </c>
      <c r="C53" s="70"/>
      <c r="D53" s="70"/>
      <c r="E53" s="70"/>
      <c r="F53" s="70"/>
    </row>
    <row r="54" spans="1:6" ht="15" customHeight="1">
      <c r="A54" s="38" t="s">
        <v>0</v>
      </c>
      <c r="B54" s="48" t="s">
        <v>310</v>
      </c>
      <c r="C54" s="70"/>
      <c r="D54" s="70"/>
      <c r="E54" s="70"/>
      <c r="F54" s="70"/>
    </row>
    <row r="55" spans="1:6" ht="15" customHeight="1">
      <c r="A55" s="38" t="s">
        <v>5</v>
      </c>
      <c r="B55" s="48" t="s">
        <v>349</v>
      </c>
      <c r="C55" s="68"/>
      <c r="D55" s="68"/>
      <c r="E55" s="68"/>
      <c r="F55" s="68"/>
    </row>
    <row r="56" spans="1:6" ht="15" customHeight="1">
      <c r="A56" s="12" t="s">
        <v>355</v>
      </c>
      <c r="B56" s="5" t="s">
        <v>356</v>
      </c>
      <c r="C56" s="70"/>
      <c r="D56" s="70"/>
      <c r="E56" s="70"/>
      <c r="F56" s="70"/>
    </row>
    <row r="57" spans="1:6" ht="15" customHeight="1">
      <c r="A57" s="4" t="s">
        <v>509</v>
      </c>
      <c r="B57" s="5" t="s">
        <v>357</v>
      </c>
      <c r="C57" s="70"/>
      <c r="D57" s="70"/>
      <c r="E57" s="70"/>
      <c r="F57" s="70"/>
    </row>
    <row r="58" spans="1:6" ht="15" customHeight="1">
      <c r="A58" s="12" t="s">
        <v>510</v>
      </c>
      <c r="B58" s="5" t="s">
        <v>358</v>
      </c>
      <c r="C58" s="70"/>
      <c r="D58" s="70"/>
      <c r="E58" s="70"/>
      <c r="F58" s="70"/>
    </row>
    <row r="59" spans="1:6" ht="15" customHeight="1">
      <c r="A59" s="38" t="s">
        <v>8</v>
      </c>
      <c r="B59" s="48" t="s">
        <v>359</v>
      </c>
      <c r="C59" s="68"/>
      <c r="D59" s="68"/>
      <c r="E59" s="68"/>
      <c r="F59" s="68"/>
    </row>
    <row r="60" spans="1:6" ht="15" customHeight="1">
      <c r="A60" s="51" t="s">
        <v>25</v>
      </c>
      <c r="B60" s="95"/>
      <c r="C60" s="68">
        <f>C55+C54+C59</f>
        <v>0</v>
      </c>
      <c r="D60" s="68"/>
      <c r="E60" s="68"/>
      <c r="F60" s="68">
        <f>SUM(C60:E60)</f>
        <v>0</v>
      </c>
    </row>
    <row r="61" spans="1:6" ht="15.75">
      <c r="A61" s="45" t="s">
        <v>7</v>
      </c>
      <c r="B61" s="34" t="s">
        <v>360</v>
      </c>
      <c r="C61" s="68">
        <f>C60+C48</f>
        <v>2561</v>
      </c>
      <c r="D61" s="68"/>
      <c r="E61" s="68"/>
      <c r="F61" s="68">
        <f>SUM(C61:E61)</f>
        <v>2561</v>
      </c>
    </row>
    <row r="62" spans="1:6" ht="15.75">
      <c r="A62" s="79" t="s">
        <v>532</v>
      </c>
      <c r="B62" s="94"/>
      <c r="C62" s="70">
        <f>'bevételek műk.bölcsőde'!C62</f>
        <v>-21409</v>
      </c>
      <c r="D62" s="70"/>
      <c r="E62" s="70"/>
      <c r="F62" s="70">
        <f>SUM(C62:E62)</f>
        <v>-21409</v>
      </c>
    </row>
    <row r="63" spans="1:6" ht="15.75">
      <c r="A63" s="79" t="s">
        <v>61</v>
      </c>
      <c r="B63" s="54"/>
      <c r="C63" s="70">
        <f>C60-'kiadások működés Könyvtár'!C97</f>
        <v>-40</v>
      </c>
      <c r="D63" s="70"/>
      <c r="E63" s="70"/>
      <c r="F63" s="70">
        <f>SUM(C63:E63)</f>
        <v>-40</v>
      </c>
    </row>
    <row r="64" spans="1:6" ht="15" hidden="1">
      <c r="A64" s="36" t="s">
        <v>511</v>
      </c>
      <c r="B64" s="4" t="s">
        <v>361</v>
      </c>
      <c r="C64" s="70"/>
      <c r="D64" s="70"/>
      <c r="E64" s="70"/>
      <c r="F64" s="70"/>
    </row>
    <row r="65" spans="1:6" ht="15" hidden="1">
      <c r="A65" s="12" t="s">
        <v>362</v>
      </c>
      <c r="B65" s="4" t="s">
        <v>363</v>
      </c>
      <c r="C65" s="70"/>
      <c r="D65" s="70"/>
      <c r="E65" s="70"/>
      <c r="F65" s="70"/>
    </row>
    <row r="66" spans="1:6" ht="15" hidden="1">
      <c r="A66" s="36" t="s">
        <v>512</v>
      </c>
      <c r="B66" s="4" t="s">
        <v>364</v>
      </c>
      <c r="C66" s="70"/>
      <c r="D66" s="70"/>
      <c r="E66" s="70"/>
      <c r="F66" s="70"/>
    </row>
    <row r="67" spans="1:6" ht="15">
      <c r="A67" s="14" t="s">
        <v>9</v>
      </c>
      <c r="B67" s="6" t="s">
        <v>365</v>
      </c>
      <c r="C67" s="70"/>
      <c r="D67" s="70"/>
      <c r="E67" s="70"/>
      <c r="F67" s="70"/>
    </row>
    <row r="68" spans="1:6" ht="15" hidden="1">
      <c r="A68" s="12" t="s">
        <v>513</v>
      </c>
      <c r="B68" s="4" t="s">
        <v>366</v>
      </c>
      <c r="C68" s="70"/>
      <c r="D68" s="70"/>
      <c r="E68" s="70"/>
      <c r="F68" s="70"/>
    </row>
    <row r="69" spans="1:6" ht="15" hidden="1">
      <c r="A69" s="36" t="s">
        <v>367</v>
      </c>
      <c r="B69" s="4" t="s">
        <v>368</v>
      </c>
      <c r="C69" s="70"/>
      <c r="D69" s="70"/>
      <c r="E69" s="70"/>
      <c r="F69" s="70"/>
    </row>
    <row r="70" spans="1:6" ht="15" hidden="1">
      <c r="A70" s="12" t="s">
        <v>514</v>
      </c>
      <c r="B70" s="4" t="s">
        <v>369</v>
      </c>
      <c r="C70" s="70"/>
      <c r="D70" s="70"/>
      <c r="E70" s="70"/>
      <c r="F70" s="70"/>
    </row>
    <row r="71" spans="1:6" ht="15" hidden="1">
      <c r="A71" s="36" t="s">
        <v>370</v>
      </c>
      <c r="B71" s="4" t="s">
        <v>371</v>
      </c>
      <c r="C71" s="70"/>
      <c r="D71" s="70"/>
      <c r="E71" s="70"/>
      <c r="F71" s="70"/>
    </row>
    <row r="72" spans="1:6" ht="15">
      <c r="A72" s="13" t="s">
        <v>10</v>
      </c>
      <c r="B72" s="6" t="s">
        <v>372</v>
      </c>
      <c r="C72" s="70"/>
      <c r="D72" s="70"/>
      <c r="E72" s="70"/>
      <c r="F72" s="70"/>
    </row>
    <row r="73" spans="1:6" ht="15" hidden="1">
      <c r="A73" s="4" t="s">
        <v>58</v>
      </c>
      <c r="B73" s="4" t="s">
        <v>373</v>
      </c>
      <c r="C73" s="70"/>
      <c r="D73" s="70"/>
      <c r="E73" s="70"/>
      <c r="F73" s="70"/>
    </row>
    <row r="74" spans="1:6" ht="15" hidden="1">
      <c r="A74" s="4" t="s">
        <v>59</v>
      </c>
      <c r="B74" s="4" t="s">
        <v>373</v>
      </c>
      <c r="C74" s="70"/>
      <c r="D74" s="70"/>
      <c r="E74" s="70"/>
      <c r="F74" s="70"/>
    </row>
    <row r="75" spans="1:6" ht="15" hidden="1">
      <c r="A75" s="4" t="s">
        <v>56</v>
      </c>
      <c r="B75" s="4" t="s">
        <v>374</v>
      </c>
      <c r="C75" s="70"/>
      <c r="D75" s="70"/>
      <c r="E75" s="70"/>
      <c r="F75" s="70"/>
    </row>
    <row r="76" spans="1:6" ht="15" hidden="1">
      <c r="A76" s="4" t="s">
        <v>57</v>
      </c>
      <c r="B76" s="4" t="s">
        <v>374</v>
      </c>
      <c r="C76" s="70"/>
      <c r="D76" s="70"/>
      <c r="E76" s="70"/>
      <c r="F76" s="70"/>
    </row>
    <row r="77" spans="1:6" ht="15">
      <c r="A77" s="6" t="s">
        <v>11</v>
      </c>
      <c r="B77" s="6" t="s">
        <v>375</v>
      </c>
      <c r="C77" s="70"/>
      <c r="D77" s="70"/>
      <c r="E77" s="70"/>
      <c r="F77" s="70"/>
    </row>
    <row r="78" spans="1:6" ht="15">
      <c r="A78" s="36" t="s">
        <v>376</v>
      </c>
      <c r="B78" s="4" t="s">
        <v>377</v>
      </c>
      <c r="C78" s="70"/>
      <c r="D78" s="70"/>
      <c r="E78" s="70"/>
      <c r="F78" s="70"/>
    </row>
    <row r="79" spans="1:6" ht="15">
      <c r="A79" s="36" t="s">
        <v>378</v>
      </c>
      <c r="B79" s="4" t="s">
        <v>379</v>
      </c>
      <c r="C79" s="70"/>
      <c r="D79" s="70"/>
      <c r="E79" s="70"/>
      <c r="F79" s="70"/>
    </row>
    <row r="80" spans="1:6" ht="15">
      <c r="A80" s="36" t="s">
        <v>380</v>
      </c>
      <c r="B80" s="4" t="s">
        <v>381</v>
      </c>
      <c r="C80" s="70">
        <v>28099</v>
      </c>
      <c r="D80" s="70"/>
      <c r="E80" s="70"/>
      <c r="F80" s="70">
        <f>SUM(C80:E80)</f>
        <v>28099</v>
      </c>
    </row>
    <row r="81" spans="1:6" ht="15">
      <c r="A81" s="36" t="s">
        <v>382</v>
      </c>
      <c r="B81" s="4" t="s">
        <v>383</v>
      </c>
      <c r="C81" s="70"/>
      <c r="D81" s="70"/>
      <c r="E81" s="70"/>
      <c r="F81" s="70"/>
    </row>
    <row r="82" spans="1:6" ht="15">
      <c r="A82" s="12" t="s">
        <v>515</v>
      </c>
      <c r="B82" s="4" t="s">
        <v>384</v>
      </c>
      <c r="C82" s="70"/>
      <c r="D82" s="70"/>
      <c r="E82" s="70"/>
      <c r="F82" s="70"/>
    </row>
    <row r="83" spans="1:6" ht="15">
      <c r="A83" s="14" t="s">
        <v>12</v>
      </c>
      <c r="B83" s="6" t="s">
        <v>385</v>
      </c>
      <c r="C83" s="68">
        <f>SUM(C78:C82)</f>
        <v>28099</v>
      </c>
      <c r="D83" s="68"/>
      <c r="E83" s="68"/>
      <c r="F83" s="68">
        <f>SUM(F78:F82)</f>
        <v>28099</v>
      </c>
    </row>
    <row r="84" spans="1:6" ht="15">
      <c r="A84" s="12" t="s">
        <v>386</v>
      </c>
      <c r="B84" s="4" t="s">
        <v>387</v>
      </c>
      <c r="C84" s="70"/>
      <c r="D84" s="70"/>
      <c r="E84" s="70"/>
      <c r="F84" s="70"/>
    </row>
    <row r="85" spans="1:6" ht="15">
      <c r="A85" s="12" t="s">
        <v>388</v>
      </c>
      <c r="B85" s="4" t="s">
        <v>389</v>
      </c>
      <c r="C85" s="70"/>
      <c r="D85" s="70"/>
      <c r="E85" s="70"/>
      <c r="F85" s="70"/>
    </row>
    <row r="86" spans="1:6" ht="15">
      <c r="A86" s="36" t="s">
        <v>390</v>
      </c>
      <c r="B86" s="4" t="s">
        <v>391</v>
      </c>
      <c r="C86" s="70"/>
      <c r="D86" s="70"/>
      <c r="E86" s="70"/>
      <c r="F86" s="70"/>
    </row>
    <row r="87" spans="1:6" ht="15">
      <c r="A87" s="36" t="s">
        <v>516</v>
      </c>
      <c r="B87" s="4" t="s">
        <v>392</v>
      </c>
      <c r="C87" s="70"/>
      <c r="D87" s="70"/>
      <c r="E87" s="70"/>
      <c r="F87" s="70"/>
    </row>
    <row r="88" spans="1:6" ht="15">
      <c r="A88" s="13" t="s">
        <v>13</v>
      </c>
      <c r="B88" s="6" t="s">
        <v>393</v>
      </c>
      <c r="C88" s="70"/>
      <c r="D88" s="70"/>
      <c r="E88" s="70"/>
      <c r="F88" s="70"/>
    </row>
    <row r="89" spans="1:6" ht="15">
      <c r="A89" s="14" t="s">
        <v>394</v>
      </c>
      <c r="B89" s="6" t="s">
        <v>395</v>
      </c>
      <c r="C89" s="70"/>
      <c r="D89" s="70"/>
      <c r="E89" s="70"/>
      <c r="F89" s="70"/>
    </row>
    <row r="90" spans="1:6" ht="15.75">
      <c r="A90" s="39" t="s">
        <v>14</v>
      </c>
      <c r="B90" s="40" t="s">
        <v>396</v>
      </c>
      <c r="C90" s="68">
        <f>SUM(C83:C89)</f>
        <v>28099</v>
      </c>
      <c r="D90" s="68"/>
      <c r="E90" s="68"/>
      <c r="F90" s="68">
        <f>SUM(F83:F89)</f>
        <v>28099</v>
      </c>
    </row>
    <row r="91" spans="1:6" ht="15.75">
      <c r="A91" s="77" t="s">
        <v>518</v>
      </c>
      <c r="B91" s="78"/>
      <c r="C91" s="68">
        <f>C61+C90</f>
        <v>30660</v>
      </c>
      <c r="D91" s="68"/>
      <c r="E91" s="68"/>
      <c r="F91" s="68">
        <f>F90+F61</f>
        <v>30660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12/2016.(V. 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15">
      <selection activeCell="C78" sqref="C78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1" t="s">
        <v>578</v>
      </c>
      <c r="B1" s="175"/>
      <c r="C1" s="175"/>
      <c r="D1" s="175"/>
      <c r="E1" s="175"/>
      <c r="F1" s="173"/>
    </row>
    <row r="2" spans="1:6" ht="19.5" customHeight="1">
      <c r="A2" s="174" t="s">
        <v>24</v>
      </c>
      <c r="B2" s="175"/>
      <c r="C2" s="175"/>
      <c r="D2" s="175"/>
      <c r="E2" s="175"/>
      <c r="F2" s="173"/>
    </row>
    <row r="3" ht="18">
      <c r="A3" s="72"/>
    </row>
    <row r="4" ht="15">
      <c r="A4" s="73" t="s">
        <v>32</v>
      </c>
    </row>
    <row r="5" spans="1:6" ht="45">
      <c r="A5" s="1" t="s">
        <v>110</v>
      </c>
      <c r="B5" s="2" t="s">
        <v>111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hidden="1">
      <c r="A6" s="27" t="s">
        <v>112</v>
      </c>
      <c r="B6" s="28" t="s">
        <v>113</v>
      </c>
      <c r="C6" s="76"/>
      <c r="D6" s="76"/>
      <c r="E6" s="76"/>
      <c r="F6" s="26"/>
    </row>
    <row r="7" spans="1:6" ht="15" hidden="1">
      <c r="A7" s="27" t="s">
        <v>114</v>
      </c>
      <c r="B7" s="29" t="s">
        <v>115</v>
      </c>
      <c r="C7" s="76"/>
      <c r="D7" s="76"/>
      <c r="E7" s="76"/>
      <c r="F7" s="26"/>
    </row>
    <row r="8" spans="1:6" ht="15" hidden="1">
      <c r="A8" s="27" t="s">
        <v>116</v>
      </c>
      <c r="B8" s="29" t="s">
        <v>117</v>
      </c>
      <c r="C8" s="76"/>
      <c r="D8" s="76"/>
      <c r="E8" s="76"/>
      <c r="F8" s="26"/>
    </row>
    <row r="9" spans="1:6" ht="15" hidden="1">
      <c r="A9" s="30" t="s">
        <v>118</v>
      </c>
      <c r="B9" s="29" t="s">
        <v>119</v>
      </c>
      <c r="C9" s="76"/>
      <c r="D9" s="76"/>
      <c r="E9" s="76"/>
      <c r="F9" s="26"/>
    </row>
    <row r="10" spans="1:6" ht="15" hidden="1">
      <c r="A10" s="30" t="s">
        <v>120</v>
      </c>
      <c r="B10" s="29" t="s">
        <v>121</v>
      </c>
      <c r="C10" s="76"/>
      <c r="D10" s="76"/>
      <c r="E10" s="76"/>
      <c r="F10" s="26"/>
    </row>
    <row r="11" spans="1:6" ht="15" hidden="1">
      <c r="A11" s="30" t="s">
        <v>122</v>
      </c>
      <c r="B11" s="29" t="s">
        <v>123</v>
      </c>
      <c r="C11" s="76"/>
      <c r="D11" s="76"/>
      <c r="E11" s="76"/>
      <c r="F11" s="26"/>
    </row>
    <row r="12" spans="1:6" ht="15" hidden="1">
      <c r="A12" s="30" t="s">
        <v>124</v>
      </c>
      <c r="B12" s="29" t="s">
        <v>125</v>
      </c>
      <c r="C12" s="76"/>
      <c r="D12" s="76"/>
      <c r="E12" s="76"/>
      <c r="F12" s="26"/>
    </row>
    <row r="13" spans="1:6" ht="15" hidden="1">
      <c r="A13" s="30" t="s">
        <v>126</v>
      </c>
      <c r="B13" s="29" t="s">
        <v>127</v>
      </c>
      <c r="C13" s="76"/>
      <c r="D13" s="76"/>
      <c r="E13" s="76"/>
      <c r="F13" s="26"/>
    </row>
    <row r="14" spans="1:6" ht="15" hidden="1">
      <c r="A14" s="4" t="s">
        <v>128</v>
      </c>
      <c r="B14" s="29" t="s">
        <v>129</v>
      </c>
      <c r="C14" s="76"/>
      <c r="D14" s="76"/>
      <c r="E14" s="76"/>
      <c r="F14" s="26"/>
    </row>
    <row r="15" spans="1:6" ht="15" hidden="1">
      <c r="A15" s="4" t="s">
        <v>130</v>
      </c>
      <c r="B15" s="29" t="s">
        <v>131</v>
      </c>
      <c r="C15" s="76"/>
      <c r="D15" s="76"/>
      <c r="E15" s="76"/>
      <c r="F15" s="26"/>
    </row>
    <row r="16" spans="1:6" ht="15" hidden="1">
      <c r="A16" s="4" t="s">
        <v>132</v>
      </c>
      <c r="B16" s="29" t="s">
        <v>133</v>
      </c>
      <c r="C16" s="76"/>
      <c r="D16" s="76"/>
      <c r="E16" s="76"/>
      <c r="F16" s="26"/>
    </row>
    <row r="17" spans="1:6" ht="15" hidden="1">
      <c r="A17" s="4" t="s">
        <v>134</v>
      </c>
      <c r="B17" s="29" t="s">
        <v>135</v>
      </c>
      <c r="C17" s="76"/>
      <c r="D17" s="76"/>
      <c r="E17" s="76"/>
      <c r="F17" s="26"/>
    </row>
    <row r="18" spans="1:6" ht="15" hidden="1">
      <c r="A18" s="4" t="s">
        <v>448</v>
      </c>
      <c r="B18" s="29" t="s">
        <v>136</v>
      </c>
      <c r="C18" s="76"/>
      <c r="D18" s="76"/>
      <c r="E18" s="76"/>
      <c r="F18" s="26"/>
    </row>
    <row r="19" spans="1:6" ht="15">
      <c r="A19" s="31" t="s">
        <v>397</v>
      </c>
      <c r="B19" s="32" t="s">
        <v>137</v>
      </c>
      <c r="C19" s="115">
        <v>13945</v>
      </c>
      <c r="D19" s="115"/>
      <c r="E19" s="115"/>
      <c r="F19" s="116">
        <f>SUM(C19:E19)</f>
        <v>13945</v>
      </c>
    </row>
    <row r="20" spans="1:6" ht="15" hidden="1">
      <c r="A20" s="4" t="s">
        <v>138</v>
      </c>
      <c r="B20" s="29" t="s">
        <v>139</v>
      </c>
      <c r="C20" s="115"/>
      <c r="D20" s="115"/>
      <c r="E20" s="115"/>
      <c r="F20" s="116"/>
    </row>
    <row r="21" spans="1:6" ht="15" hidden="1">
      <c r="A21" s="4" t="s">
        <v>140</v>
      </c>
      <c r="B21" s="29" t="s">
        <v>141</v>
      </c>
      <c r="C21" s="115"/>
      <c r="D21" s="115"/>
      <c r="E21" s="115"/>
      <c r="F21" s="116"/>
    </row>
    <row r="22" spans="1:6" ht="15" hidden="1">
      <c r="A22" s="5" t="s">
        <v>142</v>
      </c>
      <c r="B22" s="29" t="s">
        <v>143</v>
      </c>
      <c r="C22" s="115"/>
      <c r="D22" s="115"/>
      <c r="E22" s="115"/>
      <c r="F22" s="116"/>
    </row>
    <row r="23" spans="1:6" ht="15">
      <c r="A23" s="6" t="s">
        <v>398</v>
      </c>
      <c r="B23" s="32" t="s">
        <v>144</v>
      </c>
      <c r="C23" s="115"/>
      <c r="D23" s="115"/>
      <c r="E23" s="115"/>
      <c r="F23" s="116">
        <f>SUM(C23:E23)</f>
        <v>0</v>
      </c>
    </row>
    <row r="24" spans="1:6" ht="15">
      <c r="A24" s="49" t="s">
        <v>478</v>
      </c>
      <c r="B24" s="50" t="s">
        <v>145</v>
      </c>
      <c r="C24" s="112">
        <f>SUM(C19:C23)</f>
        <v>13945</v>
      </c>
      <c r="D24" s="112"/>
      <c r="E24" s="112"/>
      <c r="F24" s="112">
        <f>SUM(F19:F23)</f>
        <v>13945</v>
      </c>
    </row>
    <row r="25" spans="1:6" ht="15">
      <c r="A25" s="38" t="s">
        <v>449</v>
      </c>
      <c r="B25" s="50" t="s">
        <v>146</v>
      </c>
      <c r="C25" s="112">
        <v>3795</v>
      </c>
      <c r="D25" s="112"/>
      <c r="E25" s="112"/>
      <c r="F25" s="112">
        <f>SUM(C25:E25)</f>
        <v>3795</v>
      </c>
    </row>
    <row r="26" spans="1:6" ht="15" hidden="1">
      <c r="A26" s="4" t="s">
        <v>147</v>
      </c>
      <c r="B26" s="29" t="s">
        <v>148</v>
      </c>
      <c r="C26" s="115"/>
      <c r="D26" s="115"/>
      <c r="E26" s="115"/>
      <c r="F26" s="116"/>
    </row>
    <row r="27" spans="1:6" ht="15" hidden="1">
      <c r="A27" s="4" t="s">
        <v>149</v>
      </c>
      <c r="B27" s="29" t="s">
        <v>150</v>
      </c>
      <c r="C27" s="115"/>
      <c r="D27" s="115"/>
      <c r="E27" s="115"/>
      <c r="F27" s="116"/>
    </row>
    <row r="28" spans="1:6" ht="15" hidden="1">
      <c r="A28" s="4" t="s">
        <v>151</v>
      </c>
      <c r="B28" s="29" t="s">
        <v>152</v>
      </c>
      <c r="C28" s="115"/>
      <c r="D28" s="115"/>
      <c r="E28" s="115"/>
      <c r="F28" s="116"/>
    </row>
    <row r="29" spans="1:6" ht="15">
      <c r="A29" s="6" t="s">
        <v>399</v>
      </c>
      <c r="B29" s="32" t="s">
        <v>153</v>
      </c>
      <c r="C29" s="115">
        <v>5280</v>
      </c>
      <c r="D29" s="115"/>
      <c r="E29" s="115"/>
      <c r="F29" s="116">
        <f aca="true" t="shared" si="0" ref="F29:F49">SUM(C29:E29)</f>
        <v>5280</v>
      </c>
    </row>
    <row r="30" spans="1:6" ht="15" hidden="1">
      <c r="A30" s="4" t="s">
        <v>154</v>
      </c>
      <c r="B30" s="29" t="s">
        <v>155</v>
      </c>
      <c r="C30" s="115"/>
      <c r="D30" s="115"/>
      <c r="E30" s="115"/>
      <c r="F30" s="116">
        <f t="shared" si="0"/>
        <v>0</v>
      </c>
    </row>
    <row r="31" spans="1:6" ht="15" hidden="1">
      <c r="A31" s="4" t="s">
        <v>156</v>
      </c>
      <c r="B31" s="29" t="s">
        <v>157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479</v>
      </c>
      <c r="B32" s="32" t="s">
        <v>158</v>
      </c>
      <c r="C32" s="115">
        <v>1730</v>
      </c>
      <c r="D32" s="115"/>
      <c r="E32" s="115"/>
      <c r="F32" s="116">
        <f t="shared" si="0"/>
        <v>1730</v>
      </c>
    </row>
    <row r="33" spans="1:6" ht="15" hidden="1">
      <c r="A33" s="4" t="s">
        <v>159</v>
      </c>
      <c r="B33" s="29" t="s">
        <v>160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161</v>
      </c>
      <c r="B34" s="29" t="s">
        <v>162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450</v>
      </c>
      <c r="B35" s="29" t="s">
        <v>163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164</v>
      </c>
      <c r="B36" s="29" t="s">
        <v>165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451</v>
      </c>
      <c r="B37" s="29" t="s">
        <v>166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167</v>
      </c>
      <c r="B38" s="29" t="s">
        <v>168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452</v>
      </c>
      <c r="B39" s="29" t="s">
        <v>169</v>
      </c>
      <c r="C39" s="115"/>
      <c r="D39" s="115"/>
      <c r="E39" s="115"/>
      <c r="F39" s="116">
        <f t="shared" si="0"/>
        <v>0</v>
      </c>
    </row>
    <row r="40" spans="1:6" ht="15">
      <c r="A40" s="6" t="s">
        <v>400</v>
      </c>
      <c r="B40" s="32" t="s">
        <v>170</v>
      </c>
      <c r="C40" s="115">
        <v>3608</v>
      </c>
      <c r="D40" s="115"/>
      <c r="E40" s="115"/>
      <c r="F40" s="116">
        <f t="shared" si="0"/>
        <v>3608</v>
      </c>
    </row>
    <row r="41" spans="1:6" ht="15" hidden="1">
      <c r="A41" s="4" t="s">
        <v>171</v>
      </c>
      <c r="B41" s="29" t="s">
        <v>172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173</v>
      </c>
      <c r="B42" s="29" t="s">
        <v>174</v>
      </c>
      <c r="C42" s="115"/>
      <c r="D42" s="115"/>
      <c r="E42" s="115"/>
      <c r="F42" s="116">
        <f t="shared" si="0"/>
        <v>0</v>
      </c>
    </row>
    <row r="43" spans="1:6" ht="15">
      <c r="A43" s="6" t="s">
        <v>401</v>
      </c>
      <c r="B43" s="32" t="s">
        <v>175</v>
      </c>
      <c r="C43" s="115">
        <v>60</v>
      </c>
      <c r="D43" s="115"/>
      <c r="E43" s="115"/>
      <c r="F43" s="116">
        <f t="shared" si="0"/>
        <v>60</v>
      </c>
    </row>
    <row r="44" spans="1:6" ht="15" hidden="1">
      <c r="A44" s="4" t="s">
        <v>176</v>
      </c>
      <c r="B44" s="29" t="s">
        <v>177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178</v>
      </c>
      <c r="B45" s="29" t="s">
        <v>179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453</v>
      </c>
      <c r="B46" s="29" t="s">
        <v>180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454</v>
      </c>
      <c r="B47" s="29" t="s">
        <v>181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182</v>
      </c>
      <c r="B48" s="29" t="s">
        <v>183</v>
      </c>
      <c r="C48" s="115"/>
      <c r="D48" s="115"/>
      <c r="E48" s="115"/>
      <c r="F48" s="116">
        <f t="shared" si="0"/>
        <v>0</v>
      </c>
    </row>
    <row r="49" spans="1:6" ht="15">
      <c r="A49" s="6" t="s">
        <v>402</v>
      </c>
      <c r="B49" s="32" t="s">
        <v>184</v>
      </c>
      <c r="C49" s="115">
        <v>2202</v>
      </c>
      <c r="D49" s="115"/>
      <c r="E49" s="115"/>
      <c r="F49" s="116">
        <f t="shared" si="0"/>
        <v>2202</v>
      </c>
    </row>
    <row r="50" spans="1:6" ht="15">
      <c r="A50" s="38" t="s">
        <v>403</v>
      </c>
      <c r="B50" s="50" t="s">
        <v>185</v>
      </c>
      <c r="C50" s="112">
        <f>SUM(C29:C49)</f>
        <v>12880</v>
      </c>
      <c r="D50" s="112"/>
      <c r="E50" s="112"/>
      <c r="F50" s="112">
        <f>SUM(F29:F49)</f>
        <v>12880</v>
      </c>
    </row>
    <row r="51" spans="1:6" ht="15">
      <c r="A51" s="12" t="s">
        <v>186</v>
      </c>
      <c r="B51" s="29" t="s">
        <v>187</v>
      </c>
      <c r="C51" s="115"/>
      <c r="D51" s="115"/>
      <c r="E51" s="115"/>
      <c r="F51" s="116"/>
    </row>
    <row r="52" spans="1:6" ht="15">
      <c r="A52" s="12" t="s">
        <v>404</v>
      </c>
      <c r="B52" s="29" t="s">
        <v>188</v>
      </c>
      <c r="C52" s="115"/>
      <c r="D52" s="115"/>
      <c r="E52" s="115"/>
      <c r="F52" s="116"/>
    </row>
    <row r="53" spans="1:6" ht="15">
      <c r="A53" s="16" t="s">
        <v>455</v>
      </c>
      <c r="B53" s="29" t="s">
        <v>189</v>
      </c>
      <c r="C53" s="115"/>
      <c r="D53" s="115"/>
      <c r="E53" s="115"/>
      <c r="F53" s="116"/>
    </row>
    <row r="54" spans="1:6" ht="15">
      <c r="A54" s="16" t="s">
        <v>456</v>
      </c>
      <c r="B54" s="29" t="s">
        <v>190</v>
      </c>
      <c r="C54" s="115"/>
      <c r="D54" s="115"/>
      <c r="E54" s="115"/>
      <c r="F54" s="116"/>
    </row>
    <row r="55" spans="1:6" ht="15">
      <c r="A55" s="16" t="s">
        <v>457</v>
      </c>
      <c r="B55" s="29" t="s">
        <v>191</v>
      </c>
      <c r="C55" s="115"/>
      <c r="D55" s="115"/>
      <c r="E55" s="115"/>
      <c r="F55" s="116"/>
    </row>
    <row r="56" spans="1:6" ht="15">
      <c r="A56" s="12" t="s">
        <v>458</v>
      </c>
      <c r="B56" s="29" t="s">
        <v>192</v>
      </c>
      <c r="C56" s="115"/>
      <c r="D56" s="115"/>
      <c r="E56" s="115"/>
      <c r="F56" s="116"/>
    </row>
    <row r="57" spans="1:6" ht="15">
      <c r="A57" s="12" t="s">
        <v>459</v>
      </c>
      <c r="B57" s="29" t="s">
        <v>193</v>
      </c>
      <c r="C57" s="115"/>
      <c r="D57" s="115"/>
      <c r="E57" s="115"/>
      <c r="F57" s="116"/>
    </row>
    <row r="58" spans="1:6" ht="15">
      <c r="A58" s="12" t="s">
        <v>460</v>
      </c>
      <c r="B58" s="29" t="s">
        <v>194</v>
      </c>
      <c r="C58" s="115"/>
      <c r="D58" s="115"/>
      <c r="E58" s="115"/>
      <c r="F58" s="116"/>
    </row>
    <row r="59" spans="1:6" ht="15">
      <c r="A59" s="47" t="s">
        <v>434</v>
      </c>
      <c r="B59" s="50" t="s">
        <v>195</v>
      </c>
      <c r="C59" s="112"/>
      <c r="D59" s="112"/>
      <c r="E59" s="112"/>
      <c r="F59" s="112"/>
    </row>
    <row r="60" spans="1:6" ht="15">
      <c r="A60" s="11" t="s">
        <v>461</v>
      </c>
      <c r="B60" s="29" t="s">
        <v>196</v>
      </c>
      <c r="C60" s="115"/>
      <c r="D60" s="115"/>
      <c r="E60" s="115"/>
      <c r="F60" s="116"/>
    </row>
    <row r="61" spans="1:6" ht="15">
      <c r="A61" s="11" t="s">
        <v>197</v>
      </c>
      <c r="B61" s="29" t="s">
        <v>198</v>
      </c>
      <c r="C61" s="115"/>
      <c r="D61" s="115"/>
      <c r="E61" s="115"/>
      <c r="F61" s="116"/>
    </row>
    <row r="62" spans="1:6" ht="15">
      <c r="A62" s="11" t="s">
        <v>199</v>
      </c>
      <c r="B62" s="29" t="s">
        <v>200</v>
      </c>
      <c r="C62" s="115"/>
      <c r="D62" s="115"/>
      <c r="E62" s="115"/>
      <c r="F62" s="116"/>
    </row>
    <row r="63" spans="1:6" ht="15">
      <c r="A63" s="11" t="s">
        <v>435</v>
      </c>
      <c r="B63" s="29" t="s">
        <v>201</v>
      </c>
      <c r="C63" s="115"/>
      <c r="D63" s="115"/>
      <c r="E63" s="115"/>
      <c r="F63" s="116"/>
    </row>
    <row r="64" spans="1:6" ht="15">
      <c r="A64" s="11" t="s">
        <v>462</v>
      </c>
      <c r="B64" s="29" t="s">
        <v>202</v>
      </c>
      <c r="C64" s="115"/>
      <c r="D64" s="115" t="s">
        <v>541</v>
      </c>
      <c r="E64" s="115"/>
      <c r="F64" s="116"/>
    </row>
    <row r="65" spans="1:6" ht="15">
      <c r="A65" s="11" t="s">
        <v>436</v>
      </c>
      <c r="B65" s="29" t="s">
        <v>203</v>
      </c>
      <c r="C65" s="115"/>
      <c r="D65" s="115"/>
      <c r="E65" s="115"/>
      <c r="F65" s="116"/>
    </row>
    <row r="66" spans="1:6" ht="15">
      <c r="A66" s="11" t="s">
        <v>463</v>
      </c>
      <c r="B66" s="29" t="s">
        <v>204</v>
      </c>
      <c r="C66" s="115"/>
      <c r="D66" s="115"/>
      <c r="E66" s="115"/>
      <c r="F66" s="116"/>
    </row>
    <row r="67" spans="1:6" ht="15">
      <c r="A67" s="11" t="s">
        <v>464</v>
      </c>
      <c r="B67" s="29" t="s">
        <v>205</v>
      </c>
      <c r="C67" s="115"/>
      <c r="D67" s="115"/>
      <c r="E67" s="115"/>
      <c r="F67" s="116"/>
    </row>
    <row r="68" spans="1:6" ht="15">
      <c r="A68" s="11" t="s">
        <v>206</v>
      </c>
      <c r="B68" s="29" t="s">
        <v>207</v>
      </c>
      <c r="C68" s="115"/>
      <c r="D68" s="115"/>
      <c r="E68" s="115"/>
      <c r="F68" s="116"/>
    </row>
    <row r="69" spans="1:6" ht="15">
      <c r="A69" s="19" t="s">
        <v>208</v>
      </c>
      <c r="B69" s="29" t="s">
        <v>209</v>
      </c>
      <c r="C69" s="115"/>
      <c r="D69" s="115"/>
      <c r="E69" s="115"/>
      <c r="F69" s="116"/>
    </row>
    <row r="70" spans="1:6" ht="15">
      <c r="A70" s="11" t="s">
        <v>465</v>
      </c>
      <c r="B70" s="29" t="s">
        <v>210</v>
      </c>
      <c r="C70" s="115"/>
      <c r="D70" s="115"/>
      <c r="E70" s="115"/>
      <c r="F70" s="116"/>
    </row>
    <row r="71" spans="1:6" ht="15">
      <c r="A71" s="19" t="s">
        <v>62</v>
      </c>
      <c r="B71" s="29" t="s">
        <v>211</v>
      </c>
      <c r="C71" s="115"/>
      <c r="D71" s="115"/>
      <c r="E71" s="115"/>
      <c r="F71" s="116"/>
    </row>
    <row r="72" spans="1:6" ht="15">
      <c r="A72" s="19" t="s">
        <v>63</v>
      </c>
      <c r="B72" s="29" t="s">
        <v>211</v>
      </c>
      <c r="C72" s="115"/>
      <c r="D72" s="115"/>
      <c r="E72" s="115"/>
      <c r="F72" s="116"/>
    </row>
    <row r="73" spans="1:6" ht="15">
      <c r="A73" s="47" t="s">
        <v>437</v>
      </c>
      <c r="B73" s="50" t="s">
        <v>212</v>
      </c>
      <c r="C73" s="112"/>
      <c r="D73" s="112"/>
      <c r="E73" s="112"/>
      <c r="F73" s="112"/>
    </row>
    <row r="74" spans="1:6" ht="15.75">
      <c r="A74" s="51" t="s">
        <v>26</v>
      </c>
      <c r="B74" s="50"/>
      <c r="C74" s="112">
        <f>C73+C59+C50+C25+C24</f>
        <v>30620</v>
      </c>
      <c r="D74" s="115"/>
      <c r="E74" s="115"/>
      <c r="F74" s="112">
        <f>SUM(C74:E74)</f>
        <v>30620</v>
      </c>
    </row>
    <row r="75" spans="1:6" ht="15">
      <c r="A75" s="33" t="s">
        <v>213</v>
      </c>
      <c r="B75" s="29" t="s">
        <v>214</v>
      </c>
      <c r="C75" s="115"/>
      <c r="D75" s="115"/>
      <c r="E75" s="115"/>
      <c r="F75" s="116">
        <f>SUM(C75:E75)</f>
        <v>0</v>
      </c>
    </row>
    <row r="76" spans="1:6" ht="15">
      <c r="A76" s="33" t="s">
        <v>466</v>
      </c>
      <c r="B76" s="29" t="s">
        <v>215</v>
      </c>
      <c r="C76" s="115"/>
      <c r="D76" s="115"/>
      <c r="E76" s="115"/>
      <c r="F76" s="116"/>
    </row>
    <row r="77" spans="1:6" ht="15">
      <c r="A77" s="33" t="s">
        <v>216</v>
      </c>
      <c r="B77" s="29" t="s">
        <v>217</v>
      </c>
      <c r="C77" s="115">
        <v>32</v>
      </c>
      <c r="D77" s="115"/>
      <c r="E77" s="115"/>
      <c r="F77" s="116">
        <f>SUM(C77:E77)</f>
        <v>32</v>
      </c>
    </row>
    <row r="78" spans="1:6" ht="15">
      <c r="A78" s="33" t="s">
        <v>218</v>
      </c>
      <c r="B78" s="29" t="s">
        <v>219</v>
      </c>
      <c r="C78" s="115"/>
      <c r="D78" s="115"/>
      <c r="E78" s="115"/>
      <c r="F78" s="116">
        <f>SUM(C78:E78)</f>
        <v>0</v>
      </c>
    </row>
    <row r="79" spans="1:6" ht="15">
      <c r="A79" s="5" t="s">
        <v>220</v>
      </c>
      <c r="B79" s="29" t="s">
        <v>221</v>
      </c>
      <c r="C79" s="115"/>
      <c r="D79" s="115"/>
      <c r="E79" s="115"/>
      <c r="F79" s="116"/>
    </row>
    <row r="80" spans="1:6" ht="15">
      <c r="A80" s="5" t="s">
        <v>222</v>
      </c>
      <c r="B80" s="29" t="s">
        <v>223</v>
      </c>
      <c r="C80" s="115"/>
      <c r="D80" s="115"/>
      <c r="E80" s="115"/>
      <c r="F80" s="116"/>
    </row>
    <row r="81" spans="1:6" ht="15">
      <c r="A81" s="5" t="s">
        <v>224</v>
      </c>
      <c r="B81" s="29" t="s">
        <v>225</v>
      </c>
      <c r="C81" s="115">
        <v>8</v>
      </c>
      <c r="D81" s="115"/>
      <c r="E81" s="115"/>
      <c r="F81" s="116">
        <f>SUM(C81:E81)</f>
        <v>8</v>
      </c>
    </row>
    <row r="82" spans="1:6" ht="15">
      <c r="A82" s="48" t="s">
        <v>439</v>
      </c>
      <c r="B82" s="50" t="s">
        <v>226</v>
      </c>
      <c r="C82" s="112">
        <f>SUM(C75:C81)</f>
        <v>40</v>
      </c>
      <c r="D82" s="112"/>
      <c r="E82" s="112"/>
      <c r="F82" s="112">
        <f>SUM(F75:F81)</f>
        <v>40</v>
      </c>
    </row>
    <row r="83" spans="1:6" ht="15">
      <c r="A83" s="12" t="s">
        <v>227</v>
      </c>
      <c r="B83" s="29" t="s">
        <v>228</v>
      </c>
      <c r="C83" s="115"/>
      <c r="D83" s="115"/>
      <c r="E83" s="115"/>
      <c r="F83" s="116"/>
    </row>
    <row r="84" spans="1:6" ht="15">
      <c r="A84" s="12" t="s">
        <v>229</v>
      </c>
      <c r="B84" s="29" t="s">
        <v>230</v>
      </c>
      <c r="C84" s="115"/>
      <c r="D84" s="115"/>
      <c r="E84" s="115"/>
      <c r="F84" s="116"/>
    </row>
    <row r="85" spans="1:6" ht="15">
      <c r="A85" s="12" t="s">
        <v>231</v>
      </c>
      <c r="B85" s="29" t="s">
        <v>232</v>
      </c>
      <c r="C85" s="115"/>
      <c r="D85" s="115"/>
      <c r="E85" s="115"/>
      <c r="F85" s="116"/>
    </row>
    <row r="86" spans="1:6" ht="15">
      <c r="A86" s="12" t="s">
        <v>233</v>
      </c>
      <c r="B86" s="29" t="s">
        <v>234</v>
      </c>
      <c r="C86" s="115"/>
      <c r="D86" s="115"/>
      <c r="E86" s="115"/>
      <c r="F86" s="116"/>
    </row>
    <row r="87" spans="1:6" ht="15">
      <c r="A87" s="47" t="s">
        <v>440</v>
      </c>
      <c r="B87" s="50" t="s">
        <v>235</v>
      </c>
      <c r="C87" s="112"/>
      <c r="D87" s="112"/>
      <c r="E87" s="112"/>
      <c r="F87" s="112"/>
    </row>
    <row r="88" spans="1:6" ht="15">
      <c r="A88" s="12" t="s">
        <v>236</v>
      </c>
      <c r="B88" s="29" t="s">
        <v>237</v>
      </c>
      <c r="C88" s="115"/>
      <c r="D88" s="115"/>
      <c r="E88" s="115"/>
      <c r="F88" s="116"/>
    </row>
    <row r="89" spans="1:6" ht="15">
      <c r="A89" s="12" t="s">
        <v>467</v>
      </c>
      <c r="B89" s="29" t="s">
        <v>238</v>
      </c>
      <c r="C89" s="115"/>
      <c r="D89" s="115"/>
      <c r="E89" s="115"/>
      <c r="F89" s="116"/>
    </row>
    <row r="90" spans="1:6" ht="15">
      <c r="A90" s="12" t="s">
        <v>468</v>
      </c>
      <c r="B90" s="29" t="s">
        <v>239</v>
      </c>
      <c r="C90" s="115"/>
      <c r="D90" s="115"/>
      <c r="E90" s="115"/>
      <c r="F90" s="116"/>
    </row>
    <row r="91" spans="1:6" ht="15">
      <c r="A91" s="12" t="s">
        <v>469</v>
      </c>
      <c r="B91" s="29" t="s">
        <v>240</v>
      </c>
      <c r="C91" s="115"/>
      <c r="D91" s="115"/>
      <c r="E91" s="115"/>
      <c r="F91" s="116"/>
    </row>
    <row r="92" spans="1:6" ht="30">
      <c r="A92" s="12" t="s">
        <v>470</v>
      </c>
      <c r="B92" s="29" t="s">
        <v>241</v>
      </c>
      <c r="C92" s="115"/>
      <c r="D92" s="115"/>
      <c r="E92" s="115"/>
      <c r="F92" s="116"/>
    </row>
    <row r="93" spans="1:6" ht="15">
      <c r="A93" s="12" t="s">
        <v>471</v>
      </c>
      <c r="B93" s="29" t="s">
        <v>242</v>
      </c>
      <c r="C93" s="115"/>
      <c r="D93" s="115"/>
      <c r="E93" s="115"/>
      <c r="F93" s="116"/>
    </row>
    <row r="94" spans="1:6" ht="15">
      <c r="A94" s="12" t="s">
        <v>243</v>
      </c>
      <c r="B94" s="29" t="s">
        <v>244</v>
      </c>
      <c r="C94" s="115"/>
      <c r="D94" s="115"/>
      <c r="E94" s="115"/>
      <c r="F94" s="116"/>
    </row>
    <row r="95" spans="1:6" ht="15">
      <c r="A95" s="12" t="s">
        <v>472</v>
      </c>
      <c r="B95" s="29" t="s">
        <v>245</v>
      </c>
      <c r="C95" s="115"/>
      <c r="D95" s="115"/>
      <c r="E95" s="115"/>
      <c r="F95" s="116"/>
    </row>
    <row r="96" spans="1:6" ht="15">
      <c r="A96" s="47" t="s">
        <v>441</v>
      </c>
      <c r="B96" s="50" t="s">
        <v>246</v>
      </c>
      <c r="C96" s="115"/>
      <c r="D96" s="115"/>
      <c r="E96" s="115"/>
      <c r="F96" s="116"/>
    </row>
    <row r="97" spans="1:6" ht="15.75">
      <c r="A97" s="51" t="s">
        <v>25</v>
      </c>
      <c r="B97" s="50"/>
      <c r="C97" s="112">
        <f>C96+C87+C82</f>
        <v>40</v>
      </c>
      <c r="D97" s="115"/>
      <c r="E97" s="115"/>
      <c r="F97" s="112">
        <f>SUM(C97:E97)</f>
        <v>40</v>
      </c>
    </row>
    <row r="98" spans="1:6" ht="15.75">
      <c r="A98" s="34" t="s">
        <v>480</v>
      </c>
      <c r="B98" s="35" t="s">
        <v>247</v>
      </c>
      <c r="C98" s="112">
        <f>C96+C87+C82+C73+C59+C50+C25+C24</f>
        <v>30660</v>
      </c>
      <c r="D98" s="112"/>
      <c r="E98" s="112"/>
      <c r="F98" s="112">
        <f>F96+F87+F82+F73+F59+F50+F25+F24</f>
        <v>30660</v>
      </c>
    </row>
    <row r="99" spans="1:25" ht="15">
      <c r="A99" s="12" t="s">
        <v>473</v>
      </c>
      <c r="B99" s="4" t="s">
        <v>248</v>
      </c>
      <c r="C99" s="117"/>
      <c r="D99" s="117"/>
      <c r="E99" s="117"/>
      <c r="F99" s="118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2" t="s">
        <v>249</v>
      </c>
      <c r="B100" s="4" t="s">
        <v>250</v>
      </c>
      <c r="C100" s="117"/>
      <c r="D100" s="117"/>
      <c r="E100" s="117"/>
      <c r="F100" s="118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2" t="s">
        <v>474</v>
      </c>
      <c r="B101" s="4" t="s">
        <v>251</v>
      </c>
      <c r="C101" s="117"/>
      <c r="D101" s="117"/>
      <c r="E101" s="117"/>
      <c r="F101" s="118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4" t="s">
        <v>442</v>
      </c>
      <c r="B102" s="6" t="s">
        <v>252</v>
      </c>
      <c r="C102" s="119"/>
      <c r="D102" s="119"/>
      <c r="E102" s="119"/>
      <c r="F102" s="12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475</v>
      </c>
      <c r="B103" s="4" t="s">
        <v>253</v>
      </c>
      <c r="C103" s="121"/>
      <c r="D103" s="121"/>
      <c r="E103" s="121"/>
      <c r="F103" s="122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445</v>
      </c>
      <c r="B104" s="4" t="s">
        <v>254</v>
      </c>
      <c r="C104" s="121"/>
      <c r="D104" s="121"/>
      <c r="E104" s="121"/>
      <c r="F104" s="122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2" t="s">
        <v>255</v>
      </c>
      <c r="B105" s="4" t="s">
        <v>256</v>
      </c>
      <c r="C105" s="117"/>
      <c r="D105" s="117"/>
      <c r="E105" s="117"/>
      <c r="F105" s="11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2" t="s">
        <v>476</v>
      </c>
      <c r="B106" s="4" t="s">
        <v>257</v>
      </c>
      <c r="C106" s="117"/>
      <c r="D106" s="117"/>
      <c r="E106" s="117"/>
      <c r="F106" s="118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443</v>
      </c>
      <c r="B107" s="6" t="s">
        <v>258</v>
      </c>
      <c r="C107" s="123"/>
      <c r="D107" s="123"/>
      <c r="E107" s="123"/>
      <c r="F107" s="1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259</v>
      </c>
      <c r="B108" s="4" t="s">
        <v>260</v>
      </c>
      <c r="C108" s="121"/>
      <c r="D108" s="121"/>
      <c r="E108" s="121"/>
      <c r="F108" s="122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261</v>
      </c>
      <c r="B109" s="4" t="s">
        <v>262</v>
      </c>
      <c r="C109" s="121"/>
      <c r="D109" s="121"/>
      <c r="E109" s="121"/>
      <c r="F109" s="122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3" t="s">
        <v>263</v>
      </c>
      <c r="B110" s="6" t="s">
        <v>264</v>
      </c>
      <c r="C110" s="121"/>
      <c r="D110" s="121"/>
      <c r="E110" s="121"/>
      <c r="F110" s="122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265</v>
      </c>
      <c r="B111" s="4" t="s">
        <v>266</v>
      </c>
      <c r="C111" s="121"/>
      <c r="D111" s="121"/>
      <c r="E111" s="121"/>
      <c r="F111" s="122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267</v>
      </c>
      <c r="B112" s="4" t="s">
        <v>268</v>
      </c>
      <c r="C112" s="121"/>
      <c r="D112" s="121"/>
      <c r="E112" s="121"/>
      <c r="F112" s="122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269</v>
      </c>
      <c r="B113" s="4" t="s">
        <v>270</v>
      </c>
      <c r="C113" s="121"/>
      <c r="D113" s="121"/>
      <c r="E113" s="121"/>
      <c r="F113" s="122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444</v>
      </c>
      <c r="B114" s="38" t="s">
        <v>271</v>
      </c>
      <c r="C114" s="123"/>
      <c r="D114" s="123"/>
      <c r="E114" s="123"/>
      <c r="F114" s="1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272</v>
      </c>
      <c r="B115" s="4" t="s">
        <v>273</v>
      </c>
      <c r="C115" s="121"/>
      <c r="D115" s="121"/>
      <c r="E115" s="121"/>
      <c r="F115" s="122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2" t="s">
        <v>274</v>
      </c>
      <c r="B116" s="4" t="s">
        <v>275</v>
      </c>
      <c r="C116" s="117"/>
      <c r="D116" s="117"/>
      <c r="E116" s="117"/>
      <c r="F116" s="11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477</v>
      </c>
      <c r="B117" s="4" t="s">
        <v>276</v>
      </c>
      <c r="C117" s="121"/>
      <c r="D117" s="121"/>
      <c r="E117" s="121"/>
      <c r="F117" s="122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446</v>
      </c>
      <c r="B118" s="4" t="s">
        <v>277</v>
      </c>
      <c r="C118" s="121"/>
      <c r="D118" s="121"/>
      <c r="E118" s="121"/>
      <c r="F118" s="122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447</v>
      </c>
      <c r="B119" s="38" t="s">
        <v>278</v>
      </c>
      <c r="C119" s="123"/>
      <c r="D119" s="123"/>
      <c r="E119" s="123"/>
      <c r="F119" s="1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2" t="s">
        <v>279</v>
      </c>
      <c r="B120" s="4" t="s">
        <v>280</v>
      </c>
      <c r="C120" s="117"/>
      <c r="D120" s="117"/>
      <c r="E120" s="117"/>
      <c r="F120" s="118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481</v>
      </c>
      <c r="B121" s="40" t="s">
        <v>281</v>
      </c>
      <c r="C121" s="123"/>
      <c r="D121" s="123"/>
      <c r="E121" s="123"/>
      <c r="F121" s="1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77" t="s">
        <v>517</v>
      </c>
      <c r="B122" s="78"/>
      <c r="C122" s="112">
        <f>C121+C98</f>
        <v>30660</v>
      </c>
      <c r="D122" s="112"/>
      <c r="E122" s="112"/>
      <c r="F122" s="112">
        <f>F121+F98</f>
        <v>30660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12/2016(.V. 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1" t="s">
        <v>581</v>
      </c>
      <c r="B1" s="172"/>
      <c r="C1" s="172"/>
      <c r="D1" s="172"/>
      <c r="E1" s="172"/>
      <c r="F1" s="173"/>
    </row>
    <row r="2" spans="1:6" ht="23.25" customHeight="1">
      <c r="A2" s="174" t="s">
        <v>23</v>
      </c>
      <c r="B2" s="175"/>
      <c r="C2" s="175"/>
      <c r="D2" s="175"/>
      <c r="E2" s="175"/>
      <c r="F2" s="173"/>
    </row>
    <row r="3" ht="18">
      <c r="A3" s="72"/>
    </row>
    <row r="4" ht="15">
      <c r="A4" t="s">
        <v>31</v>
      </c>
    </row>
    <row r="5" spans="1:6" ht="45">
      <c r="A5" s="1" t="s">
        <v>110</v>
      </c>
      <c r="B5" s="2" t="s">
        <v>87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customHeight="1" hidden="1">
      <c r="A6" s="30" t="s">
        <v>282</v>
      </c>
      <c r="B6" s="5" t="s">
        <v>283</v>
      </c>
      <c r="C6" s="26"/>
      <c r="D6" s="26"/>
      <c r="E6" s="26"/>
      <c r="F6" s="26"/>
    </row>
    <row r="7" spans="1:6" ht="15" customHeight="1" hidden="1">
      <c r="A7" s="4" t="s">
        <v>284</v>
      </c>
      <c r="B7" s="5" t="s">
        <v>285</v>
      </c>
      <c r="C7" s="26"/>
      <c r="D7" s="26"/>
      <c r="E7" s="26"/>
      <c r="F7" s="26"/>
    </row>
    <row r="8" spans="1:6" ht="15" customHeight="1" hidden="1">
      <c r="A8" s="4" t="s">
        <v>286</v>
      </c>
      <c r="B8" s="5" t="s">
        <v>287</v>
      </c>
      <c r="C8" s="26"/>
      <c r="D8" s="26"/>
      <c r="E8" s="26"/>
      <c r="F8" s="26"/>
    </row>
    <row r="9" spans="1:6" ht="15" customHeight="1" hidden="1">
      <c r="A9" s="4" t="s">
        <v>288</v>
      </c>
      <c r="B9" s="5" t="s">
        <v>289</v>
      </c>
      <c r="C9" s="26"/>
      <c r="D9" s="26"/>
      <c r="E9" s="26"/>
      <c r="F9" s="26"/>
    </row>
    <row r="10" spans="1:6" ht="15" customHeight="1" hidden="1">
      <c r="A10" s="4" t="s">
        <v>290</v>
      </c>
      <c r="B10" s="5" t="s">
        <v>291</v>
      </c>
      <c r="C10" s="26"/>
      <c r="D10" s="26"/>
      <c r="E10" s="26"/>
      <c r="F10" s="26"/>
    </row>
    <row r="11" spans="1:6" ht="15" customHeight="1" hidden="1">
      <c r="A11" s="4" t="s">
        <v>292</v>
      </c>
      <c r="B11" s="5" t="s">
        <v>293</v>
      </c>
      <c r="C11" s="26"/>
      <c r="D11" s="26"/>
      <c r="E11" s="26"/>
      <c r="F11" s="26"/>
    </row>
    <row r="12" spans="1:6" ht="15" customHeight="1">
      <c r="A12" s="6" t="s">
        <v>519</v>
      </c>
      <c r="B12" s="7" t="s">
        <v>294</v>
      </c>
      <c r="C12" s="112"/>
      <c r="D12" s="112"/>
      <c r="E12" s="112"/>
      <c r="F12" s="112"/>
    </row>
    <row r="13" spans="1:6" ht="15" customHeight="1">
      <c r="A13" s="4" t="s">
        <v>295</v>
      </c>
      <c r="B13" s="5" t="s">
        <v>296</v>
      </c>
      <c r="C13" s="116"/>
      <c r="D13" s="116"/>
      <c r="E13" s="116"/>
      <c r="F13" s="116"/>
    </row>
    <row r="14" spans="1:6" ht="15" customHeight="1">
      <c r="A14" s="4" t="s">
        <v>297</v>
      </c>
      <c r="B14" s="5" t="s">
        <v>298</v>
      </c>
      <c r="C14" s="116"/>
      <c r="D14" s="116"/>
      <c r="E14" s="116"/>
      <c r="F14" s="116"/>
    </row>
    <row r="15" spans="1:6" ht="15" customHeight="1">
      <c r="A15" s="4" t="s">
        <v>482</v>
      </c>
      <c r="B15" s="5" t="s">
        <v>299</v>
      </c>
      <c r="C15" s="116"/>
      <c r="D15" s="116"/>
      <c r="E15" s="116"/>
      <c r="F15" s="116"/>
    </row>
    <row r="16" spans="1:6" ht="15" customHeight="1">
      <c r="A16" s="4" t="s">
        <v>483</v>
      </c>
      <c r="B16" s="5" t="s">
        <v>300</v>
      </c>
      <c r="C16" s="116"/>
      <c r="D16" s="116"/>
      <c r="E16" s="116"/>
      <c r="F16" s="116"/>
    </row>
    <row r="17" spans="1:6" ht="15" customHeight="1">
      <c r="A17" s="4" t="s">
        <v>484</v>
      </c>
      <c r="B17" s="5" t="s">
        <v>301</v>
      </c>
      <c r="C17" s="116"/>
      <c r="D17" s="116"/>
      <c r="E17" s="116"/>
      <c r="F17" s="116"/>
    </row>
    <row r="18" spans="1:6" ht="15" customHeight="1">
      <c r="A18" s="38" t="s">
        <v>520</v>
      </c>
      <c r="B18" s="48" t="s">
        <v>302</v>
      </c>
      <c r="C18" s="112"/>
      <c r="D18" s="112"/>
      <c r="E18" s="112"/>
      <c r="F18" s="112"/>
    </row>
    <row r="19" spans="1:6" ht="15" customHeight="1">
      <c r="A19" s="4" t="s">
        <v>488</v>
      </c>
      <c r="B19" s="5" t="s">
        <v>311</v>
      </c>
      <c r="C19" s="116"/>
      <c r="D19" s="116"/>
      <c r="E19" s="116"/>
      <c r="F19" s="116"/>
    </row>
    <row r="20" spans="1:6" ht="15" customHeight="1">
      <c r="A20" s="4" t="s">
        <v>489</v>
      </c>
      <c r="B20" s="5" t="s">
        <v>312</v>
      </c>
      <c r="C20" s="116"/>
      <c r="D20" s="116"/>
      <c r="E20" s="116"/>
      <c r="F20" s="116"/>
    </row>
    <row r="21" spans="1:6" ht="15" customHeight="1">
      <c r="A21" s="6" t="s">
        <v>1</v>
      </c>
      <c r="B21" s="7" t="s">
        <v>313</v>
      </c>
      <c r="C21" s="116"/>
      <c r="D21" s="116"/>
      <c r="E21" s="116"/>
      <c r="F21" s="116"/>
    </row>
    <row r="22" spans="1:6" ht="15" customHeight="1">
      <c r="A22" s="4" t="s">
        <v>490</v>
      </c>
      <c r="B22" s="5" t="s">
        <v>314</v>
      </c>
      <c r="C22" s="116"/>
      <c r="D22" s="116"/>
      <c r="E22" s="116"/>
      <c r="F22" s="116"/>
    </row>
    <row r="23" spans="1:6" ht="15" customHeight="1">
      <c r="A23" s="4" t="s">
        <v>491</v>
      </c>
      <c r="B23" s="5" t="s">
        <v>315</v>
      </c>
      <c r="C23" s="116"/>
      <c r="D23" s="116"/>
      <c r="E23" s="116"/>
      <c r="F23" s="116"/>
    </row>
    <row r="24" spans="1:6" ht="15" customHeight="1">
      <c r="A24" s="4" t="s">
        <v>492</v>
      </c>
      <c r="B24" s="5" t="s">
        <v>316</v>
      </c>
      <c r="C24" s="116"/>
      <c r="D24" s="116"/>
      <c r="E24" s="116"/>
      <c r="F24" s="116"/>
    </row>
    <row r="25" spans="1:6" ht="15" customHeight="1">
      <c r="A25" s="4" t="s">
        <v>493</v>
      </c>
      <c r="B25" s="5" t="s">
        <v>317</v>
      </c>
      <c r="C25" s="116"/>
      <c r="D25" s="116"/>
      <c r="E25" s="116"/>
      <c r="F25" s="116"/>
    </row>
    <row r="26" spans="1:6" ht="15" customHeight="1">
      <c r="A26" s="4" t="s">
        <v>494</v>
      </c>
      <c r="B26" s="5" t="s">
        <v>318</v>
      </c>
      <c r="C26" s="116"/>
      <c r="D26" s="116"/>
      <c r="E26" s="116"/>
      <c r="F26" s="116"/>
    </row>
    <row r="27" spans="1:6" ht="15" customHeight="1">
      <c r="A27" s="4" t="s">
        <v>319</v>
      </c>
      <c r="B27" s="5" t="s">
        <v>320</v>
      </c>
      <c r="C27" s="116"/>
      <c r="D27" s="116"/>
      <c r="E27" s="116"/>
      <c r="F27" s="116"/>
    </row>
    <row r="28" spans="1:6" ht="15" customHeight="1">
      <c r="A28" s="4" t="s">
        <v>495</v>
      </c>
      <c r="B28" s="5" t="s">
        <v>321</v>
      </c>
      <c r="C28" s="116"/>
      <c r="D28" s="116"/>
      <c r="E28" s="116"/>
      <c r="F28" s="116"/>
    </row>
    <row r="29" spans="1:6" ht="15" customHeight="1">
      <c r="A29" s="4" t="s">
        <v>496</v>
      </c>
      <c r="B29" s="5" t="s">
        <v>322</v>
      </c>
      <c r="C29" s="116"/>
      <c r="D29" s="116"/>
      <c r="E29" s="116"/>
      <c r="F29" s="116"/>
    </row>
    <row r="30" spans="1:6" ht="15" customHeight="1">
      <c r="A30" s="6" t="s">
        <v>2</v>
      </c>
      <c r="B30" s="7" t="s">
        <v>323</v>
      </c>
      <c r="C30" s="116"/>
      <c r="D30" s="116"/>
      <c r="E30" s="116"/>
      <c r="F30" s="116"/>
    </row>
    <row r="31" spans="1:6" ht="15" customHeight="1">
      <c r="A31" s="4" t="s">
        <v>497</v>
      </c>
      <c r="B31" s="5" t="s">
        <v>324</v>
      </c>
      <c r="C31" s="116"/>
      <c r="D31" s="116"/>
      <c r="E31" s="116"/>
      <c r="F31" s="116"/>
    </row>
    <row r="32" spans="1:6" ht="15" customHeight="1">
      <c r="A32" s="38" t="s">
        <v>3</v>
      </c>
      <c r="B32" s="48" t="s">
        <v>325</v>
      </c>
      <c r="C32" s="112"/>
      <c r="D32" s="112"/>
      <c r="E32" s="112"/>
      <c r="F32" s="112"/>
    </row>
    <row r="33" spans="1:6" ht="15" customHeight="1" hidden="1">
      <c r="A33" s="12" t="s">
        <v>326</v>
      </c>
      <c r="B33" s="5" t="s">
        <v>327</v>
      </c>
      <c r="C33" s="116"/>
      <c r="D33" s="116"/>
      <c r="E33" s="116"/>
      <c r="F33" s="116"/>
    </row>
    <row r="34" spans="1:6" ht="15" customHeight="1" hidden="1">
      <c r="A34" s="12" t="s">
        <v>498</v>
      </c>
      <c r="B34" s="5" t="s">
        <v>328</v>
      </c>
      <c r="C34" s="116"/>
      <c r="D34" s="116"/>
      <c r="E34" s="116"/>
      <c r="F34" s="116"/>
    </row>
    <row r="35" spans="1:6" ht="15" customHeight="1" hidden="1">
      <c r="A35" s="12" t="s">
        <v>499</v>
      </c>
      <c r="B35" s="5" t="s">
        <v>329</v>
      </c>
      <c r="C35" s="116"/>
      <c r="D35" s="116"/>
      <c r="E35" s="116"/>
      <c r="F35" s="116"/>
    </row>
    <row r="36" spans="1:6" ht="15" customHeight="1" hidden="1">
      <c r="A36" s="12" t="s">
        <v>500</v>
      </c>
      <c r="B36" s="5" t="s">
        <v>330</v>
      </c>
      <c r="C36" s="116"/>
      <c r="D36" s="116"/>
      <c r="E36" s="116"/>
      <c r="F36" s="116"/>
    </row>
    <row r="37" spans="1:6" ht="15" customHeight="1" hidden="1">
      <c r="A37" s="12" t="s">
        <v>332</v>
      </c>
      <c r="B37" s="5" t="s">
        <v>333</v>
      </c>
      <c r="C37" s="116"/>
      <c r="D37" s="116"/>
      <c r="E37" s="116"/>
      <c r="F37" s="116"/>
    </row>
    <row r="38" spans="1:6" ht="15" customHeight="1" hidden="1">
      <c r="A38" s="12" t="s">
        <v>334</v>
      </c>
      <c r="B38" s="5" t="s">
        <v>335</v>
      </c>
      <c r="C38" s="116"/>
      <c r="D38" s="116"/>
      <c r="E38" s="116"/>
      <c r="F38" s="116"/>
    </row>
    <row r="39" spans="1:6" ht="15" customHeight="1" hidden="1">
      <c r="A39" s="12" t="s">
        <v>336</v>
      </c>
      <c r="B39" s="5" t="s">
        <v>337</v>
      </c>
      <c r="C39" s="116"/>
      <c r="D39" s="116"/>
      <c r="E39" s="116"/>
      <c r="F39" s="116"/>
    </row>
    <row r="40" spans="1:6" ht="15" customHeight="1" hidden="1">
      <c r="A40" s="12" t="s">
        <v>501</v>
      </c>
      <c r="B40" s="5" t="s">
        <v>338</v>
      </c>
      <c r="C40" s="116"/>
      <c r="D40" s="116"/>
      <c r="E40" s="116"/>
      <c r="F40" s="116"/>
    </row>
    <row r="41" spans="1:6" ht="15" customHeight="1" hidden="1">
      <c r="A41" s="12" t="s">
        <v>502</v>
      </c>
      <c r="B41" s="5" t="s">
        <v>339</v>
      </c>
      <c r="C41" s="116"/>
      <c r="D41" s="116"/>
      <c r="E41" s="116"/>
      <c r="F41" s="116"/>
    </row>
    <row r="42" spans="1:6" ht="15" customHeight="1" hidden="1">
      <c r="A42" s="12" t="s">
        <v>503</v>
      </c>
      <c r="B42" s="5" t="s">
        <v>340</v>
      </c>
      <c r="C42" s="116"/>
      <c r="D42" s="116"/>
      <c r="E42" s="116"/>
      <c r="F42" s="116"/>
    </row>
    <row r="43" spans="1:6" ht="15" customHeight="1">
      <c r="A43" s="47" t="s">
        <v>4</v>
      </c>
      <c r="B43" s="48" t="s">
        <v>341</v>
      </c>
      <c r="C43" s="112">
        <v>9339</v>
      </c>
      <c r="D43" s="112"/>
      <c r="E43" s="112"/>
      <c r="F43" s="112">
        <f>SUM(C43:E43)</f>
        <v>9339</v>
      </c>
    </row>
    <row r="44" spans="1:6" ht="15" customHeight="1">
      <c r="A44" s="12" t="s">
        <v>350</v>
      </c>
      <c r="B44" s="5" t="s">
        <v>351</v>
      </c>
      <c r="C44" s="116"/>
      <c r="D44" s="116"/>
      <c r="E44" s="116"/>
      <c r="F44" s="116"/>
    </row>
    <row r="45" spans="1:6" ht="15" customHeight="1">
      <c r="A45" s="4" t="s">
        <v>507</v>
      </c>
      <c r="B45" s="5" t="s">
        <v>352</v>
      </c>
      <c r="C45" s="116"/>
      <c r="D45" s="116"/>
      <c r="E45" s="116"/>
      <c r="F45" s="116"/>
    </row>
    <row r="46" spans="1:6" ht="15" customHeight="1">
      <c r="A46" s="12" t="s">
        <v>508</v>
      </c>
      <c r="B46" s="5" t="s">
        <v>353</v>
      </c>
      <c r="C46" s="116"/>
      <c r="D46" s="116"/>
      <c r="E46" s="116"/>
      <c r="F46" s="116"/>
    </row>
    <row r="47" spans="1:6" ht="15" customHeight="1">
      <c r="A47" s="38" t="s">
        <v>6</v>
      </c>
      <c r="B47" s="48" t="s">
        <v>354</v>
      </c>
      <c r="C47" s="112"/>
      <c r="D47" s="112"/>
      <c r="E47" s="112"/>
      <c r="F47" s="112"/>
    </row>
    <row r="48" spans="1:6" ht="15" customHeight="1">
      <c r="A48" s="51" t="s">
        <v>26</v>
      </c>
      <c r="B48" s="95"/>
      <c r="C48" s="112">
        <f>C47+C43+C32+C18</f>
        <v>9339</v>
      </c>
      <c r="D48" s="112"/>
      <c r="E48" s="112"/>
      <c r="F48" s="112">
        <f>SUM(C48:E48)</f>
        <v>9339</v>
      </c>
    </row>
    <row r="49" spans="1:6" ht="15" customHeight="1">
      <c r="A49" s="4" t="s">
        <v>303</v>
      </c>
      <c r="B49" s="5" t="s">
        <v>304</v>
      </c>
      <c r="C49" s="116"/>
      <c r="D49" s="116"/>
      <c r="E49" s="116"/>
      <c r="F49" s="116"/>
    </row>
    <row r="50" spans="1:6" ht="15" customHeight="1">
      <c r="A50" s="4" t="s">
        <v>305</v>
      </c>
      <c r="B50" s="5" t="s">
        <v>306</v>
      </c>
      <c r="C50" s="116"/>
      <c r="D50" s="116"/>
      <c r="E50" s="116"/>
      <c r="F50" s="116"/>
    </row>
    <row r="51" spans="1:6" ht="15" customHeight="1">
      <c r="A51" s="4" t="s">
        <v>485</v>
      </c>
      <c r="B51" s="5" t="s">
        <v>307</v>
      </c>
      <c r="C51" s="116"/>
      <c r="D51" s="116"/>
      <c r="E51" s="116"/>
      <c r="F51" s="116"/>
    </row>
    <row r="52" spans="1:6" ht="15" customHeight="1">
      <c r="A52" s="4" t="s">
        <v>486</v>
      </c>
      <c r="B52" s="5" t="s">
        <v>308</v>
      </c>
      <c r="C52" s="116"/>
      <c r="D52" s="116"/>
      <c r="E52" s="116"/>
      <c r="F52" s="116"/>
    </row>
    <row r="53" spans="1:6" ht="15" customHeight="1">
      <c r="A53" s="4" t="s">
        <v>487</v>
      </c>
      <c r="B53" s="5" t="s">
        <v>309</v>
      </c>
      <c r="C53" s="116"/>
      <c r="D53" s="116"/>
      <c r="E53" s="116"/>
      <c r="F53" s="116"/>
    </row>
    <row r="54" spans="1:6" ht="15" customHeight="1">
      <c r="A54" s="38" t="s">
        <v>0</v>
      </c>
      <c r="B54" s="48" t="s">
        <v>310</v>
      </c>
      <c r="C54" s="116"/>
      <c r="D54" s="116"/>
      <c r="E54" s="116"/>
      <c r="F54" s="116"/>
    </row>
    <row r="55" spans="1:6" ht="15" customHeight="1">
      <c r="A55" s="12" t="s">
        <v>504</v>
      </c>
      <c r="B55" s="5" t="s">
        <v>342</v>
      </c>
      <c r="C55" s="116"/>
      <c r="D55" s="116"/>
      <c r="E55" s="116"/>
      <c r="F55" s="116"/>
    </row>
    <row r="56" spans="1:6" ht="15" customHeight="1">
      <c r="A56" s="12" t="s">
        <v>505</v>
      </c>
      <c r="B56" s="5" t="s">
        <v>343</v>
      </c>
      <c r="C56" s="116"/>
      <c r="D56" s="116"/>
      <c r="E56" s="116"/>
      <c r="F56" s="116"/>
    </row>
    <row r="57" spans="1:6" ht="15" customHeight="1">
      <c r="A57" s="12" t="s">
        <v>344</v>
      </c>
      <c r="B57" s="5" t="s">
        <v>345</v>
      </c>
      <c r="C57" s="116"/>
      <c r="D57" s="116"/>
      <c r="E57" s="116"/>
      <c r="F57" s="116"/>
    </row>
    <row r="58" spans="1:6" ht="15" customHeight="1">
      <c r="A58" s="12" t="s">
        <v>506</v>
      </c>
      <c r="B58" s="5" t="s">
        <v>346</v>
      </c>
      <c r="C58" s="116"/>
      <c r="D58" s="116"/>
      <c r="E58" s="116"/>
      <c r="F58" s="116"/>
    </row>
    <row r="59" spans="1:6" ht="15" customHeight="1">
      <c r="A59" s="12" t="s">
        <v>347</v>
      </c>
      <c r="B59" s="5" t="s">
        <v>348</v>
      </c>
      <c r="C59" s="116"/>
      <c r="D59" s="116"/>
      <c r="E59" s="116"/>
      <c r="F59" s="116"/>
    </row>
    <row r="60" spans="1:6" ht="15" customHeight="1">
      <c r="A60" s="38" t="s">
        <v>5</v>
      </c>
      <c r="B60" s="48" t="s">
        <v>349</v>
      </c>
      <c r="C60" s="112"/>
      <c r="D60" s="112"/>
      <c r="E60" s="112"/>
      <c r="F60" s="112"/>
    </row>
    <row r="61" spans="1:6" ht="15" customHeight="1">
      <c r="A61" s="12" t="s">
        <v>355</v>
      </c>
      <c r="B61" s="5" t="s">
        <v>356</v>
      </c>
      <c r="C61" s="116"/>
      <c r="D61" s="116"/>
      <c r="E61" s="116"/>
      <c r="F61" s="116"/>
    </row>
    <row r="62" spans="1:6" ht="15" customHeight="1">
      <c r="A62" s="4" t="s">
        <v>509</v>
      </c>
      <c r="B62" s="5" t="s">
        <v>357</v>
      </c>
      <c r="C62" s="116"/>
      <c r="D62" s="116"/>
      <c r="E62" s="116"/>
      <c r="F62" s="116"/>
    </row>
    <row r="63" spans="1:6" ht="15" customHeight="1">
      <c r="A63" s="12" t="s">
        <v>510</v>
      </c>
      <c r="B63" s="5" t="s">
        <v>358</v>
      </c>
      <c r="C63" s="116"/>
      <c r="D63" s="116"/>
      <c r="E63" s="116"/>
      <c r="F63" s="116"/>
    </row>
    <row r="64" spans="1:6" ht="15" customHeight="1">
      <c r="A64" s="38" t="s">
        <v>8</v>
      </c>
      <c r="B64" s="48" t="s">
        <v>359</v>
      </c>
      <c r="C64" s="112"/>
      <c r="D64" s="112"/>
      <c r="E64" s="112"/>
      <c r="F64" s="112"/>
    </row>
    <row r="65" spans="1:6" ht="15" customHeight="1">
      <c r="A65" s="51" t="s">
        <v>25</v>
      </c>
      <c r="B65" s="96"/>
      <c r="C65" s="112">
        <f>C64+C60+C54</f>
        <v>0</v>
      </c>
      <c r="D65" s="112"/>
      <c r="E65" s="112"/>
      <c r="F65" s="112">
        <f>SUM(C65:E65)</f>
        <v>0</v>
      </c>
    </row>
    <row r="66" spans="1:6" ht="15.75">
      <c r="A66" s="45" t="s">
        <v>7</v>
      </c>
      <c r="B66" s="34" t="s">
        <v>360</v>
      </c>
      <c r="C66" s="112">
        <f>C64+C47+C60+C43+C32+C18</f>
        <v>9339</v>
      </c>
      <c r="D66" s="112"/>
      <c r="E66" s="112"/>
      <c r="F66" s="112">
        <f>F64+F47+F60+F43+F32+F18</f>
        <v>9339</v>
      </c>
    </row>
    <row r="67" spans="1:6" ht="15.75">
      <c r="A67" s="79" t="s">
        <v>60</v>
      </c>
      <c r="B67" s="54"/>
      <c r="C67" s="116">
        <v>-310565</v>
      </c>
      <c r="D67" s="116"/>
      <c r="E67" s="116"/>
      <c r="F67" s="116">
        <f>SUM(C67:E67)</f>
        <v>-310565</v>
      </c>
    </row>
    <row r="68" spans="1:6" ht="15.75">
      <c r="A68" s="79" t="s">
        <v>61</v>
      </c>
      <c r="B68" s="54"/>
      <c r="C68" s="116">
        <f>C65-'kiadások működés Zengő Óvoda'!C97</f>
        <v>0</v>
      </c>
      <c r="D68" s="116"/>
      <c r="E68" s="116"/>
      <c r="F68" s="116">
        <f>SUM(C68:E68)</f>
        <v>0</v>
      </c>
    </row>
    <row r="69" spans="1:6" ht="15" hidden="1">
      <c r="A69" s="36" t="s">
        <v>511</v>
      </c>
      <c r="B69" s="4" t="s">
        <v>361</v>
      </c>
      <c r="C69" s="116"/>
      <c r="D69" s="116"/>
      <c r="E69" s="116"/>
      <c r="F69" s="116"/>
    </row>
    <row r="70" spans="1:6" ht="15" hidden="1">
      <c r="A70" s="12" t="s">
        <v>362</v>
      </c>
      <c r="B70" s="4" t="s">
        <v>363</v>
      </c>
      <c r="C70" s="116"/>
      <c r="D70" s="116"/>
      <c r="E70" s="116"/>
      <c r="F70" s="116"/>
    </row>
    <row r="71" spans="1:6" ht="15" hidden="1">
      <c r="A71" s="36" t="s">
        <v>512</v>
      </c>
      <c r="B71" s="4" t="s">
        <v>364</v>
      </c>
      <c r="C71" s="116"/>
      <c r="D71" s="116"/>
      <c r="E71" s="116"/>
      <c r="F71" s="116"/>
    </row>
    <row r="72" spans="1:6" ht="15">
      <c r="A72" s="14" t="s">
        <v>9</v>
      </c>
      <c r="B72" s="6" t="s">
        <v>365</v>
      </c>
      <c r="C72" s="116"/>
      <c r="D72" s="116"/>
      <c r="E72" s="116"/>
      <c r="F72" s="116"/>
    </row>
    <row r="73" spans="1:6" ht="15" hidden="1">
      <c r="A73" s="12" t="s">
        <v>513</v>
      </c>
      <c r="B73" s="4" t="s">
        <v>366</v>
      </c>
      <c r="C73" s="116"/>
      <c r="D73" s="116"/>
      <c r="E73" s="116"/>
      <c r="F73" s="116"/>
    </row>
    <row r="74" spans="1:6" ht="15" hidden="1">
      <c r="A74" s="36" t="s">
        <v>367</v>
      </c>
      <c r="B74" s="4" t="s">
        <v>368</v>
      </c>
      <c r="C74" s="116"/>
      <c r="D74" s="116"/>
      <c r="E74" s="116"/>
      <c r="F74" s="116"/>
    </row>
    <row r="75" spans="1:6" ht="15" hidden="1">
      <c r="A75" s="12" t="s">
        <v>514</v>
      </c>
      <c r="B75" s="4" t="s">
        <v>369</v>
      </c>
      <c r="C75" s="116"/>
      <c r="D75" s="116"/>
      <c r="E75" s="116"/>
      <c r="F75" s="116"/>
    </row>
    <row r="76" spans="1:6" ht="15" hidden="1">
      <c r="A76" s="36" t="s">
        <v>370</v>
      </c>
      <c r="B76" s="4" t="s">
        <v>371</v>
      </c>
      <c r="C76" s="116"/>
      <c r="D76" s="116"/>
      <c r="E76" s="116"/>
      <c r="F76" s="116"/>
    </row>
    <row r="77" spans="1:6" ht="15">
      <c r="A77" s="13" t="s">
        <v>10</v>
      </c>
      <c r="B77" s="6" t="s">
        <v>372</v>
      </c>
      <c r="C77" s="116"/>
      <c r="D77" s="116"/>
      <c r="E77" s="116"/>
      <c r="F77" s="116"/>
    </row>
    <row r="78" spans="1:6" ht="15" hidden="1">
      <c r="A78" s="4" t="s">
        <v>58</v>
      </c>
      <c r="B78" s="4" t="s">
        <v>373</v>
      </c>
      <c r="C78" s="116"/>
      <c r="D78" s="116"/>
      <c r="E78" s="116"/>
      <c r="F78" s="116"/>
    </row>
    <row r="79" spans="1:6" ht="15" hidden="1">
      <c r="A79" s="4" t="s">
        <v>59</v>
      </c>
      <c r="B79" s="4" t="s">
        <v>373</v>
      </c>
      <c r="C79" s="116"/>
      <c r="D79" s="116"/>
      <c r="E79" s="116"/>
      <c r="F79" s="116"/>
    </row>
    <row r="80" spans="1:6" ht="15" hidden="1">
      <c r="A80" s="4" t="s">
        <v>56</v>
      </c>
      <c r="B80" s="4" t="s">
        <v>374</v>
      </c>
      <c r="C80" s="116"/>
      <c r="D80" s="116"/>
      <c r="E80" s="116"/>
      <c r="F80" s="116"/>
    </row>
    <row r="81" spans="1:6" ht="15" hidden="1">
      <c r="A81" s="4" t="s">
        <v>57</v>
      </c>
      <c r="B81" s="4" t="s">
        <v>374</v>
      </c>
      <c r="C81" s="116"/>
      <c r="D81" s="116"/>
      <c r="E81" s="116"/>
      <c r="F81" s="116"/>
    </row>
    <row r="82" spans="1:6" ht="15">
      <c r="A82" s="6" t="s">
        <v>11</v>
      </c>
      <c r="B82" s="6" t="s">
        <v>375</v>
      </c>
      <c r="C82" s="116"/>
      <c r="D82" s="116"/>
      <c r="E82" s="116"/>
      <c r="F82" s="116"/>
    </row>
    <row r="83" spans="1:6" ht="15">
      <c r="A83" s="36" t="s">
        <v>376</v>
      </c>
      <c r="B83" s="4" t="s">
        <v>377</v>
      </c>
      <c r="C83" s="116"/>
      <c r="D83" s="116"/>
      <c r="E83" s="116"/>
      <c r="F83" s="116"/>
    </row>
    <row r="84" spans="1:6" ht="15">
      <c r="A84" s="36" t="s">
        <v>378</v>
      </c>
      <c r="B84" s="4" t="s">
        <v>379</v>
      </c>
      <c r="C84" s="116"/>
      <c r="D84" s="116"/>
      <c r="E84" s="116"/>
      <c r="F84" s="116"/>
    </row>
    <row r="85" spans="1:6" ht="15">
      <c r="A85" s="36" t="s">
        <v>380</v>
      </c>
      <c r="B85" s="4" t="s">
        <v>381</v>
      </c>
      <c r="C85" s="116">
        <v>310565</v>
      </c>
      <c r="D85" s="116"/>
      <c r="E85" s="116"/>
      <c r="F85" s="116">
        <f>SUM(C85:E85)</f>
        <v>310565</v>
      </c>
    </row>
    <row r="86" spans="1:6" ht="15">
      <c r="A86" s="36" t="s">
        <v>382</v>
      </c>
      <c r="B86" s="4" t="s">
        <v>383</v>
      </c>
      <c r="C86" s="116"/>
      <c r="D86" s="116"/>
      <c r="E86" s="116"/>
      <c r="F86" s="116"/>
    </row>
    <row r="87" spans="1:6" ht="15">
      <c r="A87" s="12" t="s">
        <v>515</v>
      </c>
      <c r="B87" s="4" t="s">
        <v>384</v>
      </c>
      <c r="C87" s="116"/>
      <c r="D87" s="116"/>
      <c r="E87" s="116"/>
      <c r="F87" s="116"/>
    </row>
    <row r="88" spans="1:6" ht="15">
      <c r="A88" s="14" t="s">
        <v>12</v>
      </c>
      <c r="B88" s="6" t="s">
        <v>385</v>
      </c>
      <c r="C88" s="112">
        <f>SUM(C83:C87)</f>
        <v>310565</v>
      </c>
      <c r="D88" s="112"/>
      <c r="E88" s="112"/>
      <c r="F88" s="112">
        <f>SUM(F83:F87)</f>
        <v>310565</v>
      </c>
    </row>
    <row r="89" spans="1:6" ht="15">
      <c r="A89" s="12" t="s">
        <v>386</v>
      </c>
      <c r="B89" s="4" t="s">
        <v>387</v>
      </c>
      <c r="C89" s="116"/>
      <c r="D89" s="116"/>
      <c r="E89" s="116"/>
      <c r="F89" s="116"/>
    </row>
    <row r="90" spans="1:6" ht="15">
      <c r="A90" s="12" t="s">
        <v>388</v>
      </c>
      <c r="B90" s="4" t="s">
        <v>389</v>
      </c>
      <c r="C90" s="116"/>
      <c r="D90" s="116"/>
      <c r="E90" s="116"/>
      <c r="F90" s="116"/>
    </row>
    <row r="91" spans="1:6" ht="15">
      <c r="A91" s="36" t="s">
        <v>390</v>
      </c>
      <c r="B91" s="4" t="s">
        <v>391</v>
      </c>
      <c r="C91" s="116"/>
      <c r="D91" s="116"/>
      <c r="E91" s="116"/>
      <c r="F91" s="116"/>
    </row>
    <row r="92" spans="1:6" ht="15">
      <c r="A92" s="36" t="s">
        <v>516</v>
      </c>
      <c r="B92" s="4" t="s">
        <v>392</v>
      </c>
      <c r="C92" s="116"/>
      <c r="D92" s="116"/>
      <c r="E92" s="116"/>
      <c r="F92" s="116"/>
    </row>
    <row r="93" spans="1:6" ht="15">
      <c r="A93" s="13" t="s">
        <v>13</v>
      </c>
      <c r="B93" s="6" t="s">
        <v>393</v>
      </c>
      <c r="C93" s="116"/>
      <c r="D93" s="116"/>
      <c r="E93" s="116"/>
      <c r="F93" s="116"/>
    </row>
    <row r="94" spans="1:6" ht="15">
      <c r="A94" s="14" t="s">
        <v>394</v>
      </c>
      <c r="B94" s="6" t="s">
        <v>395</v>
      </c>
      <c r="C94" s="116"/>
      <c r="D94" s="116"/>
      <c r="E94" s="116"/>
      <c r="F94" s="116"/>
    </row>
    <row r="95" spans="1:6" ht="15.75">
      <c r="A95" s="39" t="s">
        <v>14</v>
      </c>
      <c r="B95" s="40" t="s">
        <v>396</v>
      </c>
      <c r="C95" s="112">
        <f>SUM(C88:C94)</f>
        <v>310565</v>
      </c>
      <c r="D95" s="112"/>
      <c r="E95" s="112"/>
      <c r="F95" s="112">
        <f>SUM(F88:F94)</f>
        <v>310565</v>
      </c>
    </row>
    <row r="96" spans="1:6" ht="15.75">
      <c r="A96" s="77" t="s">
        <v>518</v>
      </c>
      <c r="B96" s="78"/>
      <c r="C96" s="112">
        <f>C66+C95</f>
        <v>319904</v>
      </c>
      <c r="D96" s="112"/>
      <c r="E96" s="112"/>
      <c r="F96" s="112">
        <f>F95+F66</f>
        <v>319904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12/2016.(V. 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">
      <selection activeCell="C43" sqref="C4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71" t="s">
        <v>581</v>
      </c>
      <c r="B1" s="175"/>
      <c r="C1" s="175"/>
      <c r="D1" s="175"/>
      <c r="E1" s="175"/>
      <c r="F1" s="173"/>
    </row>
    <row r="2" spans="1:6" ht="19.5" customHeight="1">
      <c r="A2" s="174" t="s">
        <v>24</v>
      </c>
      <c r="B2" s="175"/>
      <c r="C2" s="175"/>
      <c r="D2" s="175"/>
      <c r="E2" s="175"/>
      <c r="F2" s="173"/>
    </row>
    <row r="3" ht="18">
      <c r="A3" s="72"/>
    </row>
    <row r="4" ht="15">
      <c r="A4" s="73" t="s">
        <v>31</v>
      </c>
    </row>
    <row r="5" spans="1:6" ht="45">
      <c r="A5" s="1" t="s">
        <v>110</v>
      </c>
      <c r="B5" s="2" t="s">
        <v>111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hidden="1">
      <c r="A6" s="27" t="s">
        <v>112</v>
      </c>
      <c r="B6" s="28" t="s">
        <v>113</v>
      </c>
      <c r="C6" s="76"/>
      <c r="D6" s="76"/>
      <c r="E6" s="76"/>
      <c r="F6" s="26"/>
    </row>
    <row r="7" spans="1:6" ht="15" hidden="1">
      <c r="A7" s="27" t="s">
        <v>114</v>
      </c>
      <c r="B7" s="29" t="s">
        <v>115</v>
      </c>
      <c r="C7" s="76"/>
      <c r="D7" s="76"/>
      <c r="E7" s="76"/>
      <c r="F7" s="26"/>
    </row>
    <row r="8" spans="1:6" ht="15" hidden="1">
      <c r="A8" s="27" t="s">
        <v>116</v>
      </c>
      <c r="B8" s="29" t="s">
        <v>117</v>
      </c>
      <c r="C8" s="76"/>
      <c r="D8" s="76"/>
      <c r="E8" s="76"/>
      <c r="F8" s="26"/>
    </row>
    <row r="9" spans="1:6" ht="15" hidden="1">
      <c r="A9" s="30" t="s">
        <v>118</v>
      </c>
      <c r="B9" s="29" t="s">
        <v>119</v>
      </c>
      <c r="C9" s="76"/>
      <c r="D9" s="76"/>
      <c r="E9" s="76"/>
      <c r="F9" s="26"/>
    </row>
    <row r="10" spans="1:6" ht="15" hidden="1">
      <c r="A10" s="30" t="s">
        <v>120</v>
      </c>
      <c r="B10" s="29" t="s">
        <v>121</v>
      </c>
      <c r="C10" s="76"/>
      <c r="D10" s="76"/>
      <c r="E10" s="76"/>
      <c r="F10" s="26"/>
    </row>
    <row r="11" spans="1:6" ht="15" hidden="1">
      <c r="A11" s="30" t="s">
        <v>122</v>
      </c>
      <c r="B11" s="29" t="s">
        <v>123</v>
      </c>
      <c r="C11" s="76"/>
      <c r="D11" s="76"/>
      <c r="E11" s="76"/>
      <c r="F11" s="26"/>
    </row>
    <row r="12" spans="1:6" ht="15" hidden="1">
      <c r="A12" s="30" t="s">
        <v>124</v>
      </c>
      <c r="B12" s="29" t="s">
        <v>125</v>
      </c>
      <c r="C12" s="76"/>
      <c r="D12" s="76"/>
      <c r="E12" s="76"/>
      <c r="F12" s="26"/>
    </row>
    <row r="13" spans="1:6" ht="15" hidden="1">
      <c r="A13" s="30" t="s">
        <v>126</v>
      </c>
      <c r="B13" s="29" t="s">
        <v>127</v>
      </c>
      <c r="C13" s="76"/>
      <c r="D13" s="76"/>
      <c r="E13" s="76"/>
      <c r="F13" s="26"/>
    </row>
    <row r="14" spans="1:6" ht="15" hidden="1">
      <c r="A14" s="4" t="s">
        <v>128</v>
      </c>
      <c r="B14" s="29" t="s">
        <v>129</v>
      </c>
      <c r="C14" s="76"/>
      <c r="D14" s="76"/>
      <c r="E14" s="76"/>
      <c r="F14" s="26"/>
    </row>
    <row r="15" spans="1:6" ht="15" hidden="1">
      <c r="A15" s="4" t="s">
        <v>130</v>
      </c>
      <c r="B15" s="29" t="s">
        <v>131</v>
      </c>
      <c r="C15" s="76"/>
      <c r="D15" s="76"/>
      <c r="E15" s="76"/>
      <c r="F15" s="26"/>
    </row>
    <row r="16" spans="1:6" ht="15" hidden="1">
      <c r="A16" s="4" t="s">
        <v>132</v>
      </c>
      <c r="B16" s="29" t="s">
        <v>133</v>
      </c>
      <c r="C16" s="76"/>
      <c r="D16" s="76"/>
      <c r="E16" s="76"/>
      <c r="F16" s="26"/>
    </row>
    <row r="17" spans="1:6" ht="15" hidden="1">
      <c r="A17" s="4" t="s">
        <v>134</v>
      </c>
      <c r="B17" s="29" t="s">
        <v>135</v>
      </c>
      <c r="C17" s="76"/>
      <c r="D17" s="76"/>
      <c r="E17" s="76"/>
      <c r="F17" s="26"/>
    </row>
    <row r="18" spans="1:6" ht="15" hidden="1">
      <c r="A18" s="4" t="s">
        <v>448</v>
      </c>
      <c r="B18" s="29" t="s">
        <v>136</v>
      </c>
      <c r="C18" s="76"/>
      <c r="D18" s="76"/>
      <c r="E18" s="76"/>
      <c r="F18" s="26"/>
    </row>
    <row r="19" spans="1:6" ht="15">
      <c r="A19" s="31" t="s">
        <v>397</v>
      </c>
      <c r="B19" s="32" t="s">
        <v>137</v>
      </c>
      <c r="C19" s="115">
        <v>171185</v>
      </c>
      <c r="D19" s="115"/>
      <c r="E19" s="115"/>
      <c r="F19" s="116">
        <f>SUM(C19:E19)</f>
        <v>171185</v>
      </c>
    </row>
    <row r="20" spans="1:6" ht="15" hidden="1">
      <c r="A20" s="4" t="s">
        <v>138</v>
      </c>
      <c r="B20" s="29" t="s">
        <v>139</v>
      </c>
      <c r="C20" s="115"/>
      <c r="D20" s="115"/>
      <c r="E20" s="115"/>
      <c r="F20" s="116"/>
    </row>
    <row r="21" spans="1:6" ht="30" hidden="1">
      <c r="A21" s="4" t="s">
        <v>140</v>
      </c>
      <c r="B21" s="29" t="s">
        <v>141</v>
      </c>
      <c r="C21" s="115"/>
      <c r="D21" s="115"/>
      <c r="E21" s="115"/>
      <c r="F21" s="116"/>
    </row>
    <row r="22" spans="1:6" ht="15" hidden="1">
      <c r="A22" s="5" t="s">
        <v>142</v>
      </c>
      <c r="B22" s="29" t="s">
        <v>143</v>
      </c>
      <c r="C22" s="115"/>
      <c r="D22" s="115"/>
      <c r="E22" s="115"/>
      <c r="F22" s="116"/>
    </row>
    <row r="23" spans="1:6" ht="15">
      <c r="A23" s="6" t="s">
        <v>398</v>
      </c>
      <c r="B23" s="32" t="s">
        <v>144</v>
      </c>
      <c r="C23" s="115">
        <v>1573</v>
      </c>
      <c r="D23" s="115"/>
      <c r="E23" s="115"/>
      <c r="F23" s="116">
        <f>SUM(C23:E23)</f>
        <v>1573</v>
      </c>
    </row>
    <row r="24" spans="1:6" ht="15">
      <c r="A24" s="49" t="s">
        <v>478</v>
      </c>
      <c r="B24" s="50" t="s">
        <v>145</v>
      </c>
      <c r="C24" s="112">
        <f>SUM(C19:C23)</f>
        <v>172758</v>
      </c>
      <c r="D24" s="112"/>
      <c r="E24" s="112"/>
      <c r="F24" s="112">
        <f>SUM(F19:F23)</f>
        <v>172758</v>
      </c>
    </row>
    <row r="25" spans="1:6" ht="15">
      <c r="A25" s="38" t="s">
        <v>449</v>
      </c>
      <c r="B25" s="50" t="s">
        <v>146</v>
      </c>
      <c r="C25" s="112">
        <v>49291</v>
      </c>
      <c r="D25" s="112"/>
      <c r="E25" s="112"/>
      <c r="F25" s="112">
        <f>SUM(C25:E25)</f>
        <v>49291</v>
      </c>
    </row>
    <row r="26" spans="1:6" ht="15" hidden="1">
      <c r="A26" s="4" t="s">
        <v>147</v>
      </c>
      <c r="B26" s="29" t="s">
        <v>148</v>
      </c>
      <c r="C26" s="115"/>
      <c r="D26" s="115"/>
      <c r="E26" s="115"/>
      <c r="F26" s="116"/>
    </row>
    <row r="27" spans="1:6" ht="15" hidden="1">
      <c r="A27" s="4" t="s">
        <v>149</v>
      </c>
      <c r="B27" s="29" t="s">
        <v>150</v>
      </c>
      <c r="C27" s="115"/>
      <c r="D27" s="115"/>
      <c r="E27" s="115"/>
      <c r="F27" s="116"/>
    </row>
    <row r="28" spans="1:6" ht="15" hidden="1">
      <c r="A28" s="4" t="s">
        <v>151</v>
      </c>
      <c r="B28" s="29" t="s">
        <v>152</v>
      </c>
      <c r="C28" s="115"/>
      <c r="D28" s="115"/>
      <c r="E28" s="115"/>
      <c r="F28" s="116"/>
    </row>
    <row r="29" spans="1:6" ht="15">
      <c r="A29" s="6" t="s">
        <v>399</v>
      </c>
      <c r="B29" s="32" t="s">
        <v>153</v>
      </c>
      <c r="C29" s="115">
        <v>2744</v>
      </c>
      <c r="D29" s="115"/>
      <c r="E29" s="115"/>
      <c r="F29" s="116">
        <f aca="true" t="shared" si="0" ref="F29:F49">SUM(C29:E29)</f>
        <v>2744</v>
      </c>
    </row>
    <row r="30" spans="1:6" ht="15" hidden="1">
      <c r="A30" s="4" t="s">
        <v>154</v>
      </c>
      <c r="B30" s="29" t="s">
        <v>155</v>
      </c>
      <c r="C30" s="115"/>
      <c r="D30" s="115"/>
      <c r="E30" s="115"/>
      <c r="F30" s="116">
        <f t="shared" si="0"/>
        <v>0</v>
      </c>
    </row>
    <row r="31" spans="1:6" ht="15" hidden="1">
      <c r="A31" s="4" t="s">
        <v>156</v>
      </c>
      <c r="B31" s="29" t="s">
        <v>157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479</v>
      </c>
      <c r="B32" s="32" t="s">
        <v>158</v>
      </c>
      <c r="C32" s="115">
        <v>655</v>
      </c>
      <c r="D32" s="115"/>
      <c r="E32" s="115"/>
      <c r="F32" s="116">
        <f t="shared" si="0"/>
        <v>655</v>
      </c>
    </row>
    <row r="33" spans="1:6" ht="15" hidden="1">
      <c r="A33" s="4" t="s">
        <v>159</v>
      </c>
      <c r="B33" s="29" t="s">
        <v>160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161</v>
      </c>
      <c r="B34" s="29" t="s">
        <v>162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450</v>
      </c>
      <c r="B35" s="29" t="s">
        <v>163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164</v>
      </c>
      <c r="B36" s="29" t="s">
        <v>165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451</v>
      </c>
      <c r="B37" s="29" t="s">
        <v>166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167</v>
      </c>
      <c r="B38" s="29" t="s">
        <v>168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452</v>
      </c>
      <c r="B39" s="29" t="s">
        <v>169</v>
      </c>
      <c r="C39" s="115"/>
      <c r="D39" s="115"/>
      <c r="E39" s="115"/>
      <c r="F39" s="116">
        <f t="shared" si="0"/>
        <v>0</v>
      </c>
    </row>
    <row r="40" spans="1:6" ht="15">
      <c r="A40" s="6" t="s">
        <v>400</v>
      </c>
      <c r="B40" s="32" t="s">
        <v>170</v>
      </c>
      <c r="C40" s="115">
        <v>73929</v>
      </c>
      <c r="D40" s="115"/>
      <c r="E40" s="115"/>
      <c r="F40" s="116">
        <f t="shared" si="0"/>
        <v>73929</v>
      </c>
    </row>
    <row r="41" spans="1:6" ht="15" hidden="1">
      <c r="A41" s="4" t="s">
        <v>171</v>
      </c>
      <c r="B41" s="29" t="s">
        <v>172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173</v>
      </c>
      <c r="B42" s="29" t="s">
        <v>174</v>
      </c>
      <c r="C42" s="115"/>
      <c r="D42" s="115"/>
      <c r="E42" s="115"/>
      <c r="F42" s="116">
        <f t="shared" si="0"/>
        <v>0</v>
      </c>
    </row>
    <row r="43" spans="1:6" ht="15">
      <c r="A43" s="6" t="s">
        <v>401</v>
      </c>
      <c r="B43" s="32" t="s">
        <v>175</v>
      </c>
      <c r="C43" s="115">
        <v>70</v>
      </c>
      <c r="D43" s="115"/>
      <c r="E43" s="115"/>
      <c r="F43" s="116">
        <f t="shared" si="0"/>
        <v>70</v>
      </c>
    </row>
    <row r="44" spans="1:6" ht="15" hidden="1">
      <c r="A44" s="4" t="s">
        <v>176</v>
      </c>
      <c r="B44" s="29" t="s">
        <v>177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178</v>
      </c>
      <c r="B45" s="29" t="s">
        <v>179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453</v>
      </c>
      <c r="B46" s="29" t="s">
        <v>180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454</v>
      </c>
      <c r="B47" s="29" t="s">
        <v>181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182</v>
      </c>
      <c r="B48" s="29" t="s">
        <v>183</v>
      </c>
      <c r="C48" s="115"/>
      <c r="D48" s="115"/>
      <c r="E48" s="115"/>
      <c r="F48" s="116">
        <f t="shared" si="0"/>
        <v>0</v>
      </c>
    </row>
    <row r="49" spans="1:6" ht="15">
      <c r="A49" s="6" t="s">
        <v>402</v>
      </c>
      <c r="B49" s="32" t="s">
        <v>184</v>
      </c>
      <c r="C49" s="115">
        <v>20457</v>
      </c>
      <c r="D49" s="115"/>
      <c r="E49" s="115"/>
      <c r="F49" s="116">
        <f t="shared" si="0"/>
        <v>20457</v>
      </c>
    </row>
    <row r="50" spans="1:6" ht="15">
      <c r="A50" s="38" t="s">
        <v>403</v>
      </c>
      <c r="B50" s="50" t="s">
        <v>185</v>
      </c>
      <c r="C50" s="112">
        <f>SUM(C29:C49)</f>
        <v>97855</v>
      </c>
      <c r="D50" s="112"/>
      <c r="E50" s="112"/>
      <c r="F50" s="112">
        <f>SUM(F29:F49)</f>
        <v>97855</v>
      </c>
    </row>
    <row r="51" spans="1:6" ht="15">
      <c r="A51" s="12" t="s">
        <v>186</v>
      </c>
      <c r="B51" s="29" t="s">
        <v>187</v>
      </c>
      <c r="C51" s="115"/>
      <c r="D51" s="115"/>
      <c r="E51" s="115"/>
      <c r="F51" s="116"/>
    </row>
    <row r="52" spans="1:6" ht="15">
      <c r="A52" s="12" t="s">
        <v>404</v>
      </c>
      <c r="B52" s="29" t="s">
        <v>188</v>
      </c>
      <c r="C52" s="115"/>
      <c r="D52" s="115"/>
      <c r="E52" s="115"/>
      <c r="F52" s="116"/>
    </row>
    <row r="53" spans="1:6" ht="15">
      <c r="A53" s="16" t="s">
        <v>455</v>
      </c>
      <c r="B53" s="29" t="s">
        <v>189</v>
      </c>
      <c r="C53" s="115"/>
      <c r="D53" s="115"/>
      <c r="E53" s="115"/>
      <c r="F53" s="116"/>
    </row>
    <row r="54" spans="1:6" ht="15">
      <c r="A54" s="16" t="s">
        <v>456</v>
      </c>
      <c r="B54" s="29" t="s">
        <v>190</v>
      </c>
      <c r="C54" s="115"/>
      <c r="D54" s="115"/>
      <c r="E54" s="115"/>
      <c r="F54" s="116"/>
    </row>
    <row r="55" spans="1:6" ht="15">
      <c r="A55" s="16" t="s">
        <v>457</v>
      </c>
      <c r="B55" s="29" t="s">
        <v>191</v>
      </c>
      <c r="C55" s="115"/>
      <c r="D55" s="115"/>
      <c r="E55" s="115"/>
      <c r="F55" s="116"/>
    </row>
    <row r="56" spans="1:6" ht="15">
      <c r="A56" s="12" t="s">
        <v>458</v>
      </c>
      <c r="B56" s="29" t="s">
        <v>192</v>
      </c>
      <c r="C56" s="115"/>
      <c r="D56" s="115"/>
      <c r="E56" s="115"/>
      <c r="F56" s="116"/>
    </row>
    <row r="57" spans="1:6" ht="15">
      <c r="A57" s="12" t="s">
        <v>459</v>
      </c>
      <c r="B57" s="29" t="s">
        <v>193</v>
      </c>
      <c r="C57" s="115"/>
      <c r="D57" s="115"/>
      <c r="E57" s="115"/>
      <c r="F57" s="116"/>
    </row>
    <row r="58" spans="1:6" ht="15">
      <c r="A58" s="12" t="s">
        <v>460</v>
      </c>
      <c r="B58" s="29" t="s">
        <v>194</v>
      </c>
      <c r="C58" s="115"/>
      <c r="D58" s="115"/>
      <c r="E58" s="115"/>
      <c r="F58" s="116"/>
    </row>
    <row r="59" spans="1:6" ht="15">
      <c r="A59" s="47" t="s">
        <v>434</v>
      </c>
      <c r="B59" s="50" t="s">
        <v>195</v>
      </c>
      <c r="C59" s="112"/>
      <c r="D59" s="112"/>
      <c r="E59" s="112"/>
      <c r="F59" s="112"/>
    </row>
    <row r="60" spans="1:6" ht="15">
      <c r="A60" s="11" t="s">
        <v>461</v>
      </c>
      <c r="B60" s="29" t="s">
        <v>196</v>
      </c>
      <c r="C60" s="115"/>
      <c r="D60" s="115"/>
      <c r="E60" s="115"/>
      <c r="F60" s="116"/>
    </row>
    <row r="61" spans="1:6" ht="15">
      <c r="A61" s="11" t="s">
        <v>197</v>
      </c>
      <c r="B61" s="29" t="s">
        <v>198</v>
      </c>
      <c r="C61" s="115"/>
      <c r="D61" s="115"/>
      <c r="E61" s="115"/>
      <c r="F61" s="116"/>
    </row>
    <row r="62" spans="1:6" ht="15">
      <c r="A62" s="11" t="s">
        <v>199</v>
      </c>
      <c r="B62" s="29" t="s">
        <v>200</v>
      </c>
      <c r="C62" s="115"/>
      <c r="D62" s="115"/>
      <c r="E62" s="115"/>
      <c r="F62" s="116"/>
    </row>
    <row r="63" spans="1:6" ht="15">
      <c r="A63" s="11" t="s">
        <v>435</v>
      </c>
      <c r="B63" s="29" t="s">
        <v>201</v>
      </c>
      <c r="C63" s="115"/>
      <c r="D63" s="115"/>
      <c r="E63" s="115"/>
      <c r="F63" s="116"/>
    </row>
    <row r="64" spans="1:6" ht="15">
      <c r="A64" s="11" t="s">
        <v>462</v>
      </c>
      <c r="B64" s="29" t="s">
        <v>202</v>
      </c>
      <c r="C64" s="115"/>
      <c r="D64" s="115"/>
      <c r="E64" s="115"/>
      <c r="F64" s="116"/>
    </row>
    <row r="65" spans="1:6" ht="15">
      <c r="A65" s="11" t="s">
        <v>436</v>
      </c>
      <c r="B65" s="29" t="s">
        <v>203</v>
      </c>
      <c r="C65" s="115"/>
      <c r="D65" s="115"/>
      <c r="E65" s="115"/>
      <c r="F65" s="116"/>
    </row>
    <row r="66" spans="1:6" ht="30">
      <c r="A66" s="11" t="s">
        <v>463</v>
      </c>
      <c r="B66" s="29" t="s">
        <v>204</v>
      </c>
      <c r="C66" s="115"/>
      <c r="D66" s="115"/>
      <c r="E66" s="115"/>
      <c r="F66" s="116"/>
    </row>
    <row r="67" spans="1:6" ht="15">
      <c r="A67" s="11" t="s">
        <v>464</v>
      </c>
      <c r="B67" s="29" t="s">
        <v>205</v>
      </c>
      <c r="C67" s="115"/>
      <c r="D67" s="115"/>
      <c r="E67" s="115"/>
      <c r="F67" s="116"/>
    </row>
    <row r="68" spans="1:6" ht="15">
      <c r="A68" s="11" t="s">
        <v>206</v>
      </c>
      <c r="B68" s="29" t="s">
        <v>207</v>
      </c>
      <c r="C68" s="115"/>
      <c r="D68" s="115"/>
      <c r="E68" s="115"/>
      <c r="F68" s="116"/>
    </row>
    <row r="69" spans="1:6" ht="15">
      <c r="A69" s="19" t="s">
        <v>208</v>
      </c>
      <c r="B69" s="29" t="s">
        <v>209</v>
      </c>
      <c r="C69" s="115"/>
      <c r="D69" s="115"/>
      <c r="E69" s="115"/>
      <c r="F69" s="116"/>
    </row>
    <row r="70" spans="1:6" ht="15">
      <c r="A70" s="11" t="s">
        <v>465</v>
      </c>
      <c r="B70" s="29" t="s">
        <v>210</v>
      </c>
      <c r="C70" s="115"/>
      <c r="D70" s="115"/>
      <c r="E70" s="115"/>
      <c r="F70" s="116"/>
    </row>
    <row r="71" spans="1:6" ht="15">
      <c r="A71" s="19" t="s">
        <v>62</v>
      </c>
      <c r="B71" s="29" t="s">
        <v>211</v>
      </c>
      <c r="C71" s="115"/>
      <c r="D71" s="115"/>
      <c r="E71" s="115"/>
      <c r="F71" s="116"/>
    </row>
    <row r="72" spans="1:6" ht="15">
      <c r="A72" s="19" t="s">
        <v>63</v>
      </c>
      <c r="B72" s="29" t="s">
        <v>211</v>
      </c>
      <c r="C72" s="115"/>
      <c r="D72" s="115"/>
      <c r="E72" s="115"/>
      <c r="F72" s="116"/>
    </row>
    <row r="73" spans="1:6" ht="15">
      <c r="A73" s="47" t="s">
        <v>437</v>
      </c>
      <c r="B73" s="50" t="s">
        <v>212</v>
      </c>
      <c r="C73" s="112"/>
      <c r="D73" s="112"/>
      <c r="E73" s="112"/>
      <c r="F73" s="112"/>
    </row>
    <row r="74" spans="1:6" ht="15.75">
      <c r="A74" s="51" t="s">
        <v>26</v>
      </c>
      <c r="B74" s="50"/>
      <c r="C74" s="112">
        <f>C73+C59+C50+C25+C24</f>
        <v>319904</v>
      </c>
      <c r="D74" s="115"/>
      <c r="E74" s="115"/>
      <c r="F74" s="112">
        <f>SUM(C74:E74)</f>
        <v>319904</v>
      </c>
    </row>
    <row r="75" spans="1:6" ht="15">
      <c r="A75" s="33" t="s">
        <v>213</v>
      </c>
      <c r="B75" s="29" t="s">
        <v>214</v>
      </c>
      <c r="C75" s="115"/>
      <c r="D75" s="115"/>
      <c r="E75" s="115"/>
      <c r="F75" s="116"/>
    </row>
    <row r="76" spans="1:6" ht="15">
      <c r="A76" s="33" t="s">
        <v>466</v>
      </c>
      <c r="B76" s="29" t="s">
        <v>215</v>
      </c>
      <c r="C76" s="115"/>
      <c r="D76" s="115"/>
      <c r="E76" s="115"/>
      <c r="F76" s="116">
        <f aca="true" t="shared" si="1" ref="F76:F81">SUM(C76:E76)</f>
        <v>0</v>
      </c>
    </row>
    <row r="77" spans="1:6" ht="15">
      <c r="A77" s="33" t="s">
        <v>216</v>
      </c>
      <c r="B77" s="29" t="s">
        <v>217</v>
      </c>
      <c r="C77" s="115"/>
      <c r="D77" s="115"/>
      <c r="E77" s="115"/>
      <c r="F77" s="116">
        <f t="shared" si="1"/>
        <v>0</v>
      </c>
    </row>
    <row r="78" spans="1:6" ht="15">
      <c r="A78" s="33" t="s">
        <v>218</v>
      </c>
      <c r="B78" s="29" t="s">
        <v>219</v>
      </c>
      <c r="C78" s="115"/>
      <c r="D78" s="115"/>
      <c r="E78" s="115"/>
      <c r="F78" s="116">
        <f>SUM(C78:E78)</f>
        <v>0</v>
      </c>
    </row>
    <row r="79" spans="1:6" ht="15">
      <c r="A79" s="5" t="s">
        <v>220</v>
      </c>
      <c r="B79" s="29" t="s">
        <v>221</v>
      </c>
      <c r="C79" s="115"/>
      <c r="D79" s="115"/>
      <c r="E79" s="115"/>
      <c r="F79" s="116">
        <f t="shared" si="1"/>
        <v>0</v>
      </c>
    </row>
    <row r="80" spans="1:6" ht="15">
      <c r="A80" s="5" t="s">
        <v>222</v>
      </c>
      <c r="B80" s="29" t="s">
        <v>223</v>
      </c>
      <c r="C80" s="115"/>
      <c r="D80" s="115"/>
      <c r="E80" s="115"/>
      <c r="F80" s="116">
        <f t="shared" si="1"/>
        <v>0</v>
      </c>
    </row>
    <row r="81" spans="1:6" ht="15">
      <c r="A81" s="5" t="s">
        <v>224</v>
      </c>
      <c r="B81" s="29" t="s">
        <v>225</v>
      </c>
      <c r="C81" s="115"/>
      <c r="D81" s="115"/>
      <c r="E81" s="115"/>
      <c r="F81" s="116">
        <f t="shared" si="1"/>
        <v>0</v>
      </c>
    </row>
    <row r="82" spans="1:6" ht="15">
      <c r="A82" s="48" t="s">
        <v>439</v>
      </c>
      <c r="B82" s="50" t="s">
        <v>226</v>
      </c>
      <c r="C82" s="112">
        <f>SUM(C75:C81)</f>
        <v>0</v>
      </c>
      <c r="D82" s="112"/>
      <c r="E82" s="112"/>
      <c r="F82" s="112">
        <f>SUM(F75:F81)</f>
        <v>0</v>
      </c>
    </row>
    <row r="83" spans="1:6" ht="15">
      <c r="A83" s="12" t="s">
        <v>227</v>
      </c>
      <c r="B83" s="29" t="s">
        <v>228</v>
      </c>
      <c r="C83" s="115"/>
      <c r="D83" s="115"/>
      <c r="E83" s="115"/>
      <c r="F83" s="116"/>
    </row>
    <row r="84" spans="1:6" ht="15">
      <c r="A84" s="12" t="s">
        <v>229</v>
      </c>
      <c r="B84" s="29" t="s">
        <v>230</v>
      </c>
      <c r="C84" s="115"/>
      <c r="D84" s="115"/>
      <c r="E84" s="115"/>
      <c r="F84" s="116"/>
    </row>
    <row r="85" spans="1:6" ht="15">
      <c r="A85" s="12" t="s">
        <v>231</v>
      </c>
      <c r="B85" s="29" t="s">
        <v>232</v>
      </c>
      <c r="C85" s="115"/>
      <c r="D85" s="115"/>
      <c r="E85" s="115"/>
      <c r="F85" s="116"/>
    </row>
    <row r="86" spans="1:6" ht="15">
      <c r="A86" s="12" t="s">
        <v>233</v>
      </c>
      <c r="B86" s="29" t="s">
        <v>234</v>
      </c>
      <c r="C86" s="115"/>
      <c r="D86" s="115"/>
      <c r="E86" s="115"/>
      <c r="F86" s="116"/>
    </row>
    <row r="87" spans="1:6" ht="15">
      <c r="A87" s="47" t="s">
        <v>440</v>
      </c>
      <c r="B87" s="50" t="s">
        <v>235</v>
      </c>
      <c r="C87" s="112"/>
      <c r="D87" s="112"/>
      <c r="E87" s="112"/>
      <c r="F87" s="112"/>
    </row>
    <row r="88" spans="1:6" ht="30">
      <c r="A88" s="12" t="s">
        <v>236</v>
      </c>
      <c r="B88" s="29" t="s">
        <v>237</v>
      </c>
      <c r="C88" s="115"/>
      <c r="D88" s="115"/>
      <c r="E88" s="115"/>
      <c r="F88" s="116"/>
    </row>
    <row r="89" spans="1:6" ht="30">
      <c r="A89" s="12" t="s">
        <v>467</v>
      </c>
      <c r="B89" s="29" t="s">
        <v>238</v>
      </c>
      <c r="C89" s="115"/>
      <c r="D89" s="115"/>
      <c r="E89" s="115"/>
      <c r="F89" s="116"/>
    </row>
    <row r="90" spans="1:6" ht="30">
      <c r="A90" s="12" t="s">
        <v>468</v>
      </c>
      <c r="B90" s="29" t="s">
        <v>239</v>
      </c>
      <c r="C90" s="115"/>
      <c r="D90" s="115"/>
      <c r="E90" s="115"/>
      <c r="F90" s="116"/>
    </row>
    <row r="91" spans="1:6" ht="15">
      <c r="A91" s="12" t="s">
        <v>469</v>
      </c>
      <c r="B91" s="29" t="s">
        <v>240</v>
      </c>
      <c r="C91" s="115"/>
      <c r="D91" s="115"/>
      <c r="E91" s="115"/>
      <c r="F91" s="116"/>
    </row>
    <row r="92" spans="1:6" ht="30">
      <c r="A92" s="12" t="s">
        <v>470</v>
      </c>
      <c r="B92" s="29" t="s">
        <v>241</v>
      </c>
      <c r="C92" s="115"/>
      <c r="D92" s="115"/>
      <c r="E92" s="115"/>
      <c r="F92" s="116"/>
    </row>
    <row r="93" spans="1:6" ht="30">
      <c r="A93" s="12" t="s">
        <v>471</v>
      </c>
      <c r="B93" s="29" t="s">
        <v>242</v>
      </c>
      <c r="C93" s="115"/>
      <c r="D93" s="115"/>
      <c r="E93" s="115"/>
      <c r="F93" s="116"/>
    </row>
    <row r="94" spans="1:6" ht="15">
      <c r="A94" s="12" t="s">
        <v>243</v>
      </c>
      <c r="B94" s="29" t="s">
        <v>244</v>
      </c>
      <c r="C94" s="115"/>
      <c r="D94" s="115"/>
      <c r="E94" s="115"/>
      <c r="F94" s="116"/>
    </row>
    <row r="95" spans="1:6" ht="15">
      <c r="A95" s="12" t="s">
        <v>472</v>
      </c>
      <c r="B95" s="29" t="s">
        <v>245</v>
      </c>
      <c r="C95" s="115"/>
      <c r="D95" s="115"/>
      <c r="E95" s="115"/>
      <c r="F95" s="116"/>
    </row>
    <row r="96" spans="1:6" ht="15">
      <c r="A96" s="47" t="s">
        <v>441</v>
      </c>
      <c r="B96" s="50" t="s">
        <v>246</v>
      </c>
      <c r="C96" s="115"/>
      <c r="D96" s="115"/>
      <c r="E96" s="115"/>
      <c r="F96" s="116"/>
    </row>
    <row r="97" spans="1:6" ht="15.75">
      <c r="A97" s="51" t="s">
        <v>25</v>
      </c>
      <c r="B97" s="50"/>
      <c r="C97" s="115">
        <f>C96+C87+C82</f>
        <v>0</v>
      </c>
      <c r="D97" s="115"/>
      <c r="E97" s="115"/>
      <c r="F97" s="116">
        <f>SUM(C97:E97)</f>
        <v>0</v>
      </c>
    </row>
    <row r="98" spans="1:6" ht="15.75">
      <c r="A98" s="34" t="s">
        <v>480</v>
      </c>
      <c r="B98" s="35" t="s">
        <v>247</v>
      </c>
      <c r="C98" s="112">
        <f>C96+C87+C82+C73+C59+C50+C25+C24</f>
        <v>319904</v>
      </c>
      <c r="D98" s="112"/>
      <c r="E98" s="112"/>
      <c r="F98" s="112">
        <f>F96+F87+F82+F73+F59+F50+F25+F24</f>
        <v>319904</v>
      </c>
    </row>
    <row r="99" spans="1:25" ht="15">
      <c r="A99" s="12" t="s">
        <v>473</v>
      </c>
      <c r="B99" s="4" t="s">
        <v>248</v>
      </c>
      <c r="C99" s="117"/>
      <c r="D99" s="117"/>
      <c r="E99" s="117"/>
      <c r="F99" s="118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2" t="s">
        <v>249</v>
      </c>
      <c r="B100" s="4" t="s">
        <v>250</v>
      </c>
      <c r="C100" s="117"/>
      <c r="D100" s="117"/>
      <c r="E100" s="117"/>
      <c r="F100" s="118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2" t="s">
        <v>474</v>
      </c>
      <c r="B101" s="4" t="s">
        <v>251</v>
      </c>
      <c r="C101" s="117"/>
      <c r="D101" s="117"/>
      <c r="E101" s="117"/>
      <c r="F101" s="118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4" t="s">
        <v>442</v>
      </c>
      <c r="B102" s="6" t="s">
        <v>252</v>
      </c>
      <c r="C102" s="119"/>
      <c r="D102" s="119"/>
      <c r="E102" s="119"/>
      <c r="F102" s="12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475</v>
      </c>
      <c r="B103" s="4" t="s">
        <v>253</v>
      </c>
      <c r="C103" s="121"/>
      <c r="D103" s="121"/>
      <c r="E103" s="121"/>
      <c r="F103" s="122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445</v>
      </c>
      <c r="B104" s="4" t="s">
        <v>254</v>
      </c>
      <c r="C104" s="121"/>
      <c r="D104" s="121"/>
      <c r="E104" s="121"/>
      <c r="F104" s="122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2" t="s">
        <v>255</v>
      </c>
      <c r="B105" s="4" t="s">
        <v>256</v>
      </c>
      <c r="C105" s="117"/>
      <c r="D105" s="117"/>
      <c r="E105" s="117"/>
      <c r="F105" s="11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2" t="s">
        <v>476</v>
      </c>
      <c r="B106" s="4" t="s">
        <v>257</v>
      </c>
      <c r="C106" s="117"/>
      <c r="D106" s="117"/>
      <c r="E106" s="117"/>
      <c r="F106" s="118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443</v>
      </c>
      <c r="B107" s="6" t="s">
        <v>258</v>
      </c>
      <c r="C107" s="123"/>
      <c r="D107" s="123"/>
      <c r="E107" s="123"/>
      <c r="F107" s="1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259</v>
      </c>
      <c r="B108" s="4" t="s">
        <v>260</v>
      </c>
      <c r="C108" s="121"/>
      <c r="D108" s="121"/>
      <c r="E108" s="121"/>
      <c r="F108" s="122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261</v>
      </c>
      <c r="B109" s="4" t="s">
        <v>262</v>
      </c>
      <c r="C109" s="121"/>
      <c r="D109" s="121"/>
      <c r="E109" s="121"/>
      <c r="F109" s="122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3" t="s">
        <v>263</v>
      </c>
      <c r="B110" s="6" t="s">
        <v>264</v>
      </c>
      <c r="C110" s="121"/>
      <c r="D110" s="121"/>
      <c r="E110" s="121"/>
      <c r="F110" s="122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265</v>
      </c>
      <c r="B111" s="4" t="s">
        <v>266</v>
      </c>
      <c r="C111" s="121"/>
      <c r="D111" s="121"/>
      <c r="E111" s="121"/>
      <c r="F111" s="122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267</v>
      </c>
      <c r="B112" s="4" t="s">
        <v>268</v>
      </c>
      <c r="C112" s="121"/>
      <c r="D112" s="121"/>
      <c r="E112" s="121"/>
      <c r="F112" s="122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269</v>
      </c>
      <c r="B113" s="4" t="s">
        <v>270</v>
      </c>
      <c r="C113" s="121"/>
      <c r="D113" s="121"/>
      <c r="E113" s="121"/>
      <c r="F113" s="122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444</v>
      </c>
      <c r="B114" s="38" t="s">
        <v>271</v>
      </c>
      <c r="C114" s="123"/>
      <c r="D114" s="123"/>
      <c r="E114" s="123"/>
      <c r="F114" s="1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272</v>
      </c>
      <c r="B115" s="4" t="s">
        <v>273</v>
      </c>
      <c r="C115" s="121"/>
      <c r="D115" s="121"/>
      <c r="E115" s="121"/>
      <c r="F115" s="122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2" t="s">
        <v>274</v>
      </c>
      <c r="B116" s="4" t="s">
        <v>275</v>
      </c>
      <c r="C116" s="117"/>
      <c r="D116" s="117"/>
      <c r="E116" s="117"/>
      <c r="F116" s="11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477</v>
      </c>
      <c r="B117" s="4" t="s">
        <v>276</v>
      </c>
      <c r="C117" s="121"/>
      <c r="D117" s="121"/>
      <c r="E117" s="121"/>
      <c r="F117" s="122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446</v>
      </c>
      <c r="B118" s="4" t="s">
        <v>277</v>
      </c>
      <c r="C118" s="121"/>
      <c r="D118" s="121"/>
      <c r="E118" s="121"/>
      <c r="F118" s="122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447</v>
      </c>
      <c r="B119" s="38" t="s">
        <v>278</v>
      </c>
      <c r="C119" s="123"/>
      <c r="D119" s="123"/>
      <c r="E119" s="123"/>
      <c r="F119" s="1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2" t="s">
        <v>279</v>
      </c>
      <c r="B120" s="4" t="s">
        <v>280</v>
      </c>
      <c r="C120" s="117"/>
      <c r="D120" s="117"/>
      <c r="E120" s="117"/>
      <c r="F120" s="118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481</v>
      </c>
      <c r="B121" s="40" t="s">
        <v>281</v>
      </c>
      <c r="C121" s="123"/>
      <c r="D121" s="123"/>
      <c r="E121" s="123"/>
      <c r="F121" s="1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77" t="s">
        <v>517</v>
      </c>
      <c r="B122" s="78"/>
      <c r="C122" s="112">
        <f>C121+C98</f>
        <v>319904</v>
      </c>
      <c r="D122" s="112"/>
      <c r="E122" s="112"/>
      <c r="F122" s="112">
        <f>F121+F98</f>
        <v>319904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12/2016(V. 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1" t="s">
        <v>579</v>
      </c>
      <c r="B1" s="172"/>
      <c r="C1" s="172"/>
      <c r="D1" s="172"/>
      <c r="E1" s="172"/>
      <c r="F1" s="173"/>
    </row>
    <row r="2" spans="1:6" ht="23.25" customHeight="1">
      <c r="A2" s="174" t="s">
        <v>23</v>
      </c>
      <c r="B2" s="175"/>
      <c r="C2" s="175"/>
      <c r="D2" s="175"/>
      <c r="E2" s="175"/>
      <c r="F2" s="173"/>
    </row>
    <row r="3" ht="18">
      <c r="A3" s="72"/>
    </row>
    <row r="4" ht="15">
      <c r="A4" t="s">
        <v>30</v>
      </c>
    </row>
    <row r="5" spans="1:6" ht="45">
      <c r="A5" s="1" t="s">
        <v>110</v>
      </c>
      <c r="B5" s="2" t="s">
        <v>87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customHeight="1" hidden="1">
      <c r="A6" s="30" t="s">
        <v>282</v>
      </c>
      <c r="B6" s="5" t="s">
        <v>283</v>
      </c>
      <c r="C6" s="26"/>
      <c r="D6" s="26"/>
      <c r="E6" s="26"/>
      <c r="F6" s="26"/>
    </row>
    <row r="7" spans="1:6" ht="15" customHeight="1" hidden="1">
      <c r="A7" s="4" t="s">
        <v>284</v>
      </c>
      <c r="B7" s="5" t="s">
        <v>285</v>
      </c>
      <c r="C7" s="26"/>
      <c r="D7" s="26"/>
      <c r="E7" s="26"/>
      <c r="F7" s="26"/>
    </row>
    <row r="8" spans="1:6" ht="15" customHeight="1" hidden="1">
      <c r="A8" s="4" t="s">
        <v>286</v>
      </c>
      <c r="B8" s="5" t="s">
        <v>287</v>
      </c>
      <c r="C8" s="26"/>
      <c r="D8" s="26"/>
      <c r="E8" s="26"/>
      <c r="F8" s="26"/>
    </row>
    <row r="9" spans="1:6" ht="15" customHeight="1" hidden="1">
      <c r="A9" s="4" t="s">
        <v>288</v>
      </c>
      <c r="B9" s="5" t="s">
        <v>289</v>
      </c>
      <c r="C9" s="26"/>
      <c r="D9" s="26"/>
      <c r="E9" s="26"/>
      <c r="F9" s="26"/>
    </row>
    <row r="10" spans="1:6" ht="15" customHeight="1" hidden="1">
      <c r="A10" s="4" t="s">
        <v>290</v>
      </c>
      <c r="B10" s="5" t="s">
        <v>291</v>
      </c>
      <c r="C10" s="26"/>
      <c r="D10" s="26"/>
      <c r="E10" s="26"/>
      <c r="F10" s="26"/>
    </row>
    <row r="11" spans="1:6" ht="15" customHeight="1" hidden="1">
      <c r="A11" s="4" t="s">
        <v>292</v>
      </c>
      <c r="B11" s="5" t="s">
        <v>293</v>
      </c>
      <c r="C11" s="26"/>
      <c r="D11" s="26"/>
      <c r="E11" s="26"/>
      <c r="F11" s="26"/>
    </row>
    <row r="12" spans="1:6" ht="15" customHeight="1">
      <c r="A12" s="6" t="s">
        <v>519</v>
      </c>
      <c r="B12" s="7" t="s">
        <v>294</v>
      </c>
      <c r="C12" s="112"/>
      <c r="D12" s="112"/>
      <c r="E12" s="112"/>
      <c r="F12" s="112"/>
    </row>
    <row r="13" spans="1:6" ht="15" customHeight="1">
      <c r="A13" s="4" t="s">
        <v>295</v>
      </c>
      <c r="B13" s="5" t="s">
        <v>296</v>
      </c>
      <c r="C13" s="116"/>
      <c r="D13" s="116"/>
      <c r="E13" s="116"/>
      <c r="F13" s="116"/>
    </row>
    <row r="14" spans="1:6" ht="15" customHeight="1">
      <c r="A14" s="4" t="s">
        <v>297</v>
      </c>
      <c r="B14" s="5" t="s">
        <v>298</v>
      </c>
      <c r="C14" s="116"/>
      <c r="D14" s="116"/>
      <c r="E14" s="116"/>
      <c r="F14" s="116"/>
    </row>
    <row r="15" spans="1:6" ht="15" customHeight="1">
      <c r="A15" s="4" t="s">
        <v>482</v>
      </c>
      <c r="B15" s="5" t="s">
        <v>299</v>
      </c>
      <c r="C15" s="116"/>
      <c r="D15" s="116"/>
      <c r="E15" s="116"/>
      <c r="F15" s="116"/>
    </row>
    <row r="16" spans="1:6" ht="15" customHeight="1">
      <c r="A16" s="4" t="s">
        <v>483</v>
      </c>
      <c r="B16" s="5" t="s">
        <v>300</v>
      </c>
      <c r="C16" s="116"/>
      <c r="D16" s="116"/>
      <c r="E16" s="116"/>
      <c r="F16" s="116"/>
    </row>
    <row r="17" spans="1:6" ht="15" customHeight="1">
      <c r="A17" s="4" t="s">
        <v>484</v>
      </c>
      <c r="B17" s="5" t="s">
        <v>301</v>
      </c>
      <c r="C17" s="116"/>
      <c r="D17" s="116"/>
      <c r="E17" s="116"/>
      <c r="F17" s="116"/>
    </row>
    <row r="18" spans="1:6" ht="15" customHeight="1">
      <c r="A18" s="38" t="s">
        <v>520</v>
      </c>
      <c r="B18" s="48" t="s">
        <v>302</v>
      </c>
      <c r="C18" s="112"/>
      <c r="D18" s="112"/>
      <c r="E18" s="112"/>
      <c r="F18" s="112"/>
    </row>
    <row r="19" spans="1:6" ht="15" customHeight="1">
      <c r="A19" s="4" t="s">
        <v>488</v>
      </c>
      <c r="B19" s="5" t="s">
        <v>311</v>
      </c>
      <c r="C19" s="116"/>
      <c r="D19" s="116"/>
      <c r="E19" s="116"/>
      <c r="F19" s="116"/>
    </row>
    <row r="20" spans="1:6" ht="15" customHeight="1">
      <c r="A20" s="4" t="s">
        <v>489</v>
      </c>
      <c r="B20" s="5" t="s">
        <v>312</v>
      </c>
      <c r="C20" s="116"/>
      <c r="D20" s="116"/>
      <c r="E20" s="116"/>
      <c r="F20" s="116"/>
    </row>
    <row r="21" spans="1:6" ht="15" customHeight="1">
      <c r="A21" s="6" t="s">
        <v>1</v>
      </c>
      <c r="B21" s="7" t="s">
        <v>313</v>
      </c>
      <c r="C21" s="116"/>
      <c r="D21" s="116"/>
      <c r="E21" s="116"/>
      <c r="F21" s="116"/>
    </row>
    <row r="22" spans="1:6" ht="15" customHeight="1">
      <c r="A22" s="4" t="s">
        <v>490</v>
      </c>
      <c r="B22" s="5" t="s">
        <v>314</v>
      </c>
      <c r="C22" s="116"/>
      <c r="D22" s="116"/>
      <c r="E22" s="116"/>
      <c r="F22" s="116"/>
    </row>
    <row r="23" spans="1:6" ht="15" customHeight="1">
      <c r="A23" s="4" t="s">
        <v>491</v>
      </c>
      <c r="B23" s="5" t="s">
        <v>315</v>
      </c>
      <c r="C23" s="116"/>
      <c r="D23" s="116"/>
      <c r="E23" s="116"/>
      <c r="F23" s="116"/>
    </row>
    <row r="24" spans="1:6" ht="15" customHeight="1">
      <c r="A24" s="4" t="s">
        <v>492</v>
      </c>
      <c r="B24" s="5" t="s">
        <v>316</v>
      </c>
      <c r="C24" s="116"/>
      <c r="D24" s="116"/>
      <c r="E24" s="116"/>
      <c r="F24" s="116"/>
    </row>
    <row r="25" spans="1:6" ht="15" customHeight="1">
      <c r="A25" s="4" t="s">
        <v>493</v>
      </c>
      <c r="B25" s="5" t="s">
        <v>317</v>
      </c>
      <c r="C25" s="116"/>
      <c r="D25" s="116"/>
      <c r="E25" s="116"/>
      <c r="F25" s="116"/>
    </row>
    <row r="26" spans="1:6" ht="15" customHeight="1">
      <c r="A26" s="4" t="s">
        <v>494</v>
      </c>
      <c r="B26" s="5" t="s">
        <v>318</v>
      </c>
      <c r="C26" s="116"/>
      <c r="D26" s="116"/>
      <c r="E26" s="116"/>
      <c r="F26" s="116"/>
    </row>
    <row r="27" spans="1:6" ht="15" customHeight="1">
      <c r="A27" s="4" t="s">
        <v>319</v>
      </c>
      <c r="B27" s="5" t="s">
        <v>320</v>
      </c>
      <c r="C27" s="116"/>
      <c r="D27" s="116"/>
      <c r="E27" s="116"/>
      <c r="F27" s="116"/>
    </row>
    <row r="28" spans="1:6" ht="15" customHeight="1">
      <c r="A28" s="4" t="s">
        <v>495</v>
      </c>
      <c r="B28" s="5" t="s">
        <v>321</v>
      </c>
      <c r="C28" s="116"/>
      <c r="D28" s="116"/>
      <c r="E28" s="116"/>
      <c r="F28" s="116"/>
    </row>
    <row r="29" spans="1:6" ht="15" customHeight="1">
      <c r="A29" s="4" t="s">
        <v>496</v>
      </c>
      <c r="B29" s="5" t="s">
        <v>322</v>
      </c>
      <c r="C29" s="116"/>
      <c r="D29" s="116"/>
      <c r="E29" s="116"/>
      <c r="F29" s="116"/>
    </row>
    <row r="30" spans="1:6" ht="15" customHeight="1">
      <c r="A30" s="6" t="s">
        <v>2</v>
      </c>
      <c r="B30" s="7" t="s">
        <v>323</v>
      </c>
      <c r="C30" s="116"/>
      <c r="D30" s="116"/>
      <c r="E30" s="116"/>
      <c r="F30" s="116"/>
    </row>
    <row r="31" spans="1:6" ht="15" customHeight="1">
      <c r="A31" s="4" t="s">
        <v>497</v>
      </c>
      <c r="B31" s="5" t="s">
        <v>324</v>
      </c>
      <c r="C31" s="116"/>
      <c r="D31" s="116"/>
      <c r="E31" s="116"/>
      <c r="F31" s="116">
        <f>SUM(C31:E31)</f>
        <v>0</v>
      </c>
    </row>
    <row r="32" spans="1:6" ht="15" customHeight="1">
      <c r="A32" s="38" t="s">
        <v>3</v>
      </c>
      <c r="B32" s="48" t="s">
        <v>325</v>
      </c>
      <c r="C32" s="112"/>
      <c r="D32" s="112"/>
      <c r="E32" s="112">
        <f>SUM(E30:E31)</f>
        <v>0</v>
      </c>
      <c r="F32" s="112">
        <f>SUM(F30:F31)</f>
        <v>0</v>
      </c>
    </row>
    <row r="33" spans="1:6" ht="15" customHeight="1" hidden="1">
      <c r="A33" s="12" t="s">
        <v>326</v>
      </c>
      <c r="B33" s="5" t="s">
        <v>327</v>
      </c>
      <c r="C33" s="116"/>
      <c r="D33" s="116"/>
      <c r="E33" s="116"/>
      <c r="F33" s="116"/>
    </row>
    <row r="34" spans="1:6" ht="15" customHeight="1" hidden="1">
      <c r="A34" s="12" t="s">
        <v>498</v>
      </c>
      <c r="B34" s="5" t="s">
        <v>328</v>
      </c>
      <c r="C34" s="116"/>
      <c r="D34" s="116"/>
      <c r="E34" s="116"/>
      <c r="F34" s="116"/>
    </row>
    <row r="35" spans="1:6" ht="15" customHeight="1" hidden="1">
      <c r="A35" s="12" t="s">
        <v>499</v>
      </c>
      <c r="B35" s="5" t="s">
        <v>329</v>
      </c>
      <c r="C35" s="116"/>
      <c r="D35" s="116"/>
      <c r="E35" s="116"/>
      <c r="F35" s="116"/>
    </row>
    <row r="36" spans="1:6" ht="15" customHeight="1" hidden="1">
      <c r="A36" s="12" t="s">
        <v>500</v>
      </c>
      <c r="B36" s="5" t="s">
        <v>330</v>
      </c>
      <c r="C36" s="116"/>
      <c r="D36" s="116"/>
      <c r="E36" s="116"/>
      <c r="F36" s="116"/>
    </row>
    <row r="37" spans="1:6" ht="15" customHeight="1" hidden="1">
      <c r="A37" s="12" t="s">
        <v>332</v>
      </c>
      <c r="B37" s="5" t="s">
        <v>333</v>
      </c>
      <c r="C37" s="116"/>
      <c r="D37" s="116"/>
      <c r="E37" s="116"/>
      <c r="F37" s="116"/>
    </row>
    <row r="38" spans="1:6" ht="15" customHeight="1" hidden="1">
      <c r="A38" s="12" t="s">
        <v>334</v>
      </c>
      <c r="B38" s="5" t="s">
        <v>335</v>
      </c>
      <c r="C38" s="116"/>
      <c r="D38" s="116"/>
      <c r="E38" s="116"/>
      <c r="F38" s="116"/>
    </row>
    <row r="39" spans="1:6" ht="15" customHeight="1" hidden="1">
      <c r="A39" s="12" t="s">
        <v>336</v>
      </c>
      <c r="B39" s="5" t="s">
        <v>337</v>
      </c>
      <c r="C39" s="116"/>
      <c r="D39" s="116"/>
      <c r="E39" s="116"/>
      <c r="F39" s="116"/>
    </row>
    <row r="40" spans="1:6" ht="15" customHeight="1" hidden="1">
      <c r="A40" s="12" t="s">
        <v>501</v>
      </c>
      <c r="B40" s="5" t="s">
        <v>338</v>
      </c>
      <c r="C40" s="116"/>
      <c r="D40" s="116"/>
      <c r="E40" s="116"/>
      <c r="F40" s="116"/>
    </row>
    <row r="41" spans="1:6" ht="15" customHeight="1" hidden="1">
      <c r="A41" s="12" t="s">
        <v>502</v>
      </c>
      <c r="B41" s="5" t="s">
        <v>339</v>
      </c>
      <c r="C41" s="116"/>
      <c r="D41" s="116"/>
      <c r="E41" s="116"/>
      <c r="F41" s="116"/>
    </row>
    <row r="42" spans="1:6" ht="15" customHeight="1" hidden="1">
      <c r="A42" s="12" t="s">
        <v>503</v>
      </c>
      <c r="B42" s="5" t="s">
        <v>340</v>
      </c>
      <c r="C42" s="116"/>
      <c r="D42" s="116"/>
      <c r="E42" s="116"/>
      <c r="F42" s="116"/>
    </row>
    <row r="43" spans="1:6" ht="15" customHeight="1">
      <c r="A43" s="47" t="s">
        <v>4</v>
      </c>
      <c r="B43" s="48" t="s">
        <v>341</v>
      </c>
      <c r="C43" s="112">
        <v>13172</v>
      </c>
      <c r="D43" s="112"/>
      <c r="E43" s="112"/>
      <c r="F43" s="112">
        <f>SUM(C43:E43)</f>
        <v>13172</v>
      </c>
    </row>
    <row r="44" spans="1:6" ht="15" customHeight="1">
      <c r="A44" s="12" t="s">
        <v>350</v>
      </c>
      <c r="B44" s="5" t="s">
        <v>351</v>
      </c>
      <c r="C44" s="116"/>
      <c r="D44" s="116"/>
      <c r="E44" s="116"/>
      <c r="F44" s="116"/>
    </row>
    <row r="45" spans="1:6" ht="15" customHeight="1">
      <c r="A45" s="4" t="s">
        <v>507</v>
      </c>
      <c r="B45" s="5" t="s">
        <v>352</v>
      </c>
      <c r="C45" s="116"/>
      <c r="D45" s="116"/>
      <c r="E45" s="116"/>
      <c r="F45" s="116"/>
    </row>
    <row r="46" spans="1:6" ht="15" customHeight="1">
      <c r="A46" s="12" t="s">
        <v>508</v>
      </c>
      <c r="B46" s="5" t="s">
        <v>353</v>
      </c>
      <c r="C46" s="116"/>
      <c r="D46" s="116"/>
      <c r="E46" s="116"/>
      <c r="F46" s="116"/>
    </row>
    <row r="47" spans="1:6" ht="15" customHeight="1">
      <c r="A47" s="38" t="s">
        <v>6</v>
      </c>
      <c r="B47" s="48" t="s">
        <v>354</v>
      </c>
      <c r="C47" s="112"/>
      <c r="D47" s="112"/>
      <c r="E47" s="112"/>
      <c r="F47" s="112"/>
    </row>
    <row r="48" spans="1:6" ht="15" customHeight="1">
      <c r="A48" s="51" t="s">
        <v>26</v>
      </c>
      <c r="B48" s="95"/>
      <c r="C48" s="112">
        <f>C47+C43+C32</f>
        <v>13172</v>
      </c>
      <c r="D48" s="112"/>
      <c r="E48" s="112">
        <f>E47+E43+E32+E18</f>
        <v>0</v>
      </c>
      <c r="F48" s="112">
        <f>SUM(C48:E48)</f>
        <v>13172</v>
      </c>
    </row>
    <row r="49" spans="1:6" ht="15" customHeight="1">
      <c r="A49" s="4" t="s">
        <v>303</v>
      </c>
      <c r="B49" s="5" t="s">
        <v>304</v>
      </c>
      <c r="C49" s="116"/>
      <c r="D49" s="116"/>
      <c r="E49" s="116"/>
      <c r="F49" s="116"/>
    </row>
    <row r="50" spans="1:6" ht="15" customHeight="1">
      <c r="A50" s="4" t="s">
        <v>305</v>
      </c>
      <c r="B50" s="5" t="s">
        <v>306</v>
      </c>
      <c r="C50" s="116"/>
      <c r="D50" s="116"/>
      <c r="E50" s="116"/>
      <c r="F50" s="116"/>
    </row>
    <row r="51" spans="1:6" ht="15" customHeight="1">
      <c r="A51" s="4" t="s">
        <v>485</v>
      </c>
      <c r="B51" s="5" t="s">
        <v>307</v>
      </c>
      <c r="C51" s="116"/>
      <c r="D51" s="116"/>
      <c r="E51" s="116"/>
      <c r="F51" s="116"/>
    </row>
    <row r="52" spans="1:6" ht="15" customHeight="1">
      <c r="A52" s="4" t="s">
        <v>486</v>
      </c>
      <c r="B52" s="5" t="s">
        <v>308</v>
      </c>
      <c r="C52" s="116"/>
      <c r="D52" s="116"/>
      <c r="E52" s="116"/>
      <c r="F52" s="116"/>
    </row>
    <row r="53" spans="1:6" ht="15" customHeight="1">
      <c r="A53" s="4" t="s">
        <v>487</v>
      </c>
      <c r="B53" s="5" t="s">
        <v>309</v>
      </c>
      <c r="C53" s="116"/>
      <c r="D53" s="116"/>
      <c r="E53" s="116"/>
      <c r="F53" s="116"/>
    </row>
    <row r="54" spans="1:6" ht="15" customHeight="1">
      <c r="A54" s="38" t="s">
        <v>0</v>
      </c>
      <c r="B54" s="48" t="s">
        <v>310</v>
      </c>
      <c r="C54" s="116"/>
      <c r="D54" s="116"/>
      <c r="E54" s="116"/>
      <c r="F54" s="116"/>
    </row>
    <row r="55" spans="1:6" ht="15" customHeight="1">
      <c r="A55" s="12" t="s">
        <v>504</v>
      </c>
      <c r="B55" s="5" t="s">
        <v>342</v>
      </c>
      <c r="C55" s="116"/>
      <c r="D55" s="116"/>
      <c r="E55" s="116"/>
      <c r="F55" s="116"/>
    </row>
    <row r="56" spans="1:6" ht="15" customHeight="1">
      <c r="A56" s="12" t="s">
        <v>505</v>
      </c>
      <c r="B56" s="5" t="s">
        <v>343</v>
      </c>
      <c r="C56" s="116"/>
      <c r="D56" s="116"/>
      <c r="E56" s="116"/>
      <c r="F56" s="116"/>
    </row>
    <row r="57" spans="1:6" ht="15" customHeight="1">
      <c r="A57" s="12" t="s">
        <v>344</v>
      </c>
      <c r="B57" s="5" t="s">
        <v>345</v>
      </c>
      <c r="C57" s="116"/>
      <c r="D57" s="116"/>
      <c r="E57" s="116"/>
      <c r="F57" s="116"/>
    </row>
    <row r="58" spans="1:6" ht="15" customHeight="1">
      <c r="A58" s="12" t="s">
        <v>506</v>
      </c>
      <c r="B58" s="5" t="s">
        <v>346</v>
      </c>
      <c r="C58" s="116"/>
      <c r="D58" s="116"/>
      <c r="E58" s="116"/>
      <c r="F58" s="116"/>
    </row>
    <row r="59" spans="1:6" ht="15" customHeight="1">
      <c r="A59" s="12" t="s">
        <v>347</v>
      </c>
      <c r="B59" s="5" t="s">
        <v>348</v>
      </c>
      <c r="C59" s="116"/>
      <c r="D59" s="116"/>
      <c r="E59" s="116"/>
      <c r="F59" s="116"/>
    </row>
    <row r="60" spans="1:6" ht="15" customHeight="1">
      <c r="A60" s="38" t="s">
        <v>5</v>
      </c>
      <c r="B60" s="48" t="s">
        <v>349</v>
      </c>
      <c r="C60" s="112"/>
      <c r="D60" s="112"/>
      <c r="E60" s="112"/>
      <c r="F60" s="112"/>
    </row>
    <row r="61" spans="1:6" ht="15" customHeight="1">
      <c r="A61" s="12" t="s">
        <v>355</v>
      </c>
      <c r="B61" s="5" t="s">
        <v>356</v>
      </c>
      <c r="C61" s="116"/>
      <c r="D61" s="116"/>
      <c r="E61" s="116"/>
      <c r="F61" s="116"/>
    </row>
    <row r="62" spans="1:6" ht="15" customHeight="1">
      <c r="A62" s="4" t="s">
        <v>509</v>
      </c>
      <c r="B62" s="5" t="s">
        <v>357</v>
      </c>
      <c r="C62" s="116"/>
      <c r="D62" s="116"/>
      <c r="E62" s="116"/>
      <c r="F62" s="116"/>
    </row>
    <row r="63" spans="1:6" ht="15" customHeight="1">
      <c r="A63" s="12" t="s">
        <v>510</v>
      </c>
      <c r="B63" s="5" t="s">
        <v>358</v>
      </c>
      <c r="C63" s="116"/>
      <c r="D63" s="116"/>
      <c r="E63" s="116"/>
      <c r="F63" s="116"/>
    </row>
    <row r="64" spans="1:6" ht="15" customHeight="1">
      <c r="A64" s="38" t="s">
        <v>8</v>
      </c>
      <c r="B64" s="48" t="s">
        <v>359</v>
      </c>
      <c r="C64" s="112"/>
      <c r="D64" s="112"/>
      <c r="E64" s="112"/>
      <c r="F64" s="112"/>
    </row>
    <row r="65" spans="1:6" ht="15" customHeight="1">
      <c r="A65" s="51" t="s">
        <v>25</v>
      </c>
      <c r="B65" s="96"/>
      <c r="C65" s="112">
        <f>C64+C60+C54</f>
        <v>0</v>
      </c>
      <c r="D65" s="112"/>
      <c r="E65" s="112">
        <f>E64+E60+E54</f>
        <v>0</v>
      </c>
      <c r="F65" s="112">
        <f>SUM(C65:E65)</f>
        <v>0</v>
      </c>
    </row>
    <row r="66" spans="1:6" ht="15.75">
      <c r="A66" s="45" t="s">
        <v>7</v>
      </c>
      <c r="B66" s="34" t="s">
        <v>360</v>
      </c>
      <c r="C66" s="112">
        <f>C64+C47+C60+C43+C32+C18</f>
        <v>13172</v>
      </c>
      <c r="D66" s="112">
        <f>D64+D47+D60+D43+D32</f>
        <v>0</v>
      </c>
      <c r="E66" s="112">
        <f>E64+E47+E60+E43+E32</f>
        <v>0</v>
      </c>
      <c r="F66" s="112">
        <f>F64+F47+F60+F43+F32+F18</f>
        <v>13172</v>
      </c>
    </row>
    <row r="67" spans="1:6" ht="15.75">
      <c r="A67" s="79" t="s">
        <v>60</v>
      </c>
      <c r="B67" s="54"/>
      <c r="C67" s="116">
        <v>-138136</v>
      </c>
      <c r="D67" s="116"/>
      <c r="E67" s="116">
        <f>'bevételek polg.hiv'!E48-'kiadások működés Polg.Hiv'!E74</f>
        <v>-50436</v>
      </c>
      <c r="F67" s="116">
        <f>SUM(C67:E67)</f>
        <v>-188572</v>
      </c>
    </row>
    <row r="68" spans="1:6" ht="15.75">
      <c r="A68" s="79" t="s">
        <v>61</v>
      </c>
      <c r="B68" s="54"/>
      <c r="C68" s="116">
        <f>C65-'kiadások működés Polg.Hiv'!C97</f>
        <v>-2907</v>
      </c>
      <c r="D68" s="116"/>
      <c r="E68" s="116">
        <f>E65-'kiadások működés Polg.Hiv'!E97</f>
        <v>0</v>
      </c>
      <c r="F68" s="116">
        <f>SUM(C68:E68)</f>
        <v>-2907</v>
      </c>
    </row>
    <row r="69" spans="1:6" ht="15" hidden="1">
      <c r="A69" s="36" t="s">
        <v>511</v>
      </c>
      <c r="B69" s="4" t="s">
        <v>361</v>
      </c>
      <c r="C69" s="116"/>
      <c r="D69" s="116"/>
      <c r="E69" s="116"/>
      <c r="F69" s="116"/>
    </row>
    <row r="70" spans="1:6" ht="15" hidden="1">
      <c r="A70" s="12" t="s">
        <v>362</v>
      </c>
      <c r="B70" s="4" t="s">
        <v>363</v>
      </c>
      <c r="C70" s="116"/>
      <c r="D70" s="116"/>
      <c r="E70" s="116"/>
      <c r="F70" s="116"/>
    </row>
    <row r="71" spans="1:6" ht="15" hidden="1">
      <c r="A71" s="36" t="s">
        <v>512</v>
      </c>
      <c r="B71" s="4" t="s">
        <v>364</v>
      </c>
      <c r="C71" s="116"/>
      <c r="D71" s="116"/>
      <c r="E71" s="116"/>
      <c r="F71" s="116"/>
    </row>
    <row r="72" spans="1:6" ht="15">
      <c r="A72" s="14" t="s">
        <v>9</v>
      </c>
      <c r="B72" s="6" t="s">
        <v>365</v>
      </c>
      <c r="C72" s="116"/>
      <c r="D72" s="116"/>
      <c r="E72" s="116"/>
      <c r="F72" s="116"/>
    </row>
    <row r="73" spans="1:6" ht="15" hidden="1">
      <c r="A73" s="12" t="s">
        <v>513</v>
      </c>
      <c r="B73" s="4" t="s">
        <v>366</v>
      </c>
      <c r="C73" s="116"/>
      <c r="D73" s="116"/>
      <c r="E73" s="116"/>
      <c r="F73" s="116"/>
    </row>
    <row r="74" spans="1:6" ht="15" hidden="1">
      <c r="A74" s="36" t="s">
        <v>367</v>
      </c>
      <c r="B74" s="4" t="s">
        <v>368</v>
      </c>
      <c r="C74" s="116"/>
      <c r="D74" s="116"/>
      <c r="E74" s="116"/>
      <c r="F74" s="116"/>
    </row>
    <row r="75" spans="1:6" ht="15" hidden="1">
      <c r="A75" s="12" t="s">
        <v>514</v>
      </c>
      <c r="B75" s="4" t="s">
        <v>369</v>
      </c>
      <c r="C75" s="116"/>
      <c r="D75" s="116"/>
      <c r="E75" s="116"/>
      <c r="F75" s="116"/>
    </row>
    <row r="76" spans="1:6" ht="15" hidden="1">
      <c r="A76" s="36" t="s">
        <v>370</v>
      </c>
      <c r="B76" s="4" t="s">
        <v>371</v>
      </c>
      <c r="C76" s="116"/>
      <c r="D76" s="116"/>
      <c r="E76" s="116"/>
      <c r="F76" s="116"/>
    </row>
    <row r="77" spans="1:6" ht="15">
      <c r="A77" s="13" t="s">
        <v>10</v>
      </c>
      <c r="B77" s="6" t="s">
        <v>372</v>
      </c>
      <c r="C77" s="116"/>
      <c r="D77" s="116"/>
      <c r="E77" s="116"/>
      <c r="F77" s="116"/>
    </row>
    <row r="78" spans="1:6" ht="15" hidden="1">
      <c r="A78" s="4" t="s">
        <v>58</v>
      </c>
      <c r="B78" s="4" t="s">
        <v>373</v>
      </c>
      <c r="C78" s="116"/>
      <c r="D78" s="116"/>
      <c r="E78" s="116"/>
      <c r="F78" s="116"/>
    </row>
    <row r="79" spans="1:6" ht="15" hidden="1">
      <c r="A79" s="4" t="s">
        <v>59</v>
      </c>
      <c r="B79" s="4" t="s">
        <v>373</v>
      </c>
      <c r="C79" s="116"/>
      <c r="D79" s="116"/>
      <c r="E79" s="116"/>
      <c r="F79" s="116"/>
    </row>
    <row r="80" spans="1:6" ht="15" hidden="1">
      <c r="A80" s="4" t="s">
        <v>56</v>
      </c>
      <c r="B80" s="4" t="s">
        <v>374</v>
      </c>
      <c r="C80" s="116"/>
      <c r="D80" s="116"/>
      <c r="E80" s="116"/>
      <c r="F80" s="116"/>
    </row>
    <row r="81" spans="1:6" ht="15" hidden="1">
      <c r="A81" s="4" t="s">
        <v>57</v>
      </c>
      <c r="B81" s="4" t="s">
        <v>374</v>
      </c>
      <c r="C81" s="116"/>
      <c r="D81" s="116"/>
      <c r="E81" s="116"/>
      <c r="F81" s="116"/>
    </row>
    <row r="82" spans="1:6" ht="15">
      <c r="A82" s="6" t="s">
        <v>11</v>
      </c>
      <c r="B82" s="6" t="s">
        <v>375</v>
      </c>
      <c r="C82" s="116"/>
      <c r="D82" s="116"/>
      <c r="E82" s="116"/>
      <c r="F82" s="116"/>
    </row>
    <row r="83" spans="1:6" ht="15">
      <c r="A83" s="36" t="s">
        <v>376</v>
      </c>
      <c r="B83" s="4" t="s">
        <v>377</v>
      </c>
      <c r="C83" s="116"/>
      <c r="D83" s="116"/>
      <c r="E83" s="116"/>
      <c r="F83" s="116"/>
    </row>
    <row r="84" spans="1:6" ht="15">
      <c r="A84" s="36" t="s">
        <v>378</v>
      </c>
      <c r="B84" s="4" t="s">
        <v>379</v>
      </c>
      <c r="C84" s="116"/>
      <c r="D84" s="116"/>
      <c r="E84" s="116"/>
      <c r="F84" s="116"/>
    </row>
    <row r="85" spans="1:6" ht="15">
      <c r="A85" s="36" t="s">
        <v>380</v>
      </c>
      <c r="B85" s="4" t="s">
        <v>381</v>
      </c>
      <c r="C85" s="116">
        <v>141043</v>
      </c>
      <c r="D85" s="116"/>
      <c r="E85" s="116">
        <v>50436</v>
      </c>
      <c r="F85" s="116">
        <f>SUM(C85:E85)</f>
        <v>191479</v>
      </c>
    </row>
    <row r="86" spans="1:6" ht="15">
      <c r="A86" s="36" t="s">
        <v>382</v>
      </c>
      <c r="B86" s="4" t="s">
        <v>383</v>
      </c>
      <c r="C86" s="116"/>
      <c r="D86" s="116"/>
      <c r="E86" s="116"/>
      <c r="F86" s="116"/>
    </row>
    <row r="87" spans="1:6" ht="15">
      <c r="A87" s="12" t="s">
        <v>515</v>
      </c>
      <c r="B87" s="4" t="s">
        <v>384</v>
      </c>
      <c r="C87" s="116"/>
      <c r="D87" s="116"/>
      <c r="E87" s="116"/>
      <c r="F87" s="116"/>
    </row>
    <row r="88" spans="1:6" ht="15">
      <c r="A88" s="14" t="s">
        <v>12</v>
      </c>
      <c r="B88" s="6" t="s">
        <v>385</v>
      </c>
      <c r="C88" s="112">
        <f>SUM(C85:C87)</f>
        <v>141043</v>
      </c>
      <c r="D88" s="112">
        <f>SUM(D85:D87)</f>
        <v>0</v>
      </c>
      <c r="E88" s="112">
        <f>SUM(E85:E87)</f>
        <v>50436</v>
      </c>
      <c r="F88" s="112">
        <f>SUM(F85:F87)</f>
        <v>191479</v>
      </c>
    </row>
    <row r="89" spans="1:6" ht="15">
      <c r="A89" s="12" t="s">
        <v>386</v>
      </c>
      <c r="B89" s="4" t="s">
        <v>387</v>
      </c>
      <c r="C89" s="116"/>
      <c r="D89" s="116"/>
      <c r="E89" s="116"/>
      <c r="F89" s="116"/>
    </row>
    <row r="90" spans="1:6" ht="15">
      <c r="A90" s="12" t="s">
        <v>388</v>
      </c>
      <c r="B90" s="4" t="s">
        <v>389</v>
      </c>
      <c r="C90" s="116"/>
      <c r="D90" s="116"/>
      <c r="E90" s="116"/>
      <c r="F90" s="116"/>
    </row>
    <row r="91" spans="1:6" ht="15">
      <c r="A91" s="36" t="s">
        <v>390</v>
      </c>
      <c r="B91" s="4" t="s">
        <v>391</v>
      </c>
      <c r="C91" s="116"/>
      <c r="D91" s="116"/>
      <c r="E91" s="116"/>
      <c r="F91" s="116"/>
    </row>
    <row r="92" spans="1:6" ht="15">
      <c r="A92" s="36" t="s">
        <v>516</v>
      </c>
      <c r="B92" s="4" t="s">
        <v>392</v>
      </c>
      <c r="C92" s="116"/>
      <c r="D92" s="116"/>
      <c r="E92" s="116"/>
      <c r="F92" s="116"/>
    </row>
    <row r="93" spans="1:6" ht="15">
      <c r="A93" s="13" t="s">
        <v>13</v>
      </c>
      <c r="B93" s="6" t="s">
        <v>393</v>
      </c>
      <c r="C93" s="116"/>
      <c r="D93" s="116"/>
      <c r="E93" s="116"/>
      <c r="F93" s="116"/>
    </row>
    <row r="94" spans="1:6" ht="15">
      <c r="A94" s="14" t="s">
        <v>394</v>
      </c>
      <c r="B94" s="6" t="s">
        <v>395</v>
      </c>
      <c r="C94" s="116"/>
      <c r="D94" s="116"/>
      <c r="E94" s="116"/>
      <c r="F94" s="116"/>
    </row>
    <row r="95" spans="1:6" ht="15.75">
      <c r="A95" s="39" t="s">
        <v>14</v>
      </c>
      <c r="B95" s="40" t="s">
        <v>396</v>
      </c>
      <c r="C95" s="112">
        <f>SUM(C88:C94)</f>
        <v>141043</v>
      </c>
      <c r="D95" s="112">
        <f>SUM(D88:D94)</f>
        <v>0</v>
      </c>
      <c r="E95" s="112">
        <f>SUM(E88:E94)</f>
        <v>50436</v>
      </c>
      <c r="F95" s="112">
        <f>SUM(F88:F94)</f>
        <v>191479</v>
      </c>
    </row>
    <row r="96" spans="1:6" ht="15.75">
      <c r="A96" s="77" t="s">
        <v>518</v>
      </c>
      <c r="B96" s="78"/>
      <c r="C96" s="112">
        <f>C66+C95</f>
        <v>154215</v>
      </c>
      <c r="D96" s="112">
        <f>D95+D66</f>
        <v>0</v>
      </c>
      <c r="E96" s="112">
        <f>E95+E66</f>
        <v>50436</v>
      </c>
      <c r="F96" s="112">
        <f>F95+F66</f>
        <v>204651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12/2016.(V. 25.)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E56" sqref="E56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71" t="s">
        <v>579</v>
      </c>
      <c r="B1" s="175"/>
      <c r="C1" s="175"/>
      <c r="D1" s="175"/>
      <c r="E1" s="175"/>
      <c r="F1" s="173"/>
    </row>
    <row r="2" spans="1:6" ht="19.5" customHeight="1">
      <c r="A2" s="174" t="s">
        <v>24</v>
      </c>
      <c r="B2" s="175"/>
      <c r="C2" s="175"/>
      <c r="D2" s="175"/>
      <c r="E2" s="175"/>
      <c r="F2" s="173"/>
    </row>
    <row r="3" ht="18">
      <c r="A3" s="72"/>
    </row>
    <row r="4" ht="15">
      <c r="A4" s="73" t="s">
        <v>30</v>
      </c>
    </row>
    <row r="5" spans="1:6" ht="45">
      <c r="A5" s="1" t="s">
        <v>110</v>
      </c>
      <c r="B5" s="2" t="s">
        <v>111</v>
      </c>
      <c r="C5" s="74" t="s">
        <v>27</v>
      </c>
      <c r="D5" s="74" t="s">
        <v>28</v>
      </c>
      <c r="E5" s="74" t="s">
        <v>29</v>
      </c>
      <c r="F5" s="75" t="s">
        <v>78</v>
      </c>
    </row>
    <row r="6" spans="1:6" ht="15" hidden="1">
      <c r="A6" s="27" t="s">
        <v>112</v>
      </c>
      <c r="B6" s="28" t="s">
        <v>113</v>
      </c>
      <c r="C6" s="76"/>
      <c r="D6" s="76"/>
      <c r="E6" s="76"/>
      <c r="F6" s="26"/>
    </row>
    <row r="7" spans="1:6" ht="15" hidden="1">
      <c r="A7" s="27" t="s">
        <v>114</v>
      </c>
      <c r="B7" s="29" t="s">
        <v>115</v>
      </c>
      <c r="C7" s="76"/>
      <c r="D7" s="76"/>
      <c r="E7" s="76"/>
      <c r="F7" s="26"/>
    </row>
    <row r="8" spans="1:6" ht="15" hidden="1">
      <c r="A8" s="27" t="s">
        <v>116</v>
      </c>
      <c r="B8" s="29" t="s">
        <v>117</v>
      </c>
      <c r="C8" s="76"/>
      <c r="D8" s="76"/>
      <c r="E8" s="76"/>
      <c r="F8" s="26"/>
    </row>
    <row r="9" spans="1:6" ht="15" hidden="1">
      <c r="A9" s="30" t="s">
        <v>118</v>
      </c>
      <c r="B9" s="29" t="s">
        <v>119</v>
      </c>
      <c r="C9" s="76"/>
      <c r="D9" s="76"/>
      <c r="E9" s="76"/>
      <c r="F9" s="26"/>
    </row>
    <row r="10" spans="1:6" ht="15" hidden="1">
      <c r="A10" s="30" t="s">
        <v>120</v>
      </c>
      <c r="B10" s="29" t="s">
        <v>121</v>
      </c>
      <c r="C10" s="76"/>
      <c r="D10" s="76"/>
      <c r="E10" s="76"/>
      <c r="F10" s="26"/>
    </row>
    <row r="11" spans="1:6" ht="15" hidden="1">
      <c r="A11" s="30" t="s">
        <v>122</v>
      </c>
      <c r="B11" s="29" t="s">
        <v>123</v>
      </c>
      <c r="C11" s="76"/>
      <c r="D11" s="76"/>
      <c r="E11" s="76"/>
      <c r="F11" s="26"/>
    </row>
    <row r="12" spans="1:6" ht="15" hidden="1">
      <c r="A12" s="30" t="s">
        <v>124</v>
      </c>
      <c r="B12" s="29" t="s">
        <v>125</v>
      </c>
      <c r="C12" s="76"/>
      <c r="D12" s="76"/>
      <c r="E12" s="76"/>
      <c r="F12" s="26"/>
    </row>
    <row r="13" spans="1:6" ht="15" hidden="1">
      <c r="A13" s="30" t="s">
        <v>126</v>
      </c>
      <c r="B13" s="29" t="s">
        <v>127</v>
      </c>
      <c r="C13" s="76"/>
      <c r="D13" s="76"/>
      <c r="E13" s="76"/>
      <c r="F13" s="26"/>
    </row>
    <row r="14" spans="1:6" ht="15" hidden="1">
      <c r="A14" s="4" t="s">
        <v>128</v>
      </c>
      <c r="B14" s="29" t="s">
        <v>129</v>
      </c>
      <c r="C14" s="76"/>
      <c r="D14" s="76"/>
      <c r="E14" s="76"/>
      <c r="F14" s="26"/>
    </row>
    <row r="15" spans="1:6" ht="15" hidden="1">
      <c r="A15" s="4" t="s">
        <v>130</v>
      </c>
      <c r="B15" s="29" t="s">
        <v>131</v>
      </c>
      <c r="C15" s="76"/>
      <c r="D15" s="76"/>
      <c r="E15" s="76"/>
      <c r="F15" s="26"/>
    </row>
    <row r="16" spans="1:6" ht="15" hidden="1">
      <c r="A16" s="4" t="s">
        <v>132</v>
      </c>
      <c r="B16" s="29" t="s">
        <v>133</v>
      </c>
      <c r="C16" s="76"/>
      <c r="D16" s="76"/>
      <c r="E16" s="76"/>
      <c r="F16" s="26"/>
    </row>
    <row r="17" spans="1:6" ht="15" hidden="1">
      <c r="A17" s="4" t="s">
        <v>134</v>
      </c>
      <c r="B17" s="29" t="s">
        <v>135</v>
      </c>
      <c r="C17" s="76"/>
      <c r="D17" s="76"/>
      <c r="E17" s="76"/>
      <c r="F17" s="26"/>
    </row>
    <row r="18" spans="1:6" ht="15" hidden="1">
      <c r="A18" s="4" t="s">
        <v>448</v>
      </c>
      <c r="B18" s="29" t="s">
        <v>136</v>
      </c>
      <c r="C18" s="76"/>
      <c r="D18" s="76"/>
      <c r="E18" s="76"/>
      <c r="F18" s="26"/>
    </row>
    <row r="19" spans="1:6" ht="15">
      <c r="A19" s="31" t="s">
        <v>397</v>
      </c>
      <c r="B19" s="32" t="s">
        <v>137</v>
      </c>
      <c r="C19" s="115">
        <v>92503</v>
      </c>
      <c r="D19" s="115"/>
      <c r="E19" s="115">
        <v>30834</v>
      </c>
      <c r="F19" s="116">
        <f>SUM(C19:E19)</f>
        <v>123337</v>
      </c>
    </row>
    <row r="20" spans="1:6" ht="15" hidden="1">
      <c r="A20" s="4" t="s">
        <v>138</v>
      </c>
      <c r="B20" s="29" t="s">
        <v>139</v>
      </c>
      <c r="C20" s="115"/>
      <c r="D20" s="115"/>
      <c r="E20" s="115"/>
      <c r="F20" s="116"/>
    </row>
    <row r="21" spans="1:6" ht="30" hidden="1">
      <c r="A21" s="4" t="s">
        <v>140</v>
      </c>
      <c r="B21" s="29" t="s">
        <v>141</v>
      </c>
      <c r="C21" s="115"/>
      <c r="D21" s="115"/>
      <c r="E21" s="115"/>
      <c r="F21" s="116"/>
    </row>
    <row r="22" spans="1:6" ht="15" hidden="1">
      <c r="A22" s="5" t="s">
        <v>142</v>
      </c>
      <c r="B22" s="29" t="s">
        <v>143</v>
      </c>
      <c r="C22" s="115"/>
      <c r="D22" s="115"/>
      <c r="E22" s="115"/>
      <c r="F22" s="116"/>
    </row>
    <row r="23" spans="1:6" ht="15">
      <c r="A23" s="6" t="s">
        <v>398</v>
      </c>
      <c r="B23" s="32" t="s">
        <v>144</v>
      </c>
      <c r="C23" s="115">
        <v>900</v>
      </c>
      <c r="D23" s="115"/>
      <c r="E23" s="115">
        <v>300</v>
      </c>
      <c r="F23" s="116">
        <f>SUM(C23:E23)</f>
        <v>1200</v>
      </c>
    </row>
    <row r="24" spans="1:6" ht="15">
      <c r="A24" s="49" t="s">
        <v>478</v>
      </c>
      <c r="B24" s="50" t="s">
        <v>145</v>
      </c>
      <c r="C24" s="112">
        <f>SUM(C19:C23)</f>
        <v>93403</v>
      </c>
      <c r="D24" s="112"/>
      <c r="E24" s="112">
        <f>SUM(E19:E23)</f>
        <v>31134</v>
      </c>
      <c r="F24" s="112">
        <f>SUM(F19:F23)</f>
        <v>124537</v>
      </c>
    </row>
    <row r="25" spans="1:6" ht="15">
      <c r="A25" s="38" t="s">
        <v>449</v>
      </c>
      <c r="B25" s="50" t="s">
        <v>146</v>
      </c>
      <c r="C25" s="112">
        <v>26809</v>
      </c>
      <c r="D25" s="112"/>
      <c r="E25" s="112">
        <v>8936</v>
      </c>
      <c r="F25" s="112">
        <f>SUM(C25:E25)</f>
        <v>35745</v>
      </c>
    </row>
    <row r="26" spans="1:6" ht="15" hidden="1">
      <c r="A26" s="4" t="s">
        <v>147</v>
      </c>
      <c r="B26" s="29" t="s">
        <v>148</v>
      </c>
      <c r="C26" s="115"/>
      <c r="D26" s="115"/>
      <c r="E26" s="115"/>
      <c r="F26" s="116"/>
    </row>
    <row r="27" spans="1:6" ht="15" hidden="1">
      <c r="A27" s="4" t="s">
        <v>149</v>
      </c>
      <c r="B27" s="29" t="s">
        <v>150</v>
      </c>
      <c r="C27" s="115"/>
      <c r="D27" s="115"/>
      <c r="E27" s="115"/>
      <c r="F27" s="116"/>
    </row>
    <row r="28" spans="1:6" ht="15" hidden="1">
      <c r="A28" s="4" t="s">
        <v>151</v>
      </c>
      <c r="B28" s="29" t="s">
        <v>152</v>
      </c>
      <c r="C28" s="115"/>
      <c r="D28" s="115"/>
      <c r="E28" s="115"/>
      <c r="F28" s="116"/>
    </row>
    <row r="29" spans="1:6" ht="15">
      <c r="A29" s="6" t="s">
        <v>399</v>
      </c>
      <c r="B29" s="32" t="s">
        <v>153</v>
      </c>
      <c r="C29" s="115">
        <v>2400</v>
      </c>
      <c r="D29" s="115"/>
      <c r="E29" s="115">
        <v>800</v>
      </c>
      <c r="F29" s="116">
        <f aca="true" t="shared" si="0" ref="F29:F49">SUM(C29:E29)</f>
        <v>3200</v>
      </c>
    </row>
    <row r="30" spans="1:6" ht="15" hidden="1">
      <c r="A30" s="4" t="s">
        <v>154</v>
      </c>
      <c r="B30" s="29" t="s">
        <v>155</v>
      </c>
      <c r="C30" s="115"/>
      <c r="D30" s="115"/>
      <c r="E30" s="115"/>
      <c r="F30" s="116">
        <f t="shared" si="0"/>
        <v>0</v>
      </c>
    </row>
    <row r="31" spans="1:6" ht="15" hidden="1">
      <c r="A31" s="4" t="s">
        <v>156</v>
      </c>
      <c r="B31" s="29" t="s">
        <v>157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479</v>
      </c>
      <c r="B32" s="32" t="s">
        <v>158</v>
      </c>
      <c r="C32" s="115">
        <v>1350</v>
      </c>
      <c r="D32" s="115"/>
      <c r="E32" s="115">
        <v>450</v>
      </c>
      <c r="F32" s="116">
        <f t="shared" si="0"/>
        <v>1800</v>
      </c>
    </row>
    <row r="33" spans="1:6" ht="15" hidden="1">
      <c r="A33" s="4" t="s">
        <v>159</v>
      </c>
      <c r="B33" s="29" t="s">
        <v>160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161</v>
      </c>
      <c r="B34" s="29" t="s">
        <v>162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450</v>
      </c>
      <c r="B35" s="29" t="s">
        <v>163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164</v>
      </c>
      <c r="B36" s="29" t="s">
        <v>165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451</v>
      </c>
      <c r="B37" s="29" t="s">
        <v>166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167</v>
      </c>
      <c r="B38" s="29" t="s">
        <v>168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452</v>
      </c>
      <c r="B39" s="29" t="s">
        <v>169</v>
      </c>
      <c r="C39" s="115"/>
      <c r="D39" s="115"/>
      <c r="E39" s="115"/>
      <c r="F39" s="116">
        <f t="shared" si="0"/>
        <v>0</v>
      </c>
    </row>
    <row r="40" spans="1:6" ht="15">
      <c r="A40" s="6" t="s">
        <v>400</v>
      </c>
      <c r="B40" s="32" t="s">
        <v>170</v>
      </c>
      <c r="C40" s="115">
        <v>21784</v>
      </c>
      <c r="D40" s="115"/>
      <c r="E40" s="115">
        <v>7262</v>
      </c>
      <c r="F40" s="116">
        <f t="shared" si="0"/>
        <v>29046</v>
      </c>
    </row>
    <row r="41" spans="1:6" ht="15" hidden="1">
      <c r="A41" s="4" t="s">
        <v>171</v>
      </c>
      <c r="B41" s="29" t="s">
        <v>172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173</v>
      </c>
      <c r="B42" s="29" t="s">
        <v>174</v>
      </c>
      <c r="C42" s="115"/>
      <c r="D42" s="115"/>
      <c r="E42" s="115"/>
      <c r="F42" s="116">
        <f t="shared" si="0"/>
        <v>0</v>
      </c>
    </row>
    <row r="43" spans="1:6" ht="15">
      <c r="A43" s="6" t="s">
        <v>401</v>
      </c>
      <c r="B43" s="32" t="s">
        <v>175</v>
      </c>
      <c r="C43" s="115">
        <v>375</v>
      </c>
      <c r="D43" s="115"/>
      <c r="E43" s="115">
        <v>125</v>
      </c>
      <c r="F43" s="116">
        <f t="shared" si="0"/>
        <v>500</v>
      </c>
    </row>
    <row r="44" spans="1:6" ht="15" hidden="1">
      <c r="A44" s="4" t="s">
        <v>176</v>
      </c>
      <c r="B44" s="29" t="s">
        <v>177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178</v>
      </c>
      <c r="B45" s="29" t="s">
        <v>179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453</v>
      </c>
      <c r="B46" s="29" t="s">
        <v>180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454</v>
      </c>
      <c r="B47" s="29" t="s">
        <v>181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182</v>
      </c>
      <c r="B48" s="29" t="s">
        <v>183</v>
      </c>
      <c r="C48" s="115"/>
      <c r="D48" s="115"/>
      <c r="E48" s="115"/>
      <c r="F48" s="116">
        <f t="shared" si="0"/>
        <v>0</v>
      </c>
    </row>
    <row r="49" spans="1:6" ht="15">
      <c r="A49" s="6" t="s">
        <v>402</v>
      </c>
      <c r="B49" s="32" t="s">
        <v>184</v>
      </c>
      <c r="C49" s="115">
        <v>5187</v>
      </c>
      <c r="D49" s="115"/>
      <c r="E49" s="115">
        <v>1729</v>
      </c>
      <c r="F49" s="116">
        <f t="shared" si="0"/>
        <v>6916</v>
      </c>
    </row>
    <row r="50" spans="1:6" ht="15">
      <c r="A50" s="38" t="s">
        <v>403</v>
      </c>
      <c r="B50" s="50" t="s">
        <v>185</v>
      </c>
      <c r="C50" s="112">
        <f>SUM(C29:C49)</f>
        <v>31096</v>
      </c>
      <c r="D50" s="112"/>
      <c r="E50" s="112">
        <f>SUM(E29:E49)</f>
        <v>10366</v>
      </c>
      <c r="F50" s="112">
        <f>SUM(F29:F49)</f>
        <v>41462</v>
      </c>
    </row>
    <row r="51" spans="1:6" ht="15">
      <c r="A51" s="12" t="s">
        <v>186</v>
      </c>
      <c r="B51" s="29" t="s">
        <v>187</v>
      </c>
      <c r="C51" s="115"/>
      <c r="D51" s="115"/>
      <c r="E51" s="115"/>
      <c r="F51" s="116"/>
    </row>
    <row r="52" spans="1:6" ht="15">
      <c r="A52" s="12" t="s">
        <v>404</v>
      </c>
      <c r="B52" s="29" t="s">
        <v>188</v>
      </c>
      <c r="C52" s="115"/>
      <c r="D52" s="115"/>
      <c r="E52" s="115"/>
      <c r="F52" s="116"/>
    </row>
    <row r="53" spans="1:6" ht="15">
      <c r="A53" s="16" t="s">
        <v>455</v>
      </c>
      <c r="B53" s="29" t="s">
        <v>189</v>
      </c>
      <c r="C53" s="115"/>
      <c r="D53" s="115"/>
      <c r="E53" s="115"/>
      <c r="F53" s="116"/>
    </row>
    <row r="54" spans="1:6" ht="15">
      <c r="A54" s="16" t="s">
        <v>456</v>
      </c>
      <c r="B54" s="29" t="s">
        <v>190</v>
      </c>
      <c r="C54" s="115"/>
      <c r="D54" s="115"/>
      <c r="E54" s="115"/>
      <c r="F54" s="116"/>
    </row>
    <row r="55" spans="1:6" ht="15">
      <c r="A55" s="16" t="s">
        <v>457</v>
      </c>
      <c r="B55" s="29" t="s">
        <v>191</v>
      </c>
      <c r="C55" s="115"/>
      <c r="D55" s="115"/>
      <c r="E55" s="115"/>
      <c r="F55" s="116"/>
    </row>
    <row r="56" spans="1:6" ht="15">
      <c r="A56" s="12" t="s">
        <v>458</v>
      </c>
      <c r="B56" s="29" t="s">
        <v>192</v>
      </c>
      <c r="C56" s="115"/>
      <c r="D56" s="115"/>
      <c r="E56" s="115"/>
      <c r="F56" s="116"/>
    </row>
    <row r="57" spans="1:6" ht="15">
      <c r="A57" s="12" t="s">
        <v>459</v>
      </c>
      <c r="B57" s="29" t="s">
        <v>193</v>
      </c>
      <c r="C57" s="115"/>
      <c r="D57" s="115"/>
      <c r="E57" s="115"/>
      <c r="F57" s="116"/>
    </row>
    <row r="58" spans="1:6" ht="15">
      <c r="A58" s="12" t="s">
        <v>460</v>
      </c>
      <c r="B58" s="29" t="s">
        <v>194</v>
      </c>
      <c r="C58" s="115"/>
      <c r="D58" s="115"/>
      <c r="E58" s="115"/>
      <c r="F58" s="116"/>
    </row>
    <row r="59" spans="1:6" ht="15">
      <c r="A59" s="47" t="s">
        <v>434</v>
      </c>
      <c r="B59" s="50" t="s">
        <v>195</v>
      </c>
      <c r="C59" s="112"/>
      <c r="D59" s="112"/>
      <c r="E59" s="112"/>
      <c r="F59" s="112"/>
    </row>
    <row r="60" spans="1:6" ht="15">
      <c r="A60" s="11" t="s">
        <v>461</v>
      </c>
      <c r="B60" s="29" t="s">
        <v>196</v>
      </c>
      <c r="C60" s="115"/>
      <c r="D60" s="115"/>
      <c r="E60" s="115"/>
      <c r="F60" s="116"/>
    </row>
    <row r="61" spans="1:6" ht="15">
      <c r="A61" s="11" t="s">
        <v>197</v>
      </c>
      <c r="B61" s="29" t="s">
        <v>198</v>
      </c>
      <c r="C61" s="115"/>
      <c r="D61" s="115"/>
      <c r="E61" s="115"/>
      <c r="F61" s="116"/>
    </row>
    <row r="62" spans="1:6" ht="30">
      <c r="A62" s="11" t="s">
        <v>199</v>
      </c>
      <c r="B62" s="29" t="s">
        <v>200</v>
      </c>
      <c r="C62" s="115"/>
      <c r="D62" s="115"/>
      <c r="E62" s="115"/>
      <c r="F62" s="116"/>
    </row>
    <row r="63" spans="1:6" ht="15">
      <c r="A63" s="11" t="s">
        <v>435</v>
      </c>
      <c r="B63" s="29" t="s">
        <v>201</v>
      </c>
      <c r="C63" s="115"/>
      <c r="D63" s="115"/>
      <c r="E63" s="115"/>
      <c r="F63" s="116"/>
    </row>
    <row r="64" spans="1:6" ht="30">
      <c r="A64" s="11" t="s">
        <v>462</v>
      </c>
      <c r="B64" s="29" t="s">
        <v>202</v>
      </c>
      <c r="C64" s="115"/>
      <c r="D64" s="115"/>
      <c r="E64" s="115"/>
      <c r="F64" s="116"/>
    </row>
    <row r="65" spans="1:6" ht="15">
      <c r="A65" s="11" t="s">
        <v>436</v>
      </c>
      <c r="B65" s="29" t="s">
        <v>203</v>
      </c>
      <c r="C65" s="115"/>
      <c r="D65" s="115"/>
      <c r="E65" s="115"/>
      <c r="F65" s="116"/>
    </row>
    <row r="66" spans="1:6" ht="30">
      <c r="A66" s="11" t="s">
        <v>463</v>
      </c>
      <c r="B66" s="29" t="s">
        <v>204</v>
      </c>
      <c r="C66" s="115"/>
      <c r="D66" s="115"/>
      <c r="E66" s="115"/>
      <c r="F66" s="116"/>
    </row>
    <row r="67" spans="1:6" ht="15">
      <c r="A67" s="11" t="s">
        <v>464</v>
      </c>
      <c r="B67" s="29" t="s">
        <v>205</v>
      </c>
      <c r="C67" s="115"/>
      <c r="D67" s="115"/>
      <c r="E67" s="115"/>
      <c r="F67" s="116"/>
    </row>
    <row r="68" spans="1:6" ht="15">
      <c r="A68" s="11" t="s">
        <v>206</v>
      </c>
      <c r="B68" s="29" t="s">
        <v>207</v>
      </c>
      <c r="C68" s="115"/>
      <c r="D68" s="115"/>
      <c r="E68" s="115"/>
      <c r="F68" s="116"/>
    </row>
    <row r="69" spans="1:6" ht="15">
      <c r="A69" s="19" t="s">
        <v>208</v>
      </c>
      <c r="B69" s="29" t="s">
        <v>209</v>
      </c>
      <c r="C69" s="115"/>
      <c r="D69" s="115"/>
      <c r="E69" s="115"/>
      <c r="F69" s="116"/>
    </row>
    <row r="70" spans="1:6" ht="15">
      <c r="A70" s="11" t="s">
        <v>465</v>
      </c>
      <c r="B70" s="29" t="s">
        <v>210</v>
      </c>
      <c r="C70" s="115"/>
      <c r="D70" s="115"/>
      <c r="E70" s="115"/>
      <c r="F70" s="116"/>
    </row>
    <row r="71" spans="1:6" ht="15">
      <c r="A71" s="19" t="s">
        <v>62</v>
      </c>
      <c r="B71" s="29" t="s">
        <v>211</v>
      </c>
      <c r="C71" s="115"/>
      <c r="D71" s="115"/>
      <c r="E71" s="115"/>
      <c r="F71" s="116"/>
    </row>
    <row r="72" spans="1:6" ht="15">
      <c r="A72" s="19" t="s">
        <v>63</v>
      </c>
      <c r="B72" s="29" t="s">
        <v>211</v>
      </c>
      <c r="C72" s="115"/>
      <c r="D72" s="115"/>
      <c r="E72" s="115"/>
      <c r="F72" s="116"/>
    </row>
    <row r="73" spans="1:6" ht="15">
      <c r="A73" s="47" t="s">
        <v>437</v>
      </c>
      <c r="B73" s="50" t="s">
        <v>212</v>
      </c>
      <c r="C73" s="112"/>
      <c r="D73" s="112"/>
      <c r="E73" s="112"/>
      <c r="F73" s="112"/>
    </row>
    <row r="74" spans="1:6" ht="15.75">
      <c r="A74" s="51" t="s">
        <v>26</v>
      </c>
      <c r="B74" s="50"/>
      <c r="C74" s="112">
        <f>C73+C59+C50+C25+C24</f>
        <v>151308</v>
      </c>
      <c r="D74" s="112"/>
      <c r="E74" s="112">
        <f>E73+E59+E50+E25+E24</f>
        <v>50436</v>
      </c>
      <c r="F74" s="112">
        <f>SUM(C74:E74)</f>
        <v>201744</v>
      </c>
    </row>
    <row r="75" spans="1:6" ht="15">
      <c r="A75" s="33" t="s">
        <v>213</v>
      </c>
      <c r="B75" s="29" t="s">
        <v>214</v>
      </c>
      <c r="C75" s="115">
        <v>500</v>
      </c>
      <c r="D75" s="115"/>
      <c r="E75" s="115"/>
      <c r="F75" s="116">
        <f>SUM(C75:E75)</f>
        <v>500</v>
      </c>
    </row>
    <row r="76" spans="1:6" ht="15">
      <c r="A76" s="33" t="s">
        <v>466</v>
      </c>
      <c r="B76" s="29" t="s">
        <v>215</v>
      </c>
      <c r="C76" s="115"/>
      <c r="D76" s="115"/>
      <c r="E76" s="115"/>
      <c r="F76" s="116">
        <f>SUM(C76:E76)</f>
        <v>0</v>
      </c>
    </row>
    <row r="77" spans="1:6" ht="15">
      <c r="A77" s="33" t="s">
        <v>216</v>
      </c>
      <c r="B77" s="29" t="s">
        <v>217</v>
      </c>
      <c r="C77" s="115">
        <v>1469</v>
      </c>
      <c r="D77" s="115"/>
      <c r="E77" s="115"/>
      <c r="F77" s="116">
        <f>SUM(C77:E77)</f>
        <v>1469</v>
      </c>
    </row>
    <row r="78" spans="1:6" ht="15">
      <c r="A78" s="33" t="s">
        <v>218</v>
      </c>
      <c r="B78" s="29" t="s">
        <v>219</v>
      </c>
      <c r="C78" s="115">
        <v>320</v>
      </c>
      <c r="D78" s="115"/>
      <c r="E78" s="115"/>
      <c r="F78" s="116">
        <f>SUM(C78:E78)</f>
        <v>320</v>
      </c>
    </row>
    <row r="79" spans="1:6" ht="15">
      <c r="A79" s="5" t="s">
        <v>220</v>
      </c>
      <c r="B79" s="29" t="s">
        <v>221</v>
      </c>
      <c r="C79" s="115"/>
      <c r="D79" s="115"/>
      <c r="E79" s="115"/>
      <c r="F79" s="116"/>
    </row>
    <row r="80" spans="1:6" ht="15">
      <c r="A80" s="5" t="s">
        <v>222</v>
      </c>
      <c r="B80" s="29" t="s">
        <v>223</v>
      </c>
      <c r="C80" s="115"/>
      <c r="D80" s="115"/>
      <c r="E80" s="115"/>
      <c r="F80" s="116"/>
    </row>
    <row r="81" spans="1:6" ht="15">
      <c r="A81" s="5" t="s">
        <v>224</v>
      </c>
      <c r="B81" s="29" t="s">
        <v>225</v>
      </c>
      <c r="C81" s="115">
        <v>618</v>
      </c>
      <c r="D81" s="115"/>
      <c r="E81" s="115"/>
      <c r="F81" s="116">
        <f>SUM(C81:E81)</f>
        <v>618</v>
      </c>
    </row>
    <row r="82" spans="1:6" ht="15">
      <c r="A82" s="48" t="s">
        <v>439</v>
      </c>
      <c r="B82" s="50" t="s">
        <v>226</v>
      </c>
      <c r="C82" s="112">
        <f>SUM(C75:C81)</f>
        <v>2907</v>
      </c>
      <c r="D82" s="112"/>
      <c r="E82" s="112"/>
      <c r="F82" s="112">
        <f>SUM(F75:F81)</f>
        <v>2907</v>
      </c>
    </row>
    <row r="83" spans="1:6" ht="15">
      <c r="A83" s="12" t="s">
        <v>227</v>
      </c>
      <c r="B83" s="29" t="s">
        <v>228</v>
      </c>
      <c r="C83" s="115"/>
      <c r="D83" s="115"/>
      <c r="E83" s="115"/>
      <c r="F83" s="116"/>
    </row>
    <row r="84" spans="1:6" ht="15">
      <c r="A84" s="12" t="s">
        <v>229</v>
      </c>
      <c r="B84" s="29" t="s">
        <v>230</v>
      </c>
      <c r="C84" s="115"/>
      <c r="D84" s="115"/>
      <c r="E84" s="115"/>
      <c r="F84" s="116"/>
    </row>
    <row r="85" spans="1:6" ht="15">
      <c r="A85" s="12" t="s">
        <v>231</v>
      </c>
      <c r="B85" s="29" t="s">
        <v>232</v>
      </c>
      <c r="C85" s="115"/>
      <c r="D85" s="115"/>
      <c r="E85" s="115"/>
      <c r="F85" s="116"/>
    </row>
    <row r="86" spans="1:6" ht="15">
      <c r="A86" s="12" t="s">
        <v>233</v>
      </c>
      <c r="B86" s="29" t="s">
        <v>234</v>
      </c>
      <c r="C86" s="115"/>
      <c r="D86" s="115"/>
      <c r="E86" s="115"/>
      <c r="F86" s="116"/>
    </row>
    <row r="87" spans="1:6" ht="15">
      <c r="A87" s="47" t="s">
        <v>440</v>
      </c>
      <c r="B87" s="50" t="s">
        <v>235</v>
      </c>
      <c r="C87" s="112"/>
      <c r="D87" s="112"/>
      <c r="E87" s="112"/>
      <c r="F87" s="112"/>
    </row>
    <row r="88" spans="1:6" ht="30">
      <c r="A88" s="12" t="s">
        <v>236</v>
      </c>
      <c r="B88" s="29" t="s">
        <v>237</v>
      </c>
      <c r="C88" s="115"/>
      <c r="D88" s="115"/>
      <c r="E88" s="115"/>
      <c r="F88" s="116"/>
    </row>
    <row r="89" spans="1:6" ht="30">
      <c r="A89" s="12" t="s">
        <v>467</v>
      </c>
      <c r="B89" s="29" t="s">
        <v>238</v>
      </c>
      <c r="C89" s="115"/>
      <c r="D89" s="115"/>
      <c r="E89" s="115"/>
      <c r="F89" s="116"/>
    </row>
    <row r="90" spans="1:6" ht="30">
      <c r="A90" s="12" t="s">
        <v>468</v>
      </c>
      <c r="B90" s="29" t="s">
        <v>239</v>
      </c>
      <c r="C90" s="115"/>
      <c r="D90" s="115"/>
      <c r="E90" s="115"/>
      <c r="F90" s="116"/>
    </row>
    <row r="91" spans="1:6" ht="15">
      <c r="A91" s="12" t="s">
        <v>469</v>
      </c>
      <c r="B91" s="29" t="s">
        <v>240</v>
      </c>
      <c r="C91" s="115"/>
      <c r="D91" s="115"/>
      <c r="E91" s="115"/>
      <c r="F91" s="116"/>
    </row>
    <row r="92" spans="1:6" ht="30">
      <c r="A92" s="12" t="s">
        <v>470</v>
      </c>
      <c r="B92" s="29" t="s">
        <v>241</v>
      </c>
      <c r="C92" s="115"/>
      <c r="D92" s="115"/>
      <c r="E92" s="115"/>
      <c r="F92" s="116"/>
    </row>
    <row r="93" spans="1:6" ht="30">
      <c r="A93" s="12" t="s">
        <v>471</v>
      </c>
      <c r="B93" s="29" t="s">
        <v>242</v>
      </c>
      <c r="C93" s="115"/>
      <c r="D93" s="115"/>
      <c r="E93" s="115"/>
      <c r="F93" s="116"/>
    </row>
    <row r="94" spans="1:6" ht="15">
      <c r="A94" s="12" t="s">
        <v>243</v>
      </c>
      <c r="B94" s="29" t="s">
        <v>244</v>
      </c>
      <c r="C94" s="115"/>
      <c r="D94" s="115"/>
      <c r="E94" s="115"/>
      <c r="F94" s="116"/>
    </row>
    <row r="95" spans="1:6" ht="15">
      <c r="A95" s="12" t="s">
        <v>472</v>
      </c>
      <c r="B95" s="29" t="s">
        <v>245</v>
      </c>
      <c r="C95" s="115"/>
      <c r="D95" s="115"/>
      <c r="E95" s="115"/>
      <c r="F95" s="116"/>
    </row>
    <row r="96" spans="1:6" ht="15">
      <c r="A96" s="47" t="s">
        <v>441</v>
      </c>
      <c r="B96" s="50" t="s">
        <v>246</v>
      </c>
      <c r="C96" s="115"/>
      <c r="D96" s="115"/>
      <c r="E96" s="115"/>
      <c r="F96" s="116"/>
    </row>
    <row r="97" spans="1:6" ht="15.75">
      <c r="A97" s="51" t="s">
        <v>25</v>
      </c>
      <c r="B97" s="50"/>
      <c r="C97" s="112">
        <f>C82+C87+C96</f>
        <v>2907</v>
      </c>
      <c r="D97" s="115"/>
      <c r="E97" s="115"/>
      <c r="F97" s="112">
        <f>SUM(C97:E97)</f>
        <v>2907</v>
      </c>
    </row>
    <row r="98" spans="1:6" ht="15.75">
      <c r="A98" s="34" t="s">
        <v>480</v>
      </c>
      <c r="B98" s="35" t="s">
        <v>247</v>
      </c>
      <c r="C98" s="112">
        <f>C96+C87+C82+C73+C59+C50+C25+C24</f>
        <v>154215</v>
      </c>
      <c r="D98" s="112"/>
      <c r="E98" s="112">
        <f>E82+E50+E25+E24</f>
        <v>50436</v>
      </c>
      <c r="F98" s="112">
        <f>F96+F87+F82+F73+F59+F50+F25+F24</f>
        <v>204651</v>
      </c>
    </row>
    <row r="99" spans="1:25" ht="15">
      <c r="A99" s="12" t="s">
        <v>473</v>
      </c>
      <c r="B99" s="4" t="s">
        <v>248</v>
      </c>
      <c r="C99" s="117"/>
      <c r="D99" s="117"/>
      <c r="E99" s="117"/>
      <c r="F99" s="118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2" t="s">
        <v>249</v>
      </c>
      <c r="B100" s="4" t="s">
        <v>250</v>
      </c>
      <c r="C100" s="117"/>
      <c r="D100" s="117"/>
      <c r="E100" s="117"/>
      <c r="F100" s="118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2" t="s">
        <v>474</v>
      </c>
      <c r="B101" s="4" t="s">
        <v>251</v>
      </c>
      <c r="C101" s="117"/>
      <c r="D101" s="117"/>
      <c r="E101" s="117"/>
      <c r="F101" s="118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4" t="s">
        <v>442</v>
      </c>
      <c r="B102" s="6" t="s">
        <v>252</v>
      </c>
      <c r="C102" s="119"/>
      <c r="D102" s="119"/>
      <c r="E102" s="119"/>
      <c r="F102" s="12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475</v>
      </c>
      <c r="B103" s="4" t="s">
        <v>253</v>
      </c>
      <c r="C103" s="121"/>
      <c r="D103" s="121"/>
      <c r="E103" s="121"/>
      <c r="F103" s="122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445</v>
      </c>
      <c r="B104" s="4" t="s">
        <v>254</v>
      </c>
      <c r="C104" s="121"/>
      <c r="D104" s="121"/>
      <c r="E104" s="121"/>
      <c r="F104" s="122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2" t="s">
        <v>255</v>
      </c>
      <c r="B105" s="4" t="s">
        <v>256</v>
      </c>
      <c r="C105" s="117"/>
      <c r="D105" s="117"/>
      <c r="E105" s="117"/>
      <c r="F105" s="11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2" t="s">
        <v>476</v>
      </c>
      <c r="B106" s="4" t="s">
        <v>257</v>
      </c>
      <c r="C106" s="117"/>
      <c r="D106" s="117"/>
      <c r="E106" s="117"/>
      <c r="F106" s="118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443</v>
      </c>
      <c r="B107" s="6" t="s">
        <v>258</v>
      </c>
      <c r="C107" s="123"/>
      <c r="D107" s="123"/>
      <c r="E107" s="123"/>
      <c r="F107" s="1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259</v>
      </c>
      <c r="B108" s="4" t="s">
        <v>260</v>
      </c>
      <c r="C108" s="121"/>
      <c r="D108" s="121"/>
      <c r="E108" s="121"/>
      <c r="F108" s="122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261</v>
      </c>
      <c r="B109" s="4" t="s">
        <v>262</v>
      </c>
      <c r="C109" s="121"/>
      <c r="D109" s="121"/>
      <c r="E109" s="121"/>
      <c r="F109" s="122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3" t="s">
        <v>263</v>
      </c>
      <c r="B110" s="6" t="s">
        <v>264</v>
      </c>
      <c r="C110" s="121"/>
      <c r="D110" s="121"/>
      <c r="E110" s="121"/>
      <c r="F110" s="122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265</v>
      </c>
      <c r="B111" s="4" t="s">
        <v>266</v>
      </c>
      <c r="C111" s="121"/>
      <c r="D111" s="121"/>
      <c r="E111" s="121"/>
      <c r="F111" s="122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267</v>
      </c>
      <c r="B112" s="4" t="s">
        <v>268</v>
      </c>
      <c r="C112" s="121"/>
      <c r="D112" s="121"/>
      <c r="E112" s="121"/>
      <c r="F112" s="122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269</v>
      </c>
      <c r="B113" s="4" t="s">
        <v>270</v>
      </c>
      <c r="C113" s="121"/>
      <c r="D113" s="121"/>
      <c r="E113" s="121"/>
      <c r="F113" s="122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444</v>
      </c>
      <c r="B114" s="38" t="s">
        <v>271</v>
      </c>
      <c r="C114" s="123"/>
      <c r="D114" s="123"/>
      <c r="E114" s="123"/>
      <c r="F114" s="1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272</v>
      </c>
      <c r="B115" s="4" t="s">
        <v>273</v>
      </c>
      <c r="C115" s="121"/>
      <c r="D115" s="121"/>
      <c r="E115" s="121"/>
      <c r="F115" s="122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2" t="s">
        <v>274</v>
      </c>
      <c r="B116" s="4" t="s">
        <v>275</v>
      </c>
      <c r="C116" s="117"/>
      <c r="D116" s="117"/>
      <c r="E116" s="117"/>
      <c r="F116" s="11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477</v>
      </c>
      <c r="B117" s="4" t="s">
        <v>276</v>
      </c>
      <c r="C117" s="121"/>
      <c r="D117" s="121"/>
      <c r="E117" s="121"/>
      <c r="F117" s="122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446</v>
      </c>
      <c r="B118" s="4" t="s">
        <v>277</v>
      </c>
      <c r="C118" s="121"/>
      <c r="D118" s="121"/>
      <c r="E118" s="121"/>
      <c r="F118" s="122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447</v>
      </c>
      <c r="B119" s="38" t="s">
        <v>278</v>
      </c>
      <c r="C119" s="123"/>
      <c r="D119" s="123"/>
      <c r="E119" s="123"/>
      <c r="F119" s="1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2" t="s">
        <v>279</v>
      </c>
      <c r="B120" s="4" t="s">
        <v>280</v>
      </c>
      <c r="C120" s="117"/>
      <c r="D120" s="117"/>
      <c r="E120" s="117"/>
      <c r="F120" s="118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481</v>
      </c>
      <c r="B121" s="40" t="s">
        <v>281</v>
      </c>
      <c r="C121" s="123"/>
      <c r="D121" s="123"/>
      <c r="E121" s="123"/>
      <c r="F121" s="1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77" t="s">
        <v>517</v>
      </c>
      <c r="B122" s="78"/>
      <c r="C122" s="112">
        <f>C121+C98</f>
        <v>154215</v>
      </c>
      <c r="D122" s="112"/>
      <c r="E122" s="112">
        <f>E98</f>
        <v>50436</v>
      </c>
      <c r="F122" s="112">
        <f>F121+F98</f>
        <v>204651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12/2016(V.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2016-05-30T08:34:35Z</cp:lastPrinted>
  <dcterms:created xsi:type="dcterms:W3CDTF">2014-01-03T21:48:14Z</dcterms:created>
  <dcterms:modified xsi:type="dcterms:W3CDTF">2016-05-30T08:35:19Z</dcterms:modified>
  <cp:category/>
  <cp:version/>
  <cp:contentType/>
  <cp:contentStatus/>
</cp:coreProperties>
</file>