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7235" windowHeight="62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13" i="1"/>
  <c r="I5"/>
  <c r="J13"/>
  <c r="I14"/>
  <c r="I15"/>
  <c r="I16"/>
  <c r="I17"/>
  <c r="I18"/>
  <c r="I19"/>
  <c r="I20"/>
  <c r="I21"/>
  <c r="I22"/>
  <c r="I23"/>
  <c r="I24"/>
  <c r="I25"/>
  <c r="I26"/>
  <c r="I28"/>
  <c r="I29"/>
  <c r="I30"/>
  <c r="I31"/>
  <c r="I32"/>
  <c r="I33"/>
  <c r="I34"/>
  <c r="I35"/>
  <c r="I36"/>
  <c r="J39"/>
  <c r="I40"/>
  <c r="I41"/>
  <c r="I42"/>
  <c r="I43"/>
  <c r="I44"/>
  <c r="I45"/>
  <c r="I46"/>
  <c r="I47"/>
  <c r="J48"/>
  <c r="E48" s="1"/>
  <c r="I49"/>
  <c r="I50"/>
  <c r="E5"/>
  <c r="E6"/>
  <c r="E7"/>
  <c r="E8"/>
  <c r="E9"/>
  <c r="E10"/>
  <c r="E11"/>
  <c r="E12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9"/>
  <c r="E50"/>
  <c r="E51"/>
  <c r="E52"/>
  <c r="E53"/>
  <c r="F37" l="1"/>
  <c r="I37" s="1"/>
  <c r="F38"/>
  <c r="I38" s="1"/>
  <c r="F6"/>
  <c r="I6" s="1"/>
  <c r="F7"/>
  <c r="I7" s="1"/>
  <c r="I8"/>
  <c r="F9"/>
  <c r="I9" s="1"/>
  <c r="F10"/>
  <c r="I10" s="1"/>
  <c r="F11"/>
  <c r="I11" s="1"/>
  <c r="F12"/>
  <c r="I12" s="1"/>
  <c r="G13"/>
  <c r="H13"/>
  <c r="G48"/>
  <c r="H48"/>
  <c r="F48"/>
  <c r="G39"/>
  <c r="H39"/>
  <c r="G27"/>
  <c r="G52" s="1"/>
  <c r="H27"/>
  <c r="H51" l="1"/>
  <c r="H53" s="1"/>
  <c r="H52"/>
  <c r="I48"/>
  <c r="G51"/>
  <c r="G53" s="1"/>
  <c r="F13"/>
  <c r="I13" s="1"/>
  <c r="F27" l="1"/>
  <c r="I27" s="1"/>
  <c r="F39"/>
  <c r="I39" s="1"/>
  <c r="F51" l="1"/>
  <c r="I51" s="1"/>
  <c r="I53" s="1"/>
  <c r="F52"/>
  <c r="I52" s="1"/>
  <c r="F53" l="1"/>
</calcChain>
</file>

<file path=xl/sharedStrings.xml><?xml version="1.0" encoding="utf-8"?>
<sst xmlns="http://schemas.openxmlformats.org/spreadsheetml/2006/main" count="56" uniqueCount="56">
  <si>
    <t>Szigetbecse Község</t>
  </si>
  <si>
    <t>1. sz. melléklet</t>
  </si>
  <si>
    <t>MÉRLEG A BEVÉTELEK ÉS KIADÁSOK ALAKULÁSÁRÓL</t>
  </si>
  <si>
    <t>Ft-ban</t>
  </si>
  <si>
    <t xml:space="preserve">I. MÛKÖDÉSI BEVÉTELEK </t>
  </si>
  <si>
    <t>Intézményi mûködési bevételek</t>
  </si>
  <si>
    <t>Közhatalmi bevételek</t>
  </si>
  <si>
    <t>Önkormányzatok költségvetési támogatása</t>
  </si>
  <si>
    <t>Mûködési célú pénzeszköz átvétel (tám.ért.átv)</t>
  </si>
  <si>
    <t>Mûködési célú kölcsönök visszatérülése, igénybevétele</t>
  </si>
  <si>
    <t>Rövidlejáratú értékpapírok értékesítése</t>
  </si>
  <si>
    <t>Mûködési célú elõzõ évi pénzmaradvány igénybevétele</t>
  </si>
  <si>
    <t>Állami támogatás megelőlegezés</t>
  </si>
  <si>
    <t>MÛKÖDÉSI CÉLÚ BEVÉTELEK ÖSSZESEN</t>
  </si>
  <si>
    <t>I. MŰKÖDÉSI KIADÁSOK</t>
  </si>
  <si>
    <t>Személyi juttatások</t>
  </si>
  <si>
    <t>Munkaadót terhelõ járulékok</t>
  </si>
  <si>
    <t xml:space="preserve">Dologi és egyéb folyó kiadások </t>
  </si>
  <si>
    <t>Mûködési célú pénzeszköz átad.,egyéb tám.</t>
  </si>
  <si>
    <t>Ellátottak pénzbeli juttatása</t>
  </si>
  <si>
    <t>Előző évi elszámolásból adódó kiadások</t>
  </si>
  <si>
    <t>értékpapírok vásárlása</t>
  </si>
  <si>
    <t>Tartalékok</t>
  </si>
  <si>
    <t>Államháztartáson belüli megelőlegezések visszafizetése</t>
  </si>
  <si>
    <t>MÛKÖDÉSI CÉLÚ KIADÁSOK ÖSSZESEN</t>
  </si>
  <si>
    <t>MŰKÖDÉSI BEVÉTELEK - MŰKÖDÉSI KIADÁSOK</t>
  </si>
  <si>
    <t xml:space="preserve">ll. FELHALMOZÁSI BEVÉTELEK </t>
  </si>
  <si>
    <t>Önkormányzatok felhalmozási és tõke jellegû bevételei</t>
  </si>
  <si>
    <t xml:space="preserve">Fejlesztési célú támogatások </t>
  </si>
  <si>
    <t>Felhalmozási célú pénzeszköz átvétel</t>
  </si>
  <si>
    <t>Felhalmozási áfa visszatérülés</t>
  </si>
  <si>
    <t>Értékesített tárgyi eszközök</t>
  </si>
  <si>
    <t>Vagyonhasznosítás</t>
  </si>
  <si>
    <t>Felhalmozási célú kölcsönök visszatérülése</t>
  </si>
  <si>
    <t>Hosszú lejáratú hitel/fejlesztési célú hitel</t>
  </si>
  <si>
    <t>Felhalmozási célú elõzõ évi pénzmaradv.igénybevét.</t>
  </si>
  <si>
    <t>FELHALMOZÁSI CÉLÚ BEVÉTELEK ÖSSZESEN</t>
  </si>
  <si>
    <t>II. FELHALMOZÁSI KIADÁSOK</t>
  </si>
  <si>
    <t>Felhalmozási kiadások (áfá-val)</t>
  </si>
  <si>
    <t>Felújítási kiadások (áfá-val)</t>
  </si>
  <si>
    <t>Értékesített tárgyi eszközök utáni áfa befizet</t>
  </si>
  <si>
    <t>Felhalmozási célú pénzeszköz átadás</t>
  </si>
  <si>
    <t>Felhalmozási célú kölcsönök nyújtása</t>
  </si>
  <si>
    <t>Hosszú lejáratú hitel visszafizetés</t>
  </si>
  <si>
    <t>Tartalék</t>
  </si>
  <si>
    <t>FELHALMOZÁSI CÉLÚ KIADÁSOK ÖSSZESEN</t>
  </si>
  <si>
    <t>FELHALMOZÁSI BEVÉTEL ÉS FELHALMOZÁSI KIADÁS</t>
  </si>
  <si>
    <t>Bevételek összesen</t>
  </si>
  <si>
    <t>Kiadások összesen</t>
  </si>
  <si>
    <t>Egyenleg</t>
  </si>
  <si>
    <t>összesen:</t>
  </si>
  <si>
    <t>Céltartalék óvoda projektre</t>
  </si>
  <si>
    <t>Önkorm.</t>
  </si>
  <si>
    <t>Közös Hiv.</t>
  </si>
  <si>
    <t xml:space="preserve">Óvoda </t>
  </si>
  <si>
    <t xml:space="preserve"> Intézményenként részletezve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</si>
</sst>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[$-40E]General"/>
    <numFmt numFmtId="165" formatCode="#,##0.00\ [$Ft-40E];[Red]\-#,##0.00\ [$Ft-40E]"/>
    <numFmt numFmtId="166" formatCode="#,##0.00&quot; &quot;[$Ft-40E];[Red]&quot;-&quot;#,##0.00&quot; &quot;[$Ft-40E]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164" fontId="28" fillId="0" borderId="0"/>
    <xf numFmtId="0" fontId="8" fillId="0" borderId="0" applyBorder="0" applyProtection="0"/>
    <xf numFmtId="164" fontId="28" fillId="0" borderId="0" applyBorder="0" applyProtection="0"/>
    <xf numFmtId="0" fontId="24" fillId="0" borderId="0" applyBorder="0" applyProtection="0"/>
    <xf numFmtId="164" fontId="29" fillId="0" borderId="0" applyFont="0" applyBorder="0" applyProtection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6" fillId="0" borderId="0" applyNumberFormat="0" applyBorder="0" applyProtection="0">
      <alignment horizontal="center"/>
    </xf>
    <xf numFmtId="0" fontId="26" fillId="0" borderId="0" applyBorder="0" applyProtection="0">
      <alignment horizontal="center"/>
    </xf>
    <xf numFmtId="164" fontId="30" fillId="0" borderId="0" applyBorder="0" applyProtection="0">
      <alignment horizontal="center"/>
    </xf>
    <xf numFmtId="0" fontId="30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0" fontId="26" fillId="0" borderId="0" applyBorder="0" applyProtection="0">
      <alignment horizontal="center" textRotation="90"/>
    </xf>
    <xf numFmtId="164" fontId="30" fillId="0" borderId="0" applyBorder="0" applyProtection="0">
      <alignment horizontal="center" textRotation="90"/>
    </xf>
    <xf numFmtId="0" fontId="30" fillId="0" borderId="0" applyNumberFormat="0" applyBorder="0" applyProtection="0">
      <alignment horizontal="center" textRotation="90"/>
    </xf>
    <xf numFmtId="0" fontId="16" fillId="0" borderId="6" applyNumberFormat="0" applyFill="0" applyAlignment="0" applyProtection="0"/>
    <xf numFmtId="0" fontId="24" fillId="17" borderId="7" applyNumberForma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4" borderId="0" applyNumberFormat="0" applyBorder="0" applyAlignment="0" applyProtection="0"/>
    <xf numFmtId="0" fontId="18" fillId="22" borderId="8" applyNumberFormat="0" applyAlignment="0" applyProtection="0"/>
    <xf numFmtId="0" fontId="19" fillId="0" borderId="0" applyNumberFormat="0" applyFill="0" applyBorder="0" applyAlignment="0" applyProtection="0"/>
    <xf numFmtId="165" fontId="31" fillId="0" borderId="0"/>
    <xf numFmtId="0" fontId="3" fillId="0" borderId="0"/>
    <xf numFmtId="0" fontId="1" fillId="0" borderId="0"/>
    <xf numFmtId="0" fontId="1" fillId="0" borderId="0"/>
    <xf numFmtId="0" fontId="24" fillId="0" borderId="0"/>
    <xf numFmtId="0" fontId="29" fillId="0" borderId="0"/>
    <xf numFmtId="0" fontId="3" fillId="0" borderId="0"/>
    <xf numFmtId="0" fontId="20" fillId="0" borderId="9" applyNumberFormat="0" applyFill="0" applyAlignment="0" applyProtection="0"/>
    <xf numFmtId="0" fontId="25" fillId="0" borderId="0" applyNumberFormat="0" applyBorder="0" applyProtection="0"/>
    <xf numFmtId="0" fontId="25" fillId="0" borderId="0" applyBorder="0" applyProtection="0"/>
    <xf numFmtId="164" fontId="31" fillId="0" borderId="0" applyBorder="0" applyProtection="0"/>
    <xf numFmtId="0" fontId="31" fillId="0" borderId="0" applyNumberFormat="0" applyBorder="0" applyProtection="0"/>
    <xf numFmtId="165" fontId="25" fillId="0" borderId="0" applyBorder="0" applyProtection="0"/>
    <xf numFmtId="165" fontId="25" fillId="0" borderId="0" applyBorder="0" applyProtection="0"/>
    <xf numFmtId="166" fontId="31" fillId="0" borderId="0" applyBorder="0" applyProtection="0"/>
    <xf numFmtId="166" fontId="31" fillId="0" borderId="0" applyBorder="0" applyProtection="0"/>
    <xf numFmtId="0" fontId="21" fillId="3" borderId="0" applyNumberFormat="0" applyBorder="0" applyAlignment="0" applyProtection="0"/>
    <xf numFmtId="0" fontId="22" fillId="23" borderId="0" applyNumberFormat="0" applyBorder="0" applyAlignment="0" applyProtection="0"/>
    <xf numFmtId="0" fontId="23" fillId="22" borderId="1" applyNumberFormat="0" applyAlignment="0" applyProtection="0"/>
  </cellStyleXfs>
  <cellXfs count="87">
    <xf numFmtId="0" fontId="0" fillId="0" borderId="0" xfId="0"/>
    <xf numFmtId="0" fontId="6" fillId="0" borderId="13" xfId="1" applyFont="1" applyBorder="1"/>
    <xf numFmtId="0" fontId="27" fillId="0" borderId="0" xfId="1" applyFont="1"/>
    <xf numFmtId="0" fontId="24" fillId="0" borderId="0" xfId="1" applyFont="1"/>
    <xf numFmtId="0" fontId="24" fillId="0" borderId="17" xfId="1" applyFont="1" applyBorder="1"/>
    <xf numFmtId="0" fontId="24" fillId="0" borderId="0" xfId="1" applyFont="1" applyBorder="1"/>
    <xf numFmtId="0" fontId="27" fillId="0" borderId="18" xfId="1" applyFont="1" applyBorder="1"/>
    <xf numFmtId="0" fontId="24" fillId="0" borderId="19" xfId="1" applyFont="1" applyBorder="1"/>
    <xf numFmtId="0" fontId="24" fillId="0" borderId="20" xfId="1" applyFont="1" applyBorder="1"/>
    <xf numFmtId="0" fontId="4" fillId="0" borderId="0" xfId="1" applyFont="1" applyAlignment="1">
      <alignment horizontal="right"/>
    </xf>
    <xf numFmtId="0" fontId="27" fillId="0" borderId="21" xfId="1" applyFont="1" applyBorder="1"/>
    <xf numFmtId="0" fontId="27" fillId="0" borderId="0" xfId="1" applyFont="1" applyBorder="1"/>
    <xf numFmtId="0" fontId="27" fillId="0" borderId="20" xfId="1" applyFont="1" applyBorder="1"/>
    <xf numFmtId="0" fontId="27" fillId="0" borderId="0" xfId="1" applyFont="1" applyFill="1" applyBorder="1"/>
    <xf numFmtId="0" fontId="27" fillId="0" borderId="21" xfId="1" applyFont="1" applyFill="1" applyBorder="1"/>
    <xf numFmtId="0" fontId="6" fillId="0" borderId="16" xfId="1" applyFont="1" applyBorder="1"/>
    <xf numFmtId="0" fontId="24" fillId="0" borderId="25" xfId="1" applyFont="1" applyBorder="1"/>
    <xf numFmtId="0" fontId="24" fillId="0" borderId="10" xfId="1" applyFont="1" applyBorder="1"/>
    <xf numFmtId="0" fontId="27" fillId="0" borderId="26" xfId="1" applyFont="1" applyBorder="1"/>
    <xf numFmtId="0" fontId="24" fillId="0" borderId="27" xfId="1" applyFont="1" applyBorder="1"/>
    <xf numFmtId="0" fontId="27" fillId="0" borderId="28" xfId="1" applyFont="1" applyBorder="1"/>
    <xf numFmtId="0" fontId="6" fillId="0" borderId="0" xfId="1" applyFont="1" applyBorder="1"/>
    <xf numFmtId="0" fontId="24" fillId="0" borderId="29" xfId="1" applyFont="1" applyBorder="1"/>
    <xf numFmtId="0" fontId="24" fillId="0" borderId="30" xfId="1" applyFont="1" applyBorder="1"/>
    <xf numFmtId="0" fontId="27" fillId="0" borderId="26" xfId="1" applyFont="1" applyFill="1" applyBorder="1"/>
    <xf numFmtId="0" fontId="27" fillId="0" borderId="10" xfId="1" applyFont="1" applyFill="1" applyBorder="1"/>
    <xf numFmtId="0" fontId="24" fillId="0" borderId="12" xfId="1" applyFont="1" applyBorder="1"/>
    <xf numFmtId="0" fontId="24" fillId="0" borderId="31" xfId="1" applyFont="1" applyBorder="1"/>
    <xf numFmtId="0" fontId="27" fillId="0" borderId="28" xfId="1" applyFont="1" applyFill="1" applyBorder="1"/>
    <xf numFmtId="0" fontId="27" fillId="0" borderId="32" xfId="1" applyFont="1" applyFill="1" applyBorder="1"/>
    <xf numFmtId="0" fontId="27" fillId="0" borderId="14" xfId="1" applyFont="1" applyBorder="1"/>
    <xf numFmtId="0" fontId="27" fillId="0" borderId="15" xfId="1" applyFont="1" applyBorder="1"/>
    <xf numFmtId="0" fontId="4" fillId="0" borderId="18" xfId="1" applyFont="1" applyFill="1" applyBorder="1"/>
    <xf numFmtId="0" fontId="4" fillId="0" borderId="11" xfId="1" applyFont="1" applyFill="1" applyBorder="1"/>
    <xf numFmtId="0" fontId="6" fillId="0" borderId="22" xfId="1" applyFont="1" applyFill="1" applyBorder="1"/>
    <xf numFmtId="0" fontId="5" fillId="0" borderId="0" xfId="1" applyFont="1" applyAlignment="1">
      <alignment horizontal="right"/>
    </xf>
    <xf numFmtId="3" fontId="0" fillId="0" borderId="0" xfId="0" applyNumberFormat="1"/>
    <xf numFmtId="0" fontId="0" fillId="0" borderId="33" xfId="0" applyBorder="1"/>
    <xf numFmtId="0" fontId="32" fillId="0" borderId="0" xfId="0" applyFont="1"/>
    <xf numFmtId="0" fontId="0" fillId="0" borderId="34" xfId="0" applyFill="1" applyBorder="1"/>
    <xf numFmtId="0" fontId="0" fillId="0" borderId="0" xfId="0" applyFill="1" applyBorder="1"/>
    <xf numFmtId="0" fontId="4" fillId="0" borderId="23" xfId="1" applyFont="1" applyBorder="1"/>
    <xf numFmtId="0" fontId="0" fillId="0" borderId="36" xfId="0" applyBorder="1"/>
    <xf numFmtId="0" fontId="32" fillId="0" borderId="36" xfId="0" applyFont="1" applyBorder="1"/>
    <xf numFmtId="0" fontId="32" fillId="0" borderId="34" xfId="0" applyFont="1" applyFill="1" applyBorder="1"/>
    <xf numFmtId="0" fontId="32" fillId="0" borderId="0" xfId="0" applyFont="1" applyFill="1" applyBorder="1"/>
    <xf numFmtId="1" fontId="6" fillId="0" borderId="12" xfId="1" applyNumberFormat="1" applyFont="1" applyFill="1" applyBorder="1"/>
    <xf numFmtId="1" fontId="6" fillId="0" borderId="35" xfId="1" applyNumberFormat="1" applyFont="1" applyBorder="1"/>
    <xf numFmtId="1" fontId="6" fillId="0" borderId="27" xfId="1" applyNumberFormat="1" applyFont="1" applyBorder="1"/>
    <xf numFmtId="1" fontId="6" fillId="0" borderId="10" xfId="1" applyNumberFormat="1" applyFont="1" applyBorder="1"/>
    <xf numFmtId="1" fontId="4" fillId="0" borderId="26" xfId="1" applyNumberFormat="1" applyFont="1" applyBorder="1"/>
    <xf numFmtId="1" fontId="6" fillId="0" borderId="12" xfId="1" applyNumberFormat="1" applyFont="1" applyBorder="1"/>
    <xf numFmtId="1" fontId="4" fillId="0" borderId="26" xfId="1" applyNumberFormat="1" applyFont="1" applyFill="1" applyBorder="1"/>
    <xf numFmtId="1" fontId="6" fillId="0" borderId="35" xfId="1" applyNumberFormat="1" applyFont="1" applyFill="1" applyBorder="1"/>
    <xf numFmtId="1" fontId="4" fillId="0" borderId="14" xfId="1" applyNumberFormat="1" applyFont="1" applyBorder="1"/>
    <xf numFmtId="1" fontId="4" fillId="0" borderId="11" xfId="1" applyNumberFormat="1" applyFont="1" applyFill="1" applyBorder="1"/>
    <xf numFmtId="1" fontId="4" fillId="0" borderId="10" xfId="1" applyNumberFormat="1" applyFont="1" applyFill="1" applyBorder="1"/>
    <xf numFmtId="1" fontId="4" fillId="0" borderId="14" xfId="1" applyNumberFormat="1" applyFont="1" applyFill="1" applyBorder="1" applyAlignment="1">
      <alignment horizontal="right"/>
    </xf>
    <xf numFmtId="1" fontId="4" fillId="0" borderId="39" xfId="1" applyNumberFormat="1" applyFont="1" applyFill="1" applyBorder="1" applyAlignment="1">
      <alignment horizontal="right"/>
    </xf>
    <xf numFmtId="1" fontId="4" fillId="0" borderId="40" xfId="1" applyNumberFormat="1" applyFont="1" applyFill="1" applyBorder="1" applyAlignment="1">
      <alignment horizontal="right"/>
    </xf>
    <xf numFmtId="1" fontId="4" fillId="0" borderId="41" xfId="1" applyNumberFormat="1" applyFont="1" applyFill="1" applyBorder="1" applyAlignment="1">
      <alignment horizontal="right"/>
    </xf>
    <xf numFmtId="1" fontId="4" fillId="24" borderId="14" xfId="1" applyNumberFormat="1" applyFont="1" applyFill="1" applyBorder="1" applyAlignment="1">
      <alignment horizontal="right"/>
    </xf>
    <xf numFmtId="1" fontId="4" fillId="24" borderId="39" xfId="1" applyNumberFormat="1" applyFont="1" applyFill="1" applyBorder="1" applyAlignment="1">
      <alignment horizontal="right"/>
    </xf>
    <xf numFmtId="1" fontId="4" fillId="24" borderId="40" xfId="1" applyNumberFormat="1" applyFont="1" applyFill="1" applyBorder="1" applyAlignment="1">
      <alignment horizontal="right"/>
    </xf>
    <xf numFmtId="1" fontId="4" fillId="24" borderId="41" xfId="1" applyNumberFormat="1" applyFont="1" applyFill="1" applyBorder="1" applyAlignment="1">
      <alignment horizontal="right"/>
    </xf>
    <xf numFmtId="1" fontId="4" fillId="0" borderId="11" xfId="1" applyNumberFormat="1" applyFont="1" applyFill="1" applyBorder="1" applyAlignment="1">
      <alignment horizontal="right"/>
    </xf>
    <xf numFmtId="1" fontId="33" fillId="0" borderId="33" xfId="0" applyNumberFormat="1" applyFont="1" applyBorder="1"/>
    <xf numFmtId="1" fontId="34" fillId="0" borderId="33" xfId="0" applyNumberFormat="1" applyFont="1" applyBorder="1"/>
    <xf numFmtId="1" fontId="33" fillId="0" borderId="37" xfId="0" applyNumberFormat="1" applyFont="1" applyBorder="1"/>
    <xf numFmtId="1" fontId="33" fillId="0" borderId="39" xfId="0" applyNumberFormat="1" applyFont="1" applyBorder="1"/>
    <xf numFmtId="1" fontId="33" fillId="0" borderId="40" xfId="0" applyNumberFormat="1" applyFont="1" applyBorder="1"/>
    <xf numFmtId="1" fontId="33" fillId="0" borderId="41" xfId="0" applyNumberFormat="1" applyFont="1" applyBorder="1"/>
    <xf numFmtId="1" fontId="33" fillId="0" borderId="38" xfId="0" applyNumberFormat="1" applyFont="1" applyBorder="1"/>
    <xf numFmtId="1" fontId="35" fillId="0" borderId="39" xfId="0" applyNumberFormat="1" applyFont="1" applyBorder="1"/>
    <xf numFmtId="1" fontId="35" fillId="0" borderId="40" xfId="0" applyNumberFormat="1" applyFont="1" applyBorder="1"/>
    <xf numFmtId="1" fontId="35" fillId="0" borderId="41" xfId="0" applyNumberFormat="1" applyFont="1" applyBorder="1"/>
    <xf numFmtId="1" fontId="4" fillId="0" borderId="27" xfId="1" applyNumberFormat="1" applyFont="1" applyBorder="1"/>
    <xf numFmtId="0" fontId="32" fillId="0" borderId="33" xfId="0" applyFont="1" applyBorder="1" applyAlignment="1">
      <alignment horizontal="center"/>
    </xf>
    <xf numFmtId="0" fontId="4" fillId="24" borderId="14" xfId="1" applyFont="1" applyFill="1" applyBorder="1" applyAlignment="1">
      <alignment horizontal="left"/>
    </xf>
    <xf numFmtId="0" fontId="4" fillId="24" borderId="15" xfId="1" applyFont="1" applyFill="1" applyBorder="1" applyAlignment="1">
      <alignment horizontal="left"/>
    </xf>
    <xf numFmtId="0" fontId="27" fillId="0" borderId="23" xfId="1" applyFont="1" applyBorder="1" applyAlignment="1">
      <alignment horizontal="center"/>
    </xf>
    <xf numFmtId="0" fontId="27" fillId="0" borderId="24" xfId="1" applyFont="1" applyBorder="1" applyAlignment="1">
      <alignment horizontal="center"/>
    </xf>
    <xf numFmtId="0" fontId="27" fillId="0" borderId="0" xfId="1" applyFont="1" applyAlignment="1">
      <alignment horizontal="center"/>
    </xf>
    <xf numFmtId="0" fontId="27" fillId="0" borderId="26" xfId="1" applyFont="1" applyBorder="1" applyAlignment="1">
      <alignment horizontal="center"/>
    </xf>
    <xf numFmtId="0" fontId="27" fillId="0" borderId="18" xfId="1" applyFont="1" applyBorder="1" applyAlignment="1">
      <alignment horizontal="center"/>
    </xf>
    <xf numFmtId="0" fontId="27" fillId="0" borderId="14" xfId="1" applyFont="1" applyFill="1" applyBorder="1" applyAlignment="1">
      <alignment horizontal="left"/>
    </xf>
    <xf numFmtId="0" fontId="27" fillId="0" borderId="15" xfId="1" applyFont="1" applyFill="1" applyBorder="1" applyAlignment="1">
      <alignment horizontal="left"/>
    </xf>
  </cellXfs>
  <cellStyles count="72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xcel Built-in Normal" xfId="27"/>
    <cellStyle name="Excel Built-in Normal 1" xfId="28"/>
    <cellStyle name="Excel Built-in Normal 1 2" xfId="29"/>
    <cellStyle name="Excel Built-in Normal 2" xfId="30"/>
    <cellStyle name="Excel Built-in Normal 3" xfId="31"/>
    <cellStyle name="Ezres 3" xfId="32"/>
    <cellStyle name="Figyelmeztetés 2" xfId="33"/>
    <cellStyle name="Heading" xfId="34"/>
    <cellStyle name="Heading 1" xfId="35"/>
    <cellStyle name="Heading 1 2" xfId="36"/>
    <cellStyle name="Heading 2" xfId="37"/>
    <cellStyle name="Heading1" xfId="38"/>
    <cellStyle name="Heading1 1" xfId="39"/>
    <cellStyle name="Heading1 1 2" xfId="40"/>
    <cellStyle name="Heading1 2" xfId="41"/>
    <cellStyle name="Hivatkozott cella 2" xfId="42"/>
    <cellStyle name="Jegyzet 2" xfId="43"/>
    <cellStyle name="Jelölőszín (1) 2" xfId="44"/>
    <cellStyle name="Jelölőszín (2) 2" xfId="45"/>
    <cellStyle name="Jelölőszín (3) 2" xfId="46"/>
    <cellStyle name="Jelölőszín (4) 2" xfId="47"/>
    <cellStyle name="Jelölőszín (5) 2" xfId="48"/>
    <cellStyle name="Jelölőszín (6) 2" xfId="49"/>
    <cellStyle name="Jó 2" xfId="50"/>
    <cellStyle name="Kimenet 2" xfId="51"/>
    <cellStyle name="Magyarázó szöveg 2" xfId="52"/>
    <cellStyle name="Magyarázó szöveg 3" xfId="53"/>
    <cellStyle name="Normál" xfId="0" builtinId="0"/>
    <cellStyle name="Normál 2" xfId="54"/>
    <cellStyle name="Normál 2 2" xfId="55"/>
    <cellStyle name="Normál 3" xfId="56"/>
    <cellStyle name="Normál 3 2" xfId="57"/>
    <cellStyle name="Normál 4" xfId="58"/>
    <cellStyle name="Normál 5" xfId="59"/>
    <cellStyle name="Normál 6" xfId="1"/>
    <cellStyle name="Összesen 2" xfId="60"/>
    <cellStyle name="Result" xfId="61"/>
    <cellStyle name="Result 1" xfId="62"/>
    <cellStyle name="Result 1 2" xfId="63"/>
    <cellStyle name="Result 2" xfId="64"/>
    <cellStyle name="Result2" xfId="65"/>
    <cellStyle name="Result2 1" xfId="66"/>
    <cellStyle name="Result2 1 2" xfId="67"/>
    <cellStyle name="Result2 2" xfId="68"/>
    <cellStyle name="Rossz 2" xfId="69"/>
    <cellStyle name="Semleges 2" xfId="70"/>
    <cellStyle name="Számítás 2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topLeftCell="A22" workbookViewId="0">
      <selection activeCell="M8" sqref="M8"/>
    </sheetView>
  </sheetViews>
  <sheetFormatPr defaultRowHeight="15"/>
  <cols>
    <col min="4" max="4" width="29.42578125" customWidth="1"/>
    <col min="5" max="5" width="19.85546875" customWidth="1"/>
    <col min="6" max="6" width="13.85546875" customWidth="1"/>
    <col min="7" max="7" width="13.28515625" customWidth="1"/>
    <col min="8" max="8" width="12.42578125" customWidth="1"/>
    <col min="9" max="9" width="12.42578125" hidden="1" customWidth="1"/>
    <col min="10" max="10" width="10" hidden="1" customWidth="1"/>
    <col min="11" max="11" width="10" bestFit="1" customWidth="1"/>
  </cols>
  <sheetData>
    <row r="1" spans="1:10">
      <c r="A1" s="2" t="s">
        <v>0</v>
      </c>
      <c r="B1" s="2"/>
      <c r="C1" s="2"/>
      <c r="D1" s="3"/>
      <c r="E1" s="9" t="s">
        <v>1</v>
      </c>
    </row>
    <row r="2" spans="1:10">
      <c r="A2" s="82" t="s">
        <v>2</v>
      </c>
      <c r="B2" s="82"/>
      <c r="C2" s="82"/>
      <c r="D2" s="82"/>
      <c r="E2" s="82"/>
    </row>
    <row r="3" spans="1:10" ht="15.75" thickBot="1">
      <c r="A3" s="3"/>
      <c r="B3" s="3"/>
      <c r="C3" s="3"/>
      <c r="D3" s="2"/>
      <c r="E3" s="35" t="s">
        <v>3</v>
      </c>
      <c r="F3" s="77" t="s">
        <v>55</v>
      </c>
      <c r="G3" s="77"/>
      <c r="H3" s="77"/>
    </row>
    <row r="4" spans="1:10" ht="15.75" thickBot="1">
      <c r="A4" s="80" t="s">
        <v>4</v>
      </c>
      <c r="B4" s="81"/>
      <c r="C4" s="81"/>
      <c r="D4" s="81"/>
      <c r="E4" s="41">
        <v>2020</v>
      </c>
      <c r="F4" s="37" t="s">
        <v>52</v>
      </c>
      <c r="G4" s="37" t="s">
        <v>53</v>
      </c>
      <c r="H4" s="37" t="s">
        <v>54</v>
      </c>
      <c r="I4" t="s">
        <v>50</v>
      </c>
      <c r="J4" s="38">
        <v>2020</v>
      </c>
    </row>
    <row r="5" spans="1:10">
      <c r="A5" s="16" t="s">
        <v>5</v>
      </c>
      <c r="B5" s="4"/>
      <c r="C5" s="4"/>
      <c r="D5" s="4"/>
      <c r="E5" s="46">
        <f t="shared" ref="E5:E36" si="0">J5</f>
        <v>14376617</v>
      </c>
      <c r="F5" s="66">
        <v>13629001</v>
      </c>
      <c r="G5" s="67"/>
      <c r="H5" s="66">
        <v>747616</v>
      </c>
      <c r="I5">
        <f>SUM(F5:H5)</f>
        <v>14376617</v>
      </c>
      <c r="J5">
        <v>14376617</v>
      </c>
    </row>
    <row r="6" spans="1:10">
      <c r="A6" s="17" t="s">
        <v>6</v>
      </c>
      <c r="B6" s="5"/>
      <c r="C6" s="5"/>
      <c r="D6" s="5"/>
      <c r="E6" s="46">
        <f t="shared" si="0"/>
        <v>50358390</v>
      </c>
      <c r="F6" s="66">
        <f t="shared" ref="F6:F12" si="1">E6</f>
        <v>50358390</v>
      </c>
      <c r="G6" s="66"/>
      <c r="H6" s="66"/>
      <c r="I6">
        <f t="shared" ref="I6:I52" si="2">SUM(F6:H6)</f>
        <v>50358390</v>
      </c>
      <c r="J6">
        <v>50358390</v>
      </c>
    </row>
    <row r="7" spans="1:10">
      <c r="A7" s="26" t="s">
        <v>7</v>
      </c>
      <c r="B7" s="27"/>
      <c r="C7" s="27"/>
      <c r="D7" s="27"/>
      <c r="E7" s="46">
        <f t="shared" si="0"/>
        <v>153701533</v>
      </c>
      <c r="F7" s="66">
        <f t="shared" si="1"/>
        <v>153701533</v>
      </c>
      <c r="G7" s="66"/>
      <c r="H7" s="66"/>
      <c r="I7">
        <f t="shared" si="2"/>
        <v>153701533</v>
      </c>
      <c r="J7">
        <v>153701533</v>
      </c>
    </row>
    <row r="8" spans="1:10">
      <c r="A8" s="16" t="s">
        <v>8</v>
      </c>
      <c r="B8" s="4"/>
      <c r="C8" s="4"/>
      <c r="D8" s="4"/>
      <c r="E8" s="46">
        <f t="shared" si="0"/>
        <v>25201685</v>
      </c>
      <c r="F8" s="66">
        <v>11980090</v>
      </c>
      <c r="G8" s="66">
        <v>13221595</v>
      </c>
      <c r="H8" s="66"/>
      <c r="I8">
        <f t="shared" si="2"/>
        <v>25201685</v>
      </c>
      <c r="J8">
        <v>25201685</v>
      </c>
    </row>
    <row r="9" spans="1:10">
      <c r="A9" s="16" t="s">
        <v>9</v>
      </c>
      <c r="B9" s="4"/>
      <c r="C9" s="4"/>
      <c r="D9" s="4"/>
      <c r="E9" s="46">
        <f t="shared" si="0"/>
        <v>0</v>
      </c>
      <c r="F9" s="66">
        <f t="shared" si="1"/>
        <v>0</v>
      </c>
      <c r="G9" s="66"/>
      <c r="H9" s="66"/>
      <c r="I9">
        <f t="shared" si="2"/>
        <v>0</v>
      </c>
      <c r="J9">
        <v>0</v>
      </c>
    </row>
    <row r="10" spans="1:10">
      <c r="A10" s="16" t="s">
        <v>10</v>
      </c>
      <c r="B10" s="4"/>
      <c r="C10" s="4"/>
      <c r="D10" s="4"/>
      <c r="E10" s="46">
        <f t="shared" si="0"/>
        <v>0</v>
      </c>
      <c r="F10" s="66">
        <f t="shared" si="1"/>
        <v>0</v>
      </c>
      <c r="G10" s="66"/>
      <c r="H10" s="66"/>
      <c r="I10">
        <f t="shared" si="2"/>
        <v>0</v>
      </c>
      <c r="J10">
        <v>0</v>
      </c>
    </row>
    <row r="11" spans="1:10">
      <c r="A11" s="16" t="s">
        <v>11</v>
      </c>
      <c r="B11" s="4"/>
      <c r="C11" s="4"/>
      <c r="D11" s="4"/>
      <c r="E11" s="46">
        <f t="shared" si="0"/>
        <v>10592927</v>
      </c>
      <c r="F11" s="66">
        <f t="shared" si="1"/>
        <v>10592927</v>
      </c>
      <c r="G11" s="66"/>
      <c r="H11" s="66"/>
      <c r="I11">
        <f t="shared" si="2"/>
        <v>10592927</v>
      </c>
      <c r="J11">
        <v>10592927</v>
      </c>
    </row>
    <row r="12" spans="1:10" ht="15.75" thickBot="1">
      <c r="A12" s="16" t="s">
        <v>12</v>
      </c>
      <c r="B12" s="4"/>
      <c r="C12" s="4"/>
      <c r="D12" s="4"/>
      <c r="E12" s="47">
        <f t="shared" si="0"/>
        <v>5800275</v>
      </c>
      <c r="F12" s="68">
        <f t="shared" si="1"/>
        <v>5800275</v>
      </c>
      <c r="G12" s="68"/>
      <c r="H12" s="68"/>
      <c r="I12">
        <f t="shared" si="2"/>
        <v>5800275</v>
      </c>
      <c r="J12">
        <v>5800275</v>
      </c>
    </row>
    <row r="13" spans="1:10" s="38" customFormat="1" ht="15.75" thickBot="1">
      <c r="A13" s="18" t="s">
        <v>13</v>
      </c>
      <c r="B13" s="6"/>
      <c r="C13" s="6"/>
      <c r="D13" s="6"/>
      <c r="E13" s="50">
        <f t="shared" si="0"/>
        <v>260031427</v>
      </c>
      <c r="F13" s="73">
        <f>SUM(F5:F12)</f>
        <v>246062216</v>
      </c>
      <c r="G13" s="74">
        <f t="shared" ref="G13:H13" si="3">SUM(G5:G12)</f>
        <v>13221595</v>
      </c>
      <c r="H13" s="75">
        <f t="shared" si="3"/>
        <v>747616</v>
      </c>
      <c r="I13" s="43">
        <f t="shared" si="2"/>
        <v>260031427</v>
      </c>
      <c r="J13" s="44">
        <f>SUM(J5:J12)</f>
        <v>260031427</v>
      </c>
    </row>
    <row r="14" spans="1:10">
      <c r="A14" s="19"/>
      <c r="B14" s="10"/>
      <c r="C14" s="10"/>
      <c r="D14" s="10"/>
      <c r="E14" s="48">
        <f t="shared" si="0"/>
        <v>0</v>
      </c>
      <c r="F14" s="72"/>
      <c r="G14" s="72"/>
      <c r="H14" s="72"/>
      <c r="I14">
        <f t="shared" si="2"/>
        <v>0</v>
      </c>
      <c r="J14" s="40">
        <v>0</v>
      </c>
    </row>
    <row r="15" spans="1:10" ht="15.75" thickBot="1">
      <c r="A15" s="20"/>
      <c r="B15" s="21"/>
      <c r="C15" s="21"/>
      <c r="D15" s="11"/>
      <c r="E15" s="49">
        <f t="shared" si="0"/>
        <v>0</v>
      </c>
      <c r="F15" s="68"/>
      <c r="G15" s="68"/>
      <c r="H15" s="68"/>
      <c r="I15">
        <f t="shared" si="2"/>
        <v>0</v>
      </c>
      <c r="J15" s="40">
        <v>0</v>
      </c>
    </row>
    <row r="16" spans="1:10" ht="15.75" thickBot="1">
      <c r="A16" s="83" t="s">
        <v>14</v>
      </c>
      <c r="B16" s="84"/>
      <c r="C16" s="84"/>
      <c r="D16" s="84"/>
      <c r="E16" s="50">
        <f t="shared" si="0"/>
        <v>0</v>
      </c>
      <c r="F16" s="69"/>
      <c r="G16" s="70"/>
      <c r="H16" s="71"/>
      <c r="I16">
        <f t="shared" si="2"/>
        <v>0</v>
      </c>
      <c r="J16" s="40">
        <v>0</v>
      </c>
    </row>
    <row r="17" spans="1:10">
      <c r="A17" s="16" t="s">
        <v>15</v>
      </c>
      <c r="B17" s="4"/>
      <c r="C17" s="4"/>
      <c r="D17" s="4"/>
      <c r="E17" s="51">
        <f t="shared" si="0"/>
        <v>125329122</v>
      </c>
      <c r="F17" s="72">
        <v>31984042</v>
      </c>
      <c r="G17" s="72">
        <v>51558400</v>
      </c>
      <c r="H17" s="72">
        <v>41786680</v>
      </c>
      <c r="I17">
        <f t="shared" si="2"/>
        <v>125329122</v>
      </c>
      <c r="J17" s="40">
        <v>125329122</v>
      </c>
    </row>
    <row r="18" spans="1:10">
      <c r="A18" s="16" t="s">
        <v>16</v>
      </c>
      <c r="B18" s="4"/>
      <c r="C18" s="4"/>
      <c r="D18" s="4"/>
      <c r="E18" s="51">
        <f t="shared" si="0"/>
        <v>22129650</v>
      </c>
      <c r="F18" s="66">
        <v>5359878</v>
      </c>
      <c r="G18" s="66">
        <v>9527102</v>
      </c>
      <c r="H18" s="66">
        <v>7242670</v>
      </c>
      <c r="I18">
        <f t="shared" si="2"/>
        <v>22129650</v>
      </c>
      <c r="J18" s="40">
        <v>22129650</v>
      </c>
    </row>
    <row r="19" spans="1:10">
      <c r="A19" s="16" t="s">
        <v>17</v>
      </c>
      <c r="B19" s="4"/>
      <c r="C19" s="4"/>
      <c r="D19" s="4"/>
      <c r="E19" s="51">
        <f t="shared" si="0"/>
        <v>81964288</v>
      </c>
      <c r="F19" s="66">
        <v>53679315</v>
      </c>
      <c r="G19" s="66">
        <v>13696093</v>
      </c>
      <c r="H19" s="66">
        <v>14588880</v>
      </c>
      <c r="I19">
        <f t="shared" si="2"/>
        <v>81964288</v>
      </c>
      <c r="J19" s="40">
        <v>81964288</v>
      </c>
    </row>
    <row r="20" spans="1:10">
      <c r="A20" s="16" t="s">
        <v>18</v>
      </c>
      <c r="B20" s="4"/>
      <c r="C20" s="4"/>
      <c r="D20" s="4"/>
      <c r="E20" s="51">
        <f t="shared" si="0"/>
        <v>5028175</v>
      </c>
      <c r="F20" s="66">
        <v>5028175</v>
      </c>
      <c r="G20" s="66"/>
      <c r="H20" s="66"/>
      <c r="I20">
        <f t="shared" si="2"/>
        <v>5028175</v>
      </c>
      <c r="J20" s="40">
        <v>5028175</v>
      </c>
    </row>
    <row r="21" spans="1:10">
      <c r="A21" s="16" t="s">
        <v>19</v>
      </c>
      <c r="B21" s="4"/>
      <c r="C21" s="4"/>
      <c r="D21" s="4"/>
      <c r="E21" s="51">
        <f t="shared" si="0"/>
        <v>0</v>
      </c>
      <c r="F21" s="66"/>
      <c r="G21" s="66"/>
      <c r="H21" s="66"/>
      <c r="I21">
        <f t="shared" si="2"/>
        <v>0</v>
      </c>
      <c r="J21" s="40">
        <v>0</v>
      </c>
    </row>
    <row r="22" spans="1:10">
      <c r="A22" s="1" t="s">
        <v>20</v>
      </c>
      <c r="B22" s="4"/>
      <c r="C22" s="4"/>
      <c r="D22" s="4"/>
      <c r="E22" s="51">
        <f t="shared" si="0"/>
        <v>0</v>
      </c>
      <c r="F22" s="66"/>
      <c r="G22" s="66"/>
      <c r="H22" s="66"/>
      <c r="I22">
        <f t="shared" si="2"/>
        <v>0</v>
      </c>
      <c r="J22" s="40">
        <v>0</v>
      </c>
    </row>
    <row r="23" spans="1:10">
      <c r="A23" s="16" t="s">
        <v>21</v>
      </c>
      <c r="B23" s="4"/>
      <c r="C23" s="4"/>
      <c r="D23" s="4"/>
      <c r="E23" s="51">
        <f t="shared" si="0"/>
        <v>0</v>
      </c>
      <c r="F23" s="66"/>
      <c r="G23" s="66"/>
      <c r="H23" s="66"/>
      <c r="I23">
        <f t="shared" si="2"/>
        <v>0</v>
      </c>
      <c r="J23" s="40">
        <v>0</v>
      </c>
    </row>
    <row r="24" spans="1:10">
      <c r="A24" s="16" t="s">
        <v>51</v>
      </c>
      <c r="B24" s="4"/>
      <c r="C24" s="4"/>
      <c r="D24" s="4"/>
      <c r="E24" s="51">
        <f t="shared" si="0"/>
        <v>30000000</v>
      </c>
      <c r="F24" s="66">
        <v>30000000</v>
      </c>
      <c r="G24" s="66"/>
      <c r="H24" s="66"/>
      <c r="I24">
        <f t="shared" si="2"/>
        <v>30000000</v>
      </c>
      <c r="J24" s="40">
        <v>30000000</v>
      </c>
    </row>
    <row r="25" spans="1:10">
      <c r="A25" s="16" t="s">
        <v>22</v>
      </c>
      <c r="B25" s="4"/>
      <c r="C25" s="4"/>
      <c r="D25" s="4"/>
      <c r="E25" s="46">
        <f t="shared" si="0"/>
        <v>2195274</v>
      </c>
      <c r="F25" s="66">
        <v>2195274</v>
      </c>
      <c r="G25" s="66"/>
      <c r="H25" s="66"/>
      <c r="I25">
        <f t="shared" si="2"/>
        <v>2195274</v>
      </c>
      <c r="J25" s="40">
        <v>2195274</v>
      </c>
    </row>
    <row r="26" spans="1:10" ht="15.75" thickBot="1">
      <c r="A26" s="15" t="s">
        <v>23</v>
      </c>
      <c r="B26" s="4"/>
      <c r="C26" s="4"/>
      <c r="D26" s="4"/>
      <c r="E26" s="47">
        <f t="shared" si="0"/>
        <v>0</v>
      </c>
      <c r="F26" s="68"/>
      <c r="G26" s="68"/>
      <c r="H26" s="68"/>
      <c r="I26">
        <f t="shared" si="2"/>
        <v>0</v>
      </c>
      <c r="J26" s="40">
        <v>0</v>
      </c>
    </row>
    <row r="27" spans="1:10" s="38" customFormat="1" ht="15.75" thickBot="1">
      <c r="A27" s="18" t="s">
        <v>24</v>
      </c>
      <c r="B27" s="6"/>
      <c r="C27" s="6"/>
      <c r="D27" s="6"/>
      <c r="E27" s="50">
        <f t="shared" si="0"/>
        <v>266646509</v>
      </c>
      <c r="F27" s="73">
        <f>SUM(F17:F26)</f>
        <v>128246684</v>
      </c>
      <c r="G27" s="74">
        <f t="shared" ref="G27:H27" si="4">SUM(G17:G26)</f>
        <v>74781595</v>
      </c>
      <c r="H27" s="75">
        <f t="shared" si="4"/>
        <v>63618230</v>
      </c>
      <c r="I27" s="43">
        <f t="shared" si="2"/>
        <v>266646509</v>
      </c>
      <c r="J27" s="38">
        <v>266646509</v>
      </c>
    </row>
    <row r="28" spans="1:10" ht="15.75" thickBot="1">
      <c r="A28" s="24" t="s">
        <v>25</v>
      </c>
      <c r="B28" s="32"/>
      <c r="C28" s="32"/>
      <c r="D28" s="32"/>
      <c r="E28" s="52">
        <f t="shared" si="0"/>
        <v>0</v>
      </c>
      <c r="F28" s="72"/>
      <c r="G28" s="72"/>
      <c r="H28" s="72"/>
      <c r="I28">
        <f t="shared" si="2"/>
        <v>0</v>
      </c>
      <c r="J28">
        <v>0</v>
      </c>
    </row>
    <row r="29" spans="1:10" ht="15.75" thickBot="1">
      <c r="A29" s="83" t="s">
        <v>26</v>
      </c>
      <c r="B29" s="84"/>
      <c r="C29" s="84"/>
      <c r="D29" s="84"/>
      <c r="E29" s="50">
        <f t="shared" si="0"/>
        <v>0</v>
      </c>
      <c r="F29" s="66"/>
      <c r="G29" s="66"/>
      <c r="H29" s="66"/>
      <c r="I29">
        <f t="shared" si="2"/>
        <v>0</v>
      </c>
      <c r="J29">
        <v>0</v>
      </c>
    </row>
    <row r="30" spans="1:10">
      <c r="A30" s="22" t="s">
        <v>27</v>
      </c>
      <c r="B30" s="7"/>
      <c r="C30" s="7"/>
      <c r="D30" s="7"/>
      <c r="E30" s="51">
        <f t="shared" si="0"/>
        <v>12000000</v>
      </c>
      <c r="F30" s="66">
        <v>12000000</v>
      </c>
      <c r="G30" s="66"/>
      <c r="H30" s="66"/>
      <c r="I30">
        <f t="shared" si="2"/>
        <v>12000000</v>
      </c>
      <c r="J30">
        <v>12000000</v>
      </c>
    </row>
    <row r="31" spans="1:10">
      <c r="A31" s="16" t="s">
        <v>28</v>
      </c>
      <c r="B31" s="4"/>
      <c r="C31" s="4"/>
      <c r="D31" s="4"/>
      <c r="E31" s="51">
        <f t="shared" si="0"/>
        <v>0</v>
      </c>
      <c r="F31" s="66"/>
      <c r="G31" s="66"/>
      <c r="H31" s="66"/>
      <c r="I31">
        <f t="shared" si="2"/>
        <v>0</v>
      </c>
      <c r="J31">
        <v>0</v>
      </c>
    </row>
    <row r="32" spans="1:10">
      <c r="A32" s="16" t="s">
        <v>29</v>
      </c>
      <c r="B32" s="4"/>
      <c r="C32" s="4"/>
      <c r="D32" s="4"/>
      <c r="E32" s="51">
        <f t="shared" si="0"/>
        <v>8190035</v>
      </c>
      <c r="F32" s="66">
        <v>8190035</v>
      </c>
      <c r="G32" s="66"/>
      <c r="H32" s="66"/>
      <c r="I32">
        <f t="shared" si="2"/>
        <v>8190035</v>
      </c>
      <c r="J32">
        <v>8190035</v>
      </c>
    </row>
    <row r="33" spans="1:10">
      <c r="A33" s="16" t="s">
        <v>30</v>
      </c>
      <c r="B33" s="4"/>
      <c r="C33" s="4"/>
      <c r="D33" s="4"/>
      <c r="E33" s="51">
        <f t="shared" si="0"/>
        <v>0</v>
      </c>
      <c r="F33" s="66"/>
      <c r="G33" s="66"/>
      <c r="H33" s="66"/>
      <c r="I33">
        <f t="shared" si="2"/>
        <v>0</v>
      </c>
      <c r="J33">
        <v>0</v>
      </c>
    </row>
    <row r="34" spans="1:10">
      <c r="A34" s="16" t="s">
        <v>31</v>
      </c>
      <c r="B34" s="4"/>
      <c r="C34" s="4"/>
      <c r="D34" s="4"/>
      <c r="E34" s="51">
        <f t="shared" si="0"/>
        <v>0</v>
      </c>
      <c r="F34" s="66"/>
      <c r="G34" s="66"/>
      <c r="H34" s="66"/>
      <c r="I34">
        <f t="shared" si="2"/>
        <v>0</v>
      </c>
      <c r="J34">
        <v>0</v>
      </c>
    </row>
    <row r="35" spans="1:10">
      <c r="A35" s="16" t="s">
        <v>32</v>
      </c>
      <c r="B35" s="4"/>
      <c r="C35" s="4"/>
      <c r="D35" s="4"/>
      <c r="E35" s="51">
        <f t="shared" si="0"/>
        <v>0</v>
      </c>
      <c r="F35" s="66"/>
      <c r="G35" s="66"/>
      <c r="H35" s="66"/>
      <c r="I35">
        <f t="shared" si="2"/>
        <v>0</v>
      </c>
      <c r="J35">
        <v>0</v>
      </c>
    </row>
    <row r="36" spans="1:10">
      <c r="A36" s="16" t="s">
        <v>33</v>
      </c>
      <c r="B36" s="4"/>
      <c r="C36" s="4"/>
      <c r="D36" s="4"/>
      <c r="E36" s="51">
        <f t="shared" si="0"/>
        <v>0</v>
      </c>
      <c r="F36" s="66"/>
      <c r="G36" s="66"/>
      <c r="H36" s="66"/>
      <c r="I36">
        <f t="shared" si="2"/>
        <v>0</v>
      </c>
      <c r="J36">
        <v>0</v>
      </c>
    </row>
    <row r="37" spans="1:10">
      <c r="A37" s="16" t="s">
        <v>34</v>
      </c>
      <c r="B37" s="4"/>
      <c r="C37" s="4"/>
      <c r="D37" s="4"/>
      <c r="E37" s="51">
        <f t="shared" ref="E37:E53" si="5">J37</f>
        <v>30000000</v>
      </c>
      <c r="F37" s="66">
        <f t="shared" ref="F37:F38" si="6">E37</f>
        <v>30000000</v>
      </c>
      <c r="G37" s="66"/>
      <c r="H37" s="66"/>
      <c r="I37">
        <f t="shared" si="2"/>
        <v>30000000</v>
      </c>
      <c r="J37">
        <v>30000000</v>
      </c>
    </row>
    <row r="38" spans="1:10" ht="15.75" thickBot="1">
      <c r="A38" s="16" t="s">
        <v>35</v>
      </c>
      <c r="B38" s="4"/>
      <c r="C38" s="4"/>
      <c r="D38" s="4"/>
      <c r="E38" s="47">
        <f t="shared" si="5"/>
        <v>117275242</v>
      </c>
      <c r="F38" s="68">
        <f t="shared" si="6"/>
        <v>117275242</v>
      </c>
      <c r="G38" s="68"/>
      <c r="H38" s="68"/>
      <c r="I38">
        <f t="shared" si="2"/>
        <v>117275242</v>
      </c>
      <c r="J38">
        <v>117275242</v>
      </c>
    </row>
    <row r="39" spans="1:10" s="38" customFormat="1" ht="15.75" thickBot="1">
      <c r="A39" s="18" t="s">
        <v>36</v>
      </c>
      <c r="B39" s="6"/>
      <c r="C39" s="6"/>
      <c r="D39" s="6"/>
      <c r="E39" s="76">
        <f t="shared" si="5"/>
        <v>167465277</v>
      </c>
      <c r="F39" s="73">
        <f>SUM(F30:F38)</f>
        <v>167465277</v>
      </c>
      <c r="G39" s="74">
        <f t="shared" ref="G39:H39" si="7">SUM(G30:G38)</f>
        <v>0</v>
      </c>
      <c r="H39" s="75">
        <f t="shared" si="7"/>
        <v>0</v>
      </c>
      <c r="I39" s="43">
        <f t="shared" si="2"/>
        <v>167465277</v>
      </c>
      <c r="J39" s="44">
        <f>SUM(J28:J38)</f>
        <v>167465277</v>
      </c>
    </row>
    <row r="40" spans="1:10" ht="15.75" thickBot="1">
      <c r="A40" s="83" t="s">
        <v>37</v>
      </c>
      <c r="B40" s="84"/>
      <c r="C40" s="84"/>
      <c r="D40" s="84"/>
      <c r="E40" s="50">
        <f t="shared" si="5"/>
        <v>0</v>
      </c>
      <c r="F40" s="72"/>
      <c r="G40" s="72"/>
      <c r="H40" s="72"/>
      <c r="I40">
        <f t="shared" si="2"/>
        <v>0</v>
      </c>
      <c r="J40" s="40">
        <v>0</v>
      </c>
    </row>
    <row r="41" spans="1:10">
      <c r="A41" s="23" t="s">
        <v>38</v>
      </c>
      <c r="B41" s="12"/>
      <c r="C41" s="8"/>
      <c r="D41" s="7"/>
      <c r="E41" s="51">
        <f t="shared" si="5"/>
        <v>125220795</v>
      </c>
      <c r="F41" s="66">
        <v>123481795</v>
      </c>
      <c r="G41" s="66">
        <v>739000</v>
      </c>
      <c r="H41" s="66">
        <v>1000000</v>
      </c>
      <c r="I41" s="42">
        <f t="shared" si="2"/>
        <v>125220795</v>
      </c>
      <c r="J41" s="39">
        <v>125220795</v>
      </c>
    </row>
    <row r="42" spans="1:10">
      <c r="A42" s="16" t="s">
        <v>39</v>
      </c>
      <c r="B42" s="4"/>
      <c r="C42" s="4"/>
      <c r="D42" s="4"/>
      <c r="E42" s="51">
        <f t="shared" si="5"/>
        <v>35629400</v>
      </c>
      <c r="F42" s="66">
        <v>35629400</v>
      </c>
      <c r="G42" s="66"/>
      <c r="H42" s="66"/>
      <c r="I42">
        <f t="shared" si="2"/>
        <v>35629400</v>
      </c>
      <c r="J42" s="40">
        <v>35629400</v>
      </c>
    </row>
    <row r="43" spans="1:10">
      <c r="A43" s="16" t="s">
        <v>40</v>
      </c>
      <c r="B43" s="4"/>
      <c r="C43" s="4"/>
      <c r="D43" s="4"/>
      <c r="E43" s="51">
        <f t="shared" si="5"/>
        <v>0</v>
      </c>
      <c r="F43" s="66"/>
      <c r="G43" s="66"/>
      <c r="H43" s="66"/>
      <c r="I43">
        <f t="shared" si="2"/>
        <v>0</v>
      </c>
      <c r="J43" s="40">
        <v>0</v>
      </c>
    </row>
    <row r="44" spans="1:10">
      <c r="A44" s="16" t="s">
        <v>41</v>
      </c>
      <c r="B44" s="4"/>
      <c r="C44" s="4"/>
      <c r="D44" s="4"/>
      <c r="E44" s="51">
        <f t="shared" si="5"/>
        <v>0</v>
      </c>
      <c r="F44" s="66"/>
      <c r="G44" s="66"/>
      <c r="H44" s="66"/>
      <c r="I44">
        <f t="shared" si="2"/>
        <v>0</v>
      </c>
      <c r="J44" s="40">
        <v>0</v>
      </c>
    </row>
    <row r="45" spans="1:10">
      <c r="A45" s="16" t="s">
        <v>42</v>
      </c>
      <c r="B45" s="4"/>
      <c r="C45" s="4"/>
      <c r="D45" s="4"/>
      <c r="E45" s="51">
        <f t="shared" si="5"/>
        <v>0</v>
      </c>
      <c r="F45" s="66"/>
      <c r="G45" s="66"/>
      <c r="H45" s="66"/>
      <c r="I45">
        <f t="shared" si="2"/>
        <v>0</v>
      </c>
      <c r="J45" s="40">
        <v>0</v>
      </c>
    </row>
    <row r="46" spans="1:10">
      <c r="A46" s="16" t="s">
        <v>43</v>
      </c>
      <c r="B46" s="4"/>
      <c r="C46" s="4"/>
      <c r="D46" s="4"/>
      <c r="E46" s="51">
        <f t="shared" si="5"/>
        <v>0</v>
      </c>
      <c r="F46" s="66"/>
      <c r="G46" s="66"/>
      <c r="H46" s="66"/>
      <c r="I46">
        <f t="shared" si="2"/>
        <v>0</v>
      </c>
      <c r="J46" s="40">
        <v>0</v>
      </c>
    </row>
    <row r="47" spans="1:10" ht="15.75" thickBot="1">
      <c r="A47" s="17" t="s">
        <v>44</v>
      </c>
      <c r="B47" s="5"/>
      <c r="C47" s="5"/>
      <c r="D47" s="5"/>
      <c r="E47" s="53">
        <f t="shared" si="5"/>
        <v>0</v>
      </c>
      <c r="F47" s="68"/>
      <c r="G47" s="68"/>
      <c r="H47" s="68"/>
      <c r="I47">
        <f t="shared" si="2"/>
        <v>0</v>
      </c>
      <c r="J47" s="40">
        <v>0</v>
      </c>
    </row>
    <row r="48" spans="1:10" s="38" customFormat="1" ht="15.75" thickBot="1">
      <c r="A48" s="30" t="s">
        <v>45</v>
      </c>
      <c r="B48" s="31"/>
      <c r="C48" s="31"/>
      <c r="D48" s="31"/>
      <c r="E48" s="54">
        <f t="shared" si="5"/>
        <v>160850195</v>
      </c>
      <c r="F48" s="73">
        <f>SUM(F41:F47)</f>
        <v>159111195</v>
      </c>
      <c r="G48" s="74">
        <f t="shared" ref="G48:H48" si="8">SUM(G41:G47)</f>
        <v>739000</v>
      </c>
      <c r="H48" s="75">
        <f t="shared" si="8"/>
        <v>1000000</v>
      </c>
      <c r="I48" s="43">
        <f>SUM(F48:H48)</f>
        <v>160850195</v>
      </c>
      <c r="J48" s="44">
        <f>SUM(J41:J47)</f>
        <v>160850195</v>
      </c>
    </row>
    <row r="49" spans="1:10" ht="15.75" thickBot="1">
      <c r="A49" s="28" t="s">
        <v>46</v>
      </c>
      <c r="B49" s="29"/>
      <c r="C49" s="29"/>
      <c r="D49" s="29"/>
      <c r="E49" s="55">
        <f t="shared" si="5"/>
        <v>0</v>
      </c>
      <c r="F49" s="72"/>
      <c r="G49" s="72"/>
      <c r="H49" s="72"/>
      <c r="I49">
        <f t="shared" si="2"/>
        <v>0</v>
      </c>
      <c r="J49" s="40">
        <v>0</v>
      </c>
    </row>
    <row r="50" spans="1:10" ht="15.75" thickBot="1">
      <c r="A50" s="25"/>
      <c r="B50" s="14"/>
      <c r="C50" s="13"/>
      <c r="D50" s="13"/>
      <c r="E50" s="56">
        <f t="shared" si="5"/>
        <v>0</v>
      </c>
      <c r="F50" s="68"/>
      <c r="G50" s="68"/>
      <c r="H50" s="68"/>
      <c r="I50">
        <f t="shared" si="2"/>
        <v>0</v>
      </c>
      <c r="J50" s="40">
        <v>0</v>
      </c>
    </row>
    <row r="51" spans="1:10" s="38" customFormat="1" ht="15.75" thickBot="1">
      <c r="A51" s="85" t="s">
        <v>47</v>
      </c>
      <c r="B51" s="86"/>
      <c r="C51" s="86"/>
      <c r="D51" s="86"/>
      <c r="E51" s="57">
        <f t="shared" si="5"/>
        <v>427496704</v>
      </c>
      <c r="F51" s="58">
        <f t="shared" ref="F51:H51" si="9">SUM(F13)+F39</f>
        <v>413527493</v>
      </c>
      <c r="G51" s="59">
        <f t="shared" si="9"/>
        <v>13221595</v>
      </c>
      <c r="H51" s="60">
        <f t="shared" si="9"/>
        <v>747616</v>
      </c>
      <c r="I51" s="43">
        <f t="shared" si="2"/>
        <v>427496704</v>
      </c>
      <c r="J51" s="45">
        <v>427496704</v>
      </c>
    </row>
    <row r="52" spans="1:10" s="38" customFormat="1" ht="15.75" thickBot="1">
      <c r="A52" s="78" t="s">
        <v>48</v>
      </c>
      <c r="B52" s="79"/>
      <c r="C52" s="79"/>
      <c r="D52" s="79"/>
      <c r="E52" s="61">
        <f t="shared" si="5"/>
        <v>427496704</v>
      </c>
      <c r="F52" s="62">
        <f t="shared" ref="F52:H52" si="10">SUM(F27)+F48</f>
        <v>287357879</v>
      </c>
      <c r="G52" s="63">
        <f t="shared" si="10"/>
        <v>75520595</v>
      </c>
      <c r="H52" s="64">
        <f t="shared" si="10"/>
        <v>64618230</v>
      </c>
      <c r="I52" s="43">
        <f t="shared" si="2"/>
        <v>427496704</v>
      </c>
      <c r="J52" s="45">
        <v>427496704</v>
      </c>
    </row>
    <row r="53" spans="1:10" ht="15.75" thickBot="1">
      <c r="A53" s="33" t="s">
        <v>49</v>
      </c>
      <c r="B53" s="34"/>
      <c r="C53" s="34"/>
      <c r="D53" s="34"/>
      <c r="E53" s="65">
        <f t="shared" si="5"/>
        <v>0</v>
      </c>
      <c r="F53" s="69">
        <f>F51-F52</f>
        <v>126169614</v>
      </c>
      <c r="G53" s="70">
        <f t="shared" ref="G53:I53" si="11">G51-G52</f>
        <v>-62299000</v>
      </c>
      <c r="H53" s="71">
        <f t="shared" si="11"/>
        <v>-63870614</v>
      </c>
      <c r="I53" s="36">
        <f t="shared" si="11"/>
        <v>0</v>
      </c>
    </row>
  </sheetData>
  <mergeCells count="8">
    <mergeCell ref="F3:H3"/>
    <mergeCell ref="A52:D52"/>
    <mergeCell ref="A4:D4"/>
    <mergeCell ref="A2:E2"/>
    <mergeCell ref="A16:D16"/>
    <mergeCell ref="A29:D29"/>
    <mergeCell ref="A40:D40"/>
    <mergeCell ref="A51:D51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PMH, Makád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cp:lastPrinted>2020-02-13T10:01:28Z</cp:lastPrinted>
  <dcterms:created xsi:type="dcterms:W3CDTF">2020-02-13T09:34:02Z</dcterms:created>
  <dcterms:modified xsi:type="dcterms:W3CDTF">2020-02-25T08:58:47Z</dcterms:modified>
</cp:coreProperties>
</file>