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ábatöttös_2016kv\"/>
    </mc:Choice>
  </mc:AlternateContent>
  <bookViews>
    <workbookView xWindow="720" yWindow="210" windowWidth="11100" windowHeight="9120"/>
  </bookViews>
  <sheets>
    <sheet name="Munka5" sheetId="5" r:id="rId1"/>
    <sheet name="Munka8" sheetId="8" r:id="rId2"/>
  </sheets>
  <calcPr calcId="171027"/>
</workbook>
</file>

<file path=xl/calcChain.xml><?xml version="1.0" encoding="utf-8"?>
<calcChain xmlns="http://schemas.openxmlformats.org/spreadsheetml/2006/main">
  <c r="I35" i="8" l="1"/>
  <c r="I36" i="8" s="1"/>
  <c r="I25" i="8"/>
  <c r="I26" i="8" s="1"/>
  <c r="I31" i="8"/>
  <c r="I20" i="8"/>
  <c r="F175" i="5"/>
  <c r="G175" i="5"/>
  <c r="H175" i="5"/>
  <c r="H221" i="5"/>
  <c r="F208" i="5"/>
  <c r="F221" i="5" s="1"/>
  <c r="J221" i="5" s="1"/>
  <c r="G208" i="5"/>
  <c r="G221" i="5" s="1"/>
  <c r="H208" i="5"/>
  <c r="J208" i="5" s="1"/>
  <c r="H193" i="5"/>
  <c r="F192" i="5"/>
  <c r="J192" i="5" s="1"/>
  <c r="G192" i="5"/>
  <c r="G193" i="5" s="1"/>
  <c r="H192" i="5"/>
  <c r="D171" i="5"/>
  <c r="E171" i="5"/>
  <c r="F171" i="5"/>
  <c r="G171" i="5"/>
  <c r="H171" i="5"/>
  <c r="D160" i="5"/>
  <c r="E160" i="5"/>
  <c r="F160" i="5"/>
  <c r="G160" i="5"/>
  <c r="H160" i="5"/>
  <c r="E146" i="5"/>
  <c r="J135" i="5"/>
  <c r="J136" i="5"/>
  <c r="J137" i="5"/>
  <c r="J138" i="5"/>
  <c r="J139" i="5"/>
  <c r="J141" i="5"/>
  <c r="J142" i="5"/>
  <c r="J143" i="5"/>
  <c r="J144" i="5"/>
  <c r="J145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134" i="5"/>
  <c r="I135" i="5"/>
  <c r="I136" i="5"/>
  <c r="I137" i="5"/>
  <c r="I138" i="5"/>
  <c r="I139" i="5"/>
  <c r="I141" i="5"/>
  <c r="I142" i="5"/>
  <c r="I143" i="5"/>
  <c r="I144" i="5"/>
  <c r="I145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1" i="5"/>
  <c r="I162" i="5"/>
  <c r="I163" i="5"/>
  <c r="I164" i="5"/>
  <c r="I165" i="5"/>
  <c r="I166" i="5"/>
  <c r="I167" i="5"/>
  <c r="I168" i="5"/>
  <c r="I169" i="5"/>
  <c r="I170" i="5"/>
  <c r="I172" i="5"/>
  <c r="I173" i="5"/>
  <c r="I174" i="5"/>
  <c r="I177" i="5"/>
  <c r="I178" i="5"/>
  <c r="I179" i="5"/>
  <c r="I180" i="5"/>
  <c r="I181" i="5"/>
  <c r="I183" i="5"/>
  <c r="I184" i="5"/>
  <c r="I185" i="5"/>
  <c r="I186" i="5"/>
  <c r="I187" i="5"/>
  <c r="I189" i="5"/>
  <c r="I190" i="5"/>
  <c r="I191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134" i="5"/>
  <c r="D140" i="5"/>
  <c r="J140" i="5" s="1"/>
  <c r="E140" i="5"/>
  <c r="F140" i="5"/>
  <c r="F146" i="5" s="1"/>
  <c r="G140" i="5"/>
  <c r="G146" i="5" s="1"/>
  <c r="H140" i="5"/>
  <c r="H146" i="5" s="1"/>
  <c r="D114" i="5"/>
  <c r="D118" i="5" s="1"/>
  <c r="H101" i="5"/>
  <c r="F100" i="5"/>
  <c r="G100" i="5"/>
  <c r="G101" i="5" s="1"/>
  <c r="H100" i="5"/>
  <c r="F91" i="5"/>
  <c r="J91" i="5" s="1"/>
  <c r="G91" i="5"/>
  <c r="H91" i="5"/>
  <c r="F86" i="5"/>
  <c r="J86" i="5" s="1"/>
  <c r="G86" i="5"/>
  <c r="H86" i="5"/>
  <c r="D77" i="5"/>
  <c r="E77" i="5"/>
  <c r="F77" i="5"/>
  <c r="G77" i="5"/>
  <c r="H77" i="5"/>
  <c r="D63" i="5"/>
  <c r="E63" i="5"/>
  <c r="F63" i="5"/>
  <c r="G63" i="5"/>
  <c r="H63" i="5"/>
  <c r="D53" i="5"/>
  <c r="E53" i="5"/>
  <c r="F53" i="5"/>
  <c r="F54" i="5" s="1"/>
  <c r="G53" i="5"/>
  <c r="H53" i="5"/>
  <c r="H54" i="5" s="1"/>
  <c r="D44" i="5"/>
  <c r="E44" i="5"/>
  <c r="F44" i="5"/>
  <c r="G44" i="5"/>
  <c r="G54" i="5" s="1"/>
  <c r="H44" i="5"/>
  <c r="D36" i="5"/>
  <c r="E36" i="5"/>
  <c r="F36" i="5"/>
  <c r="G36" i="5"/>
  <c r="H36" i="5"/>
  <c r="D33" i="5"/>
  <c r="E33" i="5"/>
  <c r="E54" i="5" s="1"/>
  <c r="F33" i="5"/>
  <c r="G33" i="5"/>
  <c r="H33" i="5"/>
  <c r="D28" i="5"/>
  <c r="D27" i="5"/>
  <c r="F27" i="5"/>
  <c r="F28" i="5" s="1"/>
  <c r="G27" i="5"/>
  <c r="H27" i="5"/>
  <c r="J27" i="5" s="1"/>
  <c r="D23" i="5"/>
  <c r="E23" i="5"/>
  <c r="F23" i="5"/>
  <c r="G23" i="5"/>
  <c r="H23" i="5"/>
  <c r="J11" i="5"/>
  <c r="J12" i="5"/>
  <c r="J13" i="5"/>
  <c r="J14" i="5"/>
  <c r="J15" i="5"/>
  <c r="J16" i="5"/>
  <c r="J17" i="5"/>
  <c r="J18" i="5"/>
  <c r="J19" i="5"/>
  <c r="J20" i="5"/>
  <c r="J21" i="5"/>
  <c r="J22" i="5"/>
  <c r="J24" i="5"/>
  <c r="J25" i="5"/>
  <c r="J26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5" i="5"/>
  <c r="J46" i="5"/>
  <c r="J47" i="5"/>
  <c r="J48" i="5"/>
  <c r="J49" i="5"/>
  <c r="J50" i="5"/>
  <c r="J51" i="5"/>
  <c r="J52" i="5"/>
  <c r="J53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9" i="5"/>
  <c r="J80" i="5"/>
  <c r="J81" i="5"/>
  <c r="J82" i="5"/>
  <c r="J83" i="5"/>
  <c r="J84" i="5"/>
  <c r="J85" i="5"/>
  <c r="J87" i="5"/>
  <c r="J88" i="5"/>
  <c r="J89" i="5"/>
  <c r="J90" i="5"/>
  <c r="J92" i="5"/>
  <c r="J93" i="5"/>
  <c r="J94" i="5"/>
  <c r="J95" i="5"/>
  <c r="J96" i="5"/>
  <c r="J97" i="5"/>
  <c r="J98" i="5"/>
  <c r="J99" i="5"/>
  <c r="J100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9" i="5"/>
  <c r="J120" i="5"/>
  <c r="J121" i="5"/>
  <c r="J122" i="5"/>
  <c r="J123" i="5"/>
  <c r="J124" i="5"/>
  <c r="I11" i="5"/>
  <c r="I12" i="5"/>
  <c r="I13" i="5"/>
  <c r="I14" i="5"/>
  <c r="I15" i="5"/>
  <c r="I16" i="5"/>
  <c r="I17" i="5"/>
  <c r="I18" i="5"/>
  <c r="I19" i="5"/>
  <c r="I20" i="5"/>
  <c r="I21" i="5"/>
  <c r="I22" i="5"/>
  <c r="I24" i="5"/>
  <c r="I25" i="5"/>
  <c r="I26" i="5"/>
  <c r="I29" i="5"/>
  <c r="I30" i="5"/>
  <c r="I31" i="5"/>
  <c r="I32" i="5"/>
  <c r="I34" i="5"/>
  <c r="I35" i="5"/>
  <c r="I37" i="5"/>
  <c r="I38" i="5"/>
  <c r="I39" i="5"/>
  <c r="I40" i="5"/>
  <c r="I41" i="5"/>
  <c r="I42" i="5"/>
  <c r="I43" i="5"/>
  <c r="I45" i="5"/>
  <c r="I46" i="5"/>
  <c r="I48" i="5"/>
  <c r="I49" i="5"/>
  <c r="I50" i="5"/>
  <c r="I51" i="5"/>
  <c r="I52" i="5"/>
  <c r="I55" i="5"/>
  <c r="I56" i="5"/>
  <c r="I57" i="5"/>
  <c r="I58" i="5"/>
  <c r="I59" i="5"/>
  <c r="I60" i="5"/>
  <c r="I61" i="5"/>
  <c r="I62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9" i="5"/>
  <c r="I80" i="5"/>
  <c r="I81" i="5"/>
  <c r="I82" i="5"/>
  <c r="I83" i="5"/>
  <c r="I84" i="5"/>
  <c r="I85" i="5"/>
  <c r="I87" i="5"/>
  <c r="I88" i="5"/>
  <c r="I89" i="5"/>
  <c r="I90" i="5"/>
  <c r="I92" i="5"/>
  <c r="I93" i="5"/>
  <c r="I94" i="5"/>
  <c r="I95" i="5"/>
  <c r="I96" i="5"/>
  <c r="I97" i="5"/>
  <c r="I98" i="5"/>
  <c r="I99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J10" i="5"/>
  <c r="J23" i="5" s="1"/>
  <c r="I10" i="5"/>
  <c r="I23" i="5" s="1"/>
  <c r="F78" i="5" l="1"/>
  <c r="D125" i="5"/>
  <c r="J125" i="5" s="1"/>
  <c r="J118" i="5"/>
  <c r="J28" i="5"/>
  <c r="H78" i="5"/>
  <c r="H102" i="5" s="1"/>
  <c r="H126" i="5" s="1"/>
  <c r="H28" i="5"/>
  <c r="J77" i="5"/>
  <c r="G28" i="5"/>
  <c r="G78" i="5" s="1"/>
  <c r="G102" i="5" s="1"/>
  <c r="G126" i="5" s="1"/>
  <c r="D146" i="5"/>
  <c r="H176" i="5"/>
  <c r="H194" i="5" s="1"/>
  <c r="H222" i="5" s="1"/>
  <c r="F193" i="5"/>
  <c r="J193" i="5" s="1"/>
  <c r="J44" i="5"/>
  <c r="G176" i="5"/>
  <c r="G194" i="5" s="1"/>
  <c r="G222" i="5" s="1"/>
  <c r="J160" i="5"/>
  <c r="F176" i="5"/>
  <c r="F194" i="5" s="1"/>
  <c r="F101" i="5"/>
  <c r="D54" i="5"/>
  <c r="C160" i="5"/>
  <c r="I160" i="5" s="1"/>
  <c r="D176" i="5" l="1"/>
  <c r="D194" i="5" s="1"/>
  <c r="D222" i="5" s="1"/>
  <c r="J146" i="5"/>
  <c r="J176" i="5" s="1"/>
  <c r="F222" i="5"/>
  <c r="F102" i="5"/>
  <c r="F126" i="5" s="1"/>
  <c r="J101" i="5"/>
  <c r="D78" i="5"/>
  <c r="J54" i="5"/>
  <c r="J194" i="5" l="1"/>
  <c r="J222" i="5" s="1"/>
  <c r="J78" i="5"/>
  <c r="D102" i="5"/>
  <c r="E208" i="5"/>
  <c r="I208" i="5" s="1"/>
  <c r="E91" i="5"/>
  <c r="I91" i="5" s="1"/>
  <c r="D126" i="5" l="1"/>
  <c r="J126" i="5" s="1"/>
  <c r="J102" i="5"/>
  <c r="E188" i="5"/>
  <c r="I188" i="5" s="1"/>
  <c r="C53" i="5"/>
  <c r="I53" i="5" s="1"/>
  <c r="G35" i="8" l="1"/>
  <c r="G31" i="8"/>
  <c r="G25" i="8"/>
  <c r="G20" i="8"/>
  <c r="G26" i="8" l="1"/>
  <c r="G36" i="8"/>
  <c r="E182" i="5"/>
  <c r="I182" i="5" s="1"/>
  <c r="E221" i="5" l="1"/>
  <c r="I221" i="5" s="1"/>
  <c r="E192" i="5"/>
  <c r="I192" i="5" s="1"/>
  <c r="E175" i="5"/>
  <c r="C171" i="5"/>
  <c r="I171" i="5" s="1"/>
  <c r="C140" i="5"/>
  <c r="I175" i="5" l="1"/>
  <c r="E176" i="5"/>
  <c r="C146" i="5"/>
  <c r="I146" i="5" s="1"/>
  <c r="I140" i="5"/>
  <c r="E193" i="5"/>
  <c r="I193" i="5" s="1"/>
  <c r="C101" i="5"/>
  <c r="E100" i="5"/>
  <c r="I100" i="5" s="1"/>
  <c r="E86" i="5"/>
  <c r="I86" i="5" s="1"/>
  <c r="C77" i="5"/>
  <c r="I77" i="5" s="1"/>
  <c r="C63" i="5"/>
  <c r="I63" i="5" s="1"/>
  <c r="C47" i="5"/>
  <c r="I47" i="5" s="1"/>
  <c r="C44" i="5"/>
  <c r="I44" i="5" s="1"/>
  <c r="C36" i="5"/>
  <c r="I36" i="5" s="1"/>
  <c r="C33" i="5"/>
  <c r="I33" i="5" s="1"/>
  <c r="E27" i="5"/>
  <c r="C27" i="5"/>
  <c r="I27" i="5" s="1"/>
  <c r="C23" i="5"/>
  <c r="E28" i="5" l="1"/>
  <c r="E78" i="5" s="1"/>
  <c r="E194" i="5"/>
  <c r="E222" i="5" s="1"/>
  <c r="I176" i="5"/>
  <c r="C28" i="5"/>
  <c r="I28" i="5" s="1"/>
  <c r="C176" i="5"/>
  <c r="C54" i="5"/>
  <c r="I54" i="5" s="1"/>
  <c r="E101" i="5"/>
  <c r="E102" i="5" s="1"/>
  <c r="E126" i="5" s="1"/>
  <c r="I101" i="5" l="1"/>
  <c r="C78" i="5"/>
  <c r="C194" i="5"/>
  <c r="I194" i="5" s="1"/>
  <c r="I222" i="5" s="1"/>
  <c r="C102" i="5" l="1"/>
  <c r="I78" i="5"/>
  <c r="I126" i="5"/>
  <c r="I102" i="5"/>
  <c r="C222" i="5"/>
  <c r="C126" i="5"/>
</calcChain>
</file>

<file path=xl/sharedStrings.xml><?xml version="1.0" encoding="utf-8"?>
<sst xmlns="http://schemas.openxmlformats.org/spreadsheetml/2006/main" count="486" uniqueCount="445">
  <si>
    <t>ezer Ft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</si>
  <si>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</si>
  <si>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</si>
  <si>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</si>
  <si>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</si>
  <si>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</si>
  <si>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</si>
  <si>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</si>
  <si>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</si>
  <si>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</si>
  <si>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</si>
  <si>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</si>
  <si>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</si>
  <si>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</si>
  <si>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</si>
  <si>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</si>
  <si>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</si>
  <si>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</si>
  <si>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</si>
  <si>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</si>
  <si>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</si>
  <si>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</si>
  <si>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</si>
  <si>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</si>
  <si>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</si>
  <si>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</si>
  <si>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</si>
  <si>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</si>
  <si>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</si>
  <si>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</si>
  <si>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</si>
  <si>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</si>
  <si>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</si>
  <si>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</si>
  <si>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</si>
  <si>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Kiadások (E Ft)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</si>
  <si>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</si>
  <si>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</si>
  <si>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</si>
  <si>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</si>
  <si>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</si>
  <si>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</si>
  <si>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</si>
  <si>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</si>
  <si>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</si>
  <si>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</si>
  <si>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</si>
  <si>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</si>
  <si>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</si>
  <si>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</si>
  <si>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</si>
  <si>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</si>
  <si>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</si>
  <si>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</si>
  <si>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</si>
  <si>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</si>
  <si>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</si>
  <si>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</si>
  <si>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</si>
  <si>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</si>
  <si>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</si>
  <si>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</si>
  <si>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</si>
  <si>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</si>
  <si>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</si>
  <si>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</si>
  <si>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</si>
  <si>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</si>
  <si>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</si>
  <si>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</si>
  <si>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</si>
  <si>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</si>
  <si>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</si>
  <si>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</si>
  <si>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</si>
  <si>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</si>
  <si>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</si>
  <si>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</si>
  <si>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</si>
  <si>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</si>
  <si>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</si>
  <si>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</si>
  <si>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</si>
  <si>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</si>
  <si>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</si>
  <si>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</si>
  <si>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</si>
  <si>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</si>
  <si>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</si>
  <si>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</si>
  <si>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</si>
  <si>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</si>
  <si>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</si>
  <si>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</si>
  <si>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</si>
  <si>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</si>
  <si>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</si>
  <si>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</si>
  <si>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</si>
  <si>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</si>
  <si>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</si>
  <si>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</si>
  <si>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</si>
  <si>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</si>
  <si>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</si>
  <si>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</si>
  <si>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</si>
  <si>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</si>
  <si>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</si>
  <si>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</si>
  <si>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</si>
  <si>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</si>
  <si>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</si>
  <si>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</si>
  <si>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</si>
  <si>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</si>
  <si>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</si>
  <si>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</si>
  <si>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</si>
  <si>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</si>
  <si>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</si>
  <si>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</si>
  <si>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</si>
  <si>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</si>
  <si>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</si>
  <si>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</si>
  <si>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</si>
  <si>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</si>
  <si>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</si>
  <si>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</si>
  <si>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</si>
  <si>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</si>
  <si>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</si>
  <si>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</si>
  <si>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</si>
  <si>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</si>
  <si>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</si>
  <si>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</si>
  <si>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</si>
  <si>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</si>
  <si>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</si>
  <si>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</si>
  <si>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</si>
  <si>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</si>
  <si>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</si>
  <si>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</si>
  <si>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</si>
  <si>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</si>
  <si>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</si>
  <si>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</si>
  <si>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</si>
  <si>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</si>
  <si>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</si>
  <si>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</si>
  <si>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</si>
  <si>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</si>
  <si>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</si>
  <si>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</si>
  <si>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</si>
  <si>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</si>
  <si>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</si>
  <si>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</si>
  <si>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</si>
  <si>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</si>
  <si>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</si>
  <si>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</si>
  <si>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</si>
  <si>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</si>
  <si>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</si>
  <si>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</si>
  <si>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</si>
  <si>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</si>
  <si>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</si>
  <si>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</si>
  <si>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</si>
  <si>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</si>
  <si>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</si>
  <si>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</si>
  <si>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</si>
  <si>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</si>
  <si>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</si>
  <si>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</si>
  <si>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</si>
  <si>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</si>
  <si>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</si>
  <si>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</si>
  <si>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</si>
  <si>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</si>
  <si>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</si>
  <si>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</si>
  <si>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</si>
  <si>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</si>
  <si>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</si>
  <si>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</si>
  <si>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</si>
  <si>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</si>
  <si>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</si>
  <si>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</si>
  <si>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</si>
  <si>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</si>
  <si>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</si>
  <si>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</si>
  <si>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</si>
  <si>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</si>
  <si>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</si>
  <si>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</si>
  <si>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</si>
  <si>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</si>
  <si>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</si>
  <si>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</si>
  <si>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</si>
  <si>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</si>
  <si>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</si>
  <si>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</si>
  <si>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</si>
  <si>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</si>
  <si>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</si>
  <si>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</si>
  <si>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</si>
  <si>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</si>
  <si>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</si>
  <si>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</si>
  <si>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</si>
  <si>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</si>
  <si>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</si>
  <si>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</si>
  <si>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</si>
  <si>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</si>
  <si>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</si>
  <si>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</si>
  <si>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</si>
  <si>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</si>
  <si>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</si>
  <si>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</si>
  <si>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</si>
  <si>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</si>
  <si>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</si>
  <si>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</si>
  <si>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</si>
  <si>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</si>
  <si>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</si>
  <si>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</si>
  <si>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</si>
  <si>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</si>
  <si>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</si>
  <si>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</si>
  <si>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</si>
  <si>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</si>
  <si>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</si>
  <si>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</si>
  <si>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</si>
  <si>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</si>
  <si>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</si>
  <si>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</si>
  <si>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</si>
  <si>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</si>
  <si>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</si>
  <si>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</si>
  <si>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</si>
  <si>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</si>
  <si>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</si>
  <si>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</si>
  <si>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</si>
  <si>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</si>
  <si>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</si>
  <si>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</si>
  <si>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</si>
  <si>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</si>
  <si>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</si>
  <si>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</si>
  <si>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</si>
  <si>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</si>
  <si>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</si>
  <si>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</si>
  <si>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</si>
  <si>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</si>
  <si>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</si>
  <si>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</si>
  <si>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</si>
  <si>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</si>
  <si>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</si>
  <si>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</si>
  <si>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</si>
  <si>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</si>
  <si>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</si>
  <si>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</si>
  <si>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</si>
  <si>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</si>
  <si>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</si>
  <si>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</si>
  <si>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</si>
  <si>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</si>
  <si>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</si>
  <si>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</si>
  <si>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</si>
  <si>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</si>
  <si>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</si>
  <si>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</si>
  <si>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</si>
  <si>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</si>
  <si>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</si>
  <si>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</si>
  <si>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</si>
  <si>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</si>
  <si>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</si>
  <si>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</si>
  <si>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</si>
  <si>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</si>
  <si>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</si>
  <si>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</si>
  <si>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</si>
  <si>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</si>
  <si>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</si>
  <si>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</si>
  <si>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</si>
  <si>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</si>
  <si>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</si>
  <si>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</si>
  <si>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</si>
  <si>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</si>
  <si>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</si>
  <si>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</si>
  <si>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</si>
  <si>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</si>
  <si>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</si>
  <si>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</si>
  <si>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</si>
  <si>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</si>
  <si>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</si>
  <si>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</si>
  <si>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</si>
  <si>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</si>
  <si>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</si>
  <si>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</si>
  <si>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</si>
  <si>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</si>
  <si>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</si>
  <si>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</si>
  <si>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</si>
  <si>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</si>
  <si>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</si>
  <si>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</si>
  <si>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</si>
  <si>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</si>
  <si>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</si>
  <si>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</si>
  <si>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</si>
  <si>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</si>
  <si>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</si>
  <si>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</si>
  <si>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</si>
  <si>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</si>
  <si>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</si>
  <si>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</si>
  <si>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</si>
  <si>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</si>
  <si>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</si>
  <si>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</si>
  <si>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</si>
  <si>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</si>
  <si>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</si>
  <si>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</si>
  <si>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</si>
  <si>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</si>
  <si>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</si>
  <si>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</si>
  <si>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</si>
  <si>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</si>
  <si>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</si>
  <si>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</si>
  <si>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</si>
  <si>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</si>
  <si>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</si>
  <si>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</si>
  <si>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</si>
  <si>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</si>
  <si>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</si>
  <si>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</si>
  <si>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</si>
  <si>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</si>
  <si>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</si>
  <si>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</si>
  <si>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</si>
  <si>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</si>
  <si>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</si>
  <si>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</si>
  <si>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</si>
  <si>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</si>
  <si>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</si>
  <si>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</si>
  <si>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</si>
  <si>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</si>
  <si>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</si>
  <si>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</si>
  <si>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</si>
  <si>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</si>
  <si>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</si>
  <si>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</si>
  <si>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</si>
  <si>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</si>
  <si>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</si>
  <si>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</si>
  <si>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</si>
  <si>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</si>
  <si>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</si>
  <si>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</si>
  <si>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</si>
  <si>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</si>
  <si>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</si>
  <si>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</si>
  <si>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</si>
  <si>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</si>
  <si>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</si>
  <si>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</si>
  <si>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</si>
  <si>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</si>
  <si>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</si>
  <si>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</si>
  <si>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</si>
  <si>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</si>
  <si>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</si>
  <si>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</si>
  <si>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</si>
  <si>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</si>
  <si>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</si>
  <si>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</si>
  <si>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</si>
  <si>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</si>
  <si>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</si>
  <si>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</si>
  <si>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</si>
  <si>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</si>
  <si>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</si>
  <si>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Rábatöttös község Önkormányzata kötelező, önként vállalt és államigazgatási feladatai</t>
  </si>
  <si>
    <t>Rábatöttös község Önkormányzata költségvetési egyenlege működési</t>
  </si>
  <si>
    <t>1.melléklet</t>
  </si>
  <si>
    <t>2. melléklet</t>
  </si>
  <si>
    <r>
      <t xml:space="preserve"> </t>
    </r>
    <r>
      <rPr>
        <b/>
        <sz val="10"/>
        <rFont val="Arial"/>
        <family val="2"/>
        <charset val="238"/>
      </rPr>
      <t>és felhalmozási cél szerinti bontásban 2016. évben</t>
    </r>
  </si>
  <si>
    <t>eredeti előirány-   zat</t>
  </si>
  <si>
    <t>módosuló előirány-zat</t>
  </si>
  <si>
    <t>Elszámolásból származó bevételek</t>
  </si>
  <si>
    <t>módosuló előirányzat</t>
  </si>
  <si>
    <r>
      <t xml:space="preserve">  </t>
    </r>
    <r>
      <rPr>
        <b/>
        <sz val="10"/>
        <rFont val="Arial"/>
        <family val="2"/>
        <charset val="238"/>
      </rPr>
      <t>eredeti előirányzat</t>
    </r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</si>
  <si>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8/2016.(X. 10.) önkormányzati rendelethez</t>
    </r>
  </si>
  <si>
    <t>a 8/2016.(X. 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</si>
</sst>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2" fillId="0" borderId="0" xfId="0" applyFont="1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7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/>
    <xf numFmtId="0" fontId="3" fillId="0" borderId="0" xfId="0" applyFont="1"/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0" fillId="0" borderId="7" xfId="0" applyBorder="1"/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" fillId="0" borderId="23" xfId="0" applyFont="1" applyBorder="1"/>
    <xf numFmtId="0" fontId="0" fillId="0" borderId="24" xfId="0" applyBorder="1"/>
    <xf numFmtId="0" fontId="0" fillId="0" borderId="5" xfId="0" applyBorder="1"/>
    <xf numFmtId="0" fontId="0" fillId="0" borderId="28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21" xfId="0" applyFont="1" applyBorder="1"/>
    <xf numFmtId="0" fontId="7" fillId="0" borderId="0" xfId="0" applyFont="1"/>
    <xf numFmtId="0" fontId="9" fillId="0" borderId="7" xfId="0" applyFont="1" applyFill="1" applyBorder="1" applyAlignment="1">
      <alignment vertical="center"/>
    </xf>
    <xf numFmtId="0" fontId="9" fillId="0" borderId="7" xfId="0" applyNumberFormat="1" applyFont="1" applyFill="1" applyBorder="1" applyAlignment="1">
      <alignment vertical="center"/>
    </xf>
    <xf numFmtId="164" fontId="9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 wrapText="1"/>
    </xf>
    <xf numFmtId="164" fontId="13" fillId="0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5" fillId="3" borderId="7" xfId="0" applyFont="1" applyFill="1" applyBorder="1"/>
    <xf numFmtId="165" fontId="9" fillId="0" borderId="7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164" fontId="14" fillId="4" borderId="7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 wrapText="1"/>
    </xf>
    <xf numFmtId="0" fontId="14" fillId="5" borderId="7" xfId="0" applyFont="1" applyFill="1" applyBorder="1"/>
    <xf numFmtId="0" fontId="17" fillId="5" borderId="7" xfId="0" applyFont="1" applyFill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7" xfId="0" applyFont="1" applyBorder="1"/>
    <xf numFmtId="0" fontId="8" fillId="0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 wrapText="1"/>
    </xf>
    <xf numFmtId="0" fontId="0" fillId="0" borderId="6" xfId="0" applyBorder="1"/>
    <xf numFmtId="0" fontId="2" fillId="0" borderId="0" xfId="0" applyFont="1" applyBorder="1"/>
    <xf numFmtId="0" fontId="2" fillId="0" borderId="1" xfId="0" applyFont="1" applyBorder="1"/>
    <xf numFmtId="0" fontId="1" fillId="0" borderId="26" xfId="0" applyFont="1" applyBorder="1"/>
    <xf numFmtId="0" fontId="2" fillId="0" borderId="26" xfId="0" applyFont="1" applyBorder="1"/>
    <xf numFmtId="0" fontId="2" fillId="0" borderId="27" xfId="0" applyFont="1" applyBorder="1"/>
    <xf numFmtId="0" fontId="1" fillId="0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/>
    <xf numFmtId="0" fontId="20" fillId="0" borderId="7" xfId="0" applyFont="1" applyBorder="1"/>
    <xf numFmtId="0" fontId="2" fillId="0" borderId="1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2"/>
  <sheetViews>
    <sheetView tabSelected="1" workbookViewId="0">
      <selection activeCell="A3" sqref="A3:D3"/>
    </sheetView>
  </sheetViews>
  <sheetFormatPr defaultRowHeight="12.75" x14ac:dyDescent="0.2"/>
  <cols>
    <col min="1" max="1" width="59.140625" customWidth="1"/>
    <col min="2" max="2" width="8" customWidth="1"/>
    <col min="3" max="6" width="8.85546875" customWidth="1"/>
    <col min="7" max="7" width="8.5703125" customWidth="1"/>
    <col min="8" max="8" width="9.7109375" customWidth="1"/>
    <col min="9" max="9" width="10.140625" customWidth="1"/>
  </cols>
  <sheetData>
    <row r="2" spans="1:10" x14ac:dyDescent="0.2">
      <c r="G2" s="16" t="s">
        <v>435</v>
      </c>
      <c r="H2" s="16"/>
    </row>
    <row r="3" spans="1:10" x14ac:dyDescent="0.2">
      <c r="A3" s="16" t="s">
        <v>443</v>
      </c>
      <c r="G3" s="16"/>
      <c r="H3" s="16"/>
    </row>
    <row r="4" spans="1:10" ht="20.100000000000001" customHeight="1" x14ac:dyDescent="0.25">
      <c r="A4" s="92" t="s">
        <v>433</v>
      </c>
      <c r="B4" s="93"/>
      <c r="C4" s="93"/>
      <c r="D4" s="93"/>
      <c r="E4" s="93"/>
      <c r="F4" s="93"/>
      <c r="G4" s="93"/>
      <c r="H4" s="93"/>
      <c r="I4" s="94"/>
    </row>
    <row r="5" spans="1:10" ht="20.100000000000001" customHeight="1" x14ac:dyDescent="0.25">
      <c r="A5" s="95" t="s">
        <v>35</v>
      </c>
      <c r="B5" s="93"/>
      <c r="C5" s="93"/>
      <c r="D5" s="93"/>
      <c r="E5" s="93"/>
      <c r="F5" s="93"/>
      <c r="G5" s="93"/>
      <c r="H5" s="93"/>
      <c r="I5" s="94"/>
    </row>
    <row r="6" spans="1:10" ht="15" customHeight="1" x14ac:dyDescent="0.25">
      <c r="A6" s="34"/>
    </row>
    <row r="7" spans="1:10" ht="18.75" customHeight="1" x14ac:dyDescent="0.25">
      <c r="A7" s="17" t="s">
        <v>28</v>
      </c>
    </row>
    <row r="8" spans="1:10" ht="36" customHeight="1" x14ac:dyDescent="0.2">
      <c r="A8" s="18" t="s">
        <v>29</v>
      </c>
      <c r="B8" s="19" t="s">
        <v>30</v>
      </c>
      <c r="C8" s="99" t="s">
        <v>36</v>
      </c>
      <c r="D8" s="100"/>
      <c r="E8" s="99" t="s">
        <v>37</v>
      </c>
      <c r="F8" s="100"/>
      <c r="G8" s="99" t="s">
        <v>260</v>
      </c>
      <c r="H8" s="100"/>
      <c r="I8" s="101" t="s">
        <v>38</v>
      </c>
      <c r="J8" s="100"/>
    </row>
    <row r="9" spans="1:10" ht="36" customHeight="1" x14ac:dyDescent="0.2">
      <c r="A9" s="18"/>
      <c r="B9" s="19"/>
      <c r="C9" s="82" t="s">
        <v>438</v>
      </c>
      <c r="D9" s="80" t="s">
        <v>439</v>
      </c>
      <c r="E9" s="82" t="s">
        <v>438</v>
      </c>
      <c r="F9" s="80" t="s">
        <v>439</v>
      </c>
      <c r="G9" s="82" t="s">
        <v>438</v>
      </c>
      <c r="H9" s="80" t="s">
        <v>439</v>
      </c>
      <c r="I9" s="82" t="s">
        <v>438</v>
      </c>
      <c r="J9" s="80" t="s">
        <v>439</v>
      </c>
    </row>
    <row r="10" spans="1:10" ht="20.100000000000001" customHeight="1" x14ac:dyDescent="0.2">
      <c r="A10" s="35" t="s">
        <v>39</v>
      </c>
      <c r="B10" s="36" t="s">
        <v>40</v>
      </c>
      <c r="C10" s="83">
        <v>4822</v>
      </c>
      <c r="D10" s="83">
        <v>5068</v>
      </c>
      <c r="E10" s="83"/>
      <c r="F10" s="83"/>
      <c r="G10" s="83"/>
      <c r="H10" s="83"/>
      <c r="I10" s="81">
        <f>SUM(C10,E10,G10)</f>
        <v>4822</v>
      </c>
      <c r="J10" s="81">
        <f>SUM(D10,F10,H10)</f>
        <v>5068</v>
      </c>
    </row>
    <row r="11" spans="1:10" ht="20.100000000000001" customHeight="1" x14ac:dyDescent="0.2">
      <c r="A11" s="35" t="s">
        <v>41</v>
      </c>
      <c r="B11" s="37" t="s">
        <v>42</v>
      </c>
      <c r="C11" s="83"/>
      <c r="D11" s="83"/>
      <c r="E11" s="83"/>
      <c r="F11" s="83"/>
      <c r="G11" s="83"/>
      <c r="H11" s="83"/>
      <c r="I11" s="81">
        <f t="shared" ref="I11:I74" si="0">SUM(C11,E11,G11)</f>
        <v>0</v>
      </c>
      <c r="J11" s="81">
        <f t="shared" ref="J11:J74" si="1">SUM(D11,F11,H11)</f>
        <v>0</v>
      </c>
    </row>
    <row r="12" spans="1:10" ht="20.100000000000001" customHeight="1" x14ac:dyDescent="0.2">
      <c r="A12" s="35" t="s">
        <v>43</v>
      </c>
      <c r="B12" s="37" t="s">
        <v>44</v>
      </c>
      <c r="C12" s="83"/>
      <c r="D12" s="83"/>
      <c r="E12" s="83"/>
      <c r="F12" s="83"/>
      <c r="G12" s="83"/>
      <c r="H12" s="83"/>
      <c r="I12" s="81">
        <f t="shared" si="0"/>
        <v>0</v>
      </c>
      <c r="J12" s="81">
        <f t="shared" si="1"/>
        <v>0</v>
      </c>
    </row>
    <row r="13" spans="1:10" ht="20.100000000000001" customHeight="1" x14ac:dyDescent="0.2">
      <c r="A13" s="38" t="s">
        <v>45</v>
      </c>
      <c r="B13" s="37" t="s">
        <v>46</v>
      </c>
      <c r="C13" s="83"/>
      <c r="D13" s="83"/>
      <c r="E13" s="83"/>
      <c r="F13" s="83"/>
      <c r="G13" s="83"/>
      <c r="H13" s="83"/>
      <c r="I13" s="81">
        <f t="shared" si="0"/>
        <v>0</v>
      </c>
      <c r="J13" s="81">
        <f t="shared" si="1"/>
        <v>0</v>
      </c>
    </row>
    <row r="14" spans="1:10" ht="20.100000000000001" customHeight="1" x14ac:dyDescent="0.2">
      <c r="A14" s="38" t="s">
        <v>47</v>
      </c>
      <c r="B14" s="37" t="s">
        <v>48</v>
      </c>
      <c r="C14" s="83"/>
      <c r="D14" s="83"/>
      <c r="E14" s="83"/>
      <c r="F14" s="83"/>
      <c r="G14" s="83"/>
      <c r="H14" s="83"/>
      <c r="I14" s="81">
        <f t="shared" si="0"/>
        <v>0</v>
      </c>
      <c r="J14" s="81">
        <f t="shared" si="1"/>
        <v>0</v>
      </c>
    </row>
    <row r="15" spans="1:10" ht="20.100000000000001" customHeight="1" x14ac:dyDescent="0.2">
      <c r="A15" s="38" t="s">
        <v>49</v>
      </c>
      <c r="B15" s="37" t="s">
        <v>50</v>
      </c>
      <c r="C15" s="83"/>
      <c r="D15" s="83"/>
      <c r="E15" s="83"/>
      <c r="F15" s="83"/>
      <c r="G15" s="83"/>
      <c r="H15" s="83"/>
      <c r="I15" s="81">
        <f t="shared" si="0"/>
        <v>0</v>
      </c>
      <c r="J15" s="81">
        <f t="shared" si="1"/>
        <v>0</v>
      </c>
    </row>
    <row r="16" spans="1:10" ht="20.100000000000001" customHeight="1" x14ac:dyDescent="0.2">
      <c r="A16" s="38" t="s">
        <v>51</v>
      </c>
      <c r="B16" s="37" t="s">
        <v>52</v>
      </c>
      <c r="C16" s="83">
        <v>200</v>
      </c>
      <c r="D16" s="83">
        <v>200</v>
      </c>
      <c r="E16" s="83"/>
      <c r="F16" s="83"/>
      <c r="G16" s="83"/>
      <c r="H16" s="83"/>
      <c r="I16" s="81">
        <f t="shared" si="0"/>
        <v>200</v>
      </c>
      <c r="J16" s="81">
        <f t="shared" si="1"/>
        <v>200</v>
      </c>
    </row>
    <row r="17" spans="1:10" ht="20.100000000000001" customHeight="1" x14ac:dyDescent="0.2">
      <c r="A17" s="38" t="s">
        <v>53</v>
      </c>
      <c r="B17" s="37" t="s">
        <v>54</v>
      </c>
      <c r="C17" s="83"/>
      <c r="D17" s="83"/>
      <c r="E17" s="83"/>
      <c r="F17" s="83"/>
      <c r="G17" s="83"/>
      <c r="H17" s="83"/>
      <c r="I17" s="81">
        <f t="shared" si="0"/>
        <v>0</v>
      </c>
      <c r="J17" s="81">
        <f t="shared" si="1"/>
        <v>0</v>
      </c>
    </row>
    <row r="18" spans="1:10" ht="20.100000000000001" customHeight="1" x14ac:dyDescent="0.2">
      <c r="A18" s="21" t="s">
        <v>55</v>
      </c>
      <c r="B18" s="37" t="s">
        <v>56</v>
      </c>
      <c r="C18" s="83"/>
      <c r="D18" s="83"/>
      <c r="E18" s="83"/>
      <c r="F18" s="83"/>
      <c r="G18" s="83"/>
      <c r="H18" s="83"/>
      <c r="I18" s="81">
        <f t="shared" si="0"/>
        <v>0</v>
      </c>
      <c r="J18" s="81">
        <f t="shared" si="1"/>
        <v>0</v>
      </c>
    </row>
    <row r="19" spans="1:10" ht="20.100000000000001" customHeight="1" x14ac:dyDescent="0.2">
      <c r="A19" s="21" t="s">
        <v>57</v>
      </c>
      <c r="B19" s="37" t="s">
        <v>58</v>
      </c>
      <c r="C19" s="83"/>
      <c r="D19" s="83"/>
      <c r="E19" s="83"/>
      <c r="F19" s="83"/>
      <c r="G19" s="83"/>
      <c r="H19" s="83"/>
      <c r="I19" s="81">
        <f t="shared" si="0"/>
        <v>0</v>
      </c>
      <c r="J19" s="81">
        <f t="shared" si="1"/>
        <v>0</v>
      </c>
    </row>
    <row r="20" spans="1:10" ht="20.100000000000001" customHeight="1" x14ac:dyDescent="0.2">
      <c r="A20" s="21" t="s">
        <v>59</v>
      </c>
      <c r="B20" s="37" t="s">
        <v>60</v>
      </c>
      <c r="C20" s="83"/>
      <c r="D20" s="83"/>
      <c r="E20" s="83"/>
      <c r="F20" s="83"/>
      <c r="G20" s="83"/>
      <c r="H20" s="83"/>
      <c r="I20" s="81">
        <f t="shared" si="0"/>
        <v>0</v>
      </c>
      <c r="J20" s="81">
        <f t="shared" si="1"/>
        <v>0</v>
      </c>
    </row>
    <row r="21" spans="1:10" ht="20.100000000000001" customHeight="1" x14ac:dyDescent="0.2">
      <c r="A21" s="21" t="s">
        <v>61</v>
      </c>
      <c r="B21" s="37" t="s">
        <v>62</v>
      </c>
      <c r="C21" s="83"/>
      <c r="D21" s="83"/>
      <c r="E21" s="83"/>
      <c r="F21" s="83"/>
      <c r="G21" s="83"/>
      <c r="H21" s="83"/>
      <c r="I21" s="81">
        <f t="shared" si="0"/>
        <v>0</v>
      </c>
      <c r="J21" s="81">
        <f t="shared" si="1"/>
        <v>0</v>
      </c>
    </row>
    <row r="22" spans="1:10" ht="20.100000000000001" customHeight="1" x14ac:dyDescent="0.2">
      <c r="A22" s="21" t="s">
        <v>63</v>
      </c>
      <c r="B22" s="37" t="s">
        <v>64</v>
      </c>
      <c r="C22" s="83">
        <v>25</v>
      </c>
      <c r="D22" s="83">
        <v>25</v>
      </c>
      <c r="E22" s="83"/>
      <c r="F22" s="83"/>
      <c r="G22" s="83"/>
      <c r="H22" s="83"/>
      <c r="I22" s="81">
        <f t="shared" si="0"/>
        <v>25</v>
      </c>
      <c r="J22" s="81">
        <f t="shared" si="1"/>
        <v>25</v>
      </c>
    </row>
    <row r="23" spans="1:10" ht="20.100000000000001" customHeight="1" x14ac:dyDescent="0.2">
      <c r="A23" s="39" t="s">
        <v>65</v>
      </c>
      <c r="B23" s="40" t="s">
        <v>66</v>
      </c>
      <c r="C23" s="83">
        <f>SUM(C10:C22)</f>
        <v>5047</v>
      </c>
      <c r="D23" s="83">
        <f t="shared" ref="D23:J23" si="2">SUM(D10:D22)</f>
        <v>5293</v>
      </c>
      <c r="E23" s="83">
        <f t="shared" si="2"/>
        <v>0</v>
      </c>
      <c r="F23" s="83">
        <f t="shared" si="2"/>
        <v>0</v>
      </c>
      <c r="G23" s="83">
        <f t="shared" si="2"/>
        <v>0</v>
      </c>
      <c r="H23" s="83">
        <f t="shared" si="2"/>
        <v>0</v>
      </c>
      <c r="I23" s="83">
        <f t="shared" si="2"/>
        <v>5047</v>
      </c>
      <c r="J23" s="83">
        <f t="shared" si="2"/>
        <v>5293</v>
      </c>
    </row>
    <row r="24" spans="1:10" ht="20.100000000000001" customHeight="1" x14ac:dyDescent="0.2">
      <c r="A24" s="21" t="s">
        <v>67</v>
      </c>
      <c r="B24" s="37" t="s">
        <v>68</v>
      </c>
      <c r="C24" s="83">
        <v>2504</v>
      </c>
      <c r="D24" s="83">
        <v>2504</v>
      </c>
      <c r="E24" s="83"/>
      <c r="F24" s="83"/>
      <c r="G24" s="83"/>
      <c r="H24" s="83"/>
      <c r="I24" s="81">
        <f t="shared" si="0"/>
        <v>2504</v>
      </c>
      <c r="J24" s="81">
        <f t="shared" si="1"/>
        <v>2504</v>
      </c>
    </row>
    <row r="25" spans="1:10" ht="24.75" customHeight="1" x14ac:dyDescent="0.2">
      <c r="A25" s="21" t="s">
        <v>69</v>
      </c>
      <c r="B25" s="37" t="s">
        <v>70</v>
      </c>
      <c r="C25" s="83"/>
      <c r="D25" s="83"/>
      <c r="E25" s="83"/>
      <c r="F25" s="83"/>
      <c r="G25" s="83"/>
      <c r="H25" s="83"/>
      <c r="I25" s="81">
        <f t="shared" si="0"/>
        <v>0</v>
      </c>
      <c r="J25" s="81">
        <f t="shared" si="1"/>
        <v>0</v>
      </c>
    </row>
    <row r="26" spans="1:10" ht="20.100000000000001" customHeight="1" x14ac:dyDescent="0.2">
      <c r="A26" s="41" t="s">
        <v>71</v>
      </c>
      <c r="B26" s="37" t="s">
        <v>72</v>
      </c>
      <c r="C26" s="83"/>
      <c r="D26" s="83"/>
      <c r="E26" s="83">
        <v>450</v>
      </c>
      <c r="F26" s="83">
        <v>450</v>
      </c>
      <c r="G26" s="83"/>
      <c r="H26" s="83"/>
      <c r="I26" s="81">
        <f t="shared" si="0"/>
        <v>450</v>
      </c>
      <c r="J26" s="81">
        <f t="shared" si="1"/>
        <v>450</v>
      </c>
    </row>
    <row r="27" spans="1:10" ht="20.100000000000001" customHeight="1" x14ac:dyDescent="0.2">
      <c r="A27" s="24" t="s">
        <v>73</v>
      </c>
      <c r="B27" s="40" t="s">
        <v>74</v>
      </c>
      <c r="C27" s="83">
        <f>SUM(C24:C26)</f>
        <v>2504</v>
      </c>
      <c r="D27" s="83">
        <f>SUM(D24:D26)</f>
        <v>2504</v>
      </c>
      <c r="E27" s="83">
        <f>SUM(E24:E26)</f>
        <v>450</v>
      </c>
      <c r="F27" s="83">
        <f t="shared" ref="F27:H27" si="3">SUM(F24:F26)</f>
        <v>450</v>
      </c>
      <c r="G27" s="83">
        <f t="shared" si="3"/>
        <v>0</v>
      </c>
      <c r="H27" s="83">
        <f t="shared" si="3"/>
        <v>0</v>
      </c>
      <c r="I27" s="81">
        <f t="shared" si="0"/>
        <v>2954</v>
      </c>
      <c r="J27" s="81">
        <f t="shared" si="1"/>
        <v>2954</v>
      </c>
    </row>
    <row r="28" spans="1:10" ht="20.100000000000001" customHeight="1" x14ac:dyDescent="0.2">
      <c r="A28" s="42" t="s">
        <v>75</v>
      </c>
      <c r="B28" s="43" t="s">
        <v>13</v>
      </c>
      <c r="C28" s="84">
        <f>SUM(C27,C23)</f>
        <v>7551</v>
      </c>
      <c r="D28" s="84">
        <f t="shared" ref="D28:H28" si="4">SUM(D27,D23)</f>
        <v>7797</v>
      </c>
      <c r="E28" s="84">
        <f t="shared" si="4"/>
        <v>450</v>
      </c>
      <c r="F28" s="84">
        <f t="shared" si="4"/>
        <v>450</v>
      </c>
      <c r="G28" s="84">
        <f t="shared" si="4"/>
        <v>0</v>
      </c>
      <c r="H28" s="84">
        <f t="shared" si="4"/>
        <v>0</v>
      </c>
      <c r="I28" s="67">
        <f t="shared" si="0"/>
        <v>8001</v>
      </c>
      <c r="J28" s="67">
        <f t="shared" si="1"/>
        <v>8247</v>
      </c>
    </row>
    <row r="29" spans="1:10" ht="25.5" customHeight="1" x14ac:dyDescent="0.2">
      <c r="A29" s="26" t="s">
        <v>76</v>
      </c>
      <c r="B29" s="43" t="s">
        <v>15</v>
      </c>
      <c r="C29" s="84">
        <v>1759</v>
      </c>
      <c r="D29" s="84">
        <v>1821</v>
      </c>
      <c r="E29" s="84">
        <v>30</v>
      </c>
      <c r="F29" s="84">
        <v>30</v>
      </c>
      <c r="G29" s="84"/>
      <c r="H29" s="84"/>
      <c r="I29" s="67">
        <f t="shared" si="0"/>
        <v>1789</v>
      </c>
      <c r="J29" s="67">
        <f t="shared" si="1"/>
        <v>1851</v>
      </c>
    </row>
    <row r="30" spans="1:10" ht="20.100000000000001" customHeight="1" x14ac:dyDescent="0.2">
      <c r="A30" s="21" t="s">
        <v>77</v>
      </c>
      <c r="B30" s="37" t="s">
        <v>78</v>
      </c>
      <c r="C30" s="83">
        <v>135</v>
      </c>
      <c r="D30" s="83">
        <v>135</v>
      </c>
      <c r="E30" s="83"/>
      <c r="F30" s="83"/>
      <c r="G30" s="83"/>
      <c r="H30" s="83"/>
      <c r="I30" s="81">
        <f t="shared" si="0"/>
        <v>135</v>
      </c>
      <c r="J30" s="81">
        <f t="shared" si="1"/>
        <v>135</v>
      </c>
    </row>
    <row r="31" spans="1:10" ht="20.100000000000001" customHeight="1" x14ac:dyDescent="0.2">
      <c r="A31" s="21" t="s">
        <v>79</v>
      </c>
      <c r="B31" s="37" t="s">
        <v>80</v>
      </c>
      <c r="C31" s="83">
        <v>892</v>
      </c>
      <c r="D31" s="83">
        <v>892</v>
      </c>
      <c r="E31" s="83"/>
      <c r="F31" s="83"/>
      <c r="G31" s="83"/>
      <c r="H31" s="83"/>
      <c r="I31" s="81">
        <f t="shared" si="0"/>
        <v>892</v>
      </c>
      <c r="J31" s="81">
        <f t="shared" si="1"/>
        <v>892</v>
      </c>
    </row>
    <row r="32" spans="1:10" ht="20.100000000000001" customHeight="1" x14ac:dyDescent="0.2">
      <c r="A32" s="21" t="s">
        <v>81</v>
      </c>
      <c r="B32" s="37" t="s">
        <v>82</v>
      </c>
      <c r="C32" s="83"/>
      <c r="D32" s="83"/>
      <c r="E32" s="83"/>
      <c r="F32" s="83"/>
      <c r="G32" s="83"/>
      <c r="H32" s="83"/>
      <c r="I32" s="81">
        <f t="shared" si="0"/>
        <v>0</v>
      </c>
      <c r="J32" s="81">
        <f t="shared" si="1"/>
        <v>0</v>
      </c>
    </row>
    <row r="33" spans="1:10" ht="20.100000000000001" customHeight="1" x14ac:dyDescent="0.2">
      <c r="A33" s="24" t="s">
        <v>83</v>
      </c>
      <c r="B33" s="40" t="s">
        <v>84</v>
      </c>
      <c r="C33" s="83">
        <f>SUM(C30:C32)</f>
        <v>1027</v>
      </c>
      <c r="D33" s="83">
        <f t="shared" ref="D33:H33" si="5">SUM(D30:D32)</f>
        <v>1027</v>
      </c>
      <c r="E33" s="83">
        <f t="shared" si="5"/>
        <v>0</v>
      </c>
      <c r="F33" s="83">
        <f t="shared" si="5"/>
        <v>0</v>
      </c>
      <c r="G33" s="83">
        <f t="shared" si="5"/>
        <v>0</v>
      </c>
      <c r="H33" s="83">
        <f t="shared" si="5"/>
        <v>0</v>
      </c>
      <c r="I33" s="81">
        <f t="shared" si="0"/>
        <v>1027</v>
      </c>
      <c r="J33" s="81">
        <f t="shared" si="1"/>
        <v>1027</v>
      </c>
    </row>
    <row r="34" spans="1:10" ht="20.100000000000001" customHeight="1" x14ac:dyDescent="0.2">
      <c r="A34" s="21" t="s">
        <v>85</v>
      </c>
      <c r="B34" s="37" t="s">
        <v>86</v>
      </c>
      <c r="C34" s="83"/>
      <c r="D34" s="83"/>
      <c r="E34" s="83"/>
      <c r="F34" s="83"/>
      <c r="G34" s="83"/>
      <c r="H34" s="83"/>
      <c r="I34" s="81">
        <f t="shared" si="0"/>
        <v>0</v>
      </c>
      <c r="J34" s="81">
        <f t="shared" si="1"/>
        <v>0</v>
      </c>
    </row>
    <row r="35" spans="1:10" ht="20.100000000000001" customHeight="1" x14ac:dyDescent="0.2">
      <c r="A35" s="21" t="s">
        <v>87</v>
      </c>
      <c r="B35" s="37" t="s">
        <v>88</v>
      </c>
      <c r="C35" s="83">
        <v>242</v>
      </c>
      <c r="D35" s="83">
        <v>242</v>
      </c>
      <c r="E35" s="83"/>
      <c r="F35" s="83"/>
      <c r="G35" s="83"/>
      <c r="H35" s="83"/>
      <c r="I35" s="81">
        <f t="shared" si="0"/>
        <v>242</v>
      </c>
      <c r="J35" s="81">
        <f t="shared" si="1"/>
        <v>242</v>
      </c>
    </row>
    <row r="36" spans="1:10" ht="20.100000000000001" customHeight="1" x14ac:dyDescent="0.2">
      <c r="A36" s="24" t="s">
        <v>89</v>
      </c>
      <c r="B36" s="40" t="s">
        <v>90</v>
      </c>
      <c r="C36" s="83">
        <f>SUM(C34:C35)</f>
        <v>242</v>
      </c>
      <c r="D36" s="83">
        <f t="shared" ref="D36:H36" si="6">SUM(D34:D35)</f>
        <v>242</v>
      </c>
      <c r="E36" s="83">
        <f t="shared" si="6"/>
        <v>0</v>
      </c>
      <c r="F36" s="83">
        <f t="shared" si="6"/>
        <v>0</v>
      </c>
      <c r="G36" s="83">
        <f t="shared" si="6"/>
        <v>0</v>
      </c>
      <c r="H36" s="83">
        <f t="shared" si="6"/>
        <v>0</v>
      </c>
      <c r="I36" s="81">
        <f t="shared" si="0"/>
        <v>242</v>
      </c>
      <c r="J36" s="81">
        <f t="shared" si="1"/>
        <v>242</v>
      </c>
    </row>
    <row r="37" spans="1:10" ht="20.100000000000001" customHeight="1" x14ac:dyDescent="0.2">
      <c r="A37" s="21" t="s">
        <v>91</v>
      </c>
      <c r="B37" s="37" t="s">
        <v>92</v>
      </c>
      <c r="C37" s="83">
        <v>1158</v>
      </c>
      <c r="D37" s="83">
        <v>1158</v>
      </c>
      <c r="E37" s="83"/>
      <c r="F37" s="83"/>
      <c r="G37" s="83"/>
      <c r="H37" s="83"/>
      <c r="I37" s="81">
        <f t="shared" si="0"/>
        <v>1158</v>
      </c>
      <c r="J37" s="81">
        <f t="shared" si="1"/>
        <v>1158</v>
      </c>
    </row>
    <row r="38" spans="1:10" ht="20.100000000000001" customHeight="1" x14ac:dyDescent="0.2">
      <c r="A38" s="21" t="s">
        <v>93</v>
      </c>
      <c r="B38" s="37" t="s">
        <v>94</v>
      </c>
      <c r="C38" s="83">
        <v>480</v>
      </c>
      <c r="D38" s="83">
        <v>480</v>
      </c>
      <c r="E38" s="83"/>
      <c r="F38" s="83"/>
      <c r="G38" s="83"/>
      <c r="H38" s="83"/>
      <c r="I38" s="81">
        <f t="shared" si="0"/>
        <v>480</v>
      </c>
      <c r="J38" s="81">
        <f t="shared" si="1"/>
        <v>480</v>
      </c>
    </row>
    <row r="39" spans="1:10" ht="20.100000000000001" customHeight="1" x14ac:dyDescent="0.2">
      <c r="A39" s="21" t="s">
        <v>95</v>
      </c>
      <c r="B39" s="37" t="s">
        <v>96</v>
      </c>
      <c r="C39" s="83"/>
      <c r="D39" s="83"/>
      <c r="E39" s="83"/>
      <c r="F39" s="83"/>
      <c r="G39" s="83"/>
      <c r="H39" s="83"/>
      <c r="I39" s="81">
        <f t="shared" si="0"/>
        <v>0</v>
      </c>
      <c r="J39" s="81">
        <f t="shared" si="1"/>
        <v>0</v>
      </c>
    </row>
    <row r="40" spans="1:10" ht="20.100000000000001" customHeight="1" x14ac:dyDescent="0.2">
      <c r="A40" s="21" t="s">
        <v>97</v>
      </c>
      <c r="B40" s="37" t="s">
        <v>98</v>
      </c>
      <c r="C40" s="83">
        <v>2804</v>
      </c>
      <c r="D40" s="83">
        <v>1927</v>
      </c>
      <c r="E40" s="83"/>
      <c r="F40" s="83"/>
      <c r="G40" s="83"/>
      <c r="H40" s="83"/>
      <c r="I40" s="81">
        <f t="shared" si="0"/>
        <v>2804</v>
      </c>
      <c r="J40" s="81">
        <f t="shared" si="1"/>
        <v>1927</v>
      </c>
    </row>
    <row r="41" spans="1:10" ht="20.100000000000001" customHeight="1" x14ac:dyDescent="0.2">
      <c r="A41" s="44" t="s">
        <v>99</v>
      </c>
      <c r="B41" s="37" t="s">
        <v>100</v>
      </c>
      <c r="C41" s="83"/>
      <c r="D41" s="83">
        <v>229</v>
      </c>
      <c r="E41" s="83"/>
      <c r="F41" s="83"/>
      <c r="G41" s="83"/>
      <c r="H41" s="83"/>
      <c r="I41" s="81">
        <f t="shared" si="0"/>
        <v>0</v>
      </c>
      <c r="J41" s="81">
        <f t="shared" si="1"/>
        <v>229</v>
      </c>
    </row>
    <row r="42" spans="1:10" ht="20.100000000000001" customHeight="1" x14ac:dyDescent="0.2">
      <c r="A42" s="41" t="s">
        <v>101</v>
      </c>
      <c r="B42" s="37" t="s">
        <v>102</v>
      </c>
      <c r="C42" s="83"/>
      <c r="D42" s="83"/>
      <c r="E42" s="83"/>
      <c r="F42" s="83"/>
      <c r="G42" s="83"/>
      <c r="H42" s="83"/>
      <c r="I42" s="81">
        <f t="shared" si="0"/>
        <v>0</v>
      </c>
      <c r="J42" s="81">
        <f t="shared" si="1"/>
        <v>0</v>
      </c>
    </row>
    <row r="43" spans="1:10" ht="20.100000000000001" customHeight="1" x14ac:dyDescent="0.2">
      <c r="A43" s="21" t="s">
        <v>103</v>
      </c>
      <c r="B43" s="37" t="s">
        <v>104</v>
      </c>
      <c r="C43" s="83">
        <v>667</v>
      </c>
      <c r="D43" s="83">
        <v>666</v>
      </c>
      <c r="E43" s="83"/>
      <c r="F43" s="83"/>
      <c r="G43" s="83"/>
      <c r="H43" s="83"/>
      <c r="I43" s="81">
        <f t="shared" si="0"/>
        <v>667</v>
      </c>
      <c r="J43" s="81">
        <f t="shared" si="1"/>
        <v>666</v>
      </c>
    </row>
    <row r="44" spans="1:10" ht="20.100000000000001" customHeight="1" x14ac:dyDescent="0.2">
      <c r="A44" s="24" t="s">
        <v>105</v>
      </c>
      <c r="B44" s="40" t="s">
        <v>106</v>
      </c>
      <c r="C44" s="83">
        <f>SUM(C37:C43)</f>
        <v>5109</v>
      </c>
      <c r="D44" s="83">
        <f t="shared" ref="D44:H44" si="7">SUM(D37:D43)</f>
        <v>4460</v>
      </c>
      <c r="E44" s="83">
        <f t="shared" si="7"/>
        <v>0</v>
      </c>
      <c r="F44" s="83">
        <f t="shared" si="7"/>
        <v>0</v>
      </c>
      <c r="G44" s="83">
        <f t="shared" si="7"/>
        <v>0</v>
      </c>
      <c r="H44" s="83">
        <f t="shared" si="7"/>
        <v>0</v>
      </c>
      <c r="I44" s="81">
        <f t="shared" si="0"/>
        <v>5109</v>
      </c>
      <c r="J44" s="81">
        <f t="shared" si="1"/>
        <v>4460</v>
      </c>
    </row>
    <row r="45" spans="1:10" ht="20.100000000000001" customHeight="1" x14ac:dyDescent="0.2">
      <c r="A45" s="21" t="s">
        <v>107</v>
      </c>
      <c r="B45" s="37" t="s">
        <v>108</v>
      </c>
      <c r="C45" s="83"/>
      <c r="D45" s="83"/>
      <c r="E45" s="83"/>
      <c r="F45" s="83"/>
      <c r="G45" s="83"/>
      <c r="H45" s="83"/>
      <c r="I45" s="81">
        <f t="shared" si="0"/>
        <v>0</v>
      </c>
      <c r="J45" s="81">
        <f t="shared" si="1"/>
        <v>0</v>
      </c>
    </row>
    <row r="46" spans="1:10" ht="20.100000000000001" customHeight="1" x14ac:dyDescent="0.2">
      <c r="A46" s="21" t="s">
        <v>109</v>
      </c>
      <c r="B46" s="37" t="s">
        <v>110</v>
      </c>
      <c r="C46" s="83"/>
      <c r="D46" s="83"/>
      <c r="E46" s="83"/>
      <c r="F46" s="83"/>
      <c r="G46" s="83"/>
      <c r="H46" s="83"/>
      <c r="I46" s="81">
        <f t="shared" si="0"/>
        <v>0</v>
      </c>
      <c r="J46" s="81">
        <f t="shared" si="1"/>
        <v>0</v>
      </c>
    </row>
    <row r="47" spans="1:10" ht="20.100000000000001" customHeight="1" x14ac:dyDescent="0.2">
      <c r="A47" s="24" t="s">
        <v>111</v>
      </c>
      <c r="B47" s="40" t="s">
        <v>112</v>
      </c>
      <c r="C47" s="83">
        <f>SUM(C45:C46)</f>
        <v>0</v>
      </c>
      <c r="D47" s="83"/>
      <c r="E47" s="83"/>
      <c r="F47" s="83"/>
      <c r="G47" s="83"/>
      <c r="H47" s="83"/>
      <c r="I47" s="81">
        <f t="shared" si="0"/>
        <v>0</v>
      </c>
      <c r="J47" s="81">
        <f t="shared" si="1"/>
        <v>0</v>
      </c>
    </row>
    <row r="48" spans="1:10" ht="24" customHeight="1" x14ac:dyDescent="0.2">
      <c r="A48" s="21" t="s">
        <v>113</v>
      </c>
      <c r="B48" s="37" t="s">
        <v>114</v>
      </c>
      <c r="C48" s="83">
        <v>1595</v>
      </c>
      <c r="D48" s="83">
        <v>1595</v>
      </c>
      <c r="E48" s="83"/>
      <c r="F48" s="83"/>
      <c r="G48" s="83"/>
      <c r="H48" s="83"/>
      <c r="I48" s="81">
        <f t="shared" si="0"/>
        <v>1595</v>
      </c>
      <c r="J48" s="81">
        <f t="shared" si="1"/>
        <v>1595</v>
      </c>
    </row>
    <row r="49" spans="1:10" ht="20.100000000000001" customHeight="1" x14ac:dyDescent="0.2">
      <c r="A49" s="21" t="s">
        <v>115</v>
      </c>
      <c r="B49" s="37" t="s">
        <v>116</v>
      </c>
      <c r="C49" s="83"/>
      <c r="D49" s="83"/>
      <c r="E49" s="83"/>
      <c r="F49" s="83"/>
      <c r="G49" s="83"/>
      <c r="H49" s="83"/>
      <c r="I49" s="81">
        <f t="shared" si="0"/>
        <v>0</v>
      </c>
      <c r="J49" s="81">
        <f t="shared" si="1"/>
        <v>0</v>
      </c>
    </row>
    <row r="50" spans="1:10" ht="20.100000000000001" customHeight="1" x14ac:dyDescent="0.2">
      <c r="A50" s="21" t="s">
        <v>117</v>
      </c>
      <c r="B50" s="37" t="s">
        <v>118</v>
      </c>
      <c r="C50" s="83"/>
      <c r="D50" s="83"/>
      <c r="E50" s="83"/>
      <c r="F50" s="83"/>
      <c r="G50" s="83"/>
      <c r="H50" s="83"/>
      <c r="I50" s="81">
        <f t="shared" si="0"/>
        <v>0</v>
      </c>
      <c r="J50" s="81">
        <f t="shared" si="1"/>
        <v>0</v>
      </c>
    </row>
    <row r="51" spans="1:10" ht="20.100000000000001" customHeight="1" x14ac:dyDescent="0.2">
      <c r="A51" s="21" t="s">
        <v>119</v>
      </c>
      <c r="B51" s="37" t="s">
        <v>120</v>
      </c>
      <c r="C51" s="83"/>
      <c r="D51" s="83"/>
      <c r="E51" s="83"/>
      <c r="F51" s="83"/>
      <c r="G51" s="83"/>
      <c r="H51" s="83"/>
      <c r="I51" s="81">
        <f t="shared" si="0"/>
        <v>0</v>
      </c>
      <c r="J51" s="81">
        <f t="shared" si="1"/>
        <v>0</v>
      </c>
    </row>
    <row r="52" spans="1:10" ht="20.100000000000001" customHeight="1" x14ac:dyDescent="0.2">
      <c r="A52" s="21" t="s">
        <v>121</v>
      </c>
      <c r="B52" s="37" t="s">
        <v>122</v>
      </c>
      <c r="C52" s="83"/>
      <c r="D52" s="83"/>
      <c r="E52" s="83"/>
      <c r="F52" s="83"/>
      <c r="G52" s="83"/>
      <c r="H52" s="83"/>
      <c r="I52" s="81">
        <f t="shared" si="0"/>
        <v>0</v>
      </c>
      <c r="J52" s="81">
        <f t="shared" si="1"/>
        <v>0</v>
      </c>
    </row>
    <row r="53" spans="1:10" ht="20.100000000000001" customHeight="1" x14ac:dyDescent="0.2">
      <c r="A53" s="24" t="s">
        <v>123</v>
      </c>
      <c r="B53" s="40" t="s">
        <v>124</v>
      </c>
      <c r="C53" s="83">
        <f>SUM(C48:C52)</f>
        <v>1595</v>
      </c>
      <c r="D53" s="83">
        <f t="shared" ref="D53:H53" si="8">SUM(D48:D52)</f>
        <v>1595</v>
      </c>
      <c r="E53" s="83">
        <f t="shared" si="8"/>
        <v>0</v>
      </c>
      <c r="F53" s="83">
        <f t="shared" si="8"/>
        <v>0</v>
      </c>
      <c r="G53" s="83">
        <f t="shared" si="8"/>
        <v>0</v>
      </c>
      <c r="H53" s="83">
        <f t="shared" si="8"/>
        <v>0</v>
      </c>
      <c r="I53" s="81">
        <f t="shared" si="0"/>
        <v>1595</v>
      </c>
      <c r="J53" s="81">
        <f t="shared" si="1"/>
        <v>1595</v>
      </c>
    </row>
    <row r="54" spans="1:10" ht="20.100000000000001" customHeight="1" x14ac:dyDescent="0.2">
      <c r="A54" s="26" t="s">
        <v>125</v>
      </c>
      <c r="B54" s="43" t="s">
        <v>16</v>
      </c>
      <c r="C54" s="84">
        <f>SUM(C53,C47,C44,C36,C33)</f>
        <v>7973</v>
      </c>
      <c r="D54" s="84">
        <f t="shared" ref="D54:H54" si="9">SUM(D53,D47,D44,D36,D33)</f>
        <v>7324</v>
      </c>
      <c r="E54" s="84">
        <f t="shared" si="9"/>
        <v>0</v>
      </c>
      <c r="F54" s="84">
        <f t="shared" si="9"/>
        <v>0</v>
      </c>
      <c r="G54" s="84">
        <f t="shared" si="9"/>
        <v>0</v>
      </c>
      <c r="H54" s="84">
        <f t="shared" si="9"/>
        <v>0</v>
      </c>
      <c r="I54" s="67">
        <f t="shared" si="0"/>
        <v>7973</v>
      </c>
      <c r="J54" s="67">
        <f t="shared" si="1"/>
        <v>7324</v>
      </c>
    </row>
    <row r="55" spans="1:10" ht="20.100000000000001" customHeight="1" x14ac:dyDescent="0.2">
      <c r="A55" s="25" t="s">
        <v>126</v>
      </c>
      <c r="B55" s="37" t="s">
        <v>127</v>
      </c>
      <c r="C55" s="83"/>
      <c r="D55" s="83"/>
      <c r="E55" s="83"/>
      <c r="F55" s="83"/>
      <c r="G55" s="83"/>
      <c r="H55" s="83"/>
      <c r="I55" s="81">
        <f t="shared" si="0"/>
        <v>0</v>
      </c>
      <c r="J55" s="81">
        <f t="shared" si="1"/>
        <v>0</v>
      </c>
    </row>
    <row r="56" spans="1:10" ht="20.100000000000001" customHeight="1" x14ac:dyDescent="0.2">
      <c r="A56" s="25" t="s">
        <v>128</v>
      </c>
      <c r="B56" s="37" t="s">
        <v>129</v>
      </c>
      <c r="C56" s="83"/>
      <c r="D56" s="83"/>
      <c r="E56" s="83"/>
      <c r="F56" s="83"/>
      <c r="G56" s="83"/>
      <c r="H56" s="83"/>
      <c r="I56" s="81">
        <f t="shared" si="0"/>
        <v>0</v>
      </c>
      <c r="J56" s="81">
        <f t="shared" si="1"/>
        <v>0</v>
      </c>
    </row>
    <row r="57" spans="1:10" ht="20.100000000000001" customHeight="1" x14ac:dyDescent="0.2">
      <c r="A57" s="45" t="s">
        <v>130</v>
      </c>
      <c r="B57" s="37" t="s">
        <v>131</v>
      </c>
      <c r="C57" s="83"/>
      <c r="D57" s="83"/>
      <c r="E57" s="83"/>
      <c r="F57" s="83"/>
      <c r="G57" s="83"/>
      <c r="H57" s="83"/>
      <c r="I57" s="81">
        <f t="shared" si="0"/>
        <v>0</v>
      </c>
      <c r="J57" s="81">
        <f t="shared" si="1"/>
        <v>0</v>
      </c>
    </row>
    <row r="58" spans="1:10" ht="26.25" customHeight="1" x14ac:dyDescent="0.2">
      <c r="A58" s="45" t="s">
        <v>132</v>
      </c>
      <c r="B58" s="37" t="s">
        <v>133</v>
      </c>
      <c r="C58" s="83"/>
      <c r="D58" s="83"/>
      <c r="E58" s="83"/>
      <c r="F58" s="83"/>
      <c r="G58" s="83"/>
      <c r="H58" s="83"/>
      <c r="I58" s="81">
        <f t="shared" si="0"/>
        <v>0</v>
      </c>
      <c r="J58" s="81">
        <f t="shared" si="1"/>
        <v>0</v>
      </c>
    </row>
    <row r="59" spans="1:10" ht="27.75" customHeight="1" x14ac:dyDescent="0.2">
      <c r="A59" s="45" t="s">
        <v>134</v>
      </c>
      <c r="B59" s="37" t="s">
        <v>135</v>
      </c>
      <c r="C59" s="83"/>
      <c r="D59" s="83"/>
      <c r="E59" s="83"/>
      <c r="F59" s="83"/>
      <c r="G59" s="83"/>
      <c r="H59" s="83"/>
      <c r="I59" s="81">
        <f t="shared" si="0"/>
        <v>0</v>
      </c>
      <c r="J59" s="81">
        <f t="shared" si="1"/>
        <v>0</v>
      </c>
    </row>
    <row r="60" spans="1:10" ht="20.100000000000001" customHeight="1" x14ac:dyDescent="0.2">
      <c r="A60" s="25" t="s">
        <v>136</v>
      </c>
      <c r="B60" s="37" t="s">
        <v>137</v>
      </c>
      <c r="C60" s="83"/>
      <c r="D60" s="83"/>
      <c r="E60" s="83"/>
      <c r="F60" s="83"/>
      <c r="G60" s="83"/>
      <c r="H60" s="83"/>
      <c r="I60" s="81">
        <f t="shared" si="0"/>
        <v>0</v>
      </c>
      <c r="J60" s="81">
        <f t="shared" si="1"/>
        <v>0</v>
      </c>
    </row>
    <row r="61" spans="1:10" ht="20.100000000000001" customHeight="1" x14ac:dyDescent="0.2">
      <c r="A61" s="25" t="s">
        <v>138</v>
      </c>
      <c r="B61" s="37" t="s">
        <v>139</v>
      </c>
      <c r="C61" s="83"/>
      <c r="D61" s="83"/>
      <c r="E61" s="83"/>
      <c r="F61" s="83"/>
      <c r="G61" s="83"/>
      <c r="H61" s="83"/>
      <c r="I61" s="81">
        <f t="shared" si="0"/>
        <v>0</v>
      </c>
      <c r="J61" s="81">
        <f t="shared" si="1"/>
        <v>0</v>
      </c>
    </row>
    <row r="62" spans="1:10" ht="20.100000000000001" customHeight="1" x14ac:dyDescent="0.2">
      <c r="A62" s="25" t="s">
        <v>140</v>
      </c>
      <c r="B62" s="37" t="s">
        <v>141</v>
      </c>
      <c r="C62" s="83">
        <v>2045</v>
      </c>
      <c r="D62" s="83">
        <v>2045</v>
      </c>
      <c r="E62" s="83"/>
      <c r="F62" s="83"/>
      <c r="G62" s="83"/>
      <c r="H62" s="83"/>
      <c r="I62" s="81">
        <f t="shared" si="0"/>
        <v>2045</v>
      </c>
      <c r="J62" s="81">
        <f t="shared" si="1"/>
        <v>2045</v>
      </c>
    </row>
    <row r="63" spans="1:10" ht="20.100000000000001" customHeight="1" x14ac:dyDescent="0.2">
      <c r="A63" s="46" t="s">
        <v>142</v>
      </c>
      <c r="B63" s="43" t="s">
        <v>18</v>
      </c>
      <c r="C63" s="84">
        <f>SUM(C55:C62)</f>
        <v>2045</v>
      </c>
      <c r="D63" s="84">
        <f t="shared" ref="D63:H63" si="10">SUM(D55:D62)</f>
        <v>2045</v>
      </c>
      <c r="E63" s="84">
        <f t="shared" si="10"/>
        <v>0</v>
      </c>
      <c r="F63" s="84">
        <f t="shared" si="10"/>
        <v>0</v>
      </c>
      <c r="G63" s="84">
        <f t="shared" si="10"/>
        <v>0</v>
      </c>
      <c r="H63" s="84">
        <f t="shared" si="10"/>
        <v>0</v>
      </c>
      <c r="I63" s="67">
        <f t="shared" si="0"/>
        <v>2045</v>
      </c>
      <c r="J63" s="67">
        <f t="shared" si="1"/>
        <v>2045</v>
      </c>
    </row>
    <row r="64" spans="1:10" ht="20.100000000000001" customHeight="1" x14ac:dyDescent="0.2">
      <c r="A64" s="23" t="s">
        <v>143</v>
      </c>
      <c r="B64" s="37" t="s">
        <v>144</v>
      </c>
      <c r="C64" s="83"/>
      <c r="D64" s="83"/>
      <c r="E64" s="83"/>
      <c r="F64" s="83"/>
      <c r="G64" s="83"/>
      <c r="H64" s="83"/>
      <c r="I64" s="81">
        <f t="shared" si="0"/>
        <v>0</v>
      </c>
      <c r="J64" s="81">
        <f t="shared" si="1"/>
        <v>0</v>
      </c>
    </row>
    <row r="65" spans="1:10" ht="20.100000000000001" customHeight="1" x14ac:dyDescent="0.2">
      <c r="A65" s="23" t="s">
        <v>145</v>
      </c>
      <c r="B65" s="37" t="s">
        <v>146</v>
      </c>
      <c r="C65" s="83"/>
      <c r="D65" s="83">
        <v>1</v>
      </c>
      <c r="E65" s="83"/>
      <c r="F65" s="83"/>
      <c r="G65" s="83"/>
      <c r="H65" s="83"/>
      <c r="I65" s="81">
        <f t="shared" si="0"/>
        <v>0</v>
      </c>
      <c r="J65" s="81">
        <f t="shared" si="1"/>
        <v>1</v>
      </c>
    </row>
    <row r="66" spans="1:10" ht="24.95" customHeight="1" x14ac:dyDescent="0.2">
      <c r="A66" s="23" t="s">
        <v>147</v>
      </c>
      <c r="B66" s="37" t="s">
        <v>148</v>
      </c>
      <c r="C66" s="83"/>
      <c r="D66" s="83"/>
      <c r="E66" s="83"/>
      <c r="F66" s="83"/>
      <c r="G66" s="83"/>
      <c r="H66" s="83"/>
      <c r="I66" s="81">
        <f t="shared" si="0"/>
        <v>0</v>
      </c>
      <c r="J66" s="81">
        <f t="shared" si="1"/>
        <v>0</v>
      </c>
    </row>
    <row r="67" spans="1:10" ht="24.95" customHeight="1" x14ac:dyDescent="0.2">
      <c r="A67" s="23" t="s">
        <v>149</v>
      </c>
      <c r="B67" s="37" t="s">
        <v>150</v>
      </c>
      <c r="C67" s="83"/>
      <c r="D67" s="83"/>
      <c r="E67" s="83"/>
      <c r="F67" s="83"/>
      <c r="G67" s="83"/>
      <c r="H67" s="83"/>
      <c r="I67" s="81">
        <f t="shared" si="0"/>
        <v>0</v>
      </c>
      <c r="J67" s="81">
        <f t="shared" si="1"/>
        <v>0</v>
      </c>
    </row>
    <row r="68" spans="1:10" ht="24.95" customHeight="1" x14ac:dyDescent="0.2">
      <c r="A68" s="23" t="s">
        <v>151</v>
      </c>
      <c r="B68" s="37" t="s">
        <v>152</v>
      </c>
      <c r="C68" s="83"/>
      <c r="D68" s="83"/>
      <c r="E68" s="83"/>
      <c r="F68" s="83"/>
      <c r="G68" s="83"/>
      <c r="H68" s="83"/>
      <c r="I68" s="81">
        <f t="shared" si="0"/>
        <v>0</v>
      </c>
      <c r="J68" s="81">
        <f t="shared" si="1"/>
        <v>0</v>
      </c>
    </row>
    <row r="69" spans="1:10" ht="24.95" customHeight="1" x14ac:dyDescent="0.2">
      <c r="A69" s="23" t="s">
        <v>153</v>
      </c>
      <c r="B69" s="37" t="s">
        <v>154</v>
      </c>
      <c r="C69" s="83">
        <v>263</v>
      </c>
      <c r="D69" s="83">
        <v>263</v>
      </c>
      <c r="E69" s="83">
        <v>38</v>
      </c>
      <c r="F69" s="83">
        <v>38</v>
      </c>
      <c r="G69" s="83"/>
      <c r="H69" s="83"/>
      <c r="I69" s="81">
        <f t="shared" si="0"/>
        <v>301</v>
      </c>
      <c r="J69" s="81">
        <f t="shared" si="1"/>
        <v>301</v>
      </c>
    </row>
    <row r="70" spans="1:10" ht="24.95" customHeight="1" x14ac:dyDescent="0.2">
      <c r="A70" s="23" t="s">
        <v>155</v>
      </c>
      <c r="B70" s="37" t="s">
        <v>156</v>
      </c>
      <c r="C70" s="83"/>
      <c r="D70" s="83"/>
      <c r="E70" s="83"/>
      <c r="F70" s="83"/>
      <c r="G70" s="83"/>
      <c r="H70" s="83"/>
      <c r="I70" s="81">
        <f t="shared" si="0"/>
        <v>0</v>
      </c>
      <c r="J70" s="81">
        <f t="shared" si="1"/>
        <v>0</v>
      </c>
    </row>
    <row r="71" spans="1:10" ht="24.95" customHeight="1" x14ac:dyDescent="0.2">
      <c r="A71" s="23" t="s">
        <v>157</v>
      </c>
      <c r="B71" s="37" t="s">
        <v>158</v>
      </c>
      <c r="C71" s="83"/>
      <c r="D71" s="83"/>
      <c r="E71" s="83"/>
      <c r="F71" s="83"/>
      <c r="G71" s="83"/>
      <c r="H71" s="83"/>
      <c r="I71" s="81">
        <f t="shared" si="0"/>
        <v>0</v>
      </c>
      <c r="J71" s="81">
        <f t="shared" si="1"/>
        <v>0</v>
      </c>
    </row>
    <row r="72" spans="1:10" ht="24.95" customHeight="1" x14ac:dyDescent="0.2">
      <c r="A72" s="23" t="s">
        <v>159</v>
      </c>
      <c r="B72" s="37" t="s">
        <v>160</v>
      </c>
      <c r="C72" s="83"/>
      <c r="D72" s="83"/>
      <c r="E72" s="83"/>
      <c r="F72" s="83"/>
      <c r="G72" s="83"/>
      <c r="H72" s="83"/>
      <c r="I72" s="81">
        <f t="shared" si="0"/>
        <v>0</v>
      </c>
      <c r="J72" s="81">
        <f t="shared" si="1"/>
        <v>0</v>
      </c>
    </row>
    <row r="73" spans="1:10" ht="24.95" customHeight="1" x14ac:dyDescent="0.2">
      <c r="A73" s="20" t="s">
        <v>161</v>
      </c>
      <c r="B73" s="37" t="s">
        <v>162</v>
      </c>
      <c r="C73" s="83"/>
      <c r="D73" s="83"/>
      <c r="E73" s="83"/>
      <c r="F73" s="83"/>
      <c r="G73" s="83"/>
      <c r="H73" s="83"/>
      <c r="I73" s="81">
        <f t="shared" si="0"/>
        <v>0</v>
      </c>
      <c r="J73" s="81">
        <f t="shared" si="1"/>
        <v>0</v>
      </c>
    </row>
    <row r="74" spans="1:10" ht="24.95" customHeight="1" x14ac:dyDescent="0.2">
      <c r="A74" s="23" t="s">
        <v>163</v>
      </c>
      <c r="B74" s="37" t="s">
        <v>164</v>
      </c>
      <c r="C74" s="83"/>
      <c r="D74" s="83"/>
      <c r="E74" s="83">
        <v>1022</v>
      </c>
      <c r="F74" s="83">
        <v>1022</v>
      </c>
      <c r="G74" s="83"/>
      <c r="H74" s="83"/>
      <c r="I74" s="81">
        <f t="shared" si="0"/>
        <v>1022</v>
      </c>
      <c r="J74" s="81">
        <f t="shared" si="1"/>
        <v>1022</v>
      </c>
    </row>
    <row r="75" spans="1:10" ht="20.100000000000001" customHeight="1" x14ac:dyDescent="0.2">
      <c r="A75" s="20" t="s">
        <v>165</v>
      </c>
      <c r="B75" s="37" t="s">
        <v>166</v>
      </c>
      <c r="C75" s="83"/>
      <c r="D75" s="83"/>
      <c r="E75" s="83"/>
      <c r="F75" s="83"/>
      <c r="G75" s="83"/>
      <c r="H75" s="83"/>
      <c r="I75" s="81">
        <f t="shared" ref="I75:I126" si="11">SUM(C75,E75,G75)</f>
        <v>0</v>
      </c>
      <c r="J75" s="81">
        <f t="shared" ref="J75:J126" si="12">SUM(D75,F75,H75)</f>
        <v>0</v>
      </c>
    </row>
    <row r="76" spans="1:10" ht="20.100000000000001" customHeight="1" x14ac:dyDescent="0.2">
      <c r="A76" s="20" t="s">
        <v>167</v>
      </c>
      <c r="B76" s="37" t="s">
        <v>166</v>
      </c>
      <c r="C76" s="83"/>
      <c r="D76" s="83"/>
      <c r="E76" s="83"/>
      <c r="F76" s="83"/>
      <c r="G76" s="83"/>
      <c r="H76" s="83"/>
      <c r="I76" s="81">
        <f t="shared" si="11"/>
        <v>0</v>
      </c>
      <c r="J76" s="81">
        <f t="shared" si="12"/>
        <v>0</v>
      </c>
    </row>
    <row r="77" spans="1:10" ht="20.100000000000001" customHeight="1" x14ac:dyDescent="0.2">
      <c r="A77" s="46" t="s">
        <v>168</v>
      </c>
      <c r="B77" s="43" t="s">
        <v>20</v>
      </c>
      <c r="C77" s="84">
        <f>SUM(C64:C76)</f>
        <v>263</v>
      </c>
      <c r="D77" s="84">
        <f t="shared" ref="D77:H77" si="13">SUM(D64:D76)</f>
        <v>264</v>
      </c>
      <c r="E77" s="84">
        <f t="shared" si="13"/>
        <v>1060</v>
      </c>
      <c r="F77" s="84">
        <f t="shared" si="13"/>
        <v>1060</v>
      </c>
      <c r="G77" s="84">
        <f t="shared" si="13"/>
        <v>0</v>
      </c>
      <c r="H77" s="84">
        <f t="shared" si="13"/>
        <v>0</v>
      </c>
      <c r="I77" s="67">
        <f t="shared" si="11"/>
        <v>1323</v>
      </c>
      <c r="J77" s="67">
        <f t="shared" si="12"/>
        <v>1324</v>
      </c>
    </row>
    <row r="78" spans="1:10" ht="20.100000000000001" customHeight="1" x14ac:dyDescent="0.25">
      <c r="A78" s="47" t="s">
        <v>169</v>
      </c>
      <c r="B78" s="43"/>
      <c r="C78" s="84">
        <f>SUM(C77,C63,C54,C29,C28)</f>
        <v>19591</v>
      </c>
      <c r="D78" s="84">
        <f t="shared" ref="D78:H78" si="14">SUM(D77,D63,D54,D29,D28)</f>
        <v>19251</v>
      </c>
      <c r="E78" s="84">
        <f t="shared" si="14"/>
        <v>1540</v>
      </c>
      <c r="F78" s="84">
        <f t="shared" si="14"/>
        <v>1540</v>
      </c>
      <c r="G78" s="84">
        <f t="shared" si="14"/>
        <v>0</v>
      </c>
      <c r="H78" s="84">
        <f t="shared" si="14"/>
        <v>0</v>
      </c>
      <c r="I78" s="67">
        <f t="shared" si="11"/>
        <v>21131</v>
      </c>
      <c r="J78" s="67">
        <f t="shared" si="12"/>
        <v>20791</v>
      </c>
    </row>
    <row r="79" spans="1:10" ht="16.5" customHeight="1" x14ac:dyDescent="0.2">
      <c r="A79" s="48" t="s">
        <v>170</v>
      </c>
      <c r="B79" s="37" t="s">
        <v>171</v>
      </c>
      <c r="C79" s="83"/>
      <c r="D79" s="83"/>
      <c r="E79" s="83"/>
      <c r="F79" s="83"/>
      <c r="G79" s="83"/>
      <c r="H79" s="83"/>
      <c r="I79" s="81">
        <f t="shared" si="11"/>
        <v>0</v>
      </c>
      <c r="J79" s="81">
        <f t="shared" si="12"/>
        <v>0</v>
      </c>
    </row>
    <row r="80" spans="1:10" ht="15.75" customHeight="1" x14ac:dyDescent="0.2">
      <c r="A80" s="48" t="s">
        <v>172</v>
      </c>
      <c r="B80" s="37" t="s">
        <v>173</v>
      </c>
      <c r="C80" s="83"/>
      <c r="D80" s="83"/>
      <c r="E80" s="83"/>
      <c r="F80" s="83"/>
      <c r="G80" s="83"/>
      <c r="H80" s="83"/>
      <c r="I80" s="81">
        <f t="shared" si="11"/>
        <v>0</v>
      </c>
      <c r="J80" s="81">
        <f t="shared" si="12"/>
        <v>0</v>
      </c>
    </row>
    <row r="81" spans="1:10" ht="16.5" customHeight="1" x14ac:dyDescent="0.2">
      <c r="A81" s="48" t="s">
        <v>174</v>
      </c>
      <c r="B81" s="37" t="s">
        <v>175</v>
      </c>
      <c r="C81" s="83"/>
      <c r="D81" s="83"/>
      <c r="E81" s="83">
        <v>400</v>
      </c>
      <c r="F81" s="83">
        <v>225</v>
      </c>
      <c r="G81" s="83"/>
      <c r="H81" s="83"/>
      <c r="I81" s="81">
        <f t="shared" si="11"/>
        <v>400</v>
      </c>
      <c r="J81" s="81">
        <f t="shared" si="12"/>
        <v>225</v>
      </c>
    </row>
    <row r="82" spans="1:10" ht="17.25" customHeight="1" x14ac:dyDescent="0.2">
      <c r="A82" s="48" t="s">
        <v>176</v>
      </c>
      <c r="B82" s="37" t="s">
        <v>177</v>
      </c>
      <c r="C82" s="83"/>
      <c r="D82" s="83"/>
      <c r="E82" s="83">
        <v>200</v>
      </c>
      <c r="F82" s="83">
        <v>375</v>
      </c>
      <c r="G82" s="83"/>
      <c r="H82" s="83"/>
      <c r="I82" s="81">
        <f t="shared" si="11"/>
        <v>200</v>
      </c>
      <c r="J82" s="81">
        <f t="shared" si="12"/>
        <v>375</v>
      </c>
    </row>
    <row r="83" spans="1:10" ht="16.5" customHeight="1" x14ac:dyDescent="0.2">
      <c r="A83" s="41" t="s">
        <v>178</v>
      </c>
      <c r="B83" s="37" t="s">
        <v>179</v>
      </c>
      <c r="C83" s="83"/>
      <c r="D83" s="83"/>
      <c r="E83" s="83"/>
      <c r="F83" s="83"/>
      <c r="G83" s="83"/>
      <c r="H83" s="83"/>
      <c r="I83" s="81">
        <f t="shared" si="11"/>
        <v>0</v>
      </c>
      <c r="J83" s="81">
        <f t="shared" si="12"/>
        <v>0</v>
      </c>
    </row>
    <row r="84" spans="1:10" ht="20.100000000000001" customHeight="1" x14ac:dyDescent="0.2">
      <c r="A84" s="41" t="s">
        <v>180</v>
      </c>
      <c r="B84" s="37" t="s">
        <v>181</v>
      </c>
      <c r="C84" s="83"/>
      <c r="D84" s="83"/>
      <c r="E84" s="83"/>
      <c r="F84" s="83"/>
      <c r="G84" s="83"/>
      <c r="H84" s="83"/>
      <c r="I84" s="81">
        <f t="shared" si="11"/>
        <v>0</v>
      </c>
      <c r="J84" s="81">
        <f t="shared" si="12"/>
        <v>0</v>
      </c>
    </row>
    <row r="85" spans="1:10" ht="20.100000000000001" customHeight="1" x14ac:dyDescent="0.2">
      <c r="A85" s="41" t="s">
        <v>182</v>
      </c>
      <c r="B85" s="37" t="s">
        <v>183</v>
      </c>
      <c r="C85" s="83"/>
      <c r="D85" s="83"/>
      <c r="E85" s="83">
        <v>162</v>
      </c>
      <c r="F85" s="83">
        <v>162</v>
      </c>
      <c r="G85" s="83"/>
      <c r="H85" s="83"/>
      <c r="I85" s="81">
        <f t="shared" si="11"/>
        <v>162</v>
      </c>
      <c r="J85" s="81">
        <f t="shared" si="12"/>
        <v>162</v>
      </c>
    </row>
    <row r="86" spans="1:10" ht="20.100000000000001" customHeight="1" x14ac:dyDescent="0.2">
      <c r="A86" s="49" t="s">
        <v>184</v>
      </c>
      <c r="B86" s="43" t="s">
        <v>22</v>
      </c>
      <c r="C86" s="83"/>
      <c r="D86" s="83"/>
      <c r="E86" s="84">
        <f>SUM(E79:E85)</f>
        <v>762</v>
      </c>
      <c r="F86" s="84">
        <f t="shared" ref="F86:H86" si="15">SUM(F79:F85)</f>
        <v>762</v>
      </c>
      <c r="G86" s="84">
        <f t="shared" si="15"/>
        <v>0</v>
      </c>
      <c r="H86" s="84">
        <f t="shared" si="15"/>
        <v>0</v>
      </c>
      <c r="I86" s="67">
        <f t="shared" si="11"/>
        <v>762</v>
      </c>
      <c r="J86" s="67">
        <f t="shared" si="12"/>
        <v>762</v>
      </c>
    </row>
    <row r="87" spans="1:10" ht="20.100000000000001" customHeight="1" x14ac:dyDescent="0.2">
      <c r="A87" s="25" t="s">
        <v>185</v>
      </c>
      <c r="B87" s="37" t="s">
        <v>186</v>
      </c>
      <c r="C87" s="83"/>
      <c r="D87" s="83"/>
      <c r="E87" s="83"/>
      <c r="F87" s="83">
        <v>265</v>
      </c>
      <c r="G87" s="83"/>
      <c r="H87" s="83"/>
      <c r="I87" s="81">
        <f t="shared" si="11"/>
        <v>0</v>
      </c>
      <c r="J87" s="81">
        <f t="shared" si="12"/>
        <v>265</v>
      </c>
    </row>
    <row r="88" spans="1:10" ht="20.100000000000001" customHeight="1" x14ac:dyDescent="0.2">
      <c r="A88" s="25" t="s">
        <v>187</v>
      </c>
      <c r="B88" s="37" t="s">
        <v>188</v>
      </c>
      <c r="C88" s="83"/>
      <c r="D88" s="83"/>
      <c r="E88" s="83"/>
      <c r="F88" s="83"/>
      <c r="G88" s="83"/>
      <c r="H88" s="83"/>
      <c r="I88" s="81">
        <f t="shared" si="11"/>
        <v>0</v>
      </c>
      <c r="J88" s="81">
        <f t="shared" si="12"/>
        <v>0</v>
      </c>
    </row>
    <row r="89" spans="1:10" ht="20.100000000000001" customHeight="1" x14ac:dyDescent="0.2">
      <c r="A89" s="25" t="s">
        <v>189</v>
      </c>
      <c r="B89" s="37" t="s">
        <v>190</v>
      </c>
      <c r="C89" s="83"/>
      <c r="D89" s="83"/>
      <c r="E89" s="83"/>
      <c r="F89" s="83"/>
      <c r="G89" s="83"/>
      <c r="H89" s="83"/>
      <c r="I89" s="81">
        <f t="shared" si="11"/>
        <v>0</v>
      </c>
      <c r="J89" s="81">
        <f t="shared" si="12"/>
        <v>0</v>
      </c>
    </row>
    <row r="90" spans="1:10" ht="24" customHeight="1" x14ac:dyDescent="0.2">
      <c r="A90" s="25" t="s">
        <v>191</v>
      </c>
      <c r="B90" s="37" t="s">
        <v>192</v>
      </c>
      <c r="C90" s="83"/>
      <c r="D90" s="83"/>
      <c r="E90" s="83"/>
      <c r="F90" s="83">
        <v>72</v>
      </c>
      <c r="G90" s="83"/>
      <c r="H90" s="83"/>
      <c r="I90" s="81">
        <f t="shared" si="11"/>
        <v>0</v>
      </c>
      <c r="J90" s="81">
        <f t="shared" si="12"/>
        <v>72</v>
      </c>
    </row>
    <row r="91" spans="1:10" ht="20.100000000000001" customHeight="1" x14ac:dyDescent="0.2">
      <c r="A91" s="46" t="s">
        <v>193</v>
      </c>
      <c r="B91" s="43" t="s">
        <v>24</v>
      </c>
      <c r="C91" s="84"/>
      <c r="D91" s="84"/>
      <c r="E91" s="84">
        <f>SUM(E87:E90)</f>
        <v>0</v>
      </c>
      <c r="F91" s="84">
        <f t="shared" ref="F91:H91" si="16">SUM(F87:F90)</f>
        <v>337</v>
      </c>
      <c r="G91" s="84">
        <f t="shared" si="16"/>
        <v>0</v>
      </c>
      <c r="H91" s="84">
        <f t="shared" si="16"/>
        <v>0</v>
      </c>
      <c r="I91" s="67">
        <f t="shared" si="11"/>
        <v>0</v>
      </c>
      <c r="J91" s="67">
        <f t="shared" si="12"/>
        <v>337</v>
      </c>
    </row>
    <row r="92" spans="1:10" ht="24.95" customHeight="1" x14ac:dyDescent="0.2">
      <c r="A92" s="25" t="s">
        <v>194</v>
      </c>
      <c r="B92" s="37" t="s">
        <v>195</v>
      </c>
      <c r="C92" s="83"/>
      <c r="D92" s="83"/>
      <c r="E92" s="83"/>
      <c r="F92" s="83"/>
      <c r="G92" s="83"/>
      <c r="H92" s="83"/>
      <c r="I92" s="81">
        <f t="shared" si="11"/>
        <v>0</v>
      </c>
      <c r="J92" s="81">
        <f t="shared" si="12"/>
        <v>0</v>
      </c>
    </row>
    <row r="93" spans="1:10" ht="24.95" customHeight="1" x14ac:dyDescent="0.2">
      <c r="A93" s="25" t="s">
        <v>196</v>
      </c>
      <c r="B93" s="37" t="s">
        <v>197</v>
      </c>
      <c r="C93" s="83"/>
      <c r="D93" s="83"/>
      <c r="E93" s="83"/>
      <c r="F93" s="83"/>
      <c r="G93" s="83"/>
      <c r="H93" s="83"/>
      <c r="I93" s="81">
        <f t="shared" si="11"/>
        <v>0</v>
      </c>
      <c r="J93" s="81">
        <f t="shared" si="12"/>
        <v>0</v>
      </c>
    </row>
    <row r="94" spans="1:10" ht="24.95" customHeight="1" x14ac:dyDescent="0.2">
      <c r="A94" s="25" t="s">
        <v>198</v>
      </c>
      <c r="B94" s="37" t="s">
        <v>199</v>
      </c>
      <c r="C94" s="83"/>
      <c r="D94" s="83"/>
      <c r="E94" s="83"/>
      <c r="F94" s="83"/>
      <c r="G94" s="83"/>
      <c r="H94" s="83"/>
      <c r="I94" s="81">
        <f t="shared" si="11"/>
        <v>0</v>
      </c>
      <c r="J94" s="81">
        <f t="shared" si="12"/>
        <v>0</v>
      </c>
    </row>
    <row r="95" spans="1:10" ht="24.95" customHeight="1" x14ac:dyDescent="0.2">
      <c r="A95" s="25" t="s">
        <v>200</v>
      </c>
      <c r="B95" s="37" t="s">
        <v>201</v>
      </c>
      <c r="C95" s="83"/>
      <c r="D95" s="83"/>
      <c r="E95" s="83"/>
      <c r="F95" s="83"/>
      <c r="G95" s="83"/>
      <c r="H95" s="83"/>
      <c r="I95" s="81">
        <f t="shared" si="11"/>
        <v>0</v>
      </c>
      <c r="J95" s="81">
        <f t="shared" si="12"/>
        <v>0</v>
      </c>
    </row>
    <row r="96" spans="1:10" ht="24.95" customHeight="1" x14ac:dyDescent="0.2">
      <c r="A96" s="25" t="s">
        <v>202</v>
      </c>
      <c r="B96" s="37" t="s">
        <v>203</v>
      </c>
      <c r="C96" s="83"/>
      <c r="D96" s="83"/>
      <c r="E96" s="83"/>
      <c r="F96" s="83"/>
      <c r="G96" s="83"/>
      <c r="H96" s="83"/>
      <c r="I96" s="81">
        <f t="shared" si="11"/>
        <v>0</v>
      </c>
      <c r="J96" s="81">
        <f t="shared" si="12"/>
        <v>0</v>
      </c>
    </row>
    <row r="97" spans="1:10" ht="24.95" customHeight="1" x14ac:dyDescent="0.2">
      <c r="A97" s="25" t="s">
        <v>204</v>
      </c>
      <c r="B97" s="37" t="s">
        <v>205</v>
      </c>
      <c r="C97" s="83"/>
      <c r="D97" s="83"/>
      <c r="E97" s="83">
        <v>300</v>
      </c>
      <c r="F97" s="83">
        <v>300</v>
      </c>
      <c r="G97" s="83"/>
      <c r="H97" s="83"/>
      <c r="I97" s="81">
        <f t="shared" si="11"/>
        <v>300</v>
      </c>
      <c r="J97" s="81">
        <f t="shared" si="12"/>
        <v>300</v>
      </c>
    </row>
    <row r="98" spans="1:10" ht="24.95" customHeight="1" x14ac:dyDescent="0.2">
      <c r="A98" s="25" t="s">
        <v>206</v>
      </c>
      <c r="B98" s="37" t="s">
        <v>207</v>
      </c>
      <c r="C98" s="83"/>
      <c r="D98" s="83"/>
      <c r="E98" s="83"/>
      <c r="F98" s="83"/>
      <c r="G98" s="83"/>
      <c r="H98" s="83"/>
      <c r="I98" s="81">
        <f t="shared" si="11"/>
        <v>0</v>
      </c>
      <c r="J98" s="81">
        <f t="shared" si="12"/>
        <v>0</v>
      </c>
    </row>
    <row r="99" spans="1:10" ht="24.95" customHeight="1" x14ac:dyDescent="0.2">
      <c r="A99" s="25" t="s">
        <v>208</v>
      </c>
      <c r="B99" s="37" t="s">
        <v>209</v>
      </c>
      <c r="C99" s="83"/>
      <c r="D99" s="83"/>
      <c r="E99" s="83">
        <v>111</v>
      </c>
      <c r="F99" s="83">
        <v>111</v>
      </c>
      <c r="G99" s="83"/>
      <c r="H99" s="83"/>
      <c r="I99" s="81">
        <f t="shared" si="11"/>
        <v>111</v>
      </c>
      <c r="J99" s="81">
        <f t="shared" si="12"/>
        <v>111</v>
      </c>
    </row>
    <row r="100" spans="1:10" ht="20.100000000000001" customHeight="1" x14ac:dyDescent="0.2">
      <c r="A100" s="46" t="s">
        <v>210</v>
      </c>
      <c r="B100" s="43" t="s">
        <v>26</v>
      </c>
      <c r="C100" s="83"/>
      <c r="D100" s="83"/>
      <c r="E100" s="84">
        <f>SUM(E92:E99)</f>
        <v>411</v>
      </c>
      <c r="F100" s="84">
        <f t="shared" ref="F100:H100" si="17">SUM(F92:F99)</f>
        <v>411</v>
      </c>
      <c r="G100" s="84">
        <f t="shared" si="17"/>
        <v>0</v>
      </c>
      <c r="H100" s="84">
        <f t="shared" si="17"/>
        <v>0</v>
      </c>
      <c r="I100" s="67">
        <f t="shared" si="11"/>
        <v>411</v>
      </c>
      <c r="J100" s="67">
        <f t="shared" si="12"/>
        <v>411</v>
      </c>
    </row>
    <row r="101" spans="1:10" ht="20.100000000000001" customHeight="1" x14ac:dyDescent="0.25">
      <c r="A101" s="47" t="s">
        <v>211</v>
      </c>
      <c r="B101" s="43"/>
      <c r="C101" s="84">
        <f>SUM(C100,C91,C86)</f>
        <v>0</v>
      </c>
      <c r="D101" s="84"/>
      <c r="E101" s="84">
        <f>SUM(E100,E91,E86)</f>
        <v>1173</v>
      </c>
      <c r="F101" s="84">
        <f t="shared" ref="F101:H101" si="18">SUM(F100,F91,F86)</f>
        <v>1510</v>
      </c>
      <c r="G101" s="84">
        <f t="shared" si="18"/>
        <v>0</v>
      </c>
      <c r="H101" s="84">
        <f t="shared" si="18"/>
        <v>0</v>
      </c>
      <c r="I101" s="67">
        <f t="shared" si="11"/>
        <v>1173</v>
      </c>
      <c r="J101" s="67">
        <f t="shared" si="12"/>
        <v>1510</v>
      </c>
    </row>
    <row r="102" spans="1:10" ht="20.100000000000001" customHeight="1" x14ac:dyDescent="0.2">
      <c r="A102" s="50" t="s">
        <v>212</v>
      </c>
      <c r="B102" s="51" t="s">
        <v>213</v>
      </c>
      <c r="C102" s="84">
        <f>SUM(C101,C78)</f>
        <v>19591</v>
      </c>
      <c r="D102" s="84">
        <f t="shared" ref="D102:H102" si="19">SUM(D101,D78)</f>
        <v>19251</v>
      </c>
      <c r="E102" s="84">
        <f t="shared" si="19"/>
        <v>2713</v>
      </c>
      <c r="F102" s="84">
        <f t="shared" si="19"/>
        <v>3050</v>
      </c>
      <c r="G102" s="84">
        <f t="shared" si="19"/>
        <v>0</v>
      </c>
      <c r="H102" s="84">
        <f t="shared" si="19"/>
        <v>0</v>
      </c>
      <c r="I102" s="67">
        <f t="shared" si="11"/>
        <v>22304</v>
      </c>
      <c r="J102" s="67">
        <f t="shared" si="12"/>
        <v>22301</v>
      </c>
    </row>
    <row r="103" spans="1:10" ht="20.100000000000001" customHeight="1" x14ac:dyDescent="0.2">
      <c r="A103" s="25" t="s">
        <v>214</v>
      </c>
      <c r="B103" s="21" t="s">
        <v>215</v>
      </c>
      <c r="C103" s="52"/>
      <c r="D103" s="52"/>
      <c r="E103" s="52"/>
      <c r="F103" s="52"/>
      <c r="G103" s="52"/>
      <c r="H103" s="52"/>
      <c r="I103" s="81">
        <f t="shared" si="11"/>
        <v>0</v>
      </c>
      <c r="J103" s="81">
        <f t="shared" si="12"/>
        <v>0</v>
      </c>
    </row>
    <row r="104" spans="1:10" ht="26.25" customHeight="1" x14ac:dyDescent="0.2">
      <c r="A104" s="25" t="s">
        <v>216</v>
      </c>
      <c r="B104" s="21" t="s">
        <v>217</v>
      </c>
      <c r="C104" s="52"/>
      <c r="D104" s="52"/>
      <c r="E104" s="52"/>
      <c r="F104" s="52"/>
      <c r="G104" s="52"/>
      <c r="H104" s="52"/>
      <c r="I104" s="81">
        <f t="shared" si="11"/>
        <v>0</v>
      </c>
      <c r="J104" s="81">
        <f t="shared" si="12"/>
        <v>0</v>
      </c>
    </row>
    <row r="105" spans="1:10" ht="20.100000000000001" customHeight="1" x14ac:dyDescent="0.2">
      <c r="A105" s="25" t="s">
        <v>218</v>
      </c>
      <c r="B105" s="21" t="s">
        <v>219</v>
      </c>
      <c r="C105" s="52"/>
      <c r="D105" s="52"/>
      <c r="E105" s="52"/>
      <c r="F105" s="52"/>
      <c r="G105" s="52"/>
      <c r="H105" s="52"/>
      <c r="I105" s="81">
        <f t="shared" si="11"/>
        <v>0</v>
      </c>
      <c r="J105" s="81">
        <f t="shared" si="12"/>
        <v>0</v>
      </c>
    </row>
    <row r="106" spans="1:10" ht="20.100000000000001" customHeight="1" x14ac:dyDescent="0.2">
      <c r="A106" s="53" t="s">
        <v>220</v>
      </c>
      <c r="B106" s="24" t="s">
        <v>221</v>
      </c>
      <c r="C106" s="54"/>
      <c r="D106" s="54"/>
      <c r="E106" s="54"/>
      <c r="F106" s="54"/>
      <c r="G106" s="54"/>
      <c r="H106" s="54"/>
      <c r="I106" s="81">
        <f t="shared" si="11"/>
        <v>0</v>
      </c>
      <c r="J106" s="81">
        <f t="shared" si="12"/>
        <v>0</v>
      </c>
    </row>
    <row r="107" spans="1:10" ht="20.100000000000001" customHeight="1" x14ac:dyDescent="0.2">
      <c r="A107" s="55" t="s">
        <v>222</v>
      </c>
      <c r="B107" s="21" t="s">
        <v>223</v>
      </c>
      <c r="C107" s="56"/>
      <c r="D107" s="56"/>
      <c r="E107" s="56"/>
      <c r="F107" s="56"/>
      <c r="G107" s="56"/>
      <c r="H107" s="56"/>
      <c r="I107" s="81">
        <f t="shared" si="11"/>
        <v>0</v>
      </c>
      <c r="J107" s="81">
        <f t="shared" si="12"/>
        <v>0</v>
      </c>
    </row>
    <row r="108" spans="1:10" ht="20.100000000000001" customHeight="1" x14ac:dyDescent="0.2">
      <c r="A108" s="55" t="s">
        <v>224</v>
      </c>
      <c r="B108" s="21" t="s">
        <v>225</v>
      </c>
      <c r="C108" s="56"/>
      <c r="D108" s="56"/>
      <c r="E108" s="56"/>
      <c r="F108" s="56"/>
      <c r="G108" s="56"/>
      <c r="H108" s="56"/>
      <c r="I108" s="81">
        <f t="shared" si="11"/>
        <v>0</v>
      </c>
      <c r="J108" s="81">
        <f t="shared" si="12"/>
        <v>0</v>
      </c>
    </row>
    <row r="109" spans="1:10" ht="20.100000000000001" customHeight="1" x14ac:dyDescent="0.2">
      <c r="A109" s="25" t="s">
        <v>226</v>
      </c>
      <c r="B109" s="21" t="s">
        <v>227</v>
      </c>
      <c r="C109" s="52"/>
      <c r="D109" s="52"/>
      <c r="E109" s="52"/>
      <c r="F109" s="52"/>
      <c r="G109" s="52"/>
      <c r="H109" s="52"/>
      <c r="I109" s="81">
        <f t="shared" si="11"/>
        <v>0</v>
      </c>
      <c r="J109" s="81">
        <f t="shared" si="12"/>
        <v>0</v>
      </c>
    </row>
    <row r="110" spans="1:10" ht="20.100000000000001" customHeight="1" x14ac:dyDescent="0.2">
      <c r="A110" s="25" t="s">
        <v>228</v>
      </c>
      <c r="B110" s="21" t="s">
        <v>229</v>
      </c>
      <c r="C110" s="52"/>
      <c r="D110" s="52"/>
      <c r="E110" s="52"/>
      <c r="F110" s="52"/>
      <c r="G110" s="52"/>
      <c r="H110" s="52"/>
      <c r="I110" s="81">
        <f t="shared" si="11"/>
        <v>0</v>
      </c>
      <c r="J110" s="81">
        <f t="shared" si="12"/>
        <v>0</v>
      </c>
    </row>
    <row r="111" spans="1:10" ht="20.100000000000001" customHeight="1" x14ac:dyDescent="0.2">
      <c r="A111" s="57" t="s">
        <v>230</v>
      </c>
      <c r="B111" s="24" t="s">
        <v>231</v>
      </c>
      <c r="C111" s="58"/>
      <c r="D111" s="58"/>
      <c r="E111" s="58"/>
      <c r="F111" s="58"/>
      <c r="G111" s="58"/>
      <c r="H111" s="58"/>
      <c r="I111" s="81">
        <f t="shared" si="11"/>
        <v>0</v>
      </c>
      <c r="J111" s="81">
        <f t="shared" si="12"/>
        <v>0</v>
      </c>
    </row>
    <row r="112" spans="1:10" ht="20.100000000000001" customHeight="1" x14ac:dyDescent="0.2">
      <c r="A112" s="55" t="s">
        <v>232</v>
      </c>
      <c r="B112" s="21" t="s">
        <v>233</v>
      </c>
      <c r="C112" s="56"/>
      <c r="D112" s="56"/>
      <c r="E112" s="56"/>
      <c r="F112" s="56"/>
      <c r="G112" s="56"/>
      <c r="H112" s="56"/>
      <c r="I112" s="81">
        <f t="shared" si="11"/>
        <v>0</v>
      </c>
      <c r="J112" s="81">
        <f t="shared" si="12"/>
        <v>0</v>
      </c>
    </row>
    <row r="113" spans="1:10" ht="20.100000000000001" customHeight="1" x14ac:dyDescent="0.2">
      <c r="A113" s="55" t="s">
        <v>234</v>
      </c>
      <c r="B113" s="21" t="s">
        <v>235</v>
      </c>
      <c r="C113" s="56"/>
      <c r="D113" s="56">
        <v>540</v>
      </c>
      <c r="E113" s="56"/>
      <c r="F113" s="56"/>
      <c r="G113" s="56"/>
      <c r="H113" s="56"/>
      <c r="I113" s="81">
        <f t="shared" si="11"/>
        <v>0</v>
      </c>
      <c r="J113" s="81">
        <f t="shared" si="12"/>
        <v>540</v>
      </c>
    </row>
    <row r="114" spans="1:10" ht="20.100000000000001" customHeight="1" x14ac:dyDescent="0.2">
      <c r="A114" s="57" t="s">
        <v>236</v>
      </c>
      <c r="B114" s="24" t="s">
        <v>237</v>
      </c>
      <c r="C114" s="56"/>
      <c r="D114" s="56">
        <f>SUM(D112:D113)</f>
        <v>540</v>
      </c>
      <c r="E114" s="56"/>
      <c r="F114" s="56"/>
      <c r="G114" s="56"/>
      <c r="H114" s="56"/>
      <c r="I114" s="81">
        <f t="shared" si="11"/>
        <v>0</v>
      </c>
      <c r="J114" s="81">
        <f t="shared" si="12"/>
        <v>540</v>
      </c>
    </row>
    <row r="115" spans="1:10" ht="20.100000000000001" customHeight="1" x14ac:dyDescent="0.2">
      <c r="A115" s="55" t="s">
        <v>238</v>
      </c>
      <c r="B115" s="21" t="s">
        <v>239</v>
      </c>
      <c r="C115" s="56"/>
      <c r="D115" s="56"/>
      <c r="E115" s="56"/>
      <c r="F115" s="56"/>
      <c r="G115" s="56"/>
      <c r="H115" s="56"/>
      <c r="I115" s="81">
        <f t="shared" si="11"/>
        <v>0</v>
      </c>
      <c r="J115" s="81">
        <f t="shared" si="12"/>
        <v>0</v>
      </c>
    </row>
    <row r="116" spans="1:10" ht="20.100000000000001" customHeight="1" x14ac:dyDescent="0.2">
      <c r="A116" s="55" t="s">
        <v>240</v>
      </c>
      <c r="B116" s="21" t="s">
        <v>241</v>
      </c>
      <c r="C116" s="56"/>
      <c r="D116" s="56"/>
      <c r="E116" s="56"/>
      <c r="F116" s="56"/>
      <c r="G116" s="56"/>
      <c r="H116" s="56"/>
      <c r="I116" s="81">
        <f t="shared" si="11"/>
        <v>0</v>
      </c>
      <c r="J116" s="81">
        <f t="shared" si="12"/>
        <v>0</v>
      </c>
    </row>
    <row r="117" spans="1:10" ht="20.100000000000001" customHeight="1" x14ac:dyDescent="0.2">
      <c r="A117" s="55" t="s">
        <v>242</v>
      </c>
      <c r="B117" s="21" t="s">
        <v>243</v>
      </c>
      <c r="C117" s="56"/>
      <c r="D117" s="56"/>
      <c r="E117" s="56"/>
      <c r="F117" s="56"/>
      <c r="G117" s="56"/>
      <c r="H117" s="56"/>
      <c r="I117" s="81">
        <f t="shared" si="11"/>
        <v>0</v>
      </c>
      <c r="J117" s="81">
        <f t="shared" si="12"/>
        <v>0</v>
      </c>
    </row>
    <row r="118" spans="1:10" ht="20.100000000000001" customHeight="1" x14ac:dyDescent="0.2">
      <c r="A118" s="59" t="s">
        <v>244</v>
      </c>
      <c r="B118" s="26" t="s">
        <v>245</v>
      </c>
      <c r="C118" s="56"/>
      <c r="D118" s="56">
        <f>SUM(D114:D117,D111,D106)</f>
        <v>540</v>
      </c>
      <c r="E118" s="56"/>
      <c r="F118" s="56"/>
      <c r="G118" s="56"/>
      <c r="H118" s="56"/>
      <c r="I118" s="81">
        <f t="shared" si="11"/>
        <v>0</v>
      </c>
      <c r="J118" s="81">
        <f t="shared" si="12"/>
        <v>540</v>
      </c>
    </row>
    <row r="119" spans="1:10" ht="20.100000000000001" customHeight="1" x14ac:dyDescent="0.2">
      <c r="A119" s="55" t="s">
        <v>246</v>
      </c>
      <c r="B119" s="21" t="s">
        <v>247</v>
      </c>
      <c r="C119" s="56"/>
      <c r="D119" s="56"/>
      <c r="E119" s="56"/>
      <c r="F119" s="56"/>
      <c r="G119" s="56"/>
      <c r="H119" s="56"/>
      <c r="I119" s="81">
        <f t="shared" si="11"/>
        <v>0</v>
      </c>
      <c r="J119" s="81">
        <f t="shared" si="12"/>
        <v>0</v>
      </c>
    </row>
    <row r="120" spans="1:10" ht="20.100000000000001" customHeight="1" x14ac:dyDescent="0.2">
      <c r="A120" s="25" t="s">
        <v>248</v>
      </c>
      <c r="B120" s="21" t="s">
        <v>249</v>
      </c>
      <c r="C120" s="52"/>
      <c r="D120" s="52"/>
      <c r="E120" s="52"/>
      <c r="F120" s="52"/>
      <c r="G120" s="52"/>
      <c r="H120" s="52"/>
      <c r="I120" s="81">
        <f t="shared" si="11"/>
        <v>0</v>
      </c>
      <c r="J120" s="81">
        <f t="shared" si="12"/>
        <v>0</v>
      </c>
    </row>
    <row r="121" spans="1:10" ht="20.100000000000001" customHeight="1" x14ac:dyDescent="0.2">
      <c r="A121" s="55" t="s">
        <v>250</v>
      </c>
      <c r="B121" s="21" t="s">
        <v>251</v>
      </c>
      <c r="C121" s="56"/>
      <c r="D121" s="56"/>
      <c r="E121" s="56"/>
      <c r="F121" s="56"/>
      <c r="G121" s="56"/>
      <c r="H121" s="56"/>
      <c r="I121" s="81">
        <f t="shared" si="11"/>
        <v>0</v>
      </c>
      <c r="J121" s="81">
        <f t="shared" si="12"/>
        <v>0</v>
      </c>
    </row>
    <row r="122" spans="1:10" ht="20.100000000000001" customHeight="1" x14ac:dyDescent="0.2">
      <c r="A122" s="55" t="s">
        <v>252</v>
      </c>
      <c r="B122" s="21" t="s">
        <v>253</v>
      </c>
      <c r="C122" s="56"/>
      <c r="D122" s="56"/>
      <c r="E122" s="56"/>
      <c r="F122" s="56"/>
      <c r="G122" s="56"/>
      <c r="H122" s="56"/>
      <c r="I122" s="81">
        <f t="shared" si="11"/>
        <v>0</v>
      </c>
      <c r="J122" s="81">
        <f t="shared" si="12"/>
        <v>0</v>
      </c>
    </row>
    <row r="123" spans="1:10" ht="20.100000000000001" customHeight="1" x14ac:dyDescent="0.2">
      <c r="A123" s="59" t="s">
        <v>254</v>
      </c>
      <c r="B123" s="26" t="s">
        <v>255</v>
      </c>
      <c r="C123" s="58"/>
      <c r="D123" s="58"/>
      <c r="E123" s="58"/>
      <c r="F123" s="58"/>
      <c r="G123" s="58"/>
      <c r="H123" s="58"/>
      <c r="I123" s="81">
        <f t="shared" si="11"/>
        <v>0</v>
      </c>
      <c r="J123" s="81">
        <f t="shared" si="12"/>
        <v>0</v>
      </c>
    </row>
    <row r="124" spans="1:10" ht="25.5" customHeight="1" x14ac:dyDescent="0.2">
      <c r="A124" s="25" t="s">
        <v>256</v>
      </c>
      <c r="B124" s="21" t="s">
        <v>257</v>
      </c>
      <c r="C124" s="52"/>
      <c r="D124" s="52"/>
      <c r="E124" s="52"/>
      <c r="F124" s="52"/>
      <c r="G124" s="52"/>
      <c r="H124" s="52"/>
      <c r="I124" s="81">
        <f t="shared" si="11"/>
        <v>0</v>
      </c>
      <c r="J124" s="81">
        <f t="shared" si="12"/>
        <v>0</v>
      </c>
    </row>
    <row r="125" spans="1:10" ht="20.100000000000001" customHeight="1" x14ac:dyDescent="0.2">
      <c r="A125" s="60" t="s">
        <v>258</v>
      </c>
      <c r="B125" s="61" t="s">
        <v>27</v>
      </c>
      <c r="C125" s="58"/>
      <c r="D125" s="58">
        <f>SUM(D123,D118)</f>
        <v>540</v>
      </c>
      <c r="E125" s="58"/>
      <c r="F125" s="58"/>
      <c r="G125" s="58"/>
      <c r="H125" s="58"/>
      <c r="I125" s="67">
        <f t="shared" si="11"/>
        <v>0</v>
      </c>
      <c r="J125" s="67">
        <f t="shared" si="12"/>
        <v>540</v>
      </c>
    </row>
    <row r="126" spans="1:10" ht="20.100000000000001" customHeight="1" x14ac:dyDescent="0.25">
      <c r="A126" s="62" t="s">
        <v>259</v>
      </c>
      <c r="B126" s="63"/>
      <c r="C126" s="84">
        <f>SUM(C125,C102)</f>
        <v>19591</v>
      </c>
      <c r="D126" s="84">
        <f t="shared" ref="D126:H126" si="20">SUM(D125,D102)</f>
        <v>19791</v>
      </c>
      <c r="E126" s="84">
        <f t="shared" si="20"/>
        <v>2713</v>
      </c>
      <c r="F126" s="84">
        <f t="shared" si="20"/>
        <v>3050</v>
      </c>
      <c r="G126" s="84">
        <f t="shared" si="20"/>
        <v>0</v>
      </c>
      <c r="H126" s="84">
        <f t="shared" si="20"/>
        <v>0</v>
      </c>
      <c r="I126" s="67">
        <f t="shared" si="11"/>
        <v>22304</v>
      </c>
      <c r="J126" s="67">
        <f t="shared" si="12"/>
        <v>22841</v>
      </c>
    </row>
    <row r="129" spans="1:10" ht="18" customHeight="1" x14ac:dyDescent="0.25">
      <c r="A129" s="96" t="s">
        <v>261</v>
      </c>
      <c r="B129" s="97"/>
      <c r="C129" s="97"/>
      <c r="D129" s="97"/>
      <c r="E129" s="97"/>
      <c r="F129" s="97"/>
      <c r="G129" s="97"/>
      <c r="H129" s="97"/>
      <c r="I129" s="98"/>
    </row>
    <row r="130" spans="1:10" ht="10.5" customHeight="1" x14ac:dyDescent="0.25">
      <c r="A130" s="64"/>
      <c r="B130" s="66"/>
      <c r="C130" s="66"/>
      <c r="D130" s="79"/>
      <c r="E130" s="66"/>
      <c r="F130" s="79"/>
      <c r="G130" s="66"/>
      <c r="H130" s="79"/>
      <c r="I130" s="65"/>
    </row>
    <row r="131" spans="1:10" ht="15" x14ac:dyDescent="0.25">
      <c r="A131" s="17" t="s">
        <v>28</v>
      </c>
    </row>
    <row r="132" spans="1:10" ht="33" customHeight="1" x14ac:dyDescent="0.2">
      <c r="A132" s="18" t="s">
        <v>29</v>
      </c>
      <c r="B132" s="19" t="s">
        <v>262</v>
      </c>
      <c r="C132" s="89" t="s">
        <v>36</v>
      </c>
      <c r="D132" s="90"/>
      <c r="E132" s="89" t="s">
        <v>37</v>
      </c>
      <c r="F132" s="90"/>
      <c r="G132" s="89" t="s">
        <v>260</v>
      </c>
      <c r="H132" s="90"/>
      <c r="I132" s="91" t="s">
        <v>38</v>
      </c>
      <c r="J132" s="90"/>
    </row>
    <row r="133" spans="1:10" ht="39" customHeight="1" x14ac:dyDescent="0.2">
      <c r="A133" s="18"/>
      <c r="B133" s="19"/>
      <c r="C133" s="82" t="s">
        <v>438</v>
      </c>
      <c r="D133" s="80" t="s">
        <v>439</v>
      </c>
      <c r="E133" s="82" t="s">
        <v>438</v>
      </c>
      <c r="F133" s="80" t="s">
        <v>439</v>
      </c>
      <c r="G133" s="82" t="s">
        <v>438</v>
      </c>
      <c r="H133" s="80" t="s">
        <v>439</v>
      </c>
      <c r="I133" s="82" t="s">
        <v>438</v>
      </c>
      <c r="J133" s="80" t="s">
        <v>439</v>
      </c>
    </row>
    <row r="134" spans="1:10" ht="15" x14ac:dyDescent="0.2">
      <c r="A134" s="38" t="s">
        <v>263</v>
      </c>
      <c r="B134" s="41" t="s">
        <v>264</v>
      </c>
      <c r="C134" s="22">
        <v>7809</v>
      </c>
      <c r="D134" s="22">
        <v>7809</v>
      </c>
      <c r="E134" s="22"/>
      <c r="F134" s="22"/>
      <c r="G134" s="22"/>
      <c r="H134" s="22"/>
      <c r="I134" s="22">
        <f>SUM(C134,E134,G134)</f>
        <v>7809</v>
      </c>
      <c r="J134" s="22">
        <f>SUM(D134,F134,H134)</f>
        <v>7809</v>
      </c>
    </row>
    <row r="135" spans="1:10" ht="30" x14ac:dyDescent="0.2">
      <c r="A135" s="21" t="s">
        <v>265</v>
      </c>
      <c r="B135" s="41" t="s">
        <v>266</v>
      </c>
      <c r="C135" s="22"/>
      <c r="D135" s="22"/>
      <c r="E135" s="22"/>
      <c r="F135" s="22"/>
      <c r="G135" s="22"/>
      <c r="H135" s="22"/>
      <c r="I135" s="22">
        <f t="shared" ref="I135:I198" si="21">SUM(C135,E135,G135)</f>
        <v>0</v>
      </c>
      <c r="J135" s="22">
        <f t="shared" ref="J135:J198" si="22">SUM(D135,F135,H135)</f>
        <v>0</v>
      </c>
    </row>
    <row r="136" spans="1:10" ht="30" x14ac:dyDescent="0.2">
      <c r="A136" s="21" t="s">
        <v>267</v>
      </c>
      <c r="B136" s="41" t="s">
        <v>268</v>
      </c>
      <c r="C136" s="22">
        <v>4529</v>
      </c>
      <c r="D136" s="22">
        <v>4630</v>
      </c>
      <c r="E136" s="22"/>
      <c r="F136" s="22"/>
      <c r="G136" s="22"/>
      <c r="H136" s="22"/>
      <c r="I136" s="22">
        <f t="shared" si="21"/>
        <v>4529</v>
      </c>
      <c r="J136" s="22">
        <f t="shared" si="22"/>
        <v>4630</v>
      </c>
    </row>
    <row r="137" spans="1:10" ht="30" x14ac:dyDescent="0.2">
      <c r="A137" s="21" t="s">
        <v>269</v>
      </c>
      <c r="B137" s="41" t="s">
        <v>270</v>
      </c>
      <c r="C137" s="22">
        <v>1200</v>
      </c>
      <c r="D137" s="22">
        <v>1200</v>
      </c>
      <c r="E137" s="22"/>
      <c r="F137" s="22"/>
      <c r="G137" s="22"/>
      <c r="H137" s="22"/>
      <c r="I137" s="22">
        <f t="shared" si="21"/>
        <v>1200</v>
      </c>
      <c r="J137" s="22">
        <f t="shared" si="22"/>
        <v>1200</v>
      </c>
    </row>
    <row r="138" spans="1:10" ht="15" x14ac:dyDescent="0.2">
      <c r="A138" s="21" t="s">
        <v>272</v>
      </c>
      <c r="B138" s="41" t="s">
        <v>271</v>
      </c>
      <c r="C138" s="22"/>
      <c r="D138" s="22">
        <v>207</v>
      </c>
      <c r="E138" s="22"/>
      <c r="F138" s="22"/>
      <c r="G138" s="22"/>
      <c r="H138" s="22"/>
      <c r="I138" s="22">
        <f t="shared" si="21"/>
        <v>0</v>
      </c>
      <c r="J138" s="22">
        <f t="shared" si="22"/>
        <v>207</v>
      </c>
    </row>
    <row r="139" spans="1:10" ht="15" x14ac:dyDescent="0.2">
      <c r="A139" s="21" t="s">
        <v>440</v>
      </c>
      <c r="B139" s="41" t="s">
        <v>273</v>
      </c>
      <c r="C139" s="22"/>
      <c r="D139" s="22"/>
      <c r="E139" s="22"/>
      <c r="F139" s="22"/>
      <c r="G139" s="22"/>
      <c r="H139" s="22"/>
      <c r="I139" s="22">
        <f t="shared" si="21"/>
        <v>0</v>
      </c>
      <c r="J139" s="22">
        <f t="shared" si="22"/>
        <v>0</v>
      </c>
    </row>
    <row r="140" spans="1:10" x14ac:dyDescent="0.2">
      <c r="A140" s="24" t="s">
        <v>274</v>
      </c>
      <c r="B140" s="68" t="s">
        <v>275</v>
      </c>
      <c r="C140" s="67">
        <f>SUM(C134:C139)</f>
        <v>13538</v>
      </c>
      <c r="D140" s="67">
        <f t="shared" ref="D140:H140" si="23">SUM(D134:D139)</f>
        <v>13846</v>
      </c>
      <c r="E140" s="67">
        <f t="shared" si="23"/>
        <v>0</v>
      </c>
      <c r="F140" s="67">
        <f t="shared" si="23"/>
        <v>0</v>
      </c>
      <c r="G140" s="67">
        <f t="shared" si="23"/>
        <v>0</v>
      </c>
      <c r="H140" s="67">
        <f t="shared" si="23"/>
        <v>0</v>
      </c>
      <c r="I140" s="67">
        <f t="shared" si="21"/>
        <v>13538</v>
      </c>
      <c r="J140" s="67">
        <f t="shared" si="22"/>
        <v>13846</v>
      </c>
    </row>
    <row r="141" spans="1:10" ht="15" x14ac:dyDescent="0.2">
      <c r="A141" s="21" t="s">
        <v>276</v>
      </c>
      <c r="B141" s="41" t="s">
        <v>277</v>
      </c>
      <c r="C141" s="22"/>
      <c r="D141" s="22"/>
      <c r="E141" s="22"/>
      <c r="F141" s="22"/>
      <c r="G141" s="22"/>
      <c r="H141" s="22"/>
      <c r="I141" s="22">
        <f t="shared" si="21"/>
        <v>0</v>
      </c>
      <c r="J141" s="22">
        <f t="shared" si="22"/>
        <v>0</v>
      </c>
    </row>
    <row r="142" spans="1:10" ht="30" x14ac:dyDescent="0.2">
      <c r="A142" s="21" t="s">
        <v>278</v>
      </c>
      <c r="B142" s="41" t="s">
        <v>279</v>
      </c>
      <c r="C142" s="22"/>
      <c r="D142" s="22"/>
      <c r="E142" s="22"/>
      <c r="F142" s="22"/>
      <c r="G142" s="22"/>
      <c r="H142" s="22"/>
      <c r="I142" s="22">
        <f t="shared" si="21"/>
        <v>0</v>
      </c>
      <c r="J142" s="22">
        <f t="shared" si="22"/>
        <v>0</v>
      </c>
    </row>
    <row r="143" spans="1:10" ht="30" x14ac:dyDescent="0.2">
      <c r="A143" s="21" t="s">
        <v>280</v>
      </c>
      <c r="B143" s="41" t="s">
        <v>281</v>
      </c>
      <c r="C143" s="22"/>
      <c r="D143" s="22"/>
      <c r="E143" s="22"/>
      <c r="F143" s="22"/>
      <c r="G143" s="22"/>
      <c r="H143" s="22"/>
      <c r="I143" s="22">
        <f t="shared" si="21"/>
        <v>0</v>
      </c>
      <c r="J143" s="22">
        <f t="shared" si="22"/>
        <v>0</v>
      </c>
    </row>
    <row r="144" spans="1:10" ht="30" x14ac:dyDescent="0.2">
      <c r="A144" s="21" t="s">
        <v>282</v>
      </c>
      <c r="B144" s="41" t="s">
        <v>283</v>
      </c>
      <c r="C144" s="22"/>
      <c r="D144" s="22"/>
      <c r="E144" s="22"/>
      <c r="F144" s="22"/>
      <c r="G144" s="22"/>
      <c r="H144" s="22"/>
      <c r="I144" s="22">
        <f t="shared" si="21"/>
        <v>0</v>
      </c>
      <c r="J144" s="22">
        <f t="shared" si="22"/>
        <v>0</v>
      </c>
    </row>
    <row r="145" spans="1:10" ht="30" x14ac:dyDescent="0.2">
      <c r="A145" s="21" t="s">
        <v>284</v>
      </c>
      <c r="B145" s="41" t="s">
        <v>285</v>
      </c>
      <c r="C145" s="22">
        <v>2493</v>
      </c>
      <c r="D145" s="22">
        <v>2493</v>
      </c>
      <c r="E145" s="22"/>
      <c r="F145" s="22"/>
      <c r="G145" s="22"/>
      <c r="H145" s="22"/>
      <c r="I145" s="22">
        <f t="shared" si="21"/>
        <v>2493</v>
      </c>
      <c r="J145" s="22">
        <f t="shared" si="22"/>
        <v>2493</v>
      </c>
    </row>
    <row r="146" spans="1:10" ht="30" x14ac:dyDescent="0.2">
      <c r="A146" s="26" t="s">
        <v>2</v>
      </c>
      <c r="B146" s="49" t="s">
        <v>1</v>
      </c>
      <c r="C146" s="67">
        <f>SUM(C140:C145)</f>
        <v>16031</v>
      </c>
      <c r="D146" s="67">
        <f t="shared" ref="D146:H146" si="24">SUM(D140:D145)</f>
        <v>16339</v>
      </c>
      <c r="E146" s="67">
        <f t="shared" si="24"/>
        <v>0</v>
      </c>
      <c r="F146" s="67">
        <f t="shared" si="24"/>
        <v>0</v>
      </c>
      <c r="G146" s="67">
        <f t="shared" si="24"/>
        <v>0</v>
      </c>
      <c r="H146" s="67">
        <f t="shared" si="24"/>
        <v>0</v>
      </c>
      <c r="I146" s="67">
        <f t="shared" si="21"/>
        <v>16031</v>
      </c>
      <c r="J146" s="67">
        <f t="shared" si="22"/>
        <v>16339</v>
      </c>
    </row>
    <row r="147" spans="1:10" ht="15" x14ac:dyDescent="0.2">
      <c r="A147" s="21" t="s">
        <v>286</v>
      </c>
      <c r="B147" s="41" t="s">
        <v>287</v>
      </c>
      <c r="C147" s="22"/>
      <c r="D147" s="22"/>
      <c r="E147" s="22"/>
      <c r="F147" s="22"/>
      <c r="G147" s="22"/>
      <c r="H147" s="22"/>
      <c r="I147" s="22">
        <f t="shared" si="21"/>
        <v>0</v>
      </c>
      <c r="J147" s="22">
        <f t="shared" si="22"/>
        <v>0</v>
      </c>
    </row>
    <row r="148" spans="1:10" ht="15" x14ac:dyDescent="0.2">
      <c r="A148" s="21" t="s">
        <v>288</v>
      </c>
      <c r="B148" s="41" t="s">
        <v>289</v>
      </c>
      <c r="C148" s="22"/>
      <c r="D148" s="22"/>
      <c r="E148" s="22"/>
      <c r="F148" s="22"/>
      <c r="G148" s="22"/>
      <c r="H148" s="22"/>
      <c r="I148" s="22">
        <f t="shared" si="21"/>
        <v>0</v>
      </c>
      <c r="J148" s="22">
        <f t="shared" si="22"/>
        <v>0</v>
      </c>
    </row>
    <row r="149" spans="1:10" x14ac:dyDescent="0.2">
      <c r="A149" s="24" t="s">
        <v>290</v>
      </c>
      <c r="B149" s="68" t="s">
        <v>291</v>
      </c>
      <c r="C149" s="22"/>
      <c r="D149" s="22"/>
      <c r="E149" s="22"/>
      <c r="F149" s="22"/>
      <c r="G149" s="22"/>
      <c r="H149" s="22"/>
      <c r="I149" s="22">
        <f t="shared" si="21"/>
        <v>0</v>
      </c>
      <c r="J149" s="22">
        <f t="shared" si="22"/>
        <v>0</v>
      </c>
    </row>
    <row r="150" spans="1:10" ht="15" x14ac:dyDescent="0.2">
      <c r="A150" s="21" t="s">
        <v>292</v>
      </c>
      <c r="B150" s="41" t="s">
        <v>293</v>
      </c>
      <c r="C150" s="22"/>
      <c r="D150" s="22"/>
      <c r="E150" s="22"/>
      <c r="F150" s="22"/>
      <c r="G150" s="22"/>
      <c r="H150" s="22"/>
      <c r="I150" s="22">
        <f t="shared" si="21"/>
        <v>0</v>
      </c>
      <c r="J150" s="22">
        <f t="shared" si="22"/>
        <v>0</v>
      </c>
    </row>
    <row r="151" spans="1:10" ht="15" x14ac:dyDescent="0.2">
      <c r="A151" s="21" t="s">
        <v>294</v>
      </c>
      <c r="B151" s="41" t="s">
        <v>295</v>
      </c>
      <c r="C151" s="22"/>
      <c r="D151" s="22"/>
      <c r="E151" s="22"/>
      <c r="F151" s="22"/>
      <c r="G151" s="22"/>
      <c r="H151" s="22"/>
      <c r="I151" s="22">
        <f t="shared" si="21"/>
        <v>0</v>
      </c>
      <c r="J151" s="22">
        <f t="shared" si="22"/>
        <v>0</v>
      </c>
    </row>
    <row r="152" spans="1:10" ht="15" x14ac:dyDescent="0.2">
      <c r="A152" s="21" t="s">
        <v>296</v>
      </c>
      <c r="B152" s="41" t="s">
        <v>297</v>
      </c>
      <c r="C152" s="22">
        <v>351</v>
      </c>
      <c r="D152" s="22">
        <v>351</v>
      </c>
      <c r="E152" s="22"/>
      <c r="F152" s="22"/>
      <c r="G152" s="22"/>
      <c r="H152" s="22"/>
      <c r="I152" s="22">
        <f t="shared" si="21"/>
        <v>351</v>
      </c>
      <c r="J152" s="22">
        <f t="shared" si="22"/>
        <v>351</v>
      </c>
    </row>
    <row r="153" spans="1:10" ht="15" x14ac:dyDescent="0.2">
      <c r="A153" s="21" t="s">
        <v>298</v>
      </c>
      <c r="B153" s="41" t="s">
        <v>299</v>
      </c>
      <c r="C153" s="22">
        <v>1300</v>
      </c>
      <c r="D153" s="22">
        <v>1300</v>
      </c>
      <c r="E153" s="22"/>
      <c r="F153" s="22"/>
      <c r="G153" s="22"/>
      <c r="H153" s="22"/>
      <c r="I153" s="22">
        <f t="shared" si="21"/>
        <v>1300</v>
      </c>
      <c r="J153" s="22">
        <f t="shared" si="22"/>
        <v>1300</v>
      </c>
    </row>
    <row r="154" spans="1:10" ht="15" x14ac:dyDescent="0.2">
      <c r="A154" s="21" t="s">
        <v>300</v>
      </c>
      <c r="B154" s="41" t="s">
        <v>301</v>
      </c>
      <c r="C154" s="22"/>
      <c r="D154" s="22"/>
      <c r="E154" s="22"/>
      <c r="F154" s="22"/>
      <c r="G154" s="22"/>
      <c r="H154" s="22"/>
      <c r="I154" s="22">
        <f t="shared" si="21"/>
        <v>0</v>
      </c>
      <c r="J154" s="22">
        <f t="shared" si="22"/>
        <v>0</v>
      </c>
    </row>
    <row r="155" spans="1:10" ht="15" x14ac:dyDescent="0.2">
      <c r="A155" s="21" t="s">
        <v>302</v>
      </c>
      <c r="B155" s="41" t="s">
        <v>303</v>
      </c>
      <c r="C155" s="22"/>
      <c r="D155" s="22"/>
      <c r="E155" s="22"/>
      <c r="F155" s="22"/>
      <c r="G155" s="22"/>
      <c r="H155" s="22"/>
      <c r="I155" s="22">
        <f t="shared" si="21"/>
        <v>0</v>
      </c>
      <c r="J155" s="22">
        <f t="shared" si="22"/>
        <v>0</v>
      </c>
    </row>
    <row r="156" spans="1:10" ht="15" x14ac:dyDescent="0.2">
      <c r="A156" s="21" t="s">
        <v>304</v>
      </c>
      <c r="B156" s="41" t="s">
        <v>305</v>
      </c>
      <c r="C156" s="22">
        <v>430</v>
      </c>
      <c r="D156" s="22">
        <v>430</v>
      </c>
      <c r="E156" s="22"/>
      <c r="F156" s="22"/>
      <c r="G156" s="22"/>
      <c r="H156" s="22"/>
      <c r="I156" s="22">
        <f t="shared" si="21"/>
        <v>430</v>
      </c>
      <c r="J156" s="22">
        <f t="shared" si="22"/>
        <v>430</v>
      </c>
    </row>
    <row r="157" spans="1:10" ht="15" x14ac:dyDescent="0.2">
      <c r="A157" s="21" t="s">
        <v>306</v>
      </c>
      <c r="B157" s="41" t="s">
        <v>307</v>
      </c>
      <c r="C157" s="22"/>
      <c r="D157" s="22"/>
      <c r="E157" s="22"/>
      <c r="F157" s="22"/>
      <c r="G157" s="22"/>
      <c r="H157" s="22"/>
      <c r="I157" s="22">
        <f t="shared" si="21"/>
        <v>0</v>
      </c>
      <c r="J157" s="22">
        <f t="shared" si="22"/>
        <v>0</v>
      </c>
    </row>
    <row r="158" spans="1:10" x14ac:dyDescent="0.2">
      <c r="A158" s="24" t="s">
        <v>308</v>
      </c>
      <c r="B158" s="68" t="s">
        <v>309</v>
      </c>
      <c r="C158" s="22">
        <v>1730</v>
      </c>
      <c r="D158" s="22">
        <v>1730</v>
      </c>
      <c r="E158" s="22">
        <v>0</v>
      </c>
      <c r="F158" s="22">
        <v>0</v>
      </c>
      <c r="G158" s="22">
        <v>0</v>
      </c>
      <c r="H158" s="22">
        <v>0</v>
      </c>
      <c r="I158" s="22">
        <f t="shared" si="21"/>
        <v>1730</v>
      </c>
      <c r="J158" s="22">
        <f t="shared" si="22"/>
        <v>1730</v>
      </c>
    </row>
    <row r="159" spans="1:10" ht="15" x14ac:dyDescent="0.2">
      <c r="A159" s="21" t="s">
        <v>310</v>
      </c>
      <c r="B159" s="41" t="s">
        <v>311</v>
      </c>
      <c r="C159" s="22"/>
      <c r="D159" s="22"/>
      <c r="E159" s="22"/>
      <c r="F159" s="22"/>
      <c r="G159" s="22"/>
      <c r="H159" s="22"/>
      <c r="I159" s="22">
        <f t="shared" si="21"/>
        <v>0</v>
      </c>
      <c r="J159" s="22">
        <f t="shared" si="22"/>
        <v>0</v>
      </c>
    </row>
    <row r="160" spans="1:10" ht="15" x14ac:dyDescent="0.2">
      <c r="A160" s="26" t="s">
        <v>312</v>
      </c>
      <c r="B160" s="49" t="s">
        <v>4</v>
      </c>
      <c r="C160" s="67">
        <f>SUM(C158,C152)</f>
        <v>2081</v>
      </c>
      <c r="D160" s="67">
        <f t="shared" ref="D160:H160" si="25">SUM(D158,D152)</f>
        <v>2081</v>
      </c>
      <c r="E160" s="67">
        <f t="shared" si="25"/>
        <v>0</v>
      </c>
      <c r="F160" s="67">
        <f t="shared" si="25"/>
        <v>0</v>
      </c>
      <c r="G160" s="67">
        <f t="shared" si="25"/>
        <v>0</v>
      </c>
      <c r="H160" s="67">
        <f t="shared" si="25"/>
        <v>0</v>
      </c>
      <c r="I160" s="67">
        <f t="shared" si="21"/>
        <v>2081</v>
      </c>
      <c r="J160" s="67">
        <f t="shared" si="22"/>
        <v>2081</v>
      </c>
    </row>
    <row r="161" spans="1:10" ht="15" x14ac:dyDescent="0.2">
      <c r="A161" s="25" t="s">
        <v>313</v>
      </c>
      <c r="B161" s="41" t="s">
        <v>314</v>
      </c>
      <c r="C161" s="22"/>
      <c r="D161" s="22"/>
      <c r="E161" s="22"/>
      <c r="F161" s="22"/>
      <c r="G161" s="22"/>
      <c r="H161" s="22"/>
      <c r="I161" s="22">
        <f t="shared" si="21"/>
        <v>0</v>
      </c>
      <c r="J161" s="22">
        <f t="shared" si="22"/>
        <v>0</v>
      </c>
    </row>
    <row r="162" spans="1:10" ht="15" x14ac:dyDescent="0.2">
      <c r="A162" s="25" t="s">
        <v>315</v>
      </c>
      <c r="B162" s="41" t="s">
        <v>316</v>
      </c>
      <c r="C162" s="22"/>
      <c r="D162" s="22"/>
      <c r="E162" s="22">
        <v>316</v>
      </c>
      <c r="F162" s="22">
        <v>316</v>
      </c>
      <c r="G162" s="22"/>
      <c r="H162" s="22"/>
      <c r="I162" s="22">
        <f t="shared" si="21"/>
        <v>316</v>
      </c>
      <c r="J162" s="22">
        <f t="shared" si="22"/>
        <v>316</v>
      </c>
    </row>
    <row r="163" spans="1:10" ht="15" x14ac:dyDescent="0.2">
      <c r="A163" s="25" t="s">
        <v>317</v>
      </c>
      <c r="B163" s="41" t="s">
        <v>318</v>
      </c>
      <c r="C163" s="22"/>
      <c r="D163" s="22"/>
      <c r="E163" s="22"/>
      <c r="F163" s="22">
        <v>229</v>
      </c>
      <c r="G163" s="22"/>
      <c r="H163" s="22"/>
      <c r="I163" s="22">
        <f t="shared" si="21"/>
        <v>0</v>
      </c>
      <c r="J163" s="22">
        <f t="shared" si="22"/>
        <v>229</v>
      </c>
    </row>
    <row r="164" spans="1:10" ht="15" x14ac:dyDescent="0.2">
      <c r="A164" s="25" t="s">
        <v>319</v>
      </c>
      <c r="B164" s="41" t="s">
        <v>320</v>
      </c>
      <c r="C164" s="22"/>
      <c r="D164" s="22"/>
      <c r="E164" s="22"/>
      <c r="F164" s="22"/>
      <c r="G164" s="22"/>
      <c r="H164" s="22"/>
      <c r="I164" s="22">
        <f t="shared" si="21"/>
        <v>0</v>
      </c>
      <c r="J164" s="22">
        <f t="shared" si="22"/>
        <v>0</v>
      </c>
    </row>
    <row r="165" spans="1:10" ht="15" x14ac:dyDescent="0.2">
      <c r="A165" s="25" t="s">
        <v>321</v>
      </c>
      <c r="B165" s="41" t="s">
        <v>322</v>
      </c>
      <c r="C165" s="22">
        <v>610</v>
      </c>
      <c r="D165" s="22">
        <v>610</v>
      </c>
      <c r="E165" s="22"/>
      <c r="F165" s="22"/>
      <c r="G165" s="22"/>
      <c r="H165" s="22"/>
      <c r="I165" s="22">
        <f t="shared" si="21"/>
        <v>610</v>
      </c>
      <c r="J165" s="22">
        <f t="shared" si="22"/>
        <v>610</v>
      </c>
    </row>
    <row r="166" spans="1:10" ht="15" x14ac:dyDescent="0.2">
      <c r="A166" s="25" t="s">
        <v>323</v>
      </c>
      <c r="B166" s="41" t="s">
        <v>324</v>
      </c>
      <c r="C166" s="22"/>
      <c r="D166" s="22"/>
      <c r="E166" s="22"/>
      <c r="F166" s="22"/>
      <c r="G166" s="22"/>
      <c r="H166" s="22"/>
      <c r="I166" s="22">
        <f t="shared" si="21"/>
        <v>0</v>
      </c>
      <c r="J166" s="22">
        <f t="shared" si="22"/>
        <v>0</v>
      </c>
    </row>
    <row r="167" spans="1:10" ht="15" x14ac:dyDescent="0.2">
      <c r="A167" s="25" t="s">
        <v>325</v>
      </c>
      <c r="B167" s="41" t="s">
        <v>326</v>
      </c>
      <c r="C167" s="22"/>
      <c r="D167" s="22"/>
      <c r="E167" s="22"/>
      <c r="F167" s="22"/>
      <c r="G167" s="22"/>
      <c r="H167" s="22"/>
      <c r="I167" s="22">
        <f t="shared" si="21"/>
        <v>0</v>
      </c>
      <c r="J167" s="22">
        <f t="shared" si="22"/>
        <v>0</v>
      </c>
    </row>
    <row r="168" spans="1:10" ht="15" x14ac:dyDescent="0.2">
      <c r="A168" s="25" t="s">
        <v>327</v>
      </c>
      <c r="B168" s="41" t="s">
        <v>328</v>
      </c>
      <c r="C168" s="22"/>
      <c r="D168" s="22"/>
      <c r="E168" s="22">
        <v>30</v>
      </c>
      <c r="F168" s="22">
        <v>30</v>
      </c>
      <c r="G168" s="22"/>
      <c r="H168" s="22"/>
      <c r="I168" s="22">
        <f t="shared" si="21"/>
        <v>30</v>
      </c>
      <c r="J168" s="22">
        <f t="shared" si="22"/>
        <v>30</v>
      </c>
    </row>
    <row r="169" spans="1:10" ht="15" x14ac:dyDescent="0.2">
      <c r="A169" s="25" t="s">
        <v>329</v>
      </c>
      <c r="B169" s="41" t="s">
        <v>330</v>
      </c>
      <c r="C169" s="22"/>
      <c r="D169" s="22"/>
      <c r="E169" s="22"/>
      <c r="F169" s="22"/>
      <c r="G169" s="22"/>
      <c r="H169" s="22"/>
      <c r="I169" s="22">
        <f t="shared" si="21"/>
        <v>0</v>
      </c>
      <c r="J169" s="22">
        <f t="shared" si="22"/>
        <v>0</v>
      </c>
    </row>
    <row r="170" spans="1:10" ht="15" x14ac:dyDescent="0.2">
      <c r="A170" s="25" t="s">
        <v>331</v>
      </c>
      <c r="B170" s="41" t="s">
        <v>332</v>
      </c>
      <c r="C170" s="22"/>
      <c r="D170" s="22"/>
      <c r="E170" s="22"/>
      <c r="F170" s="22"/>
      <c r="G170" s="22"/>
      <c r="H170" s="22"/>
      <c r="I170" s="22">
        <f t="shared" si="21"/>
        <v>0</v>
      </c>
      <c r="J170" s="22">
        <f t="shared" si="22"/>
        <v>0</v>
      </c>
    </row>
    <row r="171" spans="1:10" ht="15" x14ac:dyDescent="0.2">
      <c r="A171" s="46" t="s">
        <v>333</v>
      </c>
      <c r="B171" s="49" t="s">
        <v>6</v>
      </c>
      <c r="C171" s="67">
        <f>SUM(C161:C170)</f>
        <v>610</v>
      </c>
      <c r="D171" s="67">
        <f t="shared" ref="D171:H171" si="26">SUM(D161:D170)</f>
        <v>610</v>
      </c>
      <c r="E171" s="67">
        <f t="shared" si="26"/>
        <v>346</v>
      </c>
      <c r="F171" s="67">
        <f t="shared" si="26"/>
        <v>575</v>
      </c>
      <c r="G171" s="67">
        <f t="shared" si="26"/>
        <v>0</v>
      </c>
      <c r="H171" s="67">
        <f t="shared" si="26"/>
        <v>0</v>
      </c>
      <c r="I171" s="67">
        <f t="shared" si="21"/>
        <v>956</v>
      </c>
      <c r="J171" s="67">
        <f t="shared" si="22"/>
        <v>1185</v>
      </c>
    </row>
    <row r="172" spans="1:10" ht="30" x14ac:dyDescent="0.2">
      <c r="A172" s="25" t="s">
        <v>334</v>
      </c>
      <c r="B172" s="41" t="s">
        <v>335</v>
      </c>
      <c r="C172" s="22"/>
      <c r="D172" s="22"/>
      <c r="E172" s="22"/>
      <c r="F172" s="22"/>
      <c r="G172" s="22"/>
      <c r="H172" s="22"/>
      <c r="I172" s="22">
        <f t="shared" si="21"/>
        <v>0</v>
      </c>
      <c r="J172" s="22">
        <f t="shared" si="22"/>
        <v>0</v>
      </c>
    </row>
    <row r="173" spans="1:10" ht="30" x14ac:dyDescent="0.2">
      <c r="A173" s="21" t="s">
        <v>336</v>
      </c>
      <c r="B173" s="41" t="s">
        <v>337</v>
      </c>
      <c r="C173" s="22"/>
      <c r="D173" s="22"/>
      <c r="E173" s="22"/>
      <c r="F173" s="22"/>
      <c r="G173" s="22"/>
      <c r="H173" s="22"/>
      <c r="I173" s="22">
        <f t="shared" si="21"/>
        <v>0</v>
      </c>
      <c r="J173" s="22">
        <f t="shared" si="22"/>
        <v>0</v>
      </c>
    </row>
    <row r="174" spans="1:10" ht="15" x14ac:dyDescent="0.2">
      <c r="A174" s="25" t="s">
        <v>338</v>
      </c>
      <c r="B174" s="41" t="s">
        <v>339</v>
      </c>
      <c r="C174" s="22"/>
      <c r="D174" s="22"/>
      <c r="E174" s="22">
        <v>30</v>
      </c>
      <c r="F174" s="22">
        <v>30</v>
      </c>
      <c r="G174" s="22"/>
      <c r="H174" s="22"/>
      <c r="I174" s="22">
        <f t="shared" si="21"/>
        <v>30</v>
      </c>
      <c r="J174" s="22">
        <f t="shared" si="22"/>
        <v>30</v>
      </c>
    </row>
    <row r="175" spans="1:10" ht="15" x14ac:dyDescent="0.2">
      <c r="A175" s="26" t="s">
        <v>340</v>
      </c>
      <c r="B175" s="49" t="s">
        <v>10</v>
      </c>
      <c r="C175" s="67"/>
      <c r="D175" s="67"/>
      <c r="E175" s="67">
        <f>SUM(E172:E174)</f>
        <v>30</v>
      </c>
      <c r="F175" s="67">
        <f t="shared" ref="F175:H175" si="27">SUM(F172:F174)</f>
        <v>30</v>
      </c>
      <c r="G175" s="67">
        <f t="shared" si="27"/>
        <v>0</v>
      </c>
      <c r="H175" s="67">
        <f t="shared" si="27"/>
        <v>0</v>
      </c>
      <c r="I175" s="67">
        <f t="shared" si="21"/>
        <v>30</v>
      </c>
      <c r="J175" s="67">
        <f t="shared" si="22"/>
        <v>30</v>
      </c>
    </row>
    <row r="176" spans="1:10" ht="15.75" x14ac:dyDescent="0.25">
      <c r="A176" s="47" t="s">
        <v>169</v>
      </c>
      <c r="B176" s="69"/>
      <c r="C176" s="67">
        <f>SUM(C175,C171,C160,C146)</f>
        <v>18722</v>
      </c>
      <c r="D176" s="67">
        <f t="shared" ref="D176:J176" si="28">SUM(D175,D171,D160,D146)</f>
        <v>19030</v>
      </c>
      <c r="E176" s="67">
        <f t="shared" si="28"/>
        <v>376</v>
      </c>
      <c r="F176" s="67">
        <f t="shared" si="28"/>
        <v>605</v>
      </c>
      <c r="G176" s="67">
        <f t="shared" si="28"/>
        <v>0</v>
      </c>
      <c r="H176" s="67">
        <f t="shared" si="28"/>
        <v>0</v>
      </c>
      <c r="I176" s="67">
        <f t="shared" si="28"/>
        <v>19098</v>
      </c>
      <c r="J176" s="67">
        <f t="shared" si="28"/>
        <v>19635</v>
      </c>
    </row>
    <row r="177" spans="1:10" ht="15" x14ac:dyDescent="0.2">
      <c r="A177" s="21" t="s">
        <v>341</v>
      </c>
      <c r="B177" s="41" t="s">
        <v>342</v>
      </c>
      <c r="C177" s="22"/>
      <c r="D177" s="22"/>
      <c r="E177" s="22"/>
      <c r="F177" s="22"/>
      <c r="G177" s="22"/>
      <c r="H177" s="22"/>
      <c r="I177" s="22">
        <f t="shared" si="21"/>
        <v>0</v>
      </c>
      <c r="J177" s="22">
        <f t="shared" si="22"/>
        <v>0</v>
      </c>
    </row>
    <row r="178" spans="1:10" ht="24.75" customHeight="1" x14ac:dyDescent="0.2">
      <c r="A178" s="21" t="s">
        <v>343</v>
      </c>
      <c r="B178" s="41" t="s">
        <v>344</v>
      </c>
      <c r="C178" s="22"/>
      <c r="D178" s="22"/>
      <c r="E178" s="22"/>
      <c r="F178" s="22"/>
      <c r="G178" s="22"/>
      <c r="H178" s="22"/>
      <c r="I178" s="22">
        <f t="shared" si="21"/>
        <v>0</v>
      </c>
      <c r="J178" s="22">
        <f t="shared" si="22"/>
        <v>0</v>
      </c>
    </row>
    <row r="179" spans="1:10" ht="27" customHeight="1" x14ac:dyDescent="0.2">
      <c r="A179" s="21" t="s">
        <v>345</v>
      </c>
      <c r="B179" s="41" t="s">
        <v>346</v>
      </c>
      <c r="C179" s="22"/>
      <c r="D179" s="22"/>
      <c r="E179" s="22"/>
      <c r="F179" s="22"/>
      <c r="G179" s="22"/>
      <c r="H179" s="22"/>
      <c r="I179" s="22">
        <f t="shared" si="21"/>
        <v>0</v>
      </c>
      <c r="J179" s="22">
        <f t="shared" si="22"/>
        <v>0</v>
      </c>
    </row>
    <row r="180" spans="1:10" ht="27" customHeight="1" x14ac:dyDescent="0.2">
      <c r="A180" s="21" t="s">
        <v>347</v>
      </c>
      <c r="B180" s="41" t="s">
        <v>348</v>
      </c>
      <c r="C180" s="22"/>
      <c r="D180" s="22"/>
      <c r="E180" s="22"/>
      <c r="F180" s="22"/>
      <c r="G180" s="22"/>
      <c r="H180" s="22"/>
      <c r="I180" s="22">
        <f t="shared" si="21"/>
        <v>0</v>
      </c>
      <c r="J180" s="22">
        <f t="shared" si="22"/>
        <v>0</v>
      </c>
    </row>
    <row r="181" spans="1:10" ht="25.5" customHeight="1" x14ac:dyDescent="0.2">
      <c r="A181" s="21" t="s">
        <v>349</v>
      </c>
      <c r="B181" s="41" t="s">
        <v>350</v>
      </c>
      <c r="C181" s="22"/>
      <c r="D181" s="22"/>
      <c r="E181" s="22"/>
      <c r="F181" s="22"/>
      <c r="G181" s="22"/>
      <c r="H181" s="22"/>
      <c r="I181" s="22">
        <f t="shared" si="21"/>
        <v>0</v>
      </c>
      <c r="J181" s="22">
        <f t="shared" si="22"/>
        <v>0</v>
      </c>
    </row>
    <row r="182" spans="1:10" ht="30" x14ac:dyDescent="0.2">
      <c r="A182" s="26" t="s">
        <v>351</v>
      </c>
      <c r="B182" s="49" t="s">
        <v>3</v>
      </c>
      <c r="C182" s="22"/>
      <c r="D182" s="22"/>
      <c r="E182" s="22">
        <f>SUM(E177:E181)</f>
        <v>0</v>
      </c>
      <c r="F182" s="22"/>
      <c r="G182" s="22"/>
      <c r="H182" s="22"/>
      <c r="I182" s="22">
        <f t="shared" si="21"/>
        <v>0</v>
      </c>
      <c r="J182" s="22">
        <f t="shared" si="22"/>
        <v>0</v>
      </c>
    </row>
    <row r="183" spans="1:10" ht="15" x14ac:dyDescent="0.2">
      <c r="A183" s="25" t="s">
        <v>352</v>
      </c>
      <c r="B183" s="41" t="s">
        <v>353</v>
      </c>
      <c r="C183" s="22"/>
      <c r="D183" s="22"/>
      <c r="E183" s="22"/>
      <c r="F183" s="22"/>
      <c r="G183" s="22"/>
      <c r="H183" s="22"/>
      <c r="I183" s="22">
        <f t="shared" si="21"/>
        <v>0</v>
      </c>
      <c r="J183" s="22">
        <f t="shared" si="22"/>
        <v>0</v>
      </c>
    </row>
    <row r="184" spans="1:10" ht="15" x14ac:dyDescent="0.2">
      <c r="A184" s="25" t="s">
        <v>354</v>
      </c>
      <c r="B184" s="41" t="s">
        <v>355</v>
      </c>
      <c r="C184" s="22"/>
      <c r="D184" s="22"/>
      <c r="E184" s="22"/>
      <c r="F184" s="22"/>
      <c r="G184" s="22"/>
      <c r="H184" s="22"/>
      <c r="I184" s="22">
        <f t="shared" si="21"/>
        <v>0</v>
      </c>
      <c r="J184" s="22">
        <f t="shared" si="22"/>
        <v>0</v>
      </c>
    </row>
    <row r="185" spans="1:10" ht="15" x14ac:dyDescent="0.2">
      <c r="A185" s="25" t="s">
        <v>356</v>
      </c>
      <c r="B185" s="41" t="s">
        <v>357</v>
      </c>
      <c r="C185" s="22"/>
      <c r="D185" s="22"/>
      <c r="E185" s="22"/>
      <c r="F185" s="22"/>
      <c r="G185" s="22"/>
      <c r="H185" s="22"/>
      <c r="I185" s="22">
        <f t="shared" si="21"/>
        <v>0</v>
      </c>
      <c r="J185" s="22">
        <f t="shared" si="22"/>
        <v>0</v>
      </c>
    </row>
    <row r="186" spans="1:10" ht="15" x14ac:dyDescent="0.2">
      <c r="A186" s="25" t="s">
        <v>358</v>
      </c>
      <c r="B186" s="41" t="s">
        <v>359</v>
      </c>
      <c r="C186" s="22"/>
      <c r="D186" s="22"/>
      <c r="E186" s="22"/>
      <c r="F186" s="22"/>
      <c r="G186" s="22"/>
      <c r="H186" s="22"/>
      <c r="I186" s="22">
        <f t="shared" si="21"/>
        <v>0</v>
      </c>
      <c r="J186" s="22">
        <f t="shared" si="22"/>
        <v>0</v>
      </c>
    </row>
    <row r="187" spans="1:10" ht="15" x14ac:dyDescent="0.2">
      <c r="A187" s="25" t="s">
        <v>360</v>
      </c>
      <c r="B187" s="41" t="s">
        <v>361</v>
      </c>
      <c r="C187" s="22"/>
      <c r="D187" s="22"/>
      <c r="E187" s="22"/>
      <c r="F187" s="22"/>
      <c r="G187" s="22"/>
      <c r="H187" s="22"/>
      <c r="I187" s="22">
        <f t="shared" si="21"/>
        <v>0</v>
      </c>
      <c r="J187" s="22">
        <f t="shared" si="22"/>
        <v>0</v>
      </c>
    </row>
    <row r="188" spans="1:10" ht="15" x14ac:dyDescent="0.2">
      <c r="A188" s="26" t="s">
        <v>362</v>
      </c>
      <c r="B188" s="49" t="s">
        <v>8</v>
      </c>
      <c r="C188" s="22"/>
      <c r="D188" s="22"/>
      <c r="E188" s="22">
        <f>SUM(E183:E187)</f>
        <v>0</v>
      </c>
      <c r="F188" s="22"/>
      <c r="G188" s="22"/>
      <c r="H188" s="22"/>
      <c r="I188" s="22">
        <f t="shared" si="21"/>
        <v>0</v>
      </c>
      <c r="J188" s="22">
        <f t="shared" si="22"/>
        <v>0</v>
      </c>
    </row>
    <row r="189" spans="1:10" ht="27.75" customHeight="1" x14ac:dyDescent="0.2">
      <c r="A189" s="25" t="s">
        <v>363</v>
      </c>
      <c r="B189" s="41" t="s">
        <v>364</v>
      </c>
      <c r="C189" s="22"/>
      <c r="D189" s="22"/>
      <c r="E189" s="22"/>
      <c r="F189" s="22"/>
      <c r="G189" s="22"/>
      <c r="H189" s="22"/>
      <c r="I189" s="22">
        <f t="shared" si="21"/>
        <v>0</v>
      </c>
      <c r="J189" s="22">
        <f t="shared" si="22"/>
        <v>0</v>
      </c>
    </row>
    <row r="190" spans="1:10" ht="30" x14ac:dyDescent="0.2">
      <c r="A190" s="21" t="s">
        <v>365</v>
      </c>
      <c r="B190" s="41" t="s">
        <v>366</v>
      </c>
      <c r="C190" s="22"/>
      <c r="D190" s="22"/>
      <c r="E190" s="22">
        <v>80</v>
      </c>
      <c r="F190" s="22">
        <v>80</v>
      </c>
      <c r="G190" s="22"/>
      <c r="H190" s="22"/>
      <c r="I190" s="22">
        <f t="shared" si="21"/>
        <v>80</v>
      </c>
      <c r="J190" s="22">
        <f t="shared" si="22"/>
        <v>80</v>
      </c>
    </row>
    <row r="191" spans="1:10" ht="15" x14ac:dyDescent="0.2">
      <c r="A191" s="25" t="s">
        <v>367</v>
      </c>
      <c r="B191" s="41" t="s">
        <v>368</v>
      </c>
      <c r="C191" s="22"/>
      <c r="D191" s="22"/>
      <c r="E191" s="22"/>
      <c r="F191" s="22"/>
      <c r="G191" s="22"/>
      <c r="H191" s="22"/>
      <c r="I191" s="22">
        <f t="shared" si="21"/>
        <v>0</v>
      </c>
      <c r="J191" s="22">
        <f t="shared" si="22"/>
        <v>0</v>
      </c>
    </row>
    <row r="192" spans="1:10" ht="15" x14ac:dyDescent="0.2">
      <c r="A192" s="26" t="s">
        <v>369</v>
      </c>
      <c r="B192" s="49" t="s">
        <v>11</v>
      </c>
      <c r="C192" s="67"/>
      <c r="D192" s="67"/>
      <c r="E192" s="67">
        <f>SUM(E189:E191)</f>
        <v>80</v>
      </c>
      <c r="F192" s="67">
        <f t="shared" ref="F192:H192" si="29">SUM(F189:F191)</f>
        <v>80</v>
      </c>
      <c r="G192" s="67">
        <f t="shared" si="29"/>
        <v>0</v>
      </c>
      <c r="H192" s="67">
        <f t="shared" si="29"/>
        <v>0</v>
      </c>
      <c r="I192" s="67">
        <f t="shared" si="21"/>
        <v>80</v>
      </c>
      <c r="J192" s="67">
        <f t="shared" si="22"/>
        <v>80</v>
      </c>
    </row>
    <row r="193" spans="1:10" ht="15.75" x14ac:dyDescent="0.25">
      <c r="A193" s="47" t="s">
        <v>211</v>
      </c>
      <c r="B193" s="69"/>
      <c r="C193" s="67"/>
      <c r="D193" s="67"/>
      <c r="E193" s="67">
        <f>SUM(E192,E188:E189,E182)</f>
        <v>80</v>
      </c>
      <c r="F193" s="67">
        <f t="shared" ref="F193:H193" si="30">SUM(F192,F188:F189,F182)</f>
        <v>80</v>
      </c>
      <c r="G193" s="67">
        <f t="shared" si="30"/>
        <v>0</v>
      </c>
      <c r="H193" s="67">
        <f t="shared" si="30"/>
        <v>0</v>
      </c>
      <c r="I193" s="67">
        <f t="shared" si="21"/>
        <v>80</v>
      </c>
      <c r="J193" s="67">
        <f t="shared" si="22"/>
        <v>80</v>
      </c>
    </row>
    <row r="194" spans="1:10" ht="15.75" x14ac:dyDescent="0.2">
      <c r="A194" s="70" t="s">
        <v>370</v>
      </c>
      <c r="B194" s="50" t="s">
        <v>371</v>
      </c>
      <c r="C194" s="67">
        <f>SUM(C193,C176)</f>
        <v>18722</v>
      </c>
      <c r="D194" s="67">
        <f t="shared" ref="D194:H194" si="31">SUM(D193,D176)</f>
        <v>19030</v>
      </c>
      <c r="E194" s="67">
        <f t="shared" si="31"/>
        <v>456</v>
      </c>
      <c r="F194" s="67">
        <f t="shared" si="31"/>
        <v>685</v>
      </c>
      <c r="G194" s="67">
        <f t="shared" si="31"/>
        <v>0</v>
      </c>
      <c r="H194" s="67">
        <f t="shared" si="31"/>
        <v>0</v>
      </c>
      <c r="I194" s="67">
        <f t="shared" si="21"/>
        <v>19178</v>
      </c>
      <c r="J194" s="67">
        <f t="shared" si="22"/>
        <v>19715</v>
      </c>
    </row>
    <row r="195" spans="1:10" ht="15" x14ac:dyDescent="0.2">
      <c r="A195" s="55" t="s">
        <v>372</v>
      </c>
      <c r="B195" s="21" t="s">
        <v>373</v>
      </c>
      <c r="C195" s="22"/>
      <c r="D195" s="22"/>
      <c r="E195" s="22"/>
      <c r="F195" s="22"/>
      <c r="G195" s="22"/>
      <c r="H195" s="22"/>
      <c r="I195" s="22">
        <f t="shared" si="21"/>
        <v>0</v>
      </c>
      <c r="J195" s="22">
        <f t="shared" si="22"/>
        <v>0</v>
      </c>
    </row>
    <row r="196" spans="1:10" ht="30" x14ac:dyDescent="0.2">
      <c r="A196" s="25" t="s">
        <v>31</v>
      </c>
      <c r="B196" s="21" t="s">
        <v>374</v>
      </c>
      <c r="C196" s="22"/>
      <c r="D196" s="22"/>
      <c r="E196" s="22"/>
      <c r="F196" s="22"/>
      <c r="G196" s="22"/>
      <c r="H196" s="22"/>
      <c r="I196" s="22">
        <f t="shared" si="21"/>
        <v>0</v>
      </c>
      <c r="J196" s="22">
        <f t="shared" si="22"/>
        <v>0</v>
      </c>
    </row>
    <row r="197" spans="1:10" ht="15" x14ac:dyDescent="0.2">
      <c r="A197" s="55" t="s">
        <v>375</v>
      </c>
      <c r="B197" s="21" t="s">
        <v>376</v>
      </c>
      <c r="C197" s="22"/>
      <c r="D197" s="22"/>
      <c r="E197" s="22"/>
      <c r="F197" s="22"/>
      <c r="G197" s="22"/>
      <c r="H197" s="22"/>
      <c r="I197" s="22">
        <f t="shared" si="21"/>
        <v>0</v>
      </c>
      <c r="J197" s="22">
        <f t="shared" si="22"/>
        <v>0</v>
      </c>
    </row>
    <row r="198" spans="1:10" x14ac:dyDescent="0.2">
      <c r="A198" s="53" t="s">
        <v>377</v>
      </c>
      <c r="B198" s="24" t="s">
        <v>378</v>
      </c>
      <c r="C198" s="22"/>
      <c r="D198" s="22"/>
      <c r="E198" s="22"/>
      <c r="F198" s="22"/>
      <c r="G198" s="22"/>
      <c r="H198" s="22"/>
      <c r="I198" s="22">
        <f t="shared" si="21"/>
        <v>0</v>
      </c>
      <c r="J198" s="22">
        <f t="shared" si="22"/>
        <v>0</v>
      </c>
    </row>
    <row r="199" spans="1:10" ht="15" x14ac:dyDescent="0.2">
      <c r="A199" s="25" t="s">
        <v>34</v>
      </c>
      <c r="B199" s="21" t="s">
        <v>379</v>
      </c>
      <c r="C199" s="22"/>
      <c r="D199" s="22"/>
      <c r="E199" s="22"/>
      <c r="F199" s="22"/>
      <c r="G199" s="22"/>
      <c r="H199" s="22"/>
      <c r="I199" s="22">
        <f t="shared" ref="I199:I221" si="32">SUM(C199,E199,G199)</f>
        <v>0</v>
      </c>
      <c r="J199" s="22">
        <f t="shared" ref="J199:J221" si="33">SUM(D199,F199,H199)</f>
        <v>0</v>
      </c>
    </row>
    <row r="200" spans="1:10" ht="15" x14ac:dyDescent="0.2">
      <c r="A200" s="55" t="s">
        <v>32</v>
      </c>
      <c r="B200" s="21" t="s">
        <v>380</v>
      </c>
      <c r="C200" s="22"/>
      <c r="D200" s="22"/>
      <c r="E200" s="22"/>
      <c r="F200" s="22"/>
      <c r="G200" s="22"/>
      <c r="H200" s="22"/>
      <c r="I200" s="22">
        <f t="shared" si="32"/>
        <v>0</v>
      </c>
      <c r="J200" s="22">
        <f t="shared" si="33"/>
        <v>0</v>
      </c>
    </row>
    <row r="201" spans="1:10" ht="19.5" customHeight="1" x14ac:dyDescent="0.2">
      <c r="A201" s="25" t="s">
        <v>381</v>
      </c>
      <c r="B201" s="21" t="s">
        <v>382</v>
      </c>
      <c r="C201" s="22"/>
      <c r="D201" s="22"/>
      <c r="E201" s="22"/>
      <c r="F201" s="22"/>
      <c r="G201" s="22"/>
      <c r="H201" s="22"/>
      <c r="I201" s="22">
        <f t="shared" si="32"/>
        <v>0</v>
      </c>
      <c r="J201" s="22">
        <f t="shared" si="33"/>
        <v>0</v>
      </c>
    </row>
    <row r="202" spans="1:10" ht="15" x14ac:dyDescent="0.2">
      <c r="A202" s="55" t="s">
        <v>33</v>
      </c>
      <c r="B202" s="21" t="s">
        <v>383</v>
      </c>
      <c r="C202" s="22"/>
      <c r="D202" s="22"/>
      <c r="E202" s="22"/>
      <c r="F202" s="22"/>
      <c r="G202" s="22"/>
      <c r="H202" s="22"/>
      <c r="I202" s="22">
        <f t="shared" si="32"/>
        <v>0</v>
      </c>
      <c r="J202" s="22">
        <f t="shared" si="33"/>
        <v>0</v>
      </c>
    </row>
    <row r="203" spans="1:10" x14ac:dyDescent="0.2">
      <c r="A203" s="57" t="s">
        <v>384</v>
      </c>
      <c r="B203" s="24" t="s">
        <v>385</v>
      </c>
      <c r="C203" s="22"/>
      <c r="D203" s="22"/>
      <c r="E203" s="22"/>
      <c r="F203" s="22"/>
      <c r="G203" s="22"/>
      <c r="H203" s="22"/>
      <c r="I203" s="22">
        <f t="shared" si="32"/>
        <v>0</v>
      </c>
      <c r="J203" s="22">
        <f t="shared" si="33"/>
        <v>0</v>
      </c>
    </row>
    <row r="204" spans="1:10" ht="30" x14ac:dyDescent="0.2">
      <c r="A204" s="21" t="s">
        <v>386</v>
      </c>
      <c r="B204" s="21" t="s">
        <v>387</v>
      </c>
      <c r="C204" s="22"/>
      <c r="D204" s="22"/>
      <c r="E204" s="22">
        <v>3126</v>
      </c>
      <c r="F204" s="22">
        <v>3126</v>
      </c>
      <c r="G204" s="22"/>
      <c r="H204" s="22"/>
      <c r="I204" s="22">
        <f t="shared" si="32"/>
        <v>3126</v>
      </c>
      <c r="J204" s="22">
        <f t="shared" si="33"/>
        <v>3126</v>
      </c>
    </row>
    <row r="205" spans="1:10" ht="25.5" customHeight="1" x14ac:dyDescent="0.2">
      <c r="A205" s="21" t="s">
        <v>388</v>
      </c>
      <c r="B205" s="21" t="s">
        <v>387</v>
      </c>
      <c r="C205" s="22"/>
      <c r="D205" s="22"/>
      <c r="E205" s="22"/>
      <c r="F205" s="22"/>
      <c r="G205" s="22"/>
      <c r="H205" s="22"/>
      <c r="I205" s="22">
        <f t="shared" si="32"/>
        <v>0</v>
      </c>
      <c r="J205" s="22">
        <f t="shared" si="33"/>
        <v>0</v>
      </c>
    </row>
    <row r="206" spans="1:10" ht="25.5" customHeight="1" x14ac:dyDescent="0.2">
      <c r="A206" s="21" t="s">
        <v>389</v>
      </c>
      <c r="B206" s="21" t="s">
        <v>390</v>
      </c>
      <c r="C206" s="22"/>
      <c r="D206" s="22"/>
      <c r="E206" s="22"/>
      <c r="F206" s="22"/>
      <c r="G206" s="22"/>
      <c r="H206" s="22"/>
      <c r="I206" s="22">
        <f t="shared" si="32"/>
        <v>0</v>
      </c>
      <c r="J206" s="22">
        <f t="shared" si="33"/>
        <v>0</v>
      </c>
    </row>
    <row r="207" spans="1:10" ht="22.5" customHeight="1" x14ac:dyDescent="0.2">
      <c r="A207" s="21" t="s">
        <v>391</v>
      </c>
      <c r="B207" s="21" t="s">
        <v>390</v>
      </c>
      <c r="C207" s="22"/>
      <c r="D207" s="22"/>
      <c r="E207" s="22"/>
      <c r="F207" s="22"/>
      <c r="G207" s="22"/>
      <c r="H207" s="22"/>
      <c r="I207" s="22">
        <f t="shared" si="32"/>
        <v>0</v>
      </c>
      <c r="J207" s="22">
        <f t="shared" si="33"/>
        <v>0</v>
      </c>
    </row>
    <row r="208" spans="1:10" x14ac:dyDescent="0.2">
      <c r="A208" s="24" t="s">
        <v>392</v>
      </c>
      <c r="B208" s="24" t="s">
        <v>393</v>
      </c>
      <c r="C208" s="22"/>
      <c r="D208" s="22"/>
      <c r="E208" s="67">
        <f>SUM(E204:E207)</f>
        <v>3126</v>
      </c>
      <c r="F208" s="67">
        <f t="shared" ref="F208:H208" si="34">SUM(F204:F207)</f>
        <v>3126</v>
      </c>
      <c r="G208" s="67">
        <f t="shared" si="34"/>
        <v>0</v>
      </c>
      <c r="H208" s="67">
        <f t="shared" si="34"/>
        <v>0</v>
      </c>
      <c r="I208" s="67">
        <f t="shared" si="32"/>
        <v>3126</v>
      </c>
      <c r="J208" s="67">
        <f t="shared" si="33"/>
        <v>3126</v>
      </c>
    </row>
    <row r="209" spans="1:10" ht="15" x14ac:dyDescent="0.2">
      <c r="A209" s="55" t="s">
        <v>394</v>
      </c>
      <c r="B209" s="21" t="s">
        <v>395</v>
      </c>
      <c r="C209" s="22"/>
      <c r="D209" s="22"/>
      <c r="E209" s="22"/>
      <c r="F209" s="22"/>
      <c r="G209" s="22"/>
      <c r="H209" s="22"/>
      <c r="I209" s="22">
        <f t="shared" si="32"/>
        <v>0</v>
      </c>
      <c r="J209" s="22">
        <f t="shared" si="33"/>
        <v>0</v>
      </c>
    </row>
    <row r="210" spans="1:10" ht="15" x14ac:dyDescent="0.2">
      <c r="A210" s="55" t="s">
        <v>396</v>
      </c>
      <c r="B210" s="21" t="s">
        <v>397</v>
      </c>
      <c r="C210" s="22"/>
      <c r="D210" s="22"/>
      <c r="E210" s="22"/>
      <c r="F210" s="22"/>
      <c r="G210" s="22"/>
      <c r="H210" s="22"/>
      <c r="I210" s="22">
        <f t="shared" si="32"/>
        <v>0</v>
      </c>
      <c r="J210" s="22">
        <f t="shared" si="33"/>
        <v>0</v>
      </c>
    </row>
    <row r="211" spans="1:10" ht="15" x14ac:dyDescent="0.2">
      <c r="A211" s="55" t="s">
        <v>398</v>
      </c>
      <c r="B211" s="21" t="s">
        <v>399</v>
      </c>
      <c r="C211" s="22"/>
      <c r="D211" s="22"/>
      <c r="E211" s="22"/>
      <c r="F211" s="22"/>
      <c r="G211" s="22"/>
      <c r="H211" s="22"/>
      <c r="I211" s="22">
        <f t="shared" si="32"/>
        <v>0</v>
      </c>
      <c r="J211" s="22">
        <f t="shared" si="33"/>
        <v>0</v>
      </c>
    </row>
    <row r="212" spans="1:10" ht="15" x14ac:dyDescent="0.2">
      <c r="A212" s="55" t="s">
        <v>400</v>
      </c>
      <c r="B212" s="21" t="s">
        <v>401</v>
      </c>
      <c r="C212" s="22"/>
      <c r="D212" s="22"/>
      <c r="E212" s="22"/>
      <c r="F212" s="22"/>
      <c r="G212" s="22"/>
      <c r="H212" s="22"/>
      <c r="I212" s="22">
        <f t="shared" si="32"/>
        <v>0</v>
      </c>
      <c r="J212" s="22">
        <f t="shared" si="33"/>
        <v>0</v>
      </c>
    </row>
    <row r="213" spans="1:10" ht="15" x14ac:dyDescent="0.2">
      <c r="A213" s="25" t="s">
        <v>402</v>
      </c>
      <c r="B213" s="21" t="s">
        <v>403</v>
      </c>
      <c r="C213" s="22"/>
      <c r="D213" s="22"/>
      <c r="E213" s="22"/>
      <c r="F213" s="22"/>
      <c r="G213" s="22"/>
      <c r="H213" s="22"/>
      <c r="I213" s="22">
        <f t="shared" si="32"/>
        <v>0</v>
      </c>
      <c r="J213" s="22">
        <f t="shared" si="33"/>
        <v>0</v>
      </c>
    </row>
    <row r="214" spans="1:10" x14ac:dyDescent="0.2">
      <c r="A214" s="53" t="s">
        <v>404</v>
      </c>
      <c r="B214" s="24" t="s">
        <v>405</v>
      </c>
      <c r="C214" s="22"/>
      <c r="D214" s="22"/>
      <c r="E214" s="22"/>
      <c r="F214" s="22"/>
      <c r="G214" s="22"/>
      <c r="H214" s="22"/>
      <c r="I214" s="22">
        <f t="shared" si="32"/>
        <v>0</v>
      </c>
      <c r="J214" s="22">
        <f t="shared" si="33"/>
        <v>0</v>
      </c>
    </row>
    <row r="215" spans="1:10" ht="15" x14ac:dyDescent="0.2">
      <c r="A215" s="25" t="s">
        <v>406</v>
      </c>
      <c r="B215" s="21" t="s">
        <v>407</v>
      </c>
      <c r="C215" s="22"/>
      <c r="D215" s="22"/>
      <c r="E215" s="22"/>
      <c r="F215" s="22"/>
      <c r="G215" s="22"/>
      <c r="H215" s="22"/>
      <c r="I215" s="22">
        <f t="shared" si="32"/>
        <v>0</v>
      </c>
      <c r="J215" s="22">
        <f t="shared" si="33"/>
        <v>0</v>
      </c>
    </row>
    <row r="216" spans="1:10" ht="18.75" customHeight="1" x14ac:dyDescent="0.2">
      <c r="A216" s="25" t="s">
        <v>408</v>
      </c>
      <c r="B216" s="21" t="s">
        <v>409</v>
      </c>
      <c r="C216" s="22"/>
      <c r="D216" s="22"/>
      <c r="E216" s="22"/>
      <c r="F216" s="22"/>
      <c r="G216" s="22"/>
      <c r="H216" s="22"/>
      <c r="I216" s="22">
        <f t="shared" si="32"/>
        <v>0</v>
      </c>
      <c r="J216" s="22">
        <f t="shared" si="33"/>
        <v>0</v>
      </c>
    </row>
    <row r="217" spans="1:10" ht="15" x14ac:dyDescent="0.2">
      <c r="A217" s="55" t="s">
        <v>410</v>
      </c>
      <c r="B217" s="21" t="s">
        <v>411</v>
      </c>
      <c r="C217" s="22"/>
      <c r="D217" s="22"/>
      <c r="E217" s="22"/>
      <c r="F217" s="22"/>
      <c r="G217" s="22"/>
      <c r="H217" s="22"/>
      <c r="I217" s="22">
        <f t="shared" si="32"/>
        <v>0</v>
      </c>
      <c r="J217" s="22">
        <f t="shared" si="33"/>
        <v>0</v>
      </c>
    </row>
    <row r="218" spans="1:10" ht="15" x14ac:dyDescent="0.2">
      <c r="A218" s="55" t="s">
        <v>412</v>
      </c>
      <c r="B218" s="21" t="s">
        <v>413</v>
      </c>
      <c r="C218" s="22"/>
      <c r="D218" s="22"/>
      <c r="E218" s="22"/>
      <c r="F218" s="22"/>
      <c r="G218" s="22"/>
      <c r="H218" s="22"/>
      <c r="I218" s="22">
        <f t="shared" si="32"/>
        <v>0</v>
      </c>
      <c r="J218" s="22">
        <f t="shared" si="33"/>
        <v>0</v>
      </c>
    </row>
    <row r="219" spans="1:10" x14ac:dyDescent="0.2">
      <c r="A219" s="57" t="s">
        <v>414</v>
      </c>
      <c r="B219" s="24" t="s">
        <v>415</v>
      </c>
      <c r="C219" s="22"/>
      <c r="D219" s="22"/>
      <c r="E219" s="22"/>
      <c r="F219" s="22"/>
      <c r="G219" s="22"/>
      <c r="H219" s="22"/>
      <c r="I219" s="22">
        <f t="shared" si="32"/>
        <v>0</v>
      </c>
      <c r="J219" s="22">
        <f t="shared" si="33"/>
        <v>0</v>
      </c>
    </row>
    <row r="220" spans="1:10" ht="25.5" x14ac:dyDescent="0.2">
      <c r="A220" s="53" t="s">
        <v>416</v>
      </c>
      <c r="B220" s="24" t="s">
        <v>417</v>
      </c>
      <c r="C220" s="22"/>
      <c r="D220" s="22"/>
      <c r="E220" s="22"/>
      <c r="F220" s="22"/>
      <c r="G220" s="22"/>
      <c r="H220" s="22"/>
      <c r="I220" s="22">
        <f t="shared" si="32"/>
        <v>0</v>
      </c>
      <c r="J220" s="22">
        <f t="shared" si="33"/>
        <v>0</v>
      </c>
    </row>
    <row r="221" spans="1:10" ht="15.75" x14ac:dyDescent="0.2">
      <c r="A221" s="60" t="s">
        <v>418</v>
      </c>
      <c r="B221" s="61" t="s">
        <v>12</v>
      </c>
      <c r="C221" s="67"/>
      <c r="D221" s="67"/>
      <c r="E221" s="67">
        <f>SUM(E220,E219,E214,E208,E203,E198)</f>
        <v>3126</v>
      </c>
      <c r="F221" s="67">
        <f t="shared" ref="F221:H221" si="35">SUM(F220,F219,F214,F208,F203,F198)</f>
        <v>3126</v>
      </c>
      <c r="G221" s="67">
        <f t="shared" si="35"/>
        <v>0</v>
      </c>
      <c r="H221" s="67">
        <f t="shared" si="35"/>
        <v>0</v>
      </c>
      <c r="I221" s="67">
        <f t="shared" si="32"/>
        <v>3126</v>
      </c>
      <c r="J221" s="67">
        <f t="shared" si="33"/>
        <v>3126</v>
      </c>
    </row>
    <row r="222" spans="1:10" ht="15.75" x14ac:dyDescent="0.25">
      <c r="A222" s="62" t="s">
        <v>419</v>
      </c>
      <c r="B222" s="63"/>
      <c r="C222" s="67">
        <f>SUM(C221,C194)</f>
        <v>18722</v>
      </c>
      <c r="D222" s="67">
        <f t="shared" ref="D222:J222" si="36">SUM(D221,D194)</f>
        <v>19030</v>
      </c>
      <c r="E222" s="67">
        <f t="shared" si="36"/>
        <v>3582</v>
      </c>
      <c r="F222" s="67">
        <f t="shared" si="36"/>
        <v>3811</v>
      </c>
      <c r="G222" s="67">
        <f t="shared" si="36"/>
        <v>0</v>
      </c>
      <c r="H222" s="67">
        <f t="shared" si="36"/>
        <v>0</v>
      </c>
      <c r="I222" s="67">
        <f t="shared" si="36"/>
        <v>22304</v>
      </c>
      <c r="J222" s="67">
        <f t="shared" si="36"/>
        <v>22841</v>
      </c>
    </row>
  </sheetData>
  <mergeCells count="11">
    <mergeCell ref="C132:D132"/>
    <mergeCell ref="E132:F132"/>
    <mergeCell ref="G132:H132"/>
    <mergeCell ref="I132:J132"/>
    <mergeCell ref="A4:I4"/>
    <mergeCell ref="A5:I5"/>
    <mergeCell ref="A129:I129"/>
    <mergeCell ref="C8:D8"/>
    <mergeCell ref="E8:F8"/>
    <mergeCell ref="G8:H8"/>
    <mergeCell ref="I8:J8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activeCell="C5" sqref="C5:H5"/>
    </sheetView>
  </sheetViews>
  <sheetFormatPr defaultRowHeight="12.75" x14ac:dyDescent="0.2"/>
  <cols>
    <col min="6" max="6" width="10.7109375" customWidth="1"/>
    <col min="8" max="8" width="7.42578125" customWidth="1"/>
    <col min="9" max="9" width="17.42578125" customWidth="1"/>
  </cols>
  <sheetData>
    <row r="3" spans="1:9" x14ac:dyDescent="0.2">
      <c r="G3" s="16" t="s">
        <v>436</v>
      </c>
    </row>
    <row r="4" spans="1:9" x14ac:dyDescent="0.2">
      <c r="G4" s="16"/>
    </row>
    <row r="5" spans="1:9" x14ac:dyDescent="0.2">
      <c r="C5" s="6" t="s">
        <v>444</v>
      </c>
    </row>
    <row r="6" spans="1:9" x14ac:dyDescent="0.2">
      <c r="C6" s="6"/>
    </row>
    <row r="7" spans="1:9" x14ac:dyDescent="0.2">
      <c r="B7" s="6" t="s">
        <v>434</v>
      </c>
    </row>
    <row r="8" spans="1:9" x14ac:dyDescent="0.2">
      <c r="C8" s="16" t="s">
        <v>437</v>
      </c>
    </row>
    <row r="9" spans="1:9" x14ac:dyDescent="0.2">
      <c r="C9" s="16"/>
    </row>
    <row r="10" spans="1:9" x14ac:dyDescent="0.2">
      <c r="C10" s="16"/>
      <c r="I10" s="16" t="s">
        <v>0</v>
      </c>
    </row>
    <row r="11" spans="1:9" ht="13.5" thickBot="1" x14ac:dyDescent="0.25"/>
    <row r="12" spans="1:9" x14ac:dyDescent="0.2">
      <c r="A12" s="7"/>
      <c r="B12" s="8"/>
      <c r="C12" s="8"/>
      <c r="D12" s="8"/>
      <c r="E12" s="9"/>
      <c r="F12" s="10"/>
      <c r="G12" s="105" t="s">
        <v>442</v>
      </c>
      <c r="H12" s="106"/>
      <c r="I12" s="102" t="s">
        <v>441</v>
      </c>
    </row>
    <row r="13" spans="1:9" x14ac:dyDescent="0.2">
      <c r="A13" s="11"/>
      <c r="B13" s="72" t="s">
        <v>29</v>
      </c>
      <c r="C13" s="1"/>
      <c r="D13" s="1"/>
      <c r="E13" s="12"/>
      <c r="F13" s="73" t="s">
        <v>421</v>
      </c>
      <c r="G13" s="107"/>
      <c r="H13" s="108"/>
      <c r="I13" s="103"/>
    </row>
    <row r="14" spans="1:9" ht="13.5" thickBot="1" x14ac:dyDescent="0.25">
      <c r="A14" s="13"/>
      <c r="B14" s="14"/>
      <c r="C14" s="14"/>
      <c r="D14" s="14"/>
      <c r="E14" s="15"/>
      <c r="F14" s="3"/>
      <c r="G14" s="109"/>
      <c r="H14" s="110"/>
      <c r="I14" s="104"/>
    </row>
    <row r="15" spans="1:9" ht="20.100000000000001" customHeight="1" x14ac:dyDescent="0.2">
      <c r="A15" s="27" t="s">
        <v>14</v>
      </c>
      <c r="B15" s="28"/>
      <c r="C15" s="28"/>
      <c r="D15" s="28"/>
      <c r="E15" s="28"/>
      <c r="F15" s="31" t="s">
        <v>13</v>
      </c>
      <c r="G15" s="119">
        <v>8001</v>
      </c>
      <c r="H15" s="120"/>
      <c r="I15" s="78">
        <v>8247</v>
      </c>
    </row>
    <row r="16" spans="1:9" ht="20.100000000000001" customHeight="1" x14ac:dyDescent="0.2">
      <c r="A16" s="74" t="s">
        <v>420</v>
      </c>
      <c r="B16" s="29"/>
      <c r="C16" s="29"/>
      <c r="D16" s="29"/>
      <c r="E16" s="29"/>
      <c r="F16" s="32" t="s">
        <v>15</v>
      </c>
      <c r="G16" s="117">
        <v>1789</v>
      </c>
      <c r="H16" s="118"/>
      <c r="I16" s="78">
        <v>1851</v>
      </c>
    </row>
    <row r="17" spans="1:9" ht="20.100000000000001" customHeight="1" x14ac:dyDescent="0.2">
      <c r="A17" s="74" t="s">
        <v>17</v>
      </c>
      <c r="B17" s="29"/>
      <c r="C17" s="29"/>
      <c r="D17" s="29"/>
      <c r="E17" s="29"/>
      <c r="F17" s="77" t="s">
        <v>16</v>
      </c>
      <c r="G17" s="117">
        <v>7973</v>
      </c>
      <c r="H17" s="118"/>
      <c r="I17" s="78">
        <v>7324</v>
      </c>
    </row>
    <row r="18" spans="1:9" ht="20.100000000000001" customHeight="1" x14ac:dyDescent="0.2">
      <c r="A18" s="74" t="s">
        <v>19</v>
      </c>
      <c r="B18" s="29"/>
      <c r="C18" s="29"/>
      <c r="D18" s="29"/>
      <c r="E18" s="29"/>
      <c r="F18" s="77" t="s">
        <v>18</v>
      </c>
      <c r="G18" s="117">
        <v>2045</v>
      </c>
      <c r="H18" s="118"/>
      <c r="I18" s="78">
        <v>2045</v>
      </c>
    </row>
    <row r="19" spans="1:9" ht="20.100000000000001" customHeight="1" x14ac:dyDescent="0.2">
      <c r="A19" s="74" t="s">
        <v>21</v>
      </c>
      <c r="B19" s="29"/>
      <c r="C19" s="29"/>
      <c r="D19" s="29"/>
      <c r="E19" s="29"/>
      <c r="F19" s="77" t="s">
        <v>20</v>
      </c>
      <c r="G19" s="117">
        <v>1323</v>
      </c>
      <c r="H19" s="118"/>
      <c r="I19" s="78">
        <v>1324</v>
      </c>
    </row>
    <row r="20" spans="1:9" ht="20.100000000000001" customHeight="1" x14ac:dyDescent="0.2">
      <c r="A20" s="75" t="s">
        <v>422</v>
      </c>
      <c r="B20" s="29"/>
      <c r="C20" s="29"/>
      <c r="D20" s="29"/>
      <c r="E20" s="29"/>
      <c r="F20" s="4"/>
      <c r="G20" s="115">
        <f>SUM(G15:H19)</f>
        <v>21131</v>
      </c>
      <c r="H20" s="116"/>
      <c r="I20" s="85">
        <f>SUM(I15:I19)</f>
        <v>20791</v>
      </c>
    </row>
    <row r="21" spans="1:9" ht="20.100000000000001" customHeight="1" x14ac:dyDescent="0.2">
      <c r="A21" s="74" t="s">
        <v>423</v>
      </c>
      <c r="B21" s="29"/>
      <c r="C21" s="29"/>
      <c r="D21" s="29"/>
      <c r="E21" s="29"/>
      <c r="F21" s="77" t="s">
        <v>1</v>
      </c>
      <c r="G21" s="117">
        <v>16031</v>
      </c>
      <c r="H21" s="118"/>
      <c r="I21" s="78">
        <v>16339</v>
      </c>
    </row>
    <row r="22" spans="1:9" ht="20.100000000000001" customHeight="1" x14ac:dyDescent="0.2">
      <c r="A22" s="74" t="s">
        <v>5</v>
      </c>
      <c r="B22" s="29"/>
      <c r="C22" s="29"/>
      <c r="D22" s="29"/>
      <c r="E22" s="29"/>
      <c r="F22" s="77" t="s">
        <v>4</v>
      </c>
      <c r="G22" s="117">
        <v>2081</v>
      </c>
      <c r="H22" s="118"/>
      <c r="I22" s="78">
        <v>2081</v>
      </c>
    </row>
    <row r="23" spans="1:9" ht="20.100000000000001" customHeight="1" x14ac:dyDescent="0.2">
      <c r="A23" s="74" t="s">
        <v>7</v>
      </c>
      <c r="B23" s="29"/>
      <c r="C23" s="29"/>
      <c r="D23" s="29"/>
      <c r="E23" s="29"/>
      <c r="F23" s="77" t="s">
        <v>6</v>
      </c>
      <c r="G23" s="117">
        <v>956</v>
      </c>
      <c r="H23" s="118"/>
      <c r="I23" s="78">
        <v>1185</v>
      </c>
    </row>
    <row r="24" spans="1:9" ht="20.100000000000001" customHeight="1" x14ac:dyDescent="0.2">
      <c r="A24" s="74" t="s">
        <v>424</v>
      </c>
      <c r="B24" s="29"/>
      <c r="C24" s="29"/>
      <c r="D24" s="29"/>
      <c r="E24" s="29"/>
      <c r="F24" s="77" t="s">
        <v>10</v>
      </c>
      <c r="G24" s="117">
        <v>30</v>
      </c>
      <c r="H24" s="118"/>
      <c r="I24" s="78">
        <v>30</v>
      </c>
    </row>
    <row r="25" spans="1:9" ht="20.100000000000001" customHeight="1" thickBot="1" x14ac:dyDescent="0.25">
      <c r="A25" s="76" t="s">
        <v>425</v>
      </c>
      <c r="B25" s="30"/>
      <c r="C25" s="30"/>
      <c r="D25" s="30"/>
      <c r="E25" s="30"/>
      <c r="F25" s="5"/>
      <c r="G25" s="111">
        <f>SUM(G21:H24)</f>
        <v>19098</v>
      </c>
      <c r="H25" s="112"/>
      <c r="I25" s="86">
        <f>SUM(I21:I24)</f>
        <v>19635</v>
      </c>
    </row>
    <row r="26" spans="1:9" ht="20.100000000000001" customHeight="1" thickBot="1" x14ac:dyDescent="0.25">
      <c r="A26" s="121" t="s">
        <v>426</v>
      </c>
      <c r="B26" s="122"/>
      <c r="C26" s="122"/>
      <c r="D26" s="122"/>
      <c r="E26" s="122"/>
      <c r="F26" s="2"/>
      <c r="G26" s="113">
        <f>G25-G20</f>
        <v>-2033</v>
      </c>
      <c r="H26" s="114"/>
      <c r="I26" s="88">
        <f>SUM(I25-I20)</f>
        <v>-1156</v>
      </c>
    </row>
    <row r="27" spans="1:9" ht="20.100000000000001" customHeight="1" x14ac:dyDescent="0.2">
      <c r="A27" s="11"/>
      <c r="B27" s="1"/>
      <c r="C27" s="1"/>
      <c r="D27" s="1"/>
      <c r="E27" s="1"/>
      <c r="F27" s="10"/>
      <c r="G27" s="1"/>
      <c r="H27" s="12"/>
      <c r="I27" s="87"/>
    </row>
    <row r="28" spans="1:9" ht="20.100000000000001" customHeight="1" x14ac:dyDescent="0.2">
      <c r="A28" s="74" t="s">
        <v>23</v>
      </c>
      <c r="B28" s="29"/>
      <c r="C28" s="29"/>
      <c r="D28" s="29"/>
      <c r="E28" s="29"/>
      <c r="F28" s="32" t="s">
        <v>22</v>
      </c>
      <c r="G28" s="117">
        <v>762</v>
      </c>
      <c r="H28" s="118"/>
      <c r="I28" s="78">
        <v>762</v>
      </c>
    </row>
    <row r="29" spans="1:9" ht="20.100000000000001" customHeight="1" x14ac:dyDescent="0.2">
      <c r="A29" s="74" t="s">
        <v>25</v>
      </c>
      <c r="B29" s="29"/>
      <c r="C29" s="29"/>
      <c r="D29" s="29"/>
      <c r="E29" s="29"/>
      <c r="F29" s="32" t="s">
        <v>24</v>
      </c>
      <c r="G29" s="117">
        <v>0</v>
      </c>
      <c r="H29" s="118"/>
      <c r="I29" s="78">
        <v>337</v>
      </c>
    </row>
    <row r="30" spans="1:9" ht="20.100000000000001" customHeight="1" x14ac:dyDescent="0.2">
      <c r="A30" s="74" t="s">
        <v>427</v>
      </c>
      <c r="B30" s="29"/>
      <c r="C30" s="29"/>
      <c r="D30" s="29"/>
      <c r="E30" s="29"/>
      <c r="F30" s="32" t="s">
        <v>26</v>
      </c>
      <c r="G30" s="117">
        <v>411</v>
      </c>
      <c r="H30" s="118"/>
      <c r="I30" s="78">
        <v>411</v>
      </c>
    </row>
    <row r="31" spans="1:9" ht="20.100000000000001" customHeight="1" x14ac:dyDescent="0.2">
      <c r="A31" s="75" t="s">
        <v>428</v>
      </c>
      <c r="B31" s="29"/>
      <c r="C31" s="29"/>
      <c r="D31" s="29"/>
      <c r="E31" s="29"/>
      <c r="F31" s="4"/>
      <c r="G31" s="115">
        <f>SUM(G28:H30)</f>
        <v>1173</v>
      </c>
      <c r="H31" s="116"/>
      <c r="I31" s="85">
        <f>SUM(I28:I30)</f>
        <v>1510</v>
      </c>
    </row>
    <row r="32" spans="1:9" ht="20.100000000000001" customHeight="1" x14ac:dyDescent="0.2">
      <c r="A32" s="74" t="s">
        <v>429</v>
      </c>
      <c r="B32" s="29"/>
      <c r="C32" s="29"/>
      <c r="D32" s="29"/>
      <c r="E32" s="29"/>
      <c r="F32" s="32" t="s">
        <v>3</v>
      </c>
      <c r="G32" s="117"/>
      <c r="H32" s="118"/>
      <c r="I32" s="78"/>
    </row>
    <row r="33" spans="1:9" ht="20.100000000000001" customHeight="1" x14ac:dyDescent="0.2">
      <c r="A33" s="74" t="s">
        <v>9</v>
      </c>
      <c r="B33" s="29"/>
      <c r="C33" s="29"/>
      <c r="D33" s="29"/>
      <c r="E33" s="29"/>
      <c r="F33" s="32" t="s">
        <v>8</v>
      </c>
      <c r="G33" s="117"/>
      <c r="H33" s="118"/>
      <c r="I33" s="78"/>
    </row>
    <row r="34" spans="1:9" ht="20.100000000000001" customHeight="1" x14ac:dyDescent="0.2">
      <c r="A34" s="74" t="s">
        <v>430</v>
      </c>
      <c r="B34" s="29"/>
      <c r="C34" s="29"/>
      <c r="D34" s="29"/>
      <c r="E34" s="29"/>
      <c r="F34" s="32" t="s">
        <v>11</v>
      </c>
      <c r="G34" s="117">
        <v>80</v>
      </c>
      <c r="H34" s="118"/>
      <c r="I34" s="78">
        <v>80</v>
      </c>
    </row>
    <row r="35" spans="1:9" ht="20.100000000000001" customHeight="1" thickBot="1" x14ac:dyDescent="0.25">
      <c r="A35" s="76" t="s">
        <v>431</v>
      </c>
      <c r="B35" s="30"/>
      <c r="C35" s="30"/>
      <c r="D35" s="30"/>
      <c r="E35" s="30"/>
      <c r="F35" s="5"/>
      <c r="G35" s="111">
        <f>SUM(G32:H34)</f>
        <v>80</v>
      </c>
      <c r="H35" s="112"/>
      <c r="I35" s="86">
        <f>SUM(I32:I34)</f>
        <v>80</v>
      </c>
    </row>
    <row r="36" spans="1:9" ht="20.100000000000001" customHeight="1" thickBot="1" x14ac:dyDescent="0.25">
      <c r="A36" s="33" t="s">
        <v>432</v>
      </c>
      <c r="B36" s="71"/>
      <c r="C36" s="71"/>
      <c r="D36" s="71"/>
      <c r="E36" s="71"/>
      <c r="F36" s="2"/>
      <c r="G36" s="113">
        <f>G35-G31</f>
        <v>-1093</v>
      </c>
      <c r="H36" s="114"/>
      <c r="I36" s="88">
        <f>SUM(I35-I31)</f>
        <v>-1430</v>
      </c>
    </row>
    <row r="37" spans="1:9" ht="20.100000000000001" customHeight="1" x14ac:dyDescent="0.2"/>
    <row r="38" spans="1:9" ht="20.100000000000001" customHeight="1" x14ac:dyDescent="0.2"/>
  </sheetData>
  <mergeCells count="24">
    <mergeCell ref="A26:E26"/>
    <mergeCell ref="G35:H35"/>
    <mergeCell ref="G36:H36"/>
    <mergeCell ref="G29:H29"/>
    <mergeCell ref="G30:H30"/>
    <mergeCell ref="G31:H31"/>
    <mergeCell ref="G32:H32"/>
    <mergeCell ref="G33:H33"/>
    <mergeCell ref="G34:H34"/>
    <mergeCell ref="G28:H28"/>
    <mergeCell ref="I12:I14"/>
    <mergeCell ref="G12:H14"/>
    <mergeCell ref="G25:H25"/>
    <mergeCell ref="G26:H26"/>
    <mergeCell ref="G20:H20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Munka5</vt:lpstr>
      <vt:lpstr>Munka8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2016-10-18T07:12:13Z</cp:lastPrinted>
  <dcterms:created xsi:type="dcterms:W3CDTF">2004-08-25T07:05:16Z</dcterms:created>
  <dcterms:modified xsi:type="dcterms:W3CDTF">2016-10-18T07:14:01Z</dcterms:modified>
</cp:coreProperties>
</file>