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2.melléklet" sheetId="1" r:id="rId1"/>
  </sheets>
  <calcPr calcId="145621" calcMode="manual"/>
</workbook>
</file>

<file path=xl/calcChain.xml><?xml version="1.0" encoding="utf-8"?>
<calcChain xmlns="http://schemas.openxmlformats.org/spreadsheetml/2006/main">
  <c r="D12" i="1" l="1"/>
  <c r="E257" i="1" l="1"/>
  <c r="E258" i="1"/>
  <c r="E260" i="1"/>
  <c r="E261" i="1"/>
  <c r="E262" i="1"/>
  <c r="E263" i="1"/>
  <c r="E264" i="1"/>
  <c r="E265" i="1"/>
  <c r="E266" i="1"/>
  <c r="E267" i="1"/>
  <c r="E268" i="1"/>
  <c r="E270" i="1"/>
  <c r="E271" i="1"/>
  <c r="E272" i="1"/>
  <c r="E273" i="1"/>
  <c r="E274" i="1"/>
  <c r="E275" i="1"/>
  <c r="E276" i="1"/>
  <c r="E277" i="1"/>
  <c r="E278" i="1"/>
  <c r="E279" i="1"/>
  <c r="E280" i="1"/>
  <c r="E256" i="1"/>
  <c r="E231" i="1"/>
  <c r="E232" i="1"/>
  <c r="E234" i="1"/>
  <c r="E235" i="1"/>
  <c r="E236" i="1"/>
  <c r="E237" i="1"/>
  <c r="E238" i="1"/>
  <c r="E239" i="1"/>
  <c r="E240" i="1"/>
  <c r="E241" i="1"/>
  <c r="E242" i="1"/>
  <c r="E244" i="1"/>
  <c r="E245" i="1"/>
  <c r="E246" i="1"/>
  <c r="E247" i="1"/>
  <c r="E248" i="1"/>
  <c r="E249" i="1"/>
  <c r="E250" i="1"/>
  <c r="E251" i="1"/>
  <c r="E252" i="1"/>
  <c r="E253" i="1"/>
  <c r="E254" i="1"/>
  <c r="E230" i="1"/>
  <c r="E227" i="1"/>
  <c r="E228" i="1"/>
  <c r="E222" i="1"/>
  <c r="E224" i="1"/>
  <c r="E225" i="1"/>
  <c r="E192" i="1"/>
  <c r="E193" i="1"/>
  <c r="E194" i="1"/>
  <c r="E196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2" i="1"/>
  <c r="E213" i="1"/>
  <c r="E214" i="1"/>
  <c r="E215" i="1"/>
  <c r="E216" i="1"/>
  <c r="E217" i="1"/>
  <c r="E218" i="1"/>
  <c r="E219" i="1"/>
  <c r="E191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00" i="1"/>
  <c r="E101" i="1"/>
  <c r="E102" i="1"/>
  <c r="E103" i="1"/>
  <c r="E104" i="1"/>
  <c r="E105" i="1"/>
  <c r="E106" i="1"/>
  <c r="E107" i="1"/>
  <c r="E108" i="1"/>
  <c r="E110" i="1"/>
  <c r="E111" i="1"/>
  <c r="E112" i="1"/>
  <c r="E113" i="1"/>
  <c r="E115" i="1"/>
  <c r="E116" i="1"/>
  <c r="E117" i="1"/>
  <c r="E118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6" i="1"/>
  <c r="E147" i="1"/>
  <c r="E148" i="1"/>
  <c r="E149" i="1"/>
  <c r="E151" i="1"/>
  <c r="E152" i="1"/>
  <c r="E153" i="1"/>
  <c r="E154" i="1"/>
  <c r="E156" i="1"/>
  <c r="E157" i="1"/>
  <c r="E158" i="1"/>
  <c r="E159" i="1"/>
  <c r="E160" i="1"/>
  <c r="E161" i="1"/>
  <c r="E162" i="1"/>
  <c r="E163" i="1"/>
  <c r="E86" i="1"/>
  <c r="E87" i="1"/>
  <c r="E88" i="1"/>
  <c r="E50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4" i="1"/>
  <c r="E75" i="1"/>
  <c r="E76" i="1"/>
  <c r="E77" i="1"/>
  <c r="E78" i="1"/>
  <c r="E79" i="1"/>
  <c r="E80" i="1"/>
  <c r="E81" i="1"/>
  <c r="E82" i="1"/>
  <c r="E83" i="1"/>
  <c r="E49" i="1"/>
  <c r="E14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8" i="1"/>
  <c r="E39" i="1"/>
  <c r="E40" i="1"/>
  <c r="E41" i="1"/>
  <c r="E42" i="1"/>
  <c r="E43" i="1"/>
  <c r="E44" i="1"/>
  <c r="E45" i="1"/>
  <c r="E46" i="1"/>
  <c r="E47" i="1"/>
  <c r="E13" i="1"/>
  <c r="E7" i="1"/>
  <c r="E8" i="1"/>
  <c r="E9" i="1"/>
  <c r="E10" i="1"/>
  <c r="E11" i="1"/>
  <c r="E6" i="1"/>
  <c r="E12" i="1"/>
  <c r="D15" i="1"/>
  <c r="D26" i="1"/>
  <c r="D37" i="1"/>
  <c r="D48" i="1"/>
  <c r="D51" i="1"/>
  <c r="D62" i="1"/>
  <c r="D73" i="1"/>
  <c r="D85" i="1"/>
  <c r="D89" i="1"/>
  <c r="D99" i="1"/>
  <c r="D109" i="1"/>
  <c r="D114" i="1"/>
  <c r="D122" i="1"/>
  <c r="D173" i="1" s="1"/>
  <c r="D145" i="1"/>
  <c r="D150" i="1"/>
  <c r="D155" i="1"/>
  <c r="D174" i="1"/>
  <c r="D195" i="1"/>
  <c r="D197" i="1"/>
  <c r="D211" i="1"/>
  <c r="D223" i="1"/>
  <c r="D226" i="1"/>
  <c r="D233" i="1"/>
  <c r="D243" i="1"/>
  <c r="D259" i="1"/>
  <c r="D269" i="1"/>
  <c r="E174" i="1" l="1"/>
  <c r="D220" i="1"/>
  <c r="D281" i="1"/>
  <c r="D255" i="1"/>
  <c r="D229" i="1"/>
  <c r="D98" i="1"/>
  <c r="D190" i="1" s="1"/>
  <c r="D84" i="1"/>
  <c r="C174" i="1"/>
  <c r="D282" i="1" l="1"/>
  <c r="C269" i="1"/>
  <c r="E269" i="1" s="1"/>
  <c r="C259" i="1"/>
  <c r="E259" i="1" s="1"/>
  <c r="E281" i="1" s="1"/>
  <c r="C243" i="1"/>
  <c r="E243" i="1" s="1"/>
  <c r="C233" i="1"/>
  <c r="E233" i="1" s="1"/>
  <c r="E255" i="1" s="1"/>
  <c r="C226" i="1"/>
  <c r="E226" i="1" s="1"/>
  <c r="C223" i="1"/>
  <c r="E223" i="1" s="1"/>
  <c r="C221" i="1"/>
  <c r="E221" i="1" s="1"/>
  <c r="C211" i="1"/>
  <c r="E211" i="1" s="1"/>
  <c r="C197" i="1"/>
  <c r="E197" i="1" s="1"/>
  <c r="C195" i="1"/>
  <c r="E195" i="1" s="1"/>
  <c r="E220" i="1" s="1"/>
  <c r="C155" i="1"/>
  <c r="E155" i="1" s="1"/>
  <c r="C150" i="1"/>
  <c r="E150" i="1" s="1"/>
  <c r="C145" i="1"/>
  <c r="E145" i="1" s="1"/>
  <c r="C122" i="1"/>
  <c r="E122" i="1" s="1"/>
  <c r="E173" i="1" s="1"/>
  <c r="C114" i="1"/>
  <c r="E114" i="1" s="1"/>
  <c r="C109" i="1"/>
  <c r="E109" i="1" s="1"/>
  <c r="C99" i="1"/>
  <c r="E99" i="1" s="1"/>
  <c r="C89" i="1"/>
  <c r="E89" i="1" s="1"/>
  <c r="C85" i="1"/>
  <c r="E85" i="1" s="1"/>
  <c r="C73" i="1"/>
  <c r="E73" i="1" s="1"/>
  <c r="C62" i="1"/>
  <c r="E62" i="1" s="1"/>
  <c r="C51" i="1"/>
  <c r="E51" i="1" s="1"/>
  <c r="E84" i="1" s="1"/>
  <c r="C37" i="1"/>
  <c r="E37" i="1" s="1"/>
  <c r="C26" i="1"/>
  <c r="E26" i="1" s="1"/>
  <c r="C15" i="1"/>
  <c r="E15" i="1" s="1"/>
  <c r="C12" i="1"/>
  <c r="E48" i="1" l="1"/>
  <c r="E98" i="1"/>
  <c r="E190" i="1" s="1"/>
  <c r="E229" i="1"/>
  <c r="C220" i="1"/>
  <c r="C84" i="1"/>
  <c r="C98" i="1"/>
  <c r="C173" i="1"/>
  <c r="C229" i="1"/>
  <c r="C255" i="1"/>
  <c r="C281" i="1"/>
  <c r="C48" i="1"/>
  <c r="E282" i="1" l="1"/>
  <c r="C190" i="1"/>
  <c r="C282" i="1" s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<sst xmlns="http://schemas.openxmlformats.org/spreadsheetml/2006/main" count="563" uniqueCount="563">
  <si>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</si>
  <si>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</si>
  <si>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</si>
  <si>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</si>
  <si>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</si>
  <si>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</si>
  <si>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</si>
  <si>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</si>
  <si>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</si>
  <si>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</si>
  <si>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</si>
  <si>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</si>
  <si>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</si>
  <si>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</si>
  <si>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</si>
  <si>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</si>
  <si>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</si>
  <si>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</si>
  <si>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</si>
  <si>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</si>
  <si>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</si>
  <si>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</si>
  <si>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</si>
  <si>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</si>
  <si>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</si>
  <si>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</si>
  <si>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</si>
  <si>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</si>
  <si>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</si>
  <si>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</si>
  <si>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</si>
  <si>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</si>
  <si>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</si>
  <si>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</si>
  <si>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</si>
  <si>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</si>
  <si>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</si>
  <si>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</si>
  <si>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</si>
  <si>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</si>
  <si>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</si>
  <si>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</si>
  <si>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</si>
  <si>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</si>
  <si>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</si>
  <si>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</si>
  <si>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</si>
  <si>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</si>
  <si>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</si>
  <si>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</si>
  <si>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</si>
  <si>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</si>
  <si>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</si>
  <si>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</si>
  <si>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</si>
  <si>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</si>
  <si>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</si>
  <si>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</si>
  <si>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</si>
  <si>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</si>
  <si>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</si>
  <si>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</si>
  <si>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</si>
  <si>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</si>
  <si>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</si>
  <si>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</si>
  <si>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</si>
  <si>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</si>
  <si>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</si>
  <si>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</si>
  <si>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</si>
  <si>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</si>
  <si>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</si>
  <si>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</si>
  <si>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</si>
  <si>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</si>
  <si>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</si>
  <si>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</si>
  <si>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</si>
  <si>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</si>
  <si>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</si>
  <si>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</si>
  <si>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</si>
  <si>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</si>
  <si>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</si>
  <si>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</si>
  <si>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</si>
  <si>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</si>
  <si>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</si>
  <si>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</si>
  <si>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</si>
  <si>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</si>
  <si>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</si>
  <si>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</si>
  <si>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</si>
  <si>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</si>
  <si>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</si>
  <si>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</si>
  <si>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</si>
  <si>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</si>
  <si>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</si>
  <si>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</si>
  <si>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</si>
  <si>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</si>
  <si>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</si>
  <si>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</si>
  <si>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</si>
  <si>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</si>
  <si>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</si>
  <si>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</si>
  <si>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</si>
  <si>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</si>
  <si>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</si>
  <si>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</si>
  <si>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</si>
  <si>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</si>
  <si>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</si>
  <si>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</si>
  <si>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</si>
  <si>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</si>
  <si>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</si>
  <si>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</si>
  <si>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</si>
  <si>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</si>
  <si>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</si>
  <si>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</si>
  <si>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</si>
  <si>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</si>
  <si>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</si>
  <si>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</si>
  <si>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</si>
  <si>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</si>
  <si>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</si>
  <si>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</si>
  <si>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</si>
  <si>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</si>
  <si>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</si>
  <si>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</si>
  <si>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</si>
  <si>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</si>
  <si>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</si>
  <si>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</si>
  <si>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</si>
  <si>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</si>
  <si>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</si>
  <si>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</si>
  <si>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</si>
  <si>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</si>
  <si>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</si>
  <si>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</si>
  <si>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</si>
  <si>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</si>
  <si>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</si>
  <si>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</si>
  <si>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</si>
  <si>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</si>
  <si>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</si>
  <si>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</si>
  <si>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</si>
  <si>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</si>
  <si>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</si>
  <si>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</si>
  <si>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</si>
  <si>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</si>
  <si>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</si>
  <si>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</si>
  <si>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</si>
  <si>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</si>
  <si>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</si>
  <si>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</si>
  <si>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</si>
  <si>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</si>
  <si>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</si>
  <si>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</si>
  <si>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</si>
  <si>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</si>
  <si>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</si>
  <si>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</si>
  <si>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</si>
  <si>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</si>
  <si>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</si>
  <si>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</si>
  <si>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</si>
  <si>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</si>
  <si>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</si>
  <si>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</si>
  <si>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</si>
  <si>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</si>
  <si>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</si>
  <si>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</si>
  <si>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</si>
  <si>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</si>
  <si>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</si>
  <si>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</si>
  <si>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</si>
  <si>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</si>
  <si>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</si>
  <si>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</si>
  <si>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</si>
  <si>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</si>
  <si>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</si>
  <si>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</si>
  <si>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</si>
  <si>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</si>
  <si>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</si>
  <si>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</si>
  <si>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</si>
  <si>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</si>
  <si>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</si>
  <si>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</si>
  <si>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</si>
  <si>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</si>
  <si>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</si>
  <si>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</si>
  <si>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</si>
  <si>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</si>
  <si>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</si>
  <si>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</si>
  <si>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</si>
  <si>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</si>
  <si>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</si>
  <si>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</si>
  <si>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</si>
  <si>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</si>
  <si>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</si>
  <si>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</si>
  <si>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</si>
  <si>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</si>
  <si>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</si>
  <si>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</si>
  <si>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</si>
  <si>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</si>
  <si>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</si>
  <si>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</si>
  <si>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</si>
  <si>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</si>
  <si>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</si>
  <si>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</si>
  <si>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</si>
  <si>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</si>
  <si>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</si>
  <si>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</si>
  <si>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</si>
  <si>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</si>
  <si>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</si>
  <si>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</si>
  <si>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</si>
  <si>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</si>
  <si>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</si>
  <si>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</si>
  <si>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</si>
  <si>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</si>
  <si>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</si>
  <si>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</si>
  <si>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</si>
  <si>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</si>
  <si>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</si>
  <si>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</si>
  <si>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</si>
  <si>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</si>
  <si>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</si>
  <si>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</si>
  <si>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</si>
  <si>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</si>
  <si>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</si>
  <si>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</si>
  <si>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</si>
  <si>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</si>
  <si>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</si>
  <si>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</si>
  <si>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</si>
  <si>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</si>
  <si>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</si>
  <si>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</si>
  <si>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</si>
  <si>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</si>
  <si>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</si>
  <si>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</si>
  <si>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</si>
  <si>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</si>
  <si>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</si>
  <si>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</si>
  <si>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</si>
  <si>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</si>
  <si>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</si>
  <si>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</si>
  <si>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</si>
  <si>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</si>
  <si>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</si>
  <si>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</si>
  <si>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</si>
  <si>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</si>
  <si>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</si>
  <si>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</si>
  <si>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</si>
  <si>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</si>
  <si>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</si>
  <si>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</si>
  <si>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</si>
  <si>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</si>
  <si>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</si>
  <si>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</si>
  <si>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</si>
  <si>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</si>
  <si>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</si>
  <si>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</si>
  <si>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</si>
  <si>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</si>
  <si>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</si>
  <si>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</si>
  <si>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</si>
  <si>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</si>
  <si>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</si>
  <si>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</si>
  <si>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</si>
  <si>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</si>
  <si>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</si>
  <si>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</si>
  <si>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</si>
  <si>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</si>
  <si>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</si>
  <si>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</si>
  <si>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</si>
  <si>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</si>
  <si>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</si>
  <si>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</si>
  <si>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</si>
  <si>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</si>
  <si>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</si>
  <si>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</si>
  <si>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</si>
  <si>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</si>
  <si>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</si>
  <si>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</si>
  <si>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</si>
  <si>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</si>
  <si>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</si>
  <si>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</si>
  <si>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</si>
  <si>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</si>
  <si>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</si>
  <si>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</si>
  <si>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</si>
  <si>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</si>
  <si>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</si>
  <si>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</si>
  <si>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</si>
  <si>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</si>
  <si>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</si>
  <si>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</si>
  <si>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</si>
  <si>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</si>
  <si>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</si>
  <si>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</si>
  <si>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</si>
  <si>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</si>
  <si>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</si>
  <si>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</si>
  <si>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</si>
  <si>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</si>
  <si>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</si>
  <si>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</si>
  <si>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</si>
  <si>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</si>
  <si>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</si>
  <si>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</si>
  <si>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</si>
  <si>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</si>
  <si>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</si>
  <si>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</si>
  <si>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</si>
  <si>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</si>
  <si>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</si>
  <si>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</si>
  <si>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</si>
  <si>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</si>
  <si>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</si>
  <si>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</si>
  <si>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</si>
  <si>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</si>
  <si>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</si>
  <si>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</si>
  <si>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</si>
  <si>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</si>
  <si>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</si>
  <si>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</si>
  <si>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</si>
  <si>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</si>
  <si>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</si>
  <si>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</si>
  <si>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</si>
  <si>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</si>
  <si>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</si>
  <si>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</si>
  <si>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</si>
  <si>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</si>
  <si>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</si>
  <si>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</si>
  <si>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</si>
  <si>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</si>
  <si>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</si>
  <si>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</si>
  <si>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</si>
  <si>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</si>
  <si>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</si>
  <si>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</si>
  <si>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</si>
  <si>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</si>
  <si>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</si>
  <si>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</si>
  <si>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</si>
  <si>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</si>
  <si>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</si>
  <si>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</si>
  <si>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</si>
  <si>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</si>
  <si>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</si>
  <si>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</si>
  <si>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</si>
  <si>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</si>
  <si>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</si>
  <si>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</si>
  <si>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</si>
  <si>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</si>
  <si>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</si>
  <si>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</si>
  <si>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</si>
  <si>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</si>
  <si>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</si>
  <si>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</si>
  <si>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</si>
  <si>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</si>
  <si>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</si>
  <si>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</si>
  <si>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</si>
  <si>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</si>
  <si>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</si>
  <si>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</si>
  <si>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</si>
  <si>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</si>
  <si>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</si>
  <si>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</si>
  <si>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</si>
  <si>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</si>
  <si>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</si>
  <si>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</si>
  <si>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</si>
  <si>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</si>
  <si>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</si>
  <si>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</si>
  <si>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</si>
  <si>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</si>
  <si>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</si>
  <si>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</si>
  <si>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</si>
  <si>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</si>
  <si>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</si>
  <si>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</si>
  <si>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</si>
  <si>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</si>
  <si>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</si>
  <si>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</si>
  <si>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</si>
  <si>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</si>
  <si>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</si>
  <si>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</si>
  <si>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</si>
  <si>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</si>
  <si>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</si>
  <si>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</si>
  <si>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</si>
  <si>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</si>
  <si>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</si>
  <si>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</si>
  <si>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</si>
  <si>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</si>
  <si>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</si>
  <si>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</si>
  <si>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</si>
  <si>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</si>
  <si>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</si>
  <si>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</si>
  <si>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</si>
  <si>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</si>
  <si>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</si>
  <si>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</si>
  <si>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</si>
  <si>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</si>
  <si>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</si>
  <si>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</si>
  <si>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</si>
  <si>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</si>
  <si>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</si>
  <si>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</si>
  <si>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</si>
  <si>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</si>
  <si>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</si>
  <si>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</si>
  <si>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</si>
  <si>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</si>
  <si>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</si>
  <si>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</si>
  <si>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</si>
  <si>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</si>
  <si>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</si>
  <si>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</si>
  <si>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</si>
  <si>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</si>
  <si>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</si>
  <si>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</si>
  <si>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</si>
  <si>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</si>
  <si>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</si>
  <si>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</si>
  <si>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</si>
  <si>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</si>
  <si>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</si>
  <si>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</si>
  <si>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</si>
  <si>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</si>
  <si>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</si>
  <si>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</si>
  <si>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</si>
  <si>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</si>
  <si>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</si>
  <si>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</si>
  <si>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</si>
  <si>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</si>
  <si>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</si>
  <si>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</si>
  <si>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</si>
  <si>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</si>
  <si>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</si>
  <si>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</si>
  <si>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</si>
  <si>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</si>
  <si>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</si>
  <si>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</si>
  <si>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</si>
  <si>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</si>
  <si>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</si>
  <si>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</si>
  <si>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</si>
  <si>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</si>
  <si>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</si>
  <si>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</si>
  <si>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</si>
  <si>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</si>
  <si>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</si>
  <si>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</si>
  <si>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</si>
  <si>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</si>
  <si>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</si>
  <si>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</si>
  <si>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</si>
  <si>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</si>
  <si>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</si>
  <si>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</si>
  <si>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</si>
  <si>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forintban</t>
  </si>
  <si>
    <t>Módosított előirányzat</t>
  </si>
  <si>
    <t>Eltérés</t>
  </si>
  <si>
    <t>a 7/2017. (IV.20.)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</si>
</sst>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9"/>
  <sheetViews>
    <sheetView tabSelected="1" zoomScale="130" zoomScaleNormal="130" workbookViewId="0">
      <selection activeCell="B12" sqref="B12"/>
    </sheetView>
  </sheetViews>
  <sheetFormatPr defaultRowHeight="12.75" x14ac:dyDescent="0.2"/>
  <cols>
    <col min="1" max="1" width="5.140625" style="12" customWidth="1"/>
    <col min="2" max="2" width="58.7109375" style="2" customWidth="1"/>
    <col min="3" max="3" width="12.140625" style="12" customWidth="1"/>
    <col min="4" max="4" width="11.5703125" style="1" customWidth="1"/>
    <col min="5" max="5" width="12.140625" style="1" customWidth="1"/>
    <col min="6" max="15" width="9.140625" style="1"/>
  </cols>
  <sheetData>
    <row r="1" spans="1:15" ht="18.95" customHeight="1" x14ac:dyDescent="0.2">
      <c r="A1" s="25" t="s">
        <v>557</v>
      </c>
      <c r="B1" s="25"/>
      <c r="C1" s="25"/>
      <c r="D1" s="25"/>
      <c r="E1" s="25"/>
    </row>
    <row r="2" spans="1:15" ht="18.95" customHeight="1" x14ac:dyDescent="0.2">
      <c r="A2" s="25" t="s">
        <v>562</v>
      </c>
      <c r="B2" s="25"/>
      <c r="C2" s="25"/>
      <c r="D2" s="25"/>
      <c r="E2" s="25"/>
    </row>
    <row r="3" spans="1:15" ht="18.95" customHeight="1" x14ac:dyDescent="0.2">
      <c r="A3" s="25" t="s">
        <v>558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559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3" t="s">
        <v>2</v>
      </c>
      <c r="D5" s="23" t="s">
        <v>560</v>
      </c>
      <c r="E5" s="23" t="s">
        <v>561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95145000</v>
      </c>
      <c r="D6" s="13">
        <v>95144516</v>
      </c>
      <c r="E6" s="13">
        <f>D6-C6</f>
        <v>-484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40045000</v>
      </c>
      <c r="D7" s="13">
        <v>40044700</v>
      </c>
      <c r="E7" s="13">
        <f t="shared" ref="E7:E11" si="0">D7-C7</f>
        <v>-300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45066000</v>
      </c>
      <c r="D8" s="13">
        <v>45065521</v>
      </c>
      <c r="E8" s="13">
        <f t="shared" si="0"/>
        <v>-479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1565000</v>
      </c>
      <c r="D9" s="13">
        <v>1524180</v>
      </c>
      <c r="E9" s="13">
        <f t="shared" si="0"/>
        <v>-40820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0</v>
      </c>
      <c r="D10" s="13">
        <v>0</v>
      </c>
      <c r="E10" s="13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181821000</v>
      </c>
      <c r="D12" s="17">
        <f>SUM(D6:D11)</f>
        <v>181778917</v>
      </c>
      <c r="E12" s="17">
        <f t="shared" ref="E12" si="1">SUM(E6:E11)</f>
        <v>-42083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3">
        <v>0</v>
      </c>
      <c r="E14" s="13">
        <f t="shared" ref="E14:E47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80000</v>
      </c>
      <c r="D26" s="14">
        <f t="shared" ref="D26" si="4">SUM(D27:D36)</f>
        <v>80000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x14ac:dyDescent="0.2">
      <c r="A27" s="3" t="s">
        <v>45</v>
      </c>
      <c r="B27" s="4" t="s">
        <v>46</v>
      </c>
      <c r="C27" s="13">
        <v>0</v>
      </c>
      <c r="D27" s="13">
        <v>0</v>
      </c>
      <c r="E27" s="13">
        <f t="shared" si="2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2">
      <c r="A28" s="3" t="s">
        <v>47</v>
      </c>
      <c r="B28" s="4" t="s">
        <v>48</v>
      </c>
      <c r="C28" s="13">
        <v>0</v>
      </c>
      <c r="D28" s="13">
        <v>0</v>
      </c>
      <c r="E28" s="13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x14ac:dyDescent="0.2">
      <c r="A29" s="3" t="s">
        <v>49</v>
      </c>
      <c r="B29" s="4" t="s">
        <v>50</v>
      </c>
      <c r="C29" s="13">
        <v>0</v>
      </c>
      <c r="D29" s="13">
        <v>0</v>
      </c>
      <c r="E29" s="13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x14ac:dyDescent="0.2">
      <c r="A30" s="3" t="s">
        <v>51</v>
      </c>
      <c r="B30" s="4" t="s">
        <v>52</v>
      </c>
      <c r="C30" s="13">
        <v>0</v>
      </c>
      <c r="D30" s="13">
        <v>0</v>
      </c>
      <c r="E30" s="13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x14ac:dyDescent="0.2">
      <c r="A31" s="3" t="s">
        <v>53</v>
      </c>
      <c r="B31" s="4" t="s">
        <v>54</v>
      </c>
      <c r="C31" s="13">
        <v>0</v>
      </c>
      <c r="D31" s="13">
        <v>0</v>
      </c>
      <c r="E31" s="13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x14ac:dyDescent="0.2">
      <c r="A32" s="3" t="s">
        <v>55</v>
      </c>
      <c r="B32" s="4" t="s">
        <v>56</v>
      </c>
      <c r="C32" s="13">
        <v>0</v>
      </c>
      <c r="D32" s="13">
        <v>0</v>
      </c>
      <c r="E32" s="13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x14ac:dyDescent="0.2">
      <c r="A33" s="3" t="s">
        <v>57</v>
      </c>
      <c r="B33" s="4" t="s">
        <v>58</v>
      </c>
      <c r="C33" s="13">
        <v>0</v>
      </c>
      <c r="D33" s="13">
        <v>0</v>
      </c>
      <c r="E33" s="13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x14ac:dyDescent="0.2">
      <c r="A34" s="3" t="s">
        <v>59</v>
      </c>
      <c r="B34" s="4" t="s">
        <v>60</v>
      </c>
      <c r="C34" s="13">
        <v>0</v>
      </c>
      <c r="D34" s="13">
        <v>0</v>
      </c>
      <c r="E34" s="13">
        <f t="shared" si="2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x14ac:dyDescent="0.2">
      <c r="A35" s="3" t="s">
        <v>61</v>
      </c>
      <c r="B35" s="4" t="s">
        <v>62</v>
      </c>
      <c r="C35" s="13">
        <v>80000</v>
      </c>
      <c r="D35" s="13">
        <v>80000</v>
      </c>
      <c r="E35" s="13">
        <f t="shared" si="2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x14ac:dyDescent="0.2">
      <c r="A36" s="3" t="s">
        <v>63</v>
      </c>
      <c r="B36" s="4" t="s">
        <v>64</v>
      </c>
      <c r="C36" s="13">
        <v>0</v>
      </c>
      <c r="D36" s="13">
        <v>0</v>
      </c>
      <c r="E36" s="13">
        <f t="shared" si="2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46118000</v>
      </c>
      <c r="D37" s="14">
        <f t="shared" ref="D37" si="5">SUM(D38:D47)</f>
        <v>18339000</v>
      </c>
      <c r="E37" s="13">
        <f t="shared" si="2"/>
        <v>-27779000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3">
        <v>0</v>
      </c>
      <c r="E38" s="13">
        <f t="shared" si="2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3">
        <v>0</v>
      </c>
      <c r="E39" s="13">
        <f t="shared" si="2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3">
        <v>0</v>
      </c>
      <c r="E40" s="13">
        <f t="shared" si="2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27779000</v>
      </c>
      <c r="D41" s="13">
        <v>0</v>
      </c>
      <c r="E41" s="13">
        <f t="shared" si="2"/>
        <v>-27779000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0</v>
      </c>
      <c r="D42" s="13">
        <v>0</v>
      </c>
      <c r="E42" s="13">
        <f t="shared" si="2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7233000</v>
      </c>
      <c r="D43" s="13">
        <v>7233000</v>
      </c>
      <c r="E43" s="13">
        <f t="shared" si="2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11106000</v>
      </c>
      <c r="D44" s="13">
        <v>11106000</v>
      </c>
      <c r="E44" s="13">
        <f t="shared" si="2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">
      <c r="A45" s="3" t="s">
        <v>81</v>
      </c>
      <c r="B45" s="4" t="s">
        <v>82</v>
      </c>
      <c r="C45" s="13">
        <v>0</v>
      </c>
      <c r="D45" s="13">
        <v>0</v>
      </c>
      <c r="E45" s="13">
        <f t="shared" si="2"/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x14ac:dyDescent="0.2">
      <c r="A46" s="3" t="s">
        <v>83</v>
      </c>
      <c r="B46" s="4" t="s">
        <v>84</v>
      </c>
      <c r="C46" s="13">
        <v>0</v>
      </c>
      <c r="D46" s="13">
        <v>0</v>
      </c>
      <c r="E46" s="13">
        <f t="shared" si="2"/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x14ac:dyDescent="0.2">
      <c r="A47" s="3" t="s">
        <v>85</v>
      </c>
      <c r="B47" s="4" t="s">
        <v>86</v>
      </c>
      <c r="C47" s="13">
        <v>0</v>
      </c>
      <c r="D47" s="13">
        <v>0</v>
      </c>
      <c r="E47" s="13">
        <f t="shared" si="2"/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228019000</v>
      </c>
      <c r="D48" s="17">
        <f t="shared" ref="D48:E48" si="6">D12+D15+D26+D37</f>
        <v>200197917</v>
      </c>
      <c r="E48" s="17">
        <f t="shared" si="6"/>
        <v>-27821083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3">
        <v>0</v>
      </c>
      <c r="E49" s="13">
        <f>D49-C49</f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3">
        <v>0</v>
      </c>
      <c r="E50" s="13">
        <f t="shared" ref="E50:E83" si="7">D50-C50</f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14">
        <f t="shared" ref="D51" si="8">SUM(D52:D61)</f>
        <v>0</v>
      </c>
      <c r="E51" s="13">
        <f t="shared" si="7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3">
        <v>0</v>
      </c>
      <c r="E52" s="13">
        <f t="shared" si="7"/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3">
        <v>0</v>
      </c>
      <c r="E53" s="13">
        <f t="shared" si="7"/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3">
        <v>0</v>
      </c>
      <c r="E54" s="13">
        <f t="shared" si="7"/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3">
        <v>0</v>
      </c>
      <c r="E55" s="13">
        <f t="shared" si="7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3">
        <v>0</v>
      </c>
      <c r="E56" s="13">
        <f t="shared" si="7"/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3">
        <v>0</v>
      </c>
      <c r="E57" s="13">
        <f t="shared" si="7"/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3">
        <v>0</v>
      </c>
      <c r="E58" s="13">
        <f t="shared" si="7"/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3">
        <v>0</v>
      </c>
      <c r="E59" s="13">
        <f t="shared" si="7"/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3">
        <v>0</v>
      </c>
      <c r="E60" s="13">
        <f t="shared" si="7"/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3">
        <v>0</v>
      </c>
      <c r="E61" s="13">
        <f t="shared" si="7"/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14">
        <f t="shared" ref="D62" si="9">SUM(D63:D72)</f>
        <v>0</v>
      </c>
      <c r="E62" s="13">
        <f t="shared" si="7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3">
        <v>0</v>
      </c>
      <c r="E63" s="13">
        <f t="shared" si="7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3">
        <v>0</v>
      </c>
      <c r="E64" s="13">
        <f t="shared" si="7"/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3">
        <v>0</v>
      </c>
      <c r="E65" s="13">
        <f t="shared" si="7"/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3">
        <v>0</v>
      </c>
      <c r="E66" s="13">
        <f t="shared" si="7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3">
        <v>0</v>
      </c>
      <c r="E67" s="13">
        <f t="shared" si="7"/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3">
        <v>0</v>
      </c>
      <c r="E68" s="13">
        <f t="shared" si="7"/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3">
        <v>0</v>
      </c>
      <c r="E69" s="13">
        <f t="shared" si="7"/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3">
        <v>0</v>
      </c>
      <c r="E70" s="13">
        <f t="shared" si="7"/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3">
        <v>0</v>
      </c>
      <c r="E71" s="13">
        <f t="shared" si="7"/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3">
        <v>0</v>
      </c>
      <c r="E72" s="13">
        <f t="shared" si="7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39378000</v>
      </c>
      <c r="D73" s="14">
        <f t="shared" ref="D73" si="10">SUM(D74:D83)</f>
        <v>39378000</v>
      </c>
      <c r="E73" s="13">
        <f t="shared" si="7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x14ac:dyDescent="0.2">
      <c r="A74" s="3" t="s">
        <v>139</v>
      </c>
      <c r="B74" s="4" t="s">
        <v>140</v>
      </c>
      <c r="C74" s="13">
        <v>0</v>
      </c>
      <c r="D74" s="13">
        <v>0</v>
      </c>
      <c r="E74" s="13">
        <f t="shared" si="7"/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x14ac:dyDescent="0.2">
      <c r="A75" s="3" t="s">
        <v>141</v>
      </c>
      <c r="B75" s="4" t="s">
        <v>142</v>
      </c>
      <c r="C75" s="13">
        <v>0</v>
      </c>
      <c r="D75" s="13">
        <v>0</v>
      </c>
      <c r="E75" s="13">
        <f t="shared" si="7"/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x14ac:dyDescent="0.2">
      <c r="A76" s="3" t="s">
        <v>143</v>
      </c>
      <c r="B76" s="4" t="s">
        <v>144</v>
      </c>
      <c r="C76" s="13">
        <v>0</v>
      </c>
      <c r="D76" s="13">
        <v>0</v>
      </c>
      <c r="E76" s="13">
        <f t="shared" si="7"/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x14ac:dyDescent="0.2">
      <c r="A77" s="3" t="s">
        <v>145</v>
      </c>
      <c r="B77" s="4" t="s">
        <v>146</v>
      </c>
      <c r="C77" s="24">
        <v>39378000</v>
      </c>
      <c r="D77" s="24">
        <v>39378000</v>
      </c>
      <c r="E77" s="13">
        <f t="shared" si="7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x14ac:dyDescent="0.2">
      <c r="A78" s="3" t="s">
        <v>147</v>
      </c>
      <c r="B78" s="4" t="s">
        <v>148</v>
      </c>
      <c r="C78" s="13">
        <v>0</v>
      </c>
      <c r="D78" s="13">
        <v>0</v>
      </c>
      <c r="E78" s="13">
        <f t="shared" si="7"/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x14ac:dyDescent="0.2">
      <c r="A79" s="3" t="s">
        <v>149</v>
      </c>
      <c r="B79" s="4" t="s">
        <v>150</v>
      </c>
      <c r="C79" s="13">
        <v>0</v>
      </c>
      <c r="D79" s="13">
        <v>0</v>
      </c>
      <c r="E79" s="13">
        <f t="shared" si="7"/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x14ac:dyDescent="0.2">
      <c r="A80" s="3" t="s">
        <v>151</v>
      </c>
      <c r="B80" s="4" t="s">
        <v>152</v>
      </c>
      <c r="C80" s="13">
        <v>0</v>
      </c>
      <c r="D80" s="13">
        <v>0</v>
      </c>
      <c r="E80" s="13">
        <f t="shared" si="7"/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x14ac:dyDescent="0.2">
      <c r="A81" s="3" t="s">
        <v>153</v>
      </c>
      <c r="B81" s="4" t="s">
        <v>154</v>
      </c>
      <c r="C81" s="13">
        <v>0</v>
      </c>
      <c r="D81" s="13">
        <v>0</v>
      </c>
      <c r="E81" s="13">
        <f t="shared" si="7"/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x14ac:dyDescent="0.2">
      <c r="A82" s="3" t="s">
        <v>155</v>
      </c>
      <c r="B82" s="4" t="s">
        <v>156</v>
      </c>
      <c r="C82" s="13">
        <v>0</v>
      </c>
      <c r="D82" s="13">
        <v>0</v>
      </c>
      <c r="E82" s="13">
        <f t="shared" si="7"/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x14ac:dyDescent="0.2">
      <c r="A83" s="3" t="s">
        <v>157</v>
      </c>
      <c r="B83" s="4" t="s">
        <v>158</v>
      </c>
      <c r="C83" s="13">
        <v>0</v>
      </c>
      <c r="D83" s="13">
        <v>0</v>
      </c>
      <c r="E83" s="13">
        <f t="shared" si="7"/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39378000</v>
      </c>
      <c r="D84" s="17">
        <f t="shared" ref="D84:E84" si="11">D49+D50+D51+D62+D73</f>
        <v>39378000</v>
      </c>
      <c r="E84" s="17">
        <f t="shared" si="11"/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">
      <c r="A85" s="7" t="s">
        <v>161</v>
      </c>
      <c r="B85" s="8" t="s">
        <v>162</v>
      </c>
      <c r="C85" s="14">
        <f>SUM(C86:C88)</f>
        <v>0</v>
      </c>
      <c r="D85" s="14">
        <f t="shared" ref="D85" si="12">SUM(D86:D88)</f>
        <v>0</v>
      </c>
      <c r="E85" s="14">
        <f>D85-C85</f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3">
        <v>0</v>
      </c>
      <c r="E86" s="14">
        <f t="shared" ref="E86:E89" si="13">D86-C86</f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3">
        <v>0</v>
      </c>
      <c r="E87" s="14">
        <f t="shared" si="13"/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3">
        <v>0</v>
      </c>
      <c r="E88" s="14">
        <f t="shared" si="13"/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">
      <c r="A89" s="7" t="s">
        <v>169</v>
      </c>
      <c r="B89" s="8" t="s">
        <v>170</v>
      </c>
      <c r="C89" s="14">
        <f>SUM(C90:C97)</f>
        <v>0</v>
      </c>
      <c r="D89" s="14">
        <f t="shared" ref="D89" si="14">SUM(D90:D97)</f>
        <v>0</v>
      </c>
      <c r="E89" s="14">
        <f t="shared" si="13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x14ac:dyDescent="0.2">
      <c r="A98" s="15" t="s">
        <v>187</v>
      </c>
      <c r="B98" s="16" t="s">
        <v>188</v>
      </c>
      <c r="C98" s="17">
        <f>C85+C89</f>
        <v>0</v>
      </c>
      <c r="D98" s="17">
        <f t="shared" ref="D98:E98" si="15">D85+D89</f>
        <v>0</v>
      </c>
      <c r="E98" s="17">
        <f t="shared" si="15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x14ac:dyDescent="0.2">
      <c r="A99" s="7" t="s">
        <v>189</v>
      </c>
      <c r="B99" s="8" t="s">
        <v>190</v>
      </c>
      <c r="C99" s="14">
        <f>SUM(C100:C108)</f>
        <v>0</v>
      </c>
      <c r="D99" s="14">
        <f t="shared" ref="D99" si="16">SUM(D100:D108)</f>
        <v>0</v>
      </c>
      <c r="E99" s="14">
        <f>D99-C99</f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3">
        <v>0</v>
      </c>
      <c r="E100" s="14">
        <f t="shared" ref="E100:E163" si="17">D100-C100</f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3">
        <v>0</v>
      </c>
      <c r="E101" s="14">
        <f t="shared" si="17"/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3">
        <v>0</v>
      </c>
      <c r="E102" s="14">
        <f t="shared" si="17"/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3">
        <v>0</v>
      </c>
      <c r="E103" s="14">
        <f t="shared" si="17"/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3">
        <v>0</v>
      </c>
      <c r="E104" s="14">
        <f t="shared" si="17"/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3">
        <v>0</v>
      </c>
      <c r="E105" s="14">
        <f t="shared" si="17"/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3">
        <v>0</v>
      </c>
      <c r="E106" s="14">
        <f t="shared" si="17"/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3">
        <v>0</v>
      </c>
      <c r="E107" s="14">
        <f t="shared" si="17"/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3">
        <v>0</v>
      </c>
      <c r="E108" s="14">
        <f t="shared" si="17"/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25.5" x14ac:dyDescent="0.2">
      <c r="A109" s="7" t="s">
        <v>209</v>
      </c>
      <c r="B109" s="8" t="s">
        <v>210</v>
      </c>
      <c r="C109" s="14">
        <f>SUM(C110:C113)</f>
        <v>0</v>
      </c>
      <c r="D109" s="14">
        <f t="shared" ref="D109" si="18">SUM(D110:D113)</f>
        <v>0</v>
      </c>
      <c r="E109" s="14">
        <f t="shared" si="17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3">
        <v>0</v>
      </c>
      <c r="E110" s="14">
        <f t="shared" si="17"/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3">
        <v>0</v>
      </c>
      <c r="E111" s="14">
        <f t="shared" si="17"/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3">
        <v>0</v>
      </c>
      <c r="E112" s="14">
        <f t="shared" si="17"/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3">
        <v>0</v>
      </c>
      <c r="E113" s="14">
        <f t="shared" si="17"/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4350000</v>
      </c>
      <c r="D114" s="14">
        <f t="shared" ref="D114" si="19">SUM(D115:D121)</f>
        <v>4350000</v>
      </c>
      <c r="E114" s="14">
        <f t="shared" si="17"/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750000</v>
      </c>
      <c r="D115" s="13">
        <v>750000</v>
      </c>
      <c r="E115" s="14">
        <f t="shared" si="17"/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x14ac:dyDescent="0.2">
      <c r="A116" s="3" t="s">
        <v>223</v>
      </c>
      <c r="B116" s="4" t="s">
        <v>224</v>
      </c>
      <c r="C116" s="13">
        <v>0</v>
      </c>
      <c r="D116" s="13">
        <v>0</v>
      </c>
      <c r="E116" s="14">
        <f t="shared" si="17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3600000</v>
      </c>
      <c r="D117" s="13">
        <v>3600000</v>
      </c>
      <c r="E117" s="14">
        <f t="shared" si="17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0</v>
      </c>
      <c r="D118" s="13">
        <v>0</v>
      </c>
      <c r="E118" s="14">
        <f t="shared" si="17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x14ac:dyDescent="0.2">
      <c r="A119" s="3" t="s">
        <v>229</v>
      </c>
      <c r="B119" s="4" t="s">
        <v>230</v>
      </c>
      <c r="C119" s="13">
        <v>0</v>
      </c>
      <c r="D119" s="13">
        <v>0</v>
      </c>
      <c r="E119" s="14">
        <f t="shared" si="17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x14ac:dyDescent="0.2">
      <c r="A120" s="3" t="s">
        <v>231</v>
      </c>
      <c r="B120" s="4" t="s">
        <v>232</v>
      </c>
      <c r="C120" s="13">
        <v>0</v>
      </c>
      <c r="D120" s="13">
        <v>0</v>
      </c>
      <c r="E120" s="14">
        <f t="shared" si="17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x14ac:dyDescent="0.2">
      <c r="A121" s="3" t="s">
        <v>233</v>
      </c>
      <c r="B121" s="4" t="s">
        <v>234</v>
      </c>
      <c r="C121" s="13">
        <v>0</v>
      </c>
      <c r="D121" s="13">
        <v>0</v>
      </c>
      <c r="E121" s="14">
        <f t="shared" si="17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11000000</v>
      </c>
      <c r="D122" s="14">
        <f t="shared" ref="D122" si="20">SUM(D123:D144)</f>
        <v>11000000</v>
      </c>
      <c r="E122" s="14">
        <f t="shared" si="17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237</v>
      </c>
      <c r="B123" s="4" t="s">
        <v>238</v>
      </c>
      <c r="C123" s="13">
        <v>0</v>
      </c>
      <c r="D123" s="13">
        <v>0</v>
      </c>
      <c r="E123" s="14">
        <f t="shared" si="17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239</v>
      </c>
      <c r="B124" s="4" t="s">
        <v>240</v>
      </c>
      <c r="C124" s="13">
        <v>0</v>
      </c>
      <c r="D124" s="13">
        <v>0</v>
      </c>
      <c r="E124" s="14">
        <f t="shared" si="17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241</v>
      </c>
      <c r="B125" s="4" t="s">
        <v>242</v>
      </c>
      <c r="C125" s="13">
        <v>0</v>
      </c>
      <c r="D125" s="13">
        <v>0</v>
      </c>
      <c r="E125" s="14">
        <f t="shared" si="17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243</v>
      </c>
      <c r="B126" s="4" t="s">
        <v>244</v>
      </c>
      <c r="C126" s="13">
        <v>0</v>
      </c>
      <c r="D126" s="13">
        <v>0</v>
      </c>
      <c r="E126" s="14">
        <f t="shared" si="17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245</v>
      </c>
      <c r="B127" s="4" t="s">
        <v>246</v>
      </c>
      <c r="C127" s="13">
        <v>0</v>
      </c>
      <c r="D127" s="13">
        <v>0</v>
      </c>
      <c r="E127" s="14">
        <f t="shared" si="17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247</v>
      </c>
      <c r="B128" s="4" t="s">
        <v>248</v>
      </c>
      <c r="C128" s="13">
        <v>0</v>
      </c>
      <c r="D128" s="13">
        <v>0</v>
      </c>
      <c r="E128" s="14">
        <f t="shared" si="17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11000000</v>
      </c>
      <c r="D129" s="13">
        <v>11000000</v>
      </c>
      <c r="E129" s="14">
        <f t="shared" si="17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3">
        <v>0</v>
      </c>
      <c r="E130" s="14">
        <f t="shared" si="17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3">
        <v>0</v>
      </c>
      <c r="E131" s="14">
        <f t="shared" si="17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3">
        <v>0</v>
      </c>
      <c r="E132" s="14">
        <f t="shared" si="17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3">
        <v>0</v>
      </c>
      <c r="E133" s="14">
        <f t="shared" si="17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3">
        <v>0</v>
      </c>
      <c r="E134" s="14">
        <f t="shared" si="17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3">
        <v>0</v>
      </c>
      <c r="E135" s="14">
        <f t="shared" si="17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3">
        <v>0</v>
      </c>
      <c r="E136" s="14">
        <f t="shared" si="17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3">
        <v>0</v>
      </c>
      <c r="E137" s="14">
        <f t="shared" si="17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3">
        <v>0</v>
      </c>
      <c r="E138" s="14">
        <f t="shared" si="17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3">
        <v>0</v>
      </c>
      <c r="E139" s="14">
        <f t="shared" si="17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3">
        <v>0</v>
      </c>
      <c r="E140" s="14">
        <f t="shared" si="17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3">
        <v>0</v>
      </c>
      <c r="E141" s="14">
        <f t="shared" si="17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3">
        <v>0</v>
      </c>
      <c r="E142" s="14">
        <f t="shared" si="17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3">
        <v>0</v>
      </c>
      <c r="E143" s="14">
        <f t="shared" si="17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3">
        <v>0</v>
      </c>
      <c r="E144" s="14">
        <f t="shared" si="17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14">
        <f t="shared" ref="D145" si="21">SUM(D146:D149)</f>
        <v>0</v>
      </c>
      <c r="E145" s="14">
        <f t="shared" si="17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3">
        <v>0</v>
      </c>
      <c r="E146" s="14">
        <f t="shared" si="17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3">
        <v>0</v>
      </c>
      <c r="E147" s="14">
        <f t="shared" si="17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3">
        <v>0</v>
      </c>
      <c r="E148" s="14">
        <f t="shared" si="17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idden="1" x14ac:dyDescent="0.2">
      <c r="A149" s="3" t="s">
        <v>289</v>
      </c>
      <c r="B149" s="4" t="s">
        <v>290</v>
      </c>
      <c r="C149" s="13">
        <v>0</v>
      </c>
      <c r="D149" s="13">
        <v>0</v>
      </c>
      <c r="E149" s="14">
        <f t="shared" si="17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2400000</v>
      </c>
      <c r="D150" s="14">
        <f t="shared" ref="D150" si="22">SUM(D151:D154)</f>
        <v>2400000</v>
      </c>
      <c r="E150" s="14">
        <f t="shared" si="17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0</v>
      </c>
      <c r="D151" s="13">
        <v>0</v>
      </c>
      <c r="E151" s="14">
        <f t="shared" si="17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x14ac:dyDescent="0.2">
      <c r="A152" s="3" t="s">
        <v>295</v>
      </c>
      <c r="B152" s="4" t="s">
        <v>296</v>
      </c>
      <c r="C152" s="13">
        <v>2400000</v>
      </c>
      <c r="D152" s="13">
        <v>2400000</v>
      </c>
      <c r="E152" s="14">
        <f t="shared" si="17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">
      <c r="A153" s="3" t="s">
        <v>297</v>
      </c>
      <c r="B153" s="4" t="s">
        <v>298</v>
      </c>
      <c r="C153" s="13">
        <v>0</v>
      </c>
      <c r="D153" s="13">
        <v>0</v>
      </c>
      <c r="E153" s="14">
        <f t="shared" si="17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">
      <c r="A154" s="3" t="s">
        <v>299</v>
      </c>
      <c r="B154" s="4" t="s">
        <v>300</v>
      </c>
      <c r="C154" s="13">
        <v>0</v>
      </c>
      <c r="D154" s="13">
        <v>0</v>
      </c>
      <c r="E154" s="14">
        <f t="shared" si="17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20000</v>
      </c>
      <c r="D155" s="14">
        <f t="shared" ref="D155" si="23">SUM(D156:D172)</f>
        <v>20000</v>
      </c>
      <c r="E155" s="14">
        <f t="shared" si="17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303</v>
      </c>
      <c r="B156" s="4" t="s">
        <v>304</v>
      </c>
      <c r="C156" s="13">
        <v>0</v>
      </c>
      <c r="D156" s="13">
        <v>0</v>
      </c>
      <c r="E156" s="14">
        <f t="shared" si="17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305</v>
      </c>
      <c r="B157" s="4" t="s">
        <v>306</v>
      </c>
      <c r="C157" s="13">
        <v>0</v>
      </c>
      <c r="D157" s="13">
        <v>0</v>
      </c>
      <c r="E157" s="14">
        <f t="shared" si="17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307</v>
      </c>
      <c r="B158" s="4" t="s">
        <v>308</v>
      </c>
      <c r="C158" s="13">
        <v>0</v>
      </c>
      <c r="D158" s="13">
        <v>0</v>
      </c>
      <c r="E158" s="14">
        <f t="shared" si="17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309</v>
      </c>
      <c r="B159" s="4" t="s">
        <v>310</v>
      </c>
      <c r="C159" s="13">
        <v>0</v>
      </c>
      <c r="D159" s="13">
        <v>0</v>
      </c>
      <c r="E159" s="14">
        <f t="shared" si="17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311</v>
      </c>
      <c r="B160" s="4" t="s">
        <v>312</v>
      </c>
      <c r="C160" s="13">
        <v>0</v>
      </c>
      <c r="D160" s="13">
        <v>0</v>
      </c>
      <c r="E160" s="14">
        <f t="shared" si="17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x14ac:dyDescent="0.2">
      <c r="A161" s="3" t="s">
        <v>313</v>
      </c>
      <c r="B161" s="4" t="s">
        <v>314</v>
      </c>
      <c r="C161" s="13">
        <v>0</v>
      </c>
      <c r="D161" s="13">
        <v>0</v>
      </c>
      <c r="E161" s="14">
        <f t="shared" si="17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x14ac:dyDescent="0.2">
      <c r="A162" s="3" t="s">
        <v>315</v>
      </c>
      <c r="B162" s="4" t="s">
        <v>316</v>
      </c>
      <c r="C162" s="13">
        <v>0</v>
      </c>
      <c r="D162" s="13">
        <v>0</v>
      </c>
      <c r="E162" s="14">
        <f t="shared" si="17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x14ac:dyDescent="0.2">
      <c r="A163" s="3" t="s">
        <v>317</v>
      </c>
      <c r="B163" s="4" t="s">
        <v>318</v>
      </c>
      <c r="C163" s="13">
        <v>20000</v>
      </c>
      <c r="D163" s="13">
        <v>20000</v>
      </c>
      <c r="E163" s="14">
        <f t="shared" si="17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">
      <c r="A164" s="3" t="s">
        <v>319</v>
      </c>
      <c r="B164" s="4" t="s">
        <v>320</v>
      </c>
      <c r="C164" s="13">
        <v>0</v>
      </c>
      <c r="D164" s="13">
        <v>0</v>
      </c>
      <c r="E164" s="13"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13420000</v>
      </c>
      <c r="D173" s="17">
        <f t="shared" ref="D173:E173" si="24">D122+D145+D149+D150+D155</f>
        <v>13420000</v>
      </c>
      <c r="E173" s="17">
        <f t="shared" si="24"/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300000</v>
      </c>
      <c r="D174" s="14">
        <f t="shared" ref="D174" si="25">SUM(D175:D189)</f>
        <v>300000</v>
      </c>
      <c r="E174" s="14">
        <f>D174-C174</f>
        <v>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x14ac:dyDescent="0.2">
      <c r="A175" s="3" t="s">
        <v>341</v>
      </c>
      <c r="B175" s="4" t="s">
        <v>342</v>
      </c>
      <c r="C175" s="13">
        <v>0</v>
      </c>
      <c r="D175" s="13">
        <v>0</v>
      </c>
      <c r="E175" s="14">
        <f t="shared" ref="E175:E189" si="26"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x14ac:dyDescent="0.2">
      <c r="A176" s="3" t="s">
        <v>343</v>
      </c>
      <c r="B176" s="4" t="s">
        <v>344</v>
      </c>
      <c r="C176" s="13">
        <v>0</v>
      </c>
      <c r="D176" s="13">
        <v>0</v>
      </c>
      <c r="E176" s="14">
        <f t="shared" si="26"/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x14ac:dyDescent="0.2">
      <c r="A177" s="3" t="s">
        <v>345</v>
      </c>
      <c r="B177" s="4" t="s">
        <v>346</v>
      </c>
      <c r="C177" s="13">
        <v>0</v>
      </c>
      <c r="D177" s="13">
        <v>0</v>
      </c>
      <c r="E177" s="14">
        <f t="shared" si="26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x14ac:dyDescent="0.2">
      <c r="A178" s="3" t="s">
        <v>347</v>
      </c>
      <c r="B178" s="4" t="s">
        <v>348</v>
      </c>
      <c r="C178" s="13">
        <v>0</v>
      </c>
      <c r="D178" s="13">
        <v>0</v>
      </c>
      <c r="E178" s="14">
        <f t="shared" si="26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x14ac:dyDescent="0.2">
      <c r="A179" s="3" t="s">
        <v>349</v>
      </c>
      <c r="B179" s="4" t="s">
        <v>350</v>
      </c>
      <c r="C179" s="13">
        <v>0</v>
      </c>
      <c r="D179" s="13">
        <v>0</v>
      </c>
      <c r="E179" s="14">
        <f t="shared" si="26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8.25" x14ac:dyDescent="0.2">
      <c r="A180" s="3" t="s">
        <v>351</v>
      </c>
      <c r="B180" s="4" t="s">
        <v>352</v>
      </c>
      <c r="C180" s="13">
        <v>0</v>
      </c>
      <c r="D180" s="13">
        <v>0</v>
      </c>
      <c r="E180" s="14">
        <f t="shared" si="26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x14ac:dyDescent="0.2">
      <c r="A181" s="3" t="s">
        <v>353</v>
      </c>
      <c r="B181" s="4" t="s">
        <v>354</v>
      </c>
      <c r="C181" s="13">
        <v>0</v>
      </c>
      <c r="D181" s="13">
        <v>0</v>
      </c>
      <c r="E181" s="14">
        <f t="shared" si="26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x14ac:dyDescent="0.2">
      <c r="A182" s="3" t="s">
        <v>355</v>
      </c>
      <c r="B182" s="4" t="s">
        <v>356</v>
      </c>
      <c r="C182" s="13">
        <v>0</v>
      </c>
      <c r="D182" s="13">
        <v>0</v>
      </c>
      <c r="E182" s="14">
        <f t="shared" si="26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x14ac:dyDescent="0.2">
      <c r="A183" s="3" t="s">
        <v>357</v>
      </c>
      <c r="B183" s="4" t="s">
        <v>358</v>
      </c>
      <c r="C183" s="13">
        <v>0</v>
      </c>
      <c r="D183" s="13">
        <v>0</v>
      </c>
      <c r="E183" s="14">
        <f t="shared" si="26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x14ac:dyDescent="0.2">
      <c r="A184" s="3" t="s">
        <v>359</v>
      </c>
      <c r="B184" s="4" t="s">
        <v>360</v>
      </c>
      <c r="C184" s="13">
        <v>0</v>
      </c>
      <c r="D184" s="13">
        <v>0</v>
      </c>
      <c r="E184" s="14">
        <f t="shared" si="26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x14ac:dyDescent="0.2">
      <c r="A185" s="3" t="s">
        <v>361</v>
      </c>
      <c r="B185" s="4" t="s">
        <v>362</v>
      </c>
      <c r="C185" s="13">
        <v>0</v>
      </c>
      <c r="D185" s="13">
        <v>0</v>
      </c>
      <c r="E185" s="14">
        <f t="shared" si="26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0</v>
      </c>
      <c r="D186" s="13">
        <v>0</v>
      </c>
      <c r="E186" s="14">
        <f t="shared" si="26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366</v>
      </c>
      <c r="C187" s="13">
        <v>0</v>
      </c>
      <c r="D187" s="13">
        <v>0</v>
      </c>
      <c r="E187" s="14">
        <f t="shared" si="26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">
      <c r="A188" s="3" t="s">
        <v>367</v>
      </c>
      <c r="B188" s="4" t="s">
        <v>368</v>
      </c>
      <c r="C188" s="13">
        <v>0</v>
      </c>
      <c r="D188" s="13">
        <v>0</v>
      </c>
      <c r="E188" s="14">
        <f t="shared" si="26"/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">
      <c r="A189" s="3" t="s">
        <v>369</v>
      </c>
      <c r="B189" s="4" t="s">
        <v>370</v>
      </c>
      <c r="C189" s="13">
        <v>300000</v>
      </c>
      <c r="D189" s="13">
        <v>300000</v>
      </c>
      <c r="E189" s="14">
        <f t="shared" si="26"/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371</v>
      </c>
      <c r="B190" s="16" t="s">
        <v>372</v>
      </c>
      <c r="C190" s="17">
        <f>C98+C99+C109+C114+C173+C174</f>
        <v>18070000</v>
      </c>
      <c r="D190" s="17">
        <f t="shared" ref="D190:E190" si="27">D98+D99+D109+D114+D173+D174</f>
        <v>18070000</v>
      </c>
      <c r="E190" s="17">
        <f t="shared" si="27"/>
        <v>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373</v>
      </c>
      <c r="B191" s="4" t="s">
        <v>374</v>
      </c>
      <c r="C191" s="13">
        <v>1500000</v>
      </c>
      <c r="D191" s="13">
        <v>1500000</v>
      </c>
      <c r="E191" s="13">
        <f>D191-C191</f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375</v>
      </c>
      <c r="B192" s="8" t="s">
        <v>376</v>
      </c>
      <c r="C192" s="14">
        <v>6250000</v>
      </c>
      <c r="D192" s="14">
        <v>6250000</v>
      </c>
      <c r="E192" s="13">
        <f t="shared" ref="E192:E219" si="28">D192-C192</f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x14ac:dyDescent="0.2">
      <c r="A193" s="3" t="s">
        <v>377</v>
      </c>
      <c r="B193" s="4" t="s">
        <v>378</v>
      </c>
      <c r="C193" s="13">
        <v>0</v>
      </c>
      <c r="D193" s="13">
        <v>0</v>
      </c>
      <c r="E193" s="13">
        <f t="shared" si="28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x14ac:dyDescent="0.2">
      <c r="A194" s="3" t="s">
        <v>379</v>
      </c>
      <c r="B194" s="4" t="s">
        <v>380</v>
      </c>
      <c r="C194" s="13">
        <v>0</v>
      </c>
      <c r="D194" s="13">
        <v>0</v>
      </c>
      <c r="E194" s="13">
        <f t="shared" si="28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381</v>
      </c>
      <c r="B195" s="8" t="s">
        <v>382</v>
      </c>
      <c r="C195" s="14">
        <f>SUM(C196)</f>
        <v>0</v>
      </c>
      <c r="D195" s="14">
        <f t="shared" ref="D195" si="29">SUM(D196)</f>
        <v>0</v>
      </c>
      <c r="E195" s="13">
        <f t="shared" si="28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">
      <c r="A196" s="3" t="s">
        <v>383</v>
      </c>
      <c r="B196" s="4" t="s">
        <v>384</v>
      </c>
      <c r="C196" s="13">
        <v>0</v>
      </c>
      <c r="D196" s="13">
        <v>0</v>
      </c>
      <c r="E196" s="13">
        <f t="shared" si="28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385</v>
      </c>
      <c r="B197" s="8" t="s">
        <v>386</v>
      </c>
      <c r="C197" s="14">
        <f>SUM(C198:C203)</f>
        <v>0</v>
      </c>
      <c r="D197" s="14">
        <f t="shared" ref="D197" si="30">SUM(D198:D203)</f>
        <v>0</v>
      </c>
      <c r="E197" s="13">
        <f t="shared" si="28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x14ac:dyDescent="0.2">
      <c r="A198" s="3" t="s">
        <v>387</v>
      </c>
      <c r="B198" s="4" t="s">
        <v>388</v>
      </c>
      <c r="C198" s="13">
        <v>0</v>
      </c>
      <c r="D198" s="13">
        <v>0</v>
      </c>
      <c r="E198" s="13">
        <f t="shared" si="28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x14ac:dyDescent="0.2">
      <c r="A199" s="3" t="s">
        <v>389</v>
      </c>
      <c r="B199" s="4" t="s">
        <v>390</v>
      </c>
      <c r="C199" s="13">
        <v>0</v>
      </c>
      <c r="D199" s="13">
        <v>0</v>
      </c>
      <c r="E199" s="13">
        <f t="shared" si="28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x14ac:dyDescent="0.2">
      <c r="A200" s="3" t="s">
        <v>391</v>
      </c>
      <c r="B200" s="4" t="s">
        <v>392</v>
      </c>
      <c r="C200" s="13">
        <v>0</v>
      </c>
      <c r="D200" s="13">
        <v>0</v>
      </c>
      <c r="E200" s="13">
        <f t="shared" si="28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x14ac:dyDescent="0.2">
      <c r="A201" s="3" t="s">
        <v>393</v>
      </c>
      <c r="B201" s="4" t="s">
        <v>394</v>
      </c>
      <c r="C201" s="13">
        <v>0</v>
      </c>
      <c r="D201" s="13">
        <v>0</v>
      </c>
      <c r="E201" s="13">
        <f t="shared" si="28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x14ac:dyDescent="0.2">
      <c r="A202" s="3" t="s">
        <v>395</v>
      </c>
      <c r="B202" s="4" t="s">
        <v>396</v>
      </c>
      <c r="C202" s="13">
        <v>0</v>
      </c>
      <c r="D202" s="13">
        <v>0</v>
      </c>
      <c r="E202" s="13">
        <f t="shared" si="28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x14ac:dyDescent="0.2">
      <c r="A203" s="3" t="s">
        <v>397</v>
      </c>
      <c r="B203" s="4" t="s">
        <v>398</v>
      </c>
      <c r="C203" s="13">
        <v>0</v>
      </c>
      <c r="D203" s="13">
        <v>0</v>
      </c>
      <c r="E203" s="13">
        <f t="shared" si="28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399</v>
      </c>
      <c r="B204" s="4" t="s">
        <v>400</v>
      </c>
      <c r="C204" s="13">
        <v>2109000</v>
      </c>
      <c r="D204" s="13">
        <v>2109000</v>
      </c>
      <c r="E204" s="13">
        <f t="shared" si="28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401</v>
      </c>
      <c r="B205" s="4" t="s">
        <v>402</v>
      </c>
      <c r="C205" s="13">
        <v>1379000</v>
      </c>
      <c r="D205" s="13">
        <v>1379000</v>
      </c>
      <c r="E205" s="13">
        <f t="shared" si="28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403</v>
      </c>
      <c r="B206" s="4" t="s">
        <v>404</v>
      </c>
      <c r="C206" s="13">
        <v>0</v>
      </c>
      <c r="D206" s="13">
        <v>0</v>
      </c>
      <c r="E206" s="13">
        <f t="shared" si="28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">
      <c r="A207" s="7" t="s">
        <v>405</v>
      </c>
      <c r="B207" s="8" t="s">
        <v>406</v>
      </c>
      <c r="C207" s="14">
        <v>100000</v>
      </c>
      <c r="D207" s="14">
        <v>100000</v>
      </c>
      <c r="E207" s="13">
        <f t="shared" si="28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x14ac:dyDescent="0.2">
      <c r="A208" s="3" t="s">
        <v>407</v>
      </c>
      <c r="B208" s="4" t="s">
        <v>408</v>
      </c>
      <c r="C208" s="13">
        <v>0</v>
      </c>
      <c r="D208" s="13">
        <v>0</v>
      </c>
      <c r="E208" s="13">
        <f t="shared" si="28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x14ac:dyDescent="0.2">
      <c r="A209" s="3" t="s">
        <v>409</v>
      </c>
      <c r="B209" s="4" t="s">
        <v>410</v>
      </c>
      <c r="C209" s="13">
        <v>0</v>
      </c>
      <c r="D209" s="13">
        <v>0</v>
      </c>
      <c r="E209" s="13">
        <f t="shared" si="28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x14ac:dyDescent="0.2">
      <c r="A210" s="3" t="s">
        <v>411</v>
      </c>
      <c r="B210" s="4" t="s">
        <v>412</v>
      </c>
      <c r="C210" s="13">
        <v>0</v>
      </c>
      <c r="D210" s="13">
        <v>0</v>
      </c>
      <c r="E210" s="13">
        <f t="shared" si="28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413</v>
      </c>
      <c r="B211" s="8" t="s">
        <v>414</v>
      </c>
      <c r="C211" s="14">
        <f>SUM(C212:C215)</f>
        <v>0</v>
      </c>
      <c r="D211" s="14">
        <f t="shared" ref="D211" si="31">SUM(D212:D215)</f>
        <v>0</v>
      </c>
      <c r="E211" s="13">
        <f t="shared" si="28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5.5" hidden="1" x14ac:dyDescent="0.2">
      <c r="A212" s="3" t="s">
        <v>415</v>
      </c>
      <c r="B212" s="4" t="s">
        <v>416</v>
      </c>
      <c r="C212" s="13">
        <v>0</v>
      </c>
      <c r="D212" s="13">
        <v>0</v>
      </c>
      <c r="E212" s="13">
        <f t="shared" si="28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5.5" hidden="1" x14ac:dyDescent="0.2">
      <c r="A213" s="3" t="s">
        <v>417</v>
      </c>
      <c r="B213" s="4" t="s">
        <v>418</v>
      </c>
      <c r="C213" s="13">
        <v>0</v>
      </c>
      <c r="D213" s="13">
        <v>0</v>
      </c>
      <c r="E213" s="13">
        <f t="shared" si="28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5.5" hidden="1" x14ac:dyDescent="0.2">
      <c r="A214" s="3" t="s">
        <v>419</v>
      </c>
      <c r="B214" s="4" t="s">
        <v>420</v>
      </c>
      <c r="C214" s="13">
        <v>0</v>
      </c>
      <c r="D214" s="13">
        <v>0</v>
      </c>
      <c r="E214" s="13">
        <f t="shared" si="28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421</v>
      </c>
      <c r="B215" s="4" t="s">
        <v>422</v>
      </c>
      <c r="C215" s="13">
        <v>0</v>
      </c>
      <c r="D215" s="13">
        <v>0</v>
      </c>
      <c r="E215" s="13">
        <f t="shared" si="28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423</v>
      </c>
      <c r="B216" s="4" t="s">
        <v>424</v>
      </c>
      <c r="C216" s="13">
        <v>0</v>
      </c>
      <c r="D216" s="13">
        <v>0</v>
      </c>
      <c r="E216" s="13">
        <f t="shared" si="28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425</v>
      </c>
      <c r="B217" s="8" t="s">
        <v>426</v>
      </c>
      <c r="C217" s="14">
        <v>0</v>
      </c>
      <c r="D217" s="14">
        <v>0</v>
      </c>
      <c r="E217" s="13">
        <f t="shared" si="28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x14ac:dyDescent="0.2">
      <c r="A218" s="3" t="s">
        <v>427</v>
      </c>
      <c r="B218" s="4" t="s">
        <v>428</v>
      </c>
      <c r="C218" s="13">
        <v>0</v>
      </c>
      <c r="D218" s="13">
        <v>0</v>
      </c>
      <c r="E218" s="13">
        <f t="shared" si="28"/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x14ac:dyDescent="0.2">
      <c r="A219" s="3" t="s">
        <v>429</v>
      </c>
      <c r="B219" s="4" t="s">
        <v>430</v>
      </c>
      <c r="C219" s="13">
        <v>0</v>
      </c>
      <c r="D219" s="13">
        <v>0</v>
      </c>
      <c r="E219" s="13">
        <f t="shared" si="28"/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7" x14ac:dyDescent="0.2">
      <c r="A220" s="15" t="s">
        <v>431</v>
      </c>
      <c r="B220" s="16" t="s">
        <v>432</v>
      </c>
      <c r="C220" s="17">
        <f>C191+C192+C195+C197+C204+C205+C206+C207+C211+C216+C217</f>
        <v>11338000</v>
      </c>
      <c r="D220" s="17">
        <f t="shared" ref="D220:E220" si="32">D191+D192+D195+D197+D204+D205+D206+D207+D211+D216+D217</f>
        <v>11338000</v>
      </c>
      <c r="E220" s="17">
        <f t="shared" si="32"/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433</v>
      </c>
      <c r="B221" s="8" t="s">
        <v>434</v>
      </c>
      <c r="C221" s="14">
        <f>SUM(C222)</f>
        <v>0</v>
      </c>
      <c r="D221" s="14"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435</v>
      </c>
      <c r="B222" s="4" t="s">
        <v>436</v>
      </c>
      <c r="C222" s="13">
        <v>0</v>
      </c>
      <c r="D222" s="13">
        <v>1</v>
      </c>
      <c r="E222" s="14">
        <f t="shared" ref="E222:E228" si="33">D222-C222</f>
        <v>1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437</v>
      </c>
      <c r="B223" s="8" t="s">
        <v>438</v>
      </c>
      <c r="C223" s="14">
        <f>SUM(C224)</f>
        <v>0</v>
      </c>
      <c r="D223" s="14">
        <f t="shared" ref="D223" si="34">SUM(D224)</f>
        <v>0</v>
      </c>
      <c r="E223" s="14">
        <f t="shared" si="33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439</v>
      </c>
      <c r="B224" s="4" t="s">
        <v>440</v>
      </c>
      <c r="C224" s="13">
        <v>0</v>
      </c>
      <c r="D224" s="13">
        <v>0</v>
      </c>
      <c r="E224" s="14">
        <f t="shared" si="33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441</v>
      </c>
      <c r="B225" s="4" t="s">
        <v>442</v>
      </c>
      <c r="C225" s="13">
        <v>0</v>
      </c>
      <c r="D225" s="13">
        <v>0</v>
      </c>
      <c r="E225" s="14">
        <f t="shared" si="33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443</v>
      </c>
      <c r="B226" s="8" t="s">
        <v>444</v>
      </c>
      <c r="C226" s="14">
        <f>SUM(C227)</f>
        <v>0</v>
      </c>
      <c r="D226" s="14">
        <f t="shared" ref="D226" si="35">SUM(D227)</f>
        <v>0</v>
      </c>
      <c r="E226" s="14">
        <f t="shared" si="33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445</v>
      </c>
      <c r="B227" s="4" t="s">
        <v>446</v>
      </c>
      <c r="C227" s="13">
        <v>0</v>
      </c>
      <c r="D227" s="13">
        <v>0</v>
      </c>
      <c r="E227" s="14">
        <f t="shared" si="33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447</v>
      </c>
      <c r="B228" s="4" t="s">
        <v>448</v>
      </c>
      <c r="C228" s="13">
        <v>0</v>
      </c>
      <c r="D228" s="13">
        <v>0</v>
      </c>
      <c r="E228" s="14">
        <f t="shared" si="33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449</v>
      </c>
      <c r="B229" s="16" t="s">
        <v>450</v>
      </c>
      <c r="C229" s="17">
        <f>C221+C223+C225+C226+C228</f>
        <v>0</v>
      </c>
      <c r="D229" s="17">
        <f t="shared" ref="D229:E229" si="36">D221+D223+D225+D226+D228</f>
        <v>0</v>
      </c>
      <c r="E229" s="17">
        <f t="shared" si="36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451</v>
      </c>
      <c r="B230" s="4" t="s">
        <v>452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453</v>
      </c>
      <c r="B231" s="4" t="s">
        <v>454</v>
      </c>
      <c r="C231" s="13">
        <v>0</v>
      </c>
      <c r="D231" s="13">
        <v>0</v>
      </c>
      <c r="E231" s="13">
        <f t="shared" ref="E231:E254" si="37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455</v>
      </c>
      <c r="B232" s="4" t="s">
        <v>456</v>
      </c>
      <c r="C232" s="13">
        <v>0</v>
      </c>
      <c r="D232" s="13">
        <v>0</v>
      </c>
      <c r="E232" s="13">
        <f t="shared" si="37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457</v>
      </c>
      <c r="B233" s="8" t="s">
        <v>458</v>
      </c>
      <c r="C233" s="14">
        <f>SUM(C234:C242)</f>
        <v>600000</v>
      </c>
      <c r="D233" s="14">
        <f t="shared" ref="D233" si="38">SUM(D234:D242)</f>
        <v>600000</v>
      </c>
      <c r="E233" s="13">
        <f t="shared" si="37"/>
        <v>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x14ac:dyDescent="0.2">
      <c r="A234" s="3" t="s">
        <v>459</v>
      </c>
      <c r="B234" s="4" t="s">
        <v>460</v>
      </c>
      <c r="C234" s="13">
        <v>0</v>
      </c>
      <c r="D234" s="13">
        <v>0</v>
      </c>
      <c r="E234" s="13">
        <f t="shared" si="37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x14ac:dyDescent="0.2">
      <c r="A235" s="3" t="s">
        <v>461</v>
      </c>
      <c r="B235" s="4" t="s">
        <v>462</v>
      </c>
      <c r="C235" s="13">
        <v>0</v>
      </c>
      <c r="D235" s="13">
        <v>0</v>
      </c>
      <c r="E235" s="13">
        <f t="shared" si="37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x14ac:dyDescent="0.2">
      <c r="A236" s="3" t="s">
        <v>463</v>
      </c>
      <c r="B236" s="4" t="s">
        <v>464</v>
      </c>
      <c r="C236" s="13">
        <v>0</v>
      </c>
      <c r="D236" s="13">
        <v>0</v>
      </c>
      <c r="E236" s="13">
        <f t="shared" si="37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465</v>
      </c>
      <c r="B237" s="4" t="s">
        <v>466</v>
      </c>
      <c r="C237" s="13">
        <v>600000</v>
      </c>
      <c r="D237" s="13">
        <v>600000</v>
      </c>
      <c r="E237" s="13">
        <f t="shared" si="37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x14ac:dyDescent="0.2">
      <c r="A238" s="3" t="s">
        <v>467</v>
      </c>
      <c r="B238" s="4" t="s">
        <v>468</v>
      </c>
      <c r="C238" s="13">
        <v>0</v>
      </c>
      <c r="D238" s="13">
        <v>0</v>
      </c>
      <c r="E238" s="13">
        <f t="shared" si="37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x14ac:dyDescent="0.2">
      <c r="A239" s="3" t="s">
        <v>469</v>
      </c>
      <c r="B239" s="4" t="s">
        <v>470</v>
      </c>
      <c r="C239" s="13">
        <v>0</v>
      </c>
      <c r="D239" s="13">
        <v>0</v>
      </c>
      <c r="E239" s="13">
        <f t="shared" si="37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25.5" x14ac:dyDescent="0.2">
      <c r="A240" s="3" t="s">
        <v>471</v>
      </c>
      <c r="B240" s="4" t="s">
        <v>472</v>
      </c>
      <c r="C240" s="13">
        <v>0</v>
      </c>
      <c r="D240" s="13">
        <v>0</v>
      </c>
      <c r="E240" s="13">
        <f t="shared" si="37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x14ac:dyDescent="0.2">
      <c r="A241" s="3" t="s">
        <v>473</v>
      </c>
      <c r="B241" s="4" t="s">
        <v>474</v>
      </c>
      <c r="C241" s="13">
        <v>0</v>
      </c>
      <c r="D241" s="13">
        <v>0</v>
      </c>
      <c r="E241" s="13">
        <f t="shared" si="37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x14ac:dyDescent="0.2">
      <c r="A242" s="3" t="s">
        <v>475</v>
      </c>
      <c r="B242" s="4" t="s">
        <v>476</v>
      </c>
      <c r="C242" s="13">
        <v>0</v>
      </c>
      <c r="D242" s="13">
        <v>0</v>
      </c>
      <c r="E242" s="13">
        <f t="shared" si="37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477</v>
      </c>
      <c r="B243" s="8" t="s">
        <v>478</v>
      </c>
      <c r="C243" s="14">
        <f>SUM(C244:C254)</f>
        <v>595000</v>
      </c>
      <c r="D243" s="14">
        <f t="shared" ref="D243" si="39">SUM(D244:D254)</f>
        <v>595000</v>
      </c>
      <c r="E243" s="13">
        <f t="shared" si="37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x14ac:dyDescent="0.2">
      <c r="A244" s="3" t="s">
        <v>479</v>
      </c>
      <c r="B244" s="4" t="s">
        <v>480</v>
      </c>
      <c r="C244" s="13">
        <v>0</v>
      </c>
      <c r="D244" s="13">
        <v>0</v>
      </c>
      <c r="E244" s="13">
        <f t="shared" si="37"/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x14ac:dyDescent="0.2">
      <c r="A245" s="3" t="s">
        <v>481</v>
      </c>
      <c r="B245" s="4" t="s">
        <v>482</v>
      </c>
      <c r="C245" s="13">
        <v>0</v>
      </c>
      <c r="D245" s="13">
        <v>0</v>
      </c>
      <c r="E245" s="13">
        <f t="shared" si="37"/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x14ac:dyDescent="0.2">
      <c r="A246" s="3" t="s">
        <v>483</v>
      </c>
      <c r="B246" s="4" t="s">
        <v>484</v>
      </c>
      <c r="C246" s="13">
        <v>0</v>
      </c>
      <c r="D246" s="13">
        <v>0</v>
      </c>
      <c r="E246" s="13">
        <f t="shared" si="37"/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x14ac:dyDescent="0.2">
      <c r="A247" s="3" t="s">
        <v>485</v>
      </c>
      <c r="B247" s="4" t="s">
        <v>486</v>
      </c>
      <c r="C247" s="13">
        <v>0</v>
      </c>
      <c r="D247" s="13">
        <v>0</v>
      </c>
      <c r="E247" s="13">
        <f t="shared" si="37"/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x14ac:dyDescent="0.2">
      <c r="A248" s="3" t="s">
        <v>487</v>
      </c>
      <c r="B248" s="4" t="s">
        <v>488</v>
      </c>
      <c r="C248" s="13">
        <v>0</v>
      </c>
      <c r="D248" s="13">
        <v>0</v>
      </c>
      <c r="E248" s="13">
        <f t="shared" si="37"/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x14ac:dyDescent="0.2">
      <c r="A249" s="3" t="s">
        <v>489</v>
      </c>
      <c r="B249" s="4" t="s">
        <v>490</v>
      </c>
      <c r="C249" s="13">
        <v>0</v>
      </c>
      <c r="D249" s="13">
        <v>0</v>
      </c>
      <c r="E249" s="13">
        <f t="shared" si="37"/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25.5" x14ac:dyDescent="0.2">
      <c r="A250" s="3" t="s">
        <v>491</v>
      </c>
      <c r="B250" s="4" t="s">
        <v>492</v>
      </c>
      <c r="C250" s="13">
        <v>0</v>
      </c>
      <c r="D250" s="13">
        <v>0</v>
      </c>
      <c r="E250" s="13">
        <f t="shared" si="37"/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x14ac:dyDescent="0.2">
      <c r="A251" s="3" t="s">
        <v>493</v>
      </c>
      <c r="B251" s="4" t="s">
        <v>494</v>
      </c>
      <c r="C251" s="13">
        <v>595000</v>
      </c>
      <c r="D251" s="13">
        <v>595000</v>
      </c>
      <c r="E251" s="13">
        <f t="shared" si="37"/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x14ac:dyDescent="0.2">
      <c r="A252" s="3" t="s">
        <v>495</v>
      </c>
      <c r="B252" s="4" t="s">
        <v>496</v>
      </c>
      <c r="C252" s="13">
        <v>0</v>
      </c>
      <c r="D252" s="13">
        <v>0</v>
      </c>
      <c r="E252" s="13">
        <f t="shared" si="37"/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x14ac:dyDescent="0.2">
      <c r="A253" s="3" t="s">
        <v>497</v>
      </c>
      <c r="B253" s="4" t="s">
        <v>498</v>
      </c>
      <c r="C253" s="13">
        <v>0</v>
      </c>
      <c r="D253" s="13">
        <v>0</v>
      </c>
      <c r="E253" s="13">
        <f t="shared" si="37"/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x14ac:dyDescent="0.2">
      <c r="A254" s="3" t="s">
        <v>499</v>
      </c>
      <c r="B254" s="4" t="s">
        <v>500</v>
      </c>
      <c r="C254" s="13">
        <v>0</v>
      </c>
      <c r="D254" s="13">
        <v>0</v>
      </c>
      <c r="E254" s="13">
        <f t="shared" si="37"/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501</v>
      </c>
      <c r="B255" s="16" t="s">
        <v>502</v>
      </c>
      <c r="C255" s="17">
        <f>C230+C231+C232+C233+C243</f>
        <v>1195000</v>
      </c>
      <c r="D255" s="17">
        <f t="shared" ref="D255:E255" si="40">D230+D231+D232+D233+D243</f>
        <v>1195000</v>
      </c>
      <c r="E255" s="17">
        <f t="shared" si="40"/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503</v>
      </c>
      <c r="B256" s="4" t="s">
        <v>504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505</v>
      </c>
      <c r="B257" s="4" t="s">
        <v>506</v>
      </c>
      <c r="C257" s="13">
        <v>0</v>
      </c>
      <c r="D257" s="13">
        <v>0</v>
      </c>
      <c r="E257" s="13">
        <f t="shared" ref="E257:E280" si="41">D257-C257</f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507</v>
      </c>
      <c r="B258" s="4" t="s">
        <v>508</v>
      </c>
      <c r="C258" s="13">
        <v>0</v>
      </c>
      <c r="D258" s="13">
        <v>0</v>
      </c>
      <c r="E258" s="13">
        <f t="shared" si="41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509</v>
      </c>
      <c r="B259" s="8" t="s">
        <v>510</v>
      </c>
      <c r="C259" s="14">
        <f>SUM(C260:C268)</f>
        <v>0</v>
      </c>
      <c r="D259" s="14">
        <f t="shared" ref="D259" si="42">SUM(D260:D268)</f>
        <v>0</v>
      </c>
      <c r="E259" s="13">
        <f t="shared" si="41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511</v>
      </c>
      <c r="B260" s="4" t="s">
        <v>512</v>
      </c>
      <c r="C260" s="13">
        <v>0</v>
      </c>
      <c r="D260" s="13">
        <v>0</v>
      </c>
      <c r="E260" s="13">
        <f t="shared" si="41"/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513</v>
      </c>
      <c r="B261" s="4" t="s">
        <v>514</v>
      </c>
      <c r="C261" s="13">
        <v>0</v>
      </c>
      <c r="D261" s="13">
        <v>0</v>
      </c>
      <c r="E261" s="13">
        <f t="shared" si="41"/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515</v>
      </c>
      <c r="B262" s="4" t="s">
        <v>516</v>
      </c>
      <c r="C262" s="13">
        <v>0</v>
      </c>
      <c r="D262" s="13">
        <v>0</v>
      </c>
      <c r="E262" s="13">
        <f t="shared" si="41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517</v>
      </c>
      <c r="B263" s="4" t="s">
        <v>518</v>
      </c>
      <c r="C263" s="13">
        <v>0</v>
      </c>
      <c r="D263" s="13">
        <v>0</v>
      </c>
      <c r="E263" s="13">
        <f t="shared" si="41"/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519</v>
      </c>
      <c r="B264" s="4" t="s">
        <v>520</v>
      </c>
      <c r="C264" s="13">
        <v>0</v>
      </c>
      <c r="D264" s="13">
        <v>0</v>
      </c>
      <c r="E264" s="13">
        <f t="shared" si="41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521</v>
      </c>
      <c r="B265" s="4" t="s">
        <v>522</v>
      </c>
      <c r="C265" s="13">
        <v>0</v>
      </c>
      <c r="D265" s="13">
        <v>0</v>
      </c>
      <c r="E265" s="13">
        <f t="shared" si="41"/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5.5" hidden="1" x14ac:dyDescent="0.2">
      <c r="A266" s="3" t="s">
        <v>523</v>
      </c>
      <c r="B266" s="4" t="s">
        <v>524</v>
      </c>
      <c r="C266" s="13">
        <v>0</v>
      </c>
      <c r="D266" s="13">
        <v>0</v>
      </c>
      <c r="E266" s="13">
        <f t="shared" si="41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525</v>
      </c>
      <c r="B267" s="4" t="s">
        <v>526</v>
      </c>
      <c r="C267" s="13">
        <v>0</v>
      </c>
      <c r="D267" s="13">
        <v>0</v>
      </c>
      <c r="E267" s="13">
        <f t="shared" si="41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527</v>
      </c>
      <c r="B268" s="4" t="s">
        <v>528</v>
      </c>
      <c r="C268" s="13">
        <v>0</v>
      </c>
      <c r="D268" s="13">
        <v>0</v>
      </c>
      <c r="E268" s="13">
        <f t="shared" si="41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hidden="1" x14ac:dyDescent="0.2">
      <c r="A269" s="7" t="s">
        <v>529</v>
      </c>
      <c r="B269" s="8" t="s">
        <v>530</v>
      </c>
      <c r="C269" s="14">
        <f>SUM(C270:C280)</f>
        <v>0</v>
      </c>
      <c r="D269" s="14">
        <f t="shared" ref="D269" si="43">SUM(D270:D280)</f>
        <v>0</v>
      </c>
      <c r="E269" s="13">
        <f t="shared" si="41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531</v>
      </c>
      <c r="B270" s="4" t="s">
        <v>532</v>
      </c>
      <c r="C270" s="13">
        <v>0</v>
      </c>
      <c r="D270" s="13">
        <v>0</v>
      </c>
      <c r="E270" s="13">
        <f t="shared" si="41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533</v>
      </c>
      <c r="B271" s="4" t="s">
        <v>534</v>
      </c>
      <c r="C271" s="13">
        <v>0</v>
      </c>
      <c r="D271" s="13">
        <v>0</v>
      </c>
      <c r="E271" s="13">
        <f t="shared" si="41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535</v>
      </c>
      <c r="B272" s="4" t="s">
        <v>536</v>
      </c>
      <c r="C272" s="13">
        <v>0</v>
      </c>
      <c r="D272" s="13">
        <v>0</v>
      </c>
      <c r="E272" s="13">
        <f t="shared" si="41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537</v>
      </c>
      <c r="B273" s="4" t="s">
        <v>538</v>
      </c>
      <c r="C273" s="13">
        <v>0</v>
      </c>
      <c r="D273" s="13">
        <v>0</v>
      </c>
      <c r="E273" s="13">
        <f t="shared" si="41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539</v>
      </c>
      <c r="B274" s="4" t="s">
        <v>540</v>
      </c>
      <c r="C274" s="13">
        <v>0</v>
      </c>
      <c r="D274" s="13">
        <v>0</v>
      </c>
      <c r="E274" s="13">
        <f t="shared" si="41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541</v>
      </c>
      <c r="B275" s="4" t="s">
        <v>542</v>
      </c>
      <c r="C275" s="13">
        <v>0</v>
      </c>
      <c r="D275" s="13">
        <v>0</v>
      </c>
      <c r="E275" s="13">
        <f t="shared" si="41"/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25.5" hidden="1" x14ac:dyDescent="0.2">
      <c r="A276" s="3" t="s">
        <v>543</v>
      </c>
      <c r="B276" s="4" t="s">
        <v>544</v>
      </c>
      <c r="C276" s="13">
        <v>0</v>
      </c>
      <c r="D276" s="13">
        <v>0</v>
      </c>
      <c r="E276" s="13">
        <f t="shared" si="41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545</v>
      </c>
      <c r="B277" s="4" t="s">
        <v>546</v>
      </c>
      <c r="C277" s="13">
        <v>0</v>
      </c>
      <c r="D277" s="13">
        <v>0</v>
      </c>
      <c r="E277" s="13">
        <f t="shared" si="41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547</v>
      </c>
      <c r="B278" s="4" t="s">
        <v>548</v>
      </c>
      <c r="C278" s="13">
        <v>0</v>
      </c>
      <c r="D278" s="13">
        <v>0</v>
      </c>
      <c r="E278" s="13">
        <f t="shared" si="41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549</v>
      </c>
      <c r="B279" s="4" t="s">
        <v>550</v>
      </c>
      <c r="C279" s="13">
        <v>0</v>
      </c>
      <c r="D279" s="13">
        <v>0</v>
      </c>
      <c r="E279" s="13">
        <f t="shared" si="41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551</v>
      </c>
      <c r="B280" s="4" t="s">
        <v>552</v>
      </c>
      <c r="C280" s="13">
        <v>0</v>
      </c>
      <c r="D280" s="13">
        <v>0</v>
      </c>
      <c r="E280" s="13">
        <f t="shared" si="41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553</v>
      </c>
      <c r="B281" s="16" t="s">
        <v>554</v>
      </c>
      <c r="C281" s="17">
        <f>C256+C257+C258+C259+C269</f>
        <v>0</v>
      </c>
      <c r="D281" s="17">
        <f t="shared" ref="D281:E281" si="44">D256+D257+D258+D259+D269</f>
        <v>0</v>
      </c>
      <c r="E281" s="17">
        <f t="shared" si="44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555</v>
      </c>
      <c r="B282" s="16" t="s">
        <v>556</v>
      </c>
      <c r="C282" s="17">
        <f>C48+C84+C190+C220+C229+C255+C281</f>
        <v>298000000</v>
      </c>
      <c r="D282" s="17">
        <f t="shared" ref="D282:E282" si="45">D48+D84+D190+D220+D229+D255+D281</f>
        <v>270178917</v>
      </c>
      <c r="E282" s="17">
        <f t="shared" si="45"/>
        <v>-27821083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5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5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5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5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5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5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5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5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5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5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x14ac:dyDescent="0.2">
      <c r="E293" s="5"/>
    </row>
    <row r="294" spans="1:15" x14ac:dyDescent="0.2">
      <c r="E294" s="5"/>
    </row>
    <row r="295" spans="1:15" x14ac:dyDescent="0.2">
      <c r="E295" s="5"/>
    </row>
    <row r="296" spans="1:15" x14ac:dyDescent="0.2">
      <c r="E296" s="5"/>
    </row>
    <row r="297" spans="1:15" x14ac:dyDescent="0.2">
      <c r="E297" s="5"/>
    </row>
    <row r="298" spans="1:15" x14ac:dyDescent="0.2">
      <c r="E298" s="5"/>
    </row>
    <row r="299" spans="1:15" x14ac:dyDescent="0.2">
      <c r="E299" s="5"/>
    </row>
  </sheetData>
  <mergeCells count="3">
    <mergeCell ref="A1:E1"/>
    <mergeCell ref="A2:E2"/>
    <mergeCell ref="A3:E3"/>
  </mergeCells>
  <pageMargins left="0.75" right="0.75" top="1" bottom="1" header="0.5" footer="0.5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2017-04-18T12:53:41Z</cp:lastPrinted>
  <dcterms:created xsi:type="dcterms:W3CDTF">2016-02-08T12:37:04Z</dcterms:created>
  <dcterms:modified xsi:type="dcterms:W3CDTF">2017-04-18T12:53:41Z</dcterms:modified>
</cp:coreProperties>
</file>