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-165" windowWidth="15480" windowHeight="4290" tabRatio="740" firstSheet="2" activeTab="9"/>
  </bookViews>
  <sheets>
    <sheet name=" címrend" sheetId="31" r:id="rId1"/>
    <sheet name="bevételek kiadások  ÖSSZ" sheetId="15" r:id="rId2"/>
    <sheet name="kiadások összesítése" sheetId="21" r:id="rId3"/>
    <sheet name="önk" sheetId="19" r:id="rId4"/>
    <sheet name="segélyek" sheetId="48" r:id="rId5"/>
    <sheet name="társ szervek tám." sheetId="29" r:id="rId6"/>
    <sheet name="FELHALMOZÁSI" sheetId="43" r:id="rId7"/>
    <sheet name="hivatal" sheetId="41" r:id="rId8"/>
    <sheet name="könyvtár, mh" sheetId="37" r:id="rId9"/>
    <sheet name=" MÉRLEG" sheetId="25" r:id="rId10"/>
  </sheets>
  <definedNames>
    <definedName name="Z_8902DB62_A5E3_4FA3_A292_C64AA690A194_.wvu.PrintArea" localSheetId="1" hidden="1">'bevételek kiadások  ÖSSZ'!$A$1:$C$39</definedName>
    <definedName name="Z_8902DB62_A5E3_4FA3_A292_C64AA690A194_.wvu.Rows" localSheetId="1" hidden="1">'bevételek kiadások  ÖSSZ'!#REF!</definedName>
  </definedNames>
  <calcPr calcId="124519" iterateDelta="1E-4"/>
  <customWorkbookViews>
    <customWorkbookView name="Forgács Sándorné - Egyéni látvány" guid="{424DBE20-F259-11D5-8EFB-004F4C047473}" mergeInterval="0" personalView="1" maximized="1" windowWidth="796" windowHeight="383" tabRatio="740" activeSheetId="1"/>
  </customWorkbookViews>
</workbook>
</file>

<file path=xl/calcChain.xml><?xml version="1.0" encoding="utf-8"?>
<calcChain xmlns="http://schemas.openxmlformats.org/spreadsheetml/2006/main">
  <c r="C40" i="15"/>
  <c r="C41"/>
  <c r="C42"/>
  <c r="C37"/>
  <c r="D10" i="19"/>
  <c r="C6"/>
  <c r="C5"/>
  <c r="E5" s="1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5"/>
  <c r="D23" i="25"/>
  <c r="D22"/>
  <c r="B27"/>
  <c r="C11" i="43"/>
  <c r="B23" i="25"/>
  <c r="B25"/>
  <c r="B24"/>
  <c r="B22"/>
  <c r="B10"/>
  <c r="B9"/>
  <c r="B7"/>
  <c r="B14" s="1"/>
  <c r="C30" i="15"/>
  <c r="I12" i="21"/>
  <c r="I11"/>
  <c r="I9"/>
  <c r="L26" i="19"/>
  <c r="E11" i="43"/>
  <c r="L17" i="37"/>
  <c r="L16"/>
  <c r="L10"/>
  <c r="I10" i="21"/>
  <c r="I13" s="1"/>
  <c r="C32" i="15"/>
  <c r="C18"/>
  <c r="F16" i="37"/>
  <c r="F10"/>
  <c r="E16"/>
  <c r="E10"/>
  <c r="C31" i="15" s="1"/>
  <c r="B28" i="29"/>
  <c r="C25" i="48"/>
  <c r="E26" i="19" l="1"/>
  <c r="D26"/>
  <c r="C26"/>
  <c r="H26"/>
  <c r="D9" i="21" s="1"/>
  <c r="I26" i="19"/>
  <c r="E9" i="21" s="1"/>
  <c r="J26" i="19"/>
  <c r="F9" i="21" s="1"/>
  <c r="F13" s="1"/>
  <c r="D10" i="25" s="1"/>
  <c r="K26" i="19"/>
  <c r="G9" i="21" s="1"/>
  <c r="H9"/>
  <c r="C38" i="15" s="1"/>
  <c r="G26" i="19"/>
  <c r="C9" i="21" s="1"/>
  <c r="E12"/>
  <c r="C12"/>
  <c r="E11"/>
  <c r="C11"/>
  <c r="G10"/>
  <c r="D10"/>
  <c r="E10"/>
  <c r="C10"/>
  <c r="G5" i="41"/>
  <c r="M26" i="19"/>
  <c r="G15" i="37"/>
  <c r="F15"/>
  <c r="G14"/>
  <c r="F14"/>
  <c r="G13"/>
  <c r="F13"/>
  <c r="G12"/>
  <c r="F12"/>
  <c r="G11"/>
  <c r="F11"/>
  <c r="M16"/>
  <c r="K16"/>
  <c r="G12" i="21" s="1"/>
  <c r="J16" i="37"/>
  <c r="I16"/>
  <c r="D12" i="21" s="1"/>
  <c r="H16" i="37"/>
  <c r="G16"/>
  <c r="D16"/>
  <c r="C16"/>
  <c r="G9"/>
  <c r="F9"/>
  <c r="G8"/>
  <c r="G10" s="1"/>
  <c r="G17" s="1"/>
  <c r="G7"/>
  <c r="F7"/>
  <c r="M10"/>
  <c r="M17" s="1"/>
  <c r="K10"/>
  <c r="K17" s="1"/>
  <c r="J10"/>
  <c r="I10"/>
  <c r="D11" i="21" s="1"/>
  <c r="H10" i="37"/>
  <c r="E17"/>
  <c r="D10"/>
  <c r="C10"/>
  <c r="C33" i="15" s="1"/>
  <c r="C34" s="1"/>
  <c r="C35" s="1"/>
  <c r="J17" i="37"/>
  <c r="H17"/>
  <c r="E13" i="21"/>
  <c r="D9" i="25" s="1"/>
  <c r="F8" i="37"/>
  <c r="F5" i="41"/>
  <c r="C36" i="15" l="1"/>
  <c r="C43"/>
  <c r="H13" i="21"/>
  <c r="D12" i="25" s="1"/>
  <c r="C39" i="15"/>
  <c r="J9" i="21"/>
  <c r="J10"/>
  <c r="J12"/>
  <c r="I17" i="37"/>
  <c r="C17"/>
  <c r="G11" i="21"/>
  <c r="J11" s="1"/>
  <c r="G13"/>
  <c r="D11" i="25" s="1"/>
  <c r="D13" i="21"/>
  <c r="D8" i="25" s="1"/>
  <c r="C13" i="21"/>
  <c r="D7" i="25" s="1"/>
  <c r="D17" i="37"/>
  <c r="F17"/>
  <c r="F26" i="19"/>
  <c r="D14" i="25" l="1"/>
  <c r="C44" i="15"/>
  <c r="J13" i="21"/>
  <c r="D27" i="25"/>
</calcChain>
</file>

<file path=xl/sharedStrings.xml><?xml version="1.0" encoding="utf-8"?>
<sst xmlns="http://schemas.openxmlformats.org/spreadsheetml/2006/main" count="362" uniqueCount="268">
  <si>
    <t>Megnevezés</t>
  </si>
  <si>
    <t>BEVÉTELEK</t>
  </si>
  <si>
    <t>Intézmény megnevezése</t>
  </si>
  <si>
    <t>Személyi jellegű</t>
  </si>
  <si>
    <t>Dologi jellegű</t>
  </si>
  <si>
    <t>Kiadás összesen</t>
  </si>
  <si>
    <t>Kelemen László Művelődési Ház</t>
  </si>
  <si>
    <t>Városi Könyvtár</t>
  </si>
  <si>
    <t>Összesen</t>
  </si>
  <si>
    <t>Könyvtári szolgáltatások alapt.</t>
  </si>
  <si>
    <t>Közművelődési int., közösségi színt.műk</t>
  </si>
  <si>
    <t>Közművelődési tev. és tám. alapt.</t>
  </si>
  <si>
    <t>Kulturális műsorok, rend.,kiáll.szerv.</t>
  </si>
  <si>
    <t>Könyvtári áll. feltárása, megőrz., véd.</t>
  </si>
  <si>
    <t>Könyvtári állom. gyarapít., nyilvánt.</t>
  </si>
  <si>
    <t>Egyéb m.n.s közösségi,társ.tev.tám.</t>
  </si>
  <si>
    <t>Nem lakóingatlan bérbeadása, üzemelt.</t>
  </si>
  <si>
    <t>átvett bevétel</t>
  </si>
  <si>
    <t xml:space="preserve">Lét-   szám </t>
  </si>
  <si>
    <t>Bevétel összesen</t>
  </si>
  <si>
    <t>Dologi kiadás</t>
  </si>
  <si>
    <t>Munkaadót terhelő járulék</t>
  </si>
  <si>
    <t>Személyi</t>
  </si>
  <si>
    <t>Munkaadót terhelő</t>
  </si>
  <si>
    <t>Működési kiadás</t>
  </si>
  <si>
    <t>Átadott p.e</t>
  </si>
  <si>
    <t>E Ft</t>
  </si>
  <si>
    <t xml:space="preserve">Létszám </t>
  </si>
  <si>
    <t>Személyi kiadások</t>
  </si>
  <si>
    <t>Bevételek</t>
  </si>
  <si>
    <t>Működési kiadások</t>
  </si>
  <si>
    <t xml:space="preserve">M.adót terhelő </t>
  </si>
  <si>
    <t>Eredeti</t>
  </si>
  <si>
    <t>KIADÁSOK</t>
  </si>
  <si>
    <t>Többlet</t>
  </si>
  <si>
    <t>Hiány</t>
  </si>
  <si>
    <t>Társadalom- és szociálpolitikai juttatások</t>
  </si>
  <si>
    <t>Munkaadókat terhelő járulékok</t>
  </si>
  <si>
    <t>Személyi juttatások</t>
  </si>
  <si>
    <t>Sorszám</t>
  </si>
  <si>
    <t>Dologi kiadások</t>
  </si>
  <si>
    <t xml:space="preserve">      - Kelemen László Amatőr Színjátszócsoport</t>
  </si>
  <si>
    <t xml:space="preserve">      - "Csibész" </t>
  </si>
  <si>
    <t xml:space="preserve">      -  Gold Fire Mozgáskultúra és Tánc Egyesület</t>
  </si>
  <si>
    <t xml:space="preserve">      - Cspalotai Motorosok</t>
  </si>
  <si>
    <t xml:space="preserve">      - Marosvidék Baráti Társaság</t>
  </si>
  <si>
    <t xml:space="preserve">      - Nyugdíjas Klub</t>
  </si>
  <si>
    <t xml:space="preserve">      - Cspalotai Honismereti Kör</t>
  </si>
  <si>
    <t xml:space="preserve">      - Százszorszép Faluszépítő Egyesület</t>
  </si>
  <si>
    <t xml:space="preserve">      -  Galamb-és Kisállattenyésztők</t>
  </si>
  <si>
    <t xml:space="preserve">      - Deszki nagycsal. Csanádpalotai csop.</t>
  </si>
  <si>
    <t xml:space="preserve">      - Magyar Vöröskereszt helyi csop.</t>
  </si>
  <si>
    <t xml:space="preserve">      - Mozgáskorl.csanádpalotai csoportja</t>
  </si>
  <si>
    <t xml:space="preserve">      - "Egészséges Életért és szebb körny</t>
  </si>
  <si>
    <t xml:space="preserve">      - Csanádpalotai Futball Club</t>
  </si>
  <si>
    <t xml:space="preserve">      - Csanádpalotai Horgászegyesület</t>
  </si>
  <si>
    <t xml:space="preserve">      - Csanádpalota Lovas Egyesület</t>
  </si>
  <si>
    <t xml:space="preserve">      - Csanádpalota Polgárőr Egyesület</t>
  </si>
  <si>
    <t>Átadott pénzeszköz államháztartáson kívül</t>
  </si>
  <si>
    <t>6</t>
  </si>
  <si>
    <t>5</t>
  </si>
  <si>
    <t>4</t>
  </si>
  <si>
    <t>3</t>
  </si>
  <si>
    <t>2</t>
  </si>
  <si>
    <t>1</t>
  </si>
  <si>
    <t>11</t>
  </si>
  <si>
    <t>10</t>
  </si>
  <si>
    <t>9</t>
  </si>
  <si>
    <t>8</t>
  </si>
  <si>
    <t>7</t>
  </si>
  <si>
    <t>MEGNEVEZÉS</t>
  </si>
  <si>
    <t>ALCÍM</t>
  </si>
  <si>
    <t>CÍM</t>
  </si>
  <si>
    <t>Nem lakóingatlan bérbeadása, üzemeltetése</t>
  </si>
  <si>
    <t>Könyvtári állomány feltárása, megőrzése, védelme</t>
  </si>
  <si>
    <t>Könyvtári állomány gyarapítása, nyilvántartása</t>
  </si>
  <si>
    <t>Kulturális műsorok, rendezvények, kiállítások szervezése</t>
  </si>
  <si>
    <t>Egyéb máshová nem sorolható közösségi, társadalmi tevékenységek támogatása</t>
  </si>
  <si>
    <t>CÍM ÉS ALCÍMREND</t>
  </si>
  <si>
    <t>Közművelődési tevékenységek és támogatásuk</t>
  </si>
  <si>
    <t xml:space="preserve">Közművelődési intézmények, közösségi színterek működtetése </t>
  </si>
  <si>
    <t xml:space="preserve">Könyvtári szolgáltatások </t>
  </si>
  <si>
    <t>Csanádpalota Városi Önkormányzat</t>
  </si>
  <si>
    <t>Zöldterület-kezelés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</si>
  <si>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</si>
  <si>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</si>
  <si>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</si>
  <si>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</si>
  <si>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</si>
  <si>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</si>
  <si>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</si>
  <si>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</si>
  <si>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</si>
  <si>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Kiadások mindösszesen</t>
  </si>
  <si>
    <t>CÍM, ALCÍM</t>
  </si>
  <si>
    <t>Intézm. tev. bev.</t>
  </si>
  <si>
    <t>Cím, alcím</t>
  </si>
  <si>
    <t>Társadalmi- szociálpolitikai támogatások összesen</t>
  </si>
  <si>
    <t>Önkormányzat saját bevételei</t>
  </si>
  <si>
    <t>KÖZMŰVELŐDÉSI INTÉZMÉNYEK MINDÖSSZESEN</t>
  </si>
  <si>
    <t>ÖNKORMÁNYZAT MINDÖSSZESEN</t>
  </si>
  <si>
    <t>Csanádpalotai Közös Önkormányzati Hivatal</t>
  </si>
  <si>
    <t xml:space="preserve">Támogatásértékű átadott pénzeszközök </t>
  </si>
  <si>
    <t>4.1</t>
  </si>
  <si>
    <t>4.2</t>
  </si>
  <si>
    <t>4.3</t>
  </si>
  <si>
    <t>4.4</t>
  </si>
  <si>
    <t>4.5</t>
  </si>
  <si>
    <t>14</t>
  </si>
  <si>
    <t>Összesen:</t>
  </si>
  <si>
    <t>Összeg</t>
  </si>
  <si>
    <t>Kiadási jogcím</t>
  </si>
  <si>
    <t xml:space="preserve">Cím </t>
  </si>
  <si>
    <t>Bevételi jogcím</t>
  </si>
  <si>
    <t>Szennyvíz csatornázási beruházás</t>
  </si>
  <si>
    <t>Felújítási kiadások</t>
  </si>
  <si>
    <t>Beruházási kiadások</t>
  </si>
  <si>
    <t>Átvett bevételek</t>
  </si>
  <si>
    <t>Közös Önkormányzati Hivatal Csp</t>
  </si>
  <si>
    <t xml:space="preserve">      - Helytörténeti Kör Csanádpalota</t>
  </si>
  <si>
    <t>CSANÁDPALOTA VÁROS ÖNKORMÁNYZATÁNAK, KÖLTSÉGVETÉSI SZERVEINEK 2014. ÉVI ÖSSZESÍTETT MŰKÖDÉSI CÉLÚ BEVÉTELEI ÉS KIADÁSAI MÉRLEGSZERŰ KIMUTATÁSA (E Ft)</t>
  </si>
  <si>
    <t>CSANÁDPALOTA VÁROSI ÖNKORMÁNYZAT 2014. ÉVI BEVÉTELEI ÉS KIADÁSAI ( E Ft)</t>
  </si>
  <si>
    <t>Csanádpalota Város Önkormányzatának 2014. évi társadalmi-, szociálpolitikai támogatásai</t>
  </si>
  <si>
    <t>Támogatások</t>
  </si>
  <si>
    <t>VÁROSI KÖNYVTÁR, KELEMEN LÁSZLÓ MŰVELŐDÉSI HÁZ 2014. ÉVI BEVÉTELEI ÉS KIADÁSAI</t>
  </si>
  <si>
    <t>CSANÁDPALOTA VÁROS ÖNKORMÁNYZATA 2014. ÉVI FELHALMOZÁSI KIADÁSAI FELADATONKÉNT, CÉLONKÉNT</t>
  </si>
  <si>
    <t>közhatalmi bevétel</t>
  </si>
  <si>
    <t>irányító szervi támogatás</t>
  </si>
  <si>
    <t>2014. évi előirányzatok</t>
  </si>
  <si>
    <t>Működési célú támogatások</t>
  </si>
  <si>
    <t>Működési célú átadott pe.</t>
  </si>
  <si>
    <t>Támogatási célú finanszírozási műveletek</t>
  </si>
  <si>
    <t xml:space="preserve"> Közvilágítás</t>
  </si>
  <si>
    <t>Város-, községgazdálkodási egyéb szolgáltatások</t>
  </si>
  <si>
    <t>Óvodai intézményi étkeztetés</t>
  </si>
  <si>
    <t>Iskolai intézményi étkeztetés</t>
  </si>
  <si>
    <t>Az önkormányzati vagyonnal való gazdálkodással kapcsolatos feladatok</t>
  </si>
  <si>
    <t>Start munka program -téli közfoglalkoztatás</t>
  </si>
  <si>
    <t>Országos közfoglalkoztatási program</t>
  </si>
  <si>
    <t>Közfoglalkoztatási mintaprogram</t>
  </si>
  <si>
    <t>Egyéb szárazföldi személyszállítás</t>
  </si>
  <si>
    <t>Közutak, hidak, alagutak üzemeltetése fenntartása</t>
  </si>
  <si>
    <t>Civil szervezetek működési támogatása</t>
  </si>
  <si>
    <t>Betegséggel kapcsolatos pénzbeli ellátások</t>
  </si>
  <si>
    <t>Gyermekek napközbeni ellátása</t>
  </si>
  <si>
    <t>Gyermekvédelmi pénzbeli és természetbeni ellátások</t>
  </si>
  <si>
    <t>Munkanélküli aktív korúak ellátásai</t>
  </si>
  <si>
    <t>Lakásfenntartással, lakhatással összefüggő ellátások</t>
  </si>
  <si>
    <t>Egyéb szociális pénzbeli és természetbeni ellátások, támogatások</t>
  </si>
  <si>
    <t>Szabad kapac. terh. végzett, nem haszonszerzési célú tevékenys. kiadásai és bevételei</t>
  </si>
  <si>
    <t>Önkormányzatok és önkorm. hivatalok jogalkotó és általános igazgatási tevékenysége</t>
  </si>
  <si>
    <t>3.1</t>
  </si>
  <si>
    <t>3.2</t>
  </si>
  <si>
    <t>3.3</t>
  </si>
  <si>
    <t>ebből: helyi megállaptású közgyógyellátás</t>
  </si>
  <si>
    <t>ebből: óvodáztatási támogatás</t>
  </si>
  <si>
    <t>ebből: egyéb pénzbeli és természetbeli gyermekvédelmi támogatások</t>
  </si>
  <si>
    <t>ebből: foglalkoztatást helyettesítő támogatás</t>
  </si>
  <si>
    <t>ebből: lakásfenntartási támogatás</t>
  </si>
  <si>
    <t>ebből: rendszeres szociális segély</t>
  </si>
  <si>
    <t>ebből: átmeneti segély</t>
  </si>
  <si>
    <t>ebből: egyéb az önkormányzat rendeletében megállapított juttatás</t>
  </si>
  <si>
    <t>ebből: természetben nyújtott rendszeres szociális segély</t>
  </si>
  <si>
    <t>ebből: köztemetés</t>
  </si>
  <si>
    <t>ebből: önkormányzat által saját hatáskörben adott természetbeni ellátás</t>
  </si>
  <si>
    <t>ebből: Bursa Hungarica</t>
  </si>
  <si>
    <t>Szociális ellátások</t>
  </si>
  <si>
    <t>Egyébműködési célú kiadások (átadott pénzeszközök, visszafizetések, elvonások)</t>
  </si>
  <si>
    <t>Átadott pénzeszközök összesen</t>
  </si>
  <si>
    <t xml:space="preserve">      - Makói Többcélú Kistérségi Társulás</t>
  </si>
  <si>
    <t xml:space="preserve">      - Egyéb civil szerv támogatása (Nyári gyerektábor)</t>
  </si>
  <si>
    <t>Finanszírozási kiadások</t>
  </si>
  <si>
    <t>Társadalmi, szociálpolitikai támogatások</t>
  </si>
  <si>
    <t>Szervezet megnevezése</t>
  </si>
  <si>
    <t>Felhalmozási célú önkormányzati támogatások</t>
  </si>
  <si>
    <t>Helyi önkormányzatok működésének támogatása</t>
  </si>
  <si>
    <t>Települési önkormányzatok egyes köznevelési feladatainak támoatása</t>
  </si>
  <si>
    <t>Települési önkormányzatik szociális, gyermekjóléti és gyermekétkeztetési feladatainak támogatása</t>
  </si>
  <si>
    <t>Települési önkormányzatok kulturális feladatainak támogatása</t>
  </si>
  <si>
    <t>Működési célú központosított előirányzatok</t>
  </si>
  <si>
    <t>Helyi önkormányzatok kiegészítő támogatásai</t>
  </si>
  <si>
    <t>Közhatalmi bevételek:</t>
  </si>
  <si>
    <t>ebből:  - iparűzési adó</t>
  </si>
  <si>
    <t>ebből:  - gépjármű adó önkormányzatot megillető része</t>
  </si>
  <si>
    <t>Egyéb támogatások ÁHT-n belülről EU-s programokra</t>
  </si>
  <si>
    <t>Egyéb támogatás társadalombiztosítási alapoktól</t>
  </si>
  <si>
    <t>Egyéb támogatás központi költségvetési szervtől</t>
  </si>
  <si>
    <t>Egyéb működési célú támogatások bevételei ÁHT-n belülről (MKP támogatás)</t>
  </si>
  <si>
    <t>Egyéb működési célú támogatások egyéb ÁHT-n belüli szervektől</t>
  </si>
  <si>
    <t>Működési célú saját bevételek</t>
  </si>
  <si>
    <t>ebből: általános forgalmi adó visszatérítés</t>
  </si>
  <si>
    <t>ebből: gyermekétkeztetés bevétele</t>
  </si>
  <si>
    <t xml:space="preserve">ebből: vagyon üzemeltetésből származó bevétel </t>
  </si>
  <si>
    <t>Intézmények irányító szervi támogatásai</t>
  </si>
  <si>
    <t>központi irányítószervi támogatás</t>
  </si>
  <si>
    <t>Központi támogatások államháztartáson belülről összesen</t>
  </si>
  <si>
    <t>Felhalmozási saját bevételek</t>
  </si>
  <si>
    <t>Egyéb felhalmozási célú átvett pénzeszközök</t>
  </si>
  <si>
    <t>Finanszírozási bevételek</t>
  </si>
  <si>
    <t>Önkormányzat összes bevétele</t>
  </si>
  <si>
    <t>Intézmények saját bevétele</t>
  </si>
  <si>
    <t>Intézmények átvett pénzeszközei</t>
  </si>
  <si>
    <t>Önkormányzat konszolidált bevétele</t>
  </si>
  <si>
    <t>Önkormányzat működési kiadásai</t>
  </si>
  <si>
    <t>Önkormányzat felhalmozási kiadásai</t>
  </si>
  <si>
    <t>Önkormányzat finanszírozási kiadásai</t>
  </si>
  <si>
    <t>saját bevétel</t>
  </si>
  <si>
    <t>felhalmozási kiadások</t>
  </si>
  <si>
    <t>CSANÁDPALOTA VÁROSI ÖNKORMÁNYZAT ÉS KÖLTSÉGVETÉSI SZERVEI 2014. ÉVI  ÖSSZESÍTETT BEVÉTELEI ÉS KIADÁSAI</t>
  </si>
  <si>
    <t>Felhalmozási kiadások</t>
  </si>
  <si>
    <t>Önkormányzat összes kiadása:</t>
  </si>
  <si>
    <t>Intézmények működési kiadásai</t>
  </si>
  <si>
    <t>Intézmények felhalmozási kiadásai</t>
  </si>
  <si>
    <t>Intézmények finanszírozási kiadásai</t>
  </si>
  <si>
    <t>Intézmények összes kiadása</t>
  </si>
  <si>
    <t>Intézmények összes bevétele</t>
  </si>
  <si>
    <t>Önkormányzat konszolidált kiadása</t>
  </si>
  <si>
    <t>Felhalmozási célú önkormányzati támogatások EU-s programokhoz</t>
  </si>
  <si>
    <t>Felhalmozási célú átvett támogatások</t>
  </si>
  <si>
    <t>Önkormányzat saját fehalmozási bevétele</t>
  </si>
  <si>
    <t>Bevétel összesen:</t>
  </si>
  <si>
    <t>Visszaigényelt beruházási ÁFA</t>
  </si>
  <si>
    <t>Ingatlanok beszerzése</t>
  </si>
  <si>
    <t>Gépek járművek beszerzése</t>
  </si>
  <si>
    <t>Beruházási ÁFA kiadás</t>
  </si>
  <si>
    <t>Ingatlanok felújítása</t>
  </si>
  <si>
    <t>Felhalmozási visszaigényelt áfa</t>
  </si>
  <si>
    <t>Finanszírozőási kiadások (irányítószervi támogatás, hitel, kölcsönnyújtás, -törlesztés)</t>
  </si>
  <si>
    <t>Beruházási, felújítási kiadások</t>
  </si>
  <si>
    <t>CSANÁDPALOTA VÁROSI ÖNKORMÁNYZAT ÉS KÖLTSÉGVETÉSI SZERVEI 2014. ÉVI  ÖSSZESÍTETT KIADÁSAI (E Ft)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</si>
  <si>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</si>
  <si>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</si>
  <si>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</si>
  <si>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</si>
  <si>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</si>
  <si>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</si>
  <si>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</si>
  <si>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</si>
  <si>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</si>
  <si>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</si>
  <si>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</si>
  <si>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</si>
  <si>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</si>
  <si>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</si>
  <si>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</si>
  <si>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</si>
  <si>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</si>
  <si>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</si>
  <si>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</si>
  <si>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</si>
  <si>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</si>
  <si>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Csanádpalota Városi Önkormányzat 1. Cím 12. Alcím alatti, 2014. évi működésre ÁHT-n kívülre átadott pénzeszközök részletezése ( E Ft)</t>
  </si>
  <si>
    <t>CSANÁDPALOTA VÁROS ÖNKORMÁNYZATÁNAK, KÖLTSÉGVETÉSI SZERVEINEK 2014. ÉVI ÖSSZESÍTETT FELHALMOZÁSI CÉLÚ BEVÉTELEI ÉS KIADÁSAI MÉRLEGSZERŰ KIMUTATÁSA (E Ft)</t>
  </si>
  <si>
    <t>Központi támogatások</t>
  </si>
  <si>
    <t>Önkormányzat közhatalmi bevételei</t>
  </si>
  <si>
    <t>Visszaigényelt ÁFA</t>
  </si>
  <si>
    <t>Önk. kv-i tám  (normatíva) és támogatás értékű működési bevétel OEP-től MKP-tól és egyéb szervtől ÁHT-n belülről</t>
  </si>
  <si>
    <t>1. melléklet a 8/2015. (IV.30.) önkormányzati rendelethez</t>
  </si>
  <si>
    <t>2. melléklet a 8/2015. (IV.30.) önkormányzati rendelethez</t>
  </si>
  <si>
    <t>3. melléklet a 8/2015. (IV.30.) önkormányzati rendelethez</t>
  </si>
  <si>
    <t>4. melléklet a 8/2015. (IV.30.) önkormányzati rendelethez</t>
  </si>
  <si>
    <t>4./a melléklet a 8/2015. (IV.30.) önkormányzati rendelethez</t>
  </si>
  <si>
    <t>4./b melléklet a 8/2015. (IV.30.) önkormányzati rendelethez</t>
  </si>
  <si>
    <t>4/c. melléklet a 8/2015. (IV.30.) önkormányzati rendelethez</t>
  </si>
  <si>
    <t>CSANÁDPALOTAI KÖZÖS ÖNKORMÁNYZATI HIVATAL 2014. ÉVI BEVÉTELEI ÉS KIADÁSAI</t>
  </si>
  <si>
    <t>5. melléklet a 8/2015. (IV.30.) önkormányzati rendelethez</t>
  </si>
  <si>
    <t>6. melléklet a 8/2015. (IV.30.)önkormányzati rendelethez</t>
  </si>
  <si>
    <t>7. melléklet a 8/2015. (IV.30.)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</si>
</sst>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47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sz val="8"/>
      <color indexed="8"/>
      <name val="Arial CE"/>
      <charset val="238"/>
    </font>
    <font>
      <b/>
      <sz val="11"/>
      <name val="Arial CE"/>
      <charset val="238"/>
    </font>
    <font>
      <b/>
      <i/>
      <sz val="8"/>
      <name val="Arial CE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u/>
      <sz val="8"/>
      <name val="Arial CE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 CE"/>
      <charset val="238"/>
    </font>
    <font>
      <sz val="11"/>
      <name val="Arial CE"/>
      <charset val="238"/>
    </font>
    <font>
      <b/>
      <sz val="9"/>
      <name val="Arial CE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b/>
      <sz val="11"/>
      <color indexed="8"/>
      <name val="Arial CE"/>
      <charset val="238"/>
    </font>
    <font>
      <b/>
      <i/>
      <sz val="9"/>
      <name val="Arial CE"/>
      <charset val="238"/>
    </font>
    <font>
      <b/>
      <sz val="14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color theme="1"/>
      <name val="Arial CE"/>
      <charset val="238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name val="Arial CE"/>
      <family val="2"/>
      <charset val="238"/>
    </font>
    <font>
      <b/>
      <sz val="12"/>
      <color theme="1"/>
      <name val="Arial"/>
      <family val="2"/>
      <charset val="238"/>
    </font>
    <font>
      <b/>
      <i/>
      <sz val="14"/>
      <name val="Arial CE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8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14" fillId="0" borderId="0"/>
    <xf numFmtId="0" fontId="14" fillId="0" borderId="0"/>
    <xf numFmtId="0" fontId="7" fillId="0" borderId="0"/>
    <xf numFmtId="0" fontId="26" fillId="0" borderId="0"/>
  </cellStyleXfs>
  <cellXfs count="307">
    <xf numFmtId="0" fontId="0" fillId="0" borderId="0" xfId="0"/>
    <xf numFmtId="0" fontId="0" fillId="0" borderId="0" xfId="0" applyAlignment="1"/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2" fillId="0" borderId="0" xfId="0" applyFont="1"/>
    <xf numFmtId="0" fontId="0" fillId="0" borderId="0" xfId="0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3" fillId="0" borderId="0" xfId="0" applyFont="1"/>
    <xf numFmtId="0" fontId="6" fillId="0" borderId="0" xfId="0" applyFont="1"/>
    <xf numFmtId="0" fontId="4" fillId="0" borderId="1" xfId="0" applyFont="1" applyBorder="1" applyAlignment="1">
      <alignment wrapText="1"/>
    </xf>
    <xf numFmtId="164" fontId="0" fillId="0" borderId="0" xfId="0" applyNumberFormat="1"/>
    <xf numFmtId="0" fontId="8" fillId="0" borderId="1" xfId="0" applyFont="1" applyBorder="1" applyAlignment="1">
      <alignment wrapText="1"/>
    </xf>
    <xf numFmtId="0" fontId="38" fillId="0" borderId="0" xfId="0" applyFont="1"/>
    <xf numFmtId="164" fontId="38" fillId="0" borderId="0" xfId="0" applyNumberFormat="1" applyFont="1"/>
    <xf numFmtId="0" fontId="8" fillId="0" borderId="0" xfId="0" applyFont="1" applyBorder="1"/>
    <xf numFmtId="164" fontId="8" fillId="0" borderId="0" xfId="1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wrapText="1"/>
    </xf>
    <xf numFmtId="164" fontId="4" fillId="0" borderId="0" xfId="1" applyNumberFormat="1" applyFont="1" applyBorder="1" applyAlignment="1">
      <alignment horizontal="right"/>
    </xf>
    <xf numFmtId="164" fontId="7" fillId="0" borderId="0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0" fontId="2" fillId="0" borderId="0" xfId="0" applyFont="1" applyBorder="1" applyAlignment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2" fontId="8" fillId="0" borderId="1" xfId="1" applyNumberFormat="1" applyFont="1" applyBorder="1" applyAlignment="1">
      <alignment horizontal="right"/>
    </xf>
    <xf numFmtId="3" fontId="8" fillId="0" borderId="1" xfId="1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164" fontId="39" fillId="0" borderId="0" xfId="0" applyNumberFormat="1" applyFont="1"/>
    <xf numFmtId="0" fontId="40" fillId="0" borderId="0" xfId="0" applyFont="1"/>
    <xf numFmtId="3" fontId="8" fillId="0" borderId="1" xfId="1" applyNumberFormat="1" applyFont="1" applyFill="1" applyBorder="1" applyAlignment="1">
      <alignment horizontal="right"/>
    </xf>
    <xf numFmtId="3" fontId="8" fillId="0" borderId="3" xfId="1" applyNumberFormat="1" applyFont="1" applyBorder="1" applyAlignment="1">
      <alignment horizontal="right"/>
    </xf>
    <xf numFmtId="3" fontId="8" fillId="2" borderId="3" xfId="1" applyNumberFormat="1" applyFont="1" applyFill="1" applyBorder="1" applyAlignment="1">
      <alignment horizontal="right"/>
    </xf>
    <xf numFmtId="3" fontId="9" fillId="6" borderId="1" xfId="0" applyNumberFormat="1" applyFont="1" applyFill="1" applyBorder="1" applyAlignment="1">
      <alignment horizontal="right"/>
    </xf>
    <xf numFmtId="4" fontId="9" fillId="6" borderId="1" xfId="1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center" textRotation="90" wrapText="1"/>
    </xf>
    <xf numFmtId="0" fontId="16" fillId="0" borderId="0" xfId="0" applyFont="1"/>
    <xf numFmtId="0" fontId="17" fillId="0" borderId="0" xfId="0" applyFont="1"/>
    <xf numFmtId="0" fontId="18" fillId="0" borderId="1" xfId="0" applyFont="1" applyBorder="1" applyAlignment="1">
      <alignment horizontal="center" wrapText="1"/>
    </xf>
    <xf numFmtId="0" fontId="18" fillId="0" borderId="1" xfId="0" applyFont="1" applyBorder="1"/>
    <xf numFmtId="0" fontId="18" fillId="0" borderId="1" xfId="0" applyFont="1" applyBorder="1" applyAlignment="1">
      <alignment wrapText="1"/>
    </xf>
    <xf numFmtId="1" fontId="16" fillId="0" borderId="0" xfId="0" applyNumberFormat="1" applyFont="1"/>
    <xf numFmtId="1" fontId="18" fillId="0" borderId="2" xfId="1" applyNumberFormat="1" applyFont="1" applyBorder="1" applyAlignment="1">
      <alignment horizontal="right"/>
    </xf>
    <xf numFmtId="0" fontId="18" fillId="0" borderId="1" xfId="0" applyFont="1" applyBorder="1" applyAlignment="1">
      <alignment horizontal="left" wrapText="1"/>
    </xf>
    <xf numFmtId="1" fontId="19" fillId="0" borderId="1" xfId="1" applyNumberFormat="1" applyFont="1" applyBorder="1" applyAlignment="1">
      <alignment horizontal="right"/>
    </xf>
    <xf numFmtId="1" fontId="19" fillId="0" borderId="2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 wrapText="1"/>
    </xf>
    <xf numFmtId="0" fontId="20" fillId="0" borderId="0" xfId="0" applyFont="1" applyAlignment="1"/>
    <xf numFmtId="0" fontId="20" fillId="0" borderId="0" xfId="0" applyFont="1" applyBorder="1" applyAlignment="1"/>
    <xf numFmtId="0" fontId="18" fillId="0" borderId="2" xfId="0" applyFont="1" applyBorder="1" applyAlignment="1">
      <alignment wrapText="1"/>
    </xf>
    <xf numFmtId="0" fontId="18" fillId="0" borderId="3" xfId="0" applyFont="1" applyBorder="1" applyAlignment="1">
      <alignment wrapText="1"/>
    </xf>
    <xf numFmtId="1" fontId="19" fillId="0" borderId="4" xfId="1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3" fontId="8" fillId="0" borderId="0" xfId="0" applyNumberFormat="1" applyFont="1"/>
    <xf numFmtId="3" fontId="0" fillId="0" borderId="0" xfId="0" applyNumberFormat="1"/>
    <xf numFmtId="0" fontId="7" fillId="0" borderId="0" xfId="4"/>
    <xf numFmtId="0" fontId="4" fillId="0" borderId="0" xfId="4" applyFont="1"/>
    <xf numFmtId="0" fontId="4" fillId="0" borderId="1" xfId="4" applyFont="1" applyBorder="1" applyAlignment="1">
      <alignment wrapText="1"/>
    </xf>
    <xf numFmtId="0" fontId="10" fillId="0" borderId="0" xfId="4" applyFont="1"/>
    <xf numFmtId="0" fontId="8" fillId="0" borderId="1" xfId="4" applyFont="1" applyBorder="1" applyAlignment="1">
      <alignment wrapText="1"/>
    </xf>
    <xf numFmtId="0" fontId="13" fillId="0" borderId="0" xfId="4" applyFont="1"/>
    <xf numFmtId="0" fontId="21" fillId="0" borderId="1" xfId="4" applyFont="1" applyBorder="1" applyAlignment="1">
      <alignment wrapText="1"/>
    </xf>
    <xf numFmtId="0" fontId="8" fillId="0" borderId="0" xfId="4" applyFont="1"/>
    <xf numFmtId="0" fontId="26" fillId="0" borderId="0" xfId="5"/>
    <xf numFmtId="0" fontId="23" fillId="0" borderId="0" xfId="5" applyFont="1" applyAlignment="1">
      <alignment horizontal="center"/>
    </xf>
    <xf numFmtId="0" fontId="26" fillId="0" borderId="0" xfId="5" applyAlignment="1">
      <alignment horizontal="left"/>
    </xf>
    <xf numFmtId="0" fontId="14" fillId="0" borderId="0" xfId="5" applyFont="1"/>
    <xf numFmtId="0" fontId="24" fillId="0" borderId="0" xfId="5" applyFont="1" applyAlignment="1">
      <alignment horizontal="center"/>
    </xf>
    <xf numFmtId="0" fontId="24" fillId="0" borderId="0" xfId="5" applyFont="1" applyAlignment="1">
      <alignment wrapText="1"/>
    </xf>
    <xf numFmtId="0" fontId="27" fillId="0" borderId="0" xfId="5" applyFont="1" applyAlignment="1">
      <alignment wrapText="1"/>
    </xf>
    <xf numFmtId="49" fontId="22" fillId="0" borderId="0" xfId="5" applyNumberFormat="1" applyFont="1" applyAlignment="1">
      <alignment horizontal="center"/>
    </xf>
    <xf numFmtId="49" fontId="25" fillId="0" borderId="0" xfId="5" applyNumberFormat="1" applyFont="1" applyAlignment="1">
      <alignment horizontal="center"/>
    </xf>
    <xf numFmtId="49" fontId="26" fillId="0" borderId="0" xfId="5" applyNumberFormat="1"/>
    <xf numFmtId="0" fontId="12" fillId="0" borderId="0" xfId="4" applyFont="1"/>
    <xf numFmtId="0" fontId="12" fillId="0" borderId="1" xfId="4" applyFont="1" applyBorder="1" applyAlignment="1">
      <alignment wrapText="1"/>
    </xf>
    <xf numFmtId="0" fontId="29" fillId="0" borderId="0" xfId="4" applyFont="1"/>
    <xf numFmtId="0" fontId="12" fillId="0" borderId="6" xfId="4" applyFont="1" applyBorder="1" applyAlignment="1">
      <alignment horizontal="center" wrapText="1"/>
    </xf>
    <xf numFmtId="0" fontId="12" fillId="0" borderId="7" xfId="4" applyFont="1" applyBorder="1" applyAlignment="1">
      <alignment horizontal="center"/>
    </xf>
    <xf numFmtId="0" fontId="4" fillId="0" borderId="0" xfId="4" applyFont="1" applyAlignment="1"/>
    <xf numFmtId="0" fontId="8" fillId="0" borderId="0" xfId="4" applyFont="1" applyAlignment="1">
      <alignment horizontal="left"/>
    </xf>
    <xf numFmtId="49" fontId="24" fillId="0" borderId="0" xfId="5" applyNumberFormat="1" applyFont="1" applyAlignment="1">
      <alignment horizontal="center"/>
    </xf>
    <xf numFmtId="0" fontId="32" fillId="0" borderId="0" xfId="5" applyFont="1"/>
    <xf numFmtId="0" fontId="28" fillId="0" borderId="0" xfId="0" applyFont="1"/>
    <xf numFmtId="49" fontId="8" fillId="0" borderId="1" xfId="0" applyNumberFormat="1" applyFont="1" applyBorder="1" applyAlignment="1">
      <alignment horizontal="left"/>
    </xf>
    <xf numFmtId="49" fontId="8" fillId="0" borderId="1" xfId="4" applyNumberFormat="1" applyFont="1" applyBorder="1"/>
    <xf numFmtId="0" fontId="12" fillId="0" borderId="1" xfId="4" applyFont="1" applyBorder="1"/>
    <xf numFmtId="0" fontId="0" fillId="0" borderId="0" xfId="0" applyAlignment="1">
      <alignment horizontal="right"/>
    </xf>
    <xf numFmtId="0" fontId="8" fillId="0" borderId="1" xfId="0" applyFont="1" applyBorder="1"/>
    <xf numFmtId="3" fontId="8" fillId="7" borderId="1" xfId="1" applyNumberFormat="1" applyFont="1" applyFill="1" applyBorder="1" applyAlignment="1">
      <alignment horizontal="right"/>
    </xf>
    <xf numFmtId="3" fontId="8" fillId="2" borderId="1" xfId="1" applyNumberFormat="1" applyFont="1" applyFill="1" applyBorder="1" applyAlignment="1">
      <alignment horizontal="right"/>
    </xf>
    <xf numFmtId="49" fontId="30" fillId="0" borderId="0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wrapText="1"/>
    </xf>
    <xf numFmtId="0" fontId="9" fillId="0" borderId="0" xfId="4" applyFont="1"/>
    <xf numFmtId="0" fontId="9" fillId="0" borderId="1" xfId="4" applyFont="1" applyBorder="1" applyAlignment="1">
      <alignment horizontal="center" textRotation="90" wrapText="1"/>
    </xf>
    <xf numFmtId="3" fontId="4" fillId="0" borderId="1" xfId="1" applyNumberFormat="1" applyFont="1" applyBorder="1" applyAlignment="1">
      <alignment horizontal="right"/>
    </xf>
    <xf numFmtId="3" fontId="7" fillId="0" borderId="1" xfId="1" applyNumberFormat="1" applyFont="1" applyBorder="1" applyAlignment="1">
      <alignment horizontal="right"/>
    </xf>
    <xf numFmtId="3" fontId="0" fillId="0" borderId="1" xfId="1" applyNumberFormat="1" applyFont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0" fontId="0" fillId="0" borderId="0" xfId="0" applyFill="1" applyBorder="1" applyAlignment="1">
      <alignment wrapText="1"/>
    </xf>
    <xf numFmtId="3" fontId="4" fillId="0" borderId="1" xfId="0" applyNumberFormat="1" applyFont="1" applyBorder="1"/>
    <xf numFmtId="3" fontId="7" fillId="0" borderId="1" xfId="1" applyNumberFormat="1" applyFont="1" applyFill="1" applyBorder="1" applyAlignment="1">
      <alignment horizontal="right"/>
    </xf>
    <xf numFmtId="49" fontId="8" fillId="0" borderId="12" xfId="0" applyNumberFormat="1" applyFont="1" applyBorder="1" applyAlignment="1">
      <alignment horizontal="left"/>
    </xf>
    <xf numFmtId="0" fontId="10" fillId="0" borderId="1" xfId="0" applyFont="1" applyBorder="1"/>
    <xf numFmtId="4" fontId="8" fillId="0" borderId="18" xfId="1" applyNumberFormat="1" applyFont="1" applyBorder="1" applyAlignment="1">
      <alignment horizontal="right"/>
    </xf>
    <xf numFmtId="3" fontId="9" fillId="6" borderId="8" xfId="1" applyNumberFormat="1" applyFont="1" applyFill="1" applyBorder="1" applyAlignment="1">
      <alignment horizontal="right"/>
    </xf>
    <xf numFmtId="3" fontId="9" fillId="6" borderId="6" xfId="1" applyNumberFormat="1" applyFont="1" applyFill="1" applyBorder="1" applyAlignment="1">
      <alignment horizontal="right"/>
    </xf>
    <xf numFmtId="49" fontId="8" fillId="0" borderId="16" xfId="0" applyNumberFormat="1" applyFont="1" applyBorder="1" applyAlignment="1">
      <alignment horizontal="left"/>
    </xf>
    <xf numFmtId="0" fontId="10" fillId="0" borderId="3" xfId="0" applyFont="1" applyBorder="1"/>
    <xf numFmtId="4" fontId="8" fillId="0" borderId="19" xfId="1" applyNumberFormat="1" applyFont="1" applyBorder="1" applyAlignment="1">
      <alignment horizontal="right"/>
    </xf>
    <xf numFmtId="49" fontId="30" fillId="0" borderId="0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left"/>
    </xf>
    <xf numFmtId="2" fontId="8" fillId="0" borderId="1" xfId="0" applyNumberFormat="1" applyFont="1" applyFill="1" applyBorder="1" applyAlignment="1">
      <alignment horizontal="right"/>
    </xf>
    <xf numFmtId="0" fontId="8" fillId="0" borderId="0" xfId="0" applyFont="1" applyFill="1"/>
    <xf numFmtId="0" fontId="8" fillId="0" borderId="0" xfId="0" applyFont="1" applyFill="1" applyBorder="1"/>
    <xf numFmtId="164" fontId="8" fillId="0" borderId="0" xfId="1" applyNumberFormat="1" applyFont="1" applyFill="1" applyBorder="1"/>
    <xf numFmtId="0" fontId="0" fillId="0" borderId="1" xfId="0" applyBorder="1" applyAlignment="1">
      <alignment horizontal="left" wrapText="1" indent="2"/>
    </xf>
    <xf numFmtId="2" fontId="8" fillId="0" borderId="1" xfId="1" applyNumberFormat="1" applyFont="1" applyFill="1" applyBorder="1" applyAlignment="1">
      <alignment horizontal="right"/>
    </xf>
    <xf numFmtId="0" fontId="26" fillId="0" borderId="0" xfId="5" applyAlignment="1">
      <alignment horizontal="left" wrapText="1"/>
    </xf>
    <xf numFmtId="0" fontId="0" fillId="0" borderId="0" xfId="4" applyFont="1"/>
    <xf numFmtId="0" fontId="24" fillId="0" borderId="0" xfId="5" applyFont="1" applyAlignment="1">
      <alignment horizontal="left" wrapText="1"/>
    </xf>
    <xf numFmtId="0" fontId="24" fillId="0" borderId="0" xfId="5" applyFont="1" applyAlignment="1">
      <alignment horizontal="left"/>
    </xf>
    <xf numFmtId="0" fontId="36" fillId="0" borderId="0" xfId="5" applyFont="1" applyAlignment="1">
      <alignment horizontal="center"/>
    </xf>
    <xf numFmtId="49" fontId="36" fillId="0" borderId="0" xfId="5" applyNumberFormat="1" applyFont="1" applyAlignment="1">
      <alignment horizontal="center"/>
    </xf>
    <xf numFmtId="0" fontId="37" fillId="0" borderId="0" xfId="5" applyFont="1" applyAlignment="1">
      <alignment horizontal="left"/>
    </xf>
    <xf numFmtId="0" fontId="37" fillId="0" borderId="0" xfId="5" applyFont="1"/>
    <xf numFmtId="49" fontId="31" fillId="0" borderId="0" xfId="5" applyNumberFormat="1" applyFont="1" applyAlignment="1">
      <alignment horizontal="center"/>
    </xf>
    <xf numFmtId="0" fontId="36" fillId="0" borderId="0" xfId="5" applyFont="1" applyAlignment="1">
      <alignment horizontal="left" wrapText="1"/>
    </xf>
    <xf numFmtId="0" fontId="0" fillId="0" borderId="0" xfId="4" applyFont="1" applyAlignment="1"/>
    <xf numFmtId="0" fontId="0" fillId="0" borderId="0" xfId="0" applyFill="1" applyBorder="1"/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vertical="center"/>
    </xf>
    <xf numFmtId="0" fontId="34" fillId="0" borderId="0" xfId="0" applyFont="1"/>
    <xf numFmtId="0" fontId="0" fillId="0" borderId="0" xfId="4" applyFont="1" applyAlignment="1">
      <alignment wrapText="1"/>
    </xf>
    <xf numFmtId="0" fontId="8" fillId="0" borderId="1" xfId="4" applyFont="1" applyFill="1" applyBorder="1" applyAlignment="1">
      <alignment wrapText="1"/>
    </xf>
    <xf numFmtId="0" fontId="9" fillId="0" borderId="22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9" fillId="0" borderId="1" xfId="4" applyFont="1" applyBorder="1" applyAlignment="1">
      <alignment horizontal="center" textRotation="90" wrapText="1"/>
    </xf>
    <xf numFmtId="0" fontId="24" fillId="0" borderId="0" xfId="5" applyFont="1" applyAlignment="1">
      <alignment horizontal="center" wrapText="1"/>
    </xf>
    <xf numFmtId="0" fontId="0" fillId="0" borderId="2" xfId="0" applyBorder="1" applyAlignment="1">
      <alignment wrapText="1"/>
    </xf>
    <xf numFmtId="0" fontId="9" fillId="0" borderId="3" xfId="0" applyFont="1" applyBorder="1" applyAlignment="1">
      <alignment horizontal="center" textRotation="90" wrapText="1"/>
    </xf>
    <xf numFmtId="0" fontId="9" fillId="0" borderId="1" xfId="0" applyFont="1" applyBorder="1" applyAlignment="1">
      <alignment horizontal="center" textRotation="90" wrapText="1"/>
    </xf>
    <xf numFmtId="0" fontId="0" fillId="0" borderId="0" xfId="4" applyFont="1" applyAlignment="1">
      <alignment horizontal="left"/>
    </xf>
    <xf numFmtId="0" fontId="23" fillId="0" borderId="0" xfId="5" applyFont="1" applyAlignment="1">
      <alignment wrapText="1"/>
    </xf>
    <xf numFmtId="0" fontId="41" fillId="0" borderId="1" xfId="5" applyFont="1" applyBorder="1" applyAlignment="1">
      <alignment horizontal="left" wrapText="1"/>
    </xf>
    <xf numFmtId="3" fontId="9" fillId="3" borderId="1" xfId="1" applyNumberFormat="1" applyFont="1" applyFill="1" applyBorder="1" applyAlignment="1"/>
    <xf numFmtId="3" fontId="9" fillId="9" borderId="1" xfId="1" applyNumberFormat="1" applyFont="1" applyFill="1" applyBorder="1" applyAlignment="1">
      <alignment horizontal="right"/>
    </xf>
    <xf numFmtId="3" fontId="9" fillId="0" borderId="1" xfId="1" applyNumberFormat="1" applyFont="1" applyBorder="1" applyAlignment="1">
      <alignment horizontal="right"/>
    </xf>
    <xf numFmtId="3" fontId="9" fillId="0" borderId="1" xfId="1" applyNumberFormat="1" applyFont="1" applyFill="1" applyBorder="1" applyAlignment="1">
      <alignment horizontal="right"/>
    </xf>
    <xf numFmtId="0" fontId="1" fillId="0" borderId="0" xfId="4" applyFont="1" applyAlignment="1"/>
    <xf numFmtId="0" fontId="1" fillId="0" borderId="0" xfId="4" applyFont="1"/>
    <xf numFmtId="0" fontId="41" fillId="0" borderId="1" xfId="5" applyFont="1" applyBorder="1" applyAlignment="1">
      <alignment horizontal="left" wrapText="1" indent="1"/>
    </xf>
    <xf numFmtId="3" fontId="12" fillId="0" borderId="1" xfId="4" applyNumberFormat="1" applyFont="1" applyBorder="1"/>
    <xf numFmtId="49" fontId="9" fillId="0" borderId="1" xfId="0" applyNumberFormat="1" applyFont="1" applyBorder="1" applyAlignment="1">
      <alignment horizontal="left"/>
    </xf>
    <xf numFmtId="0" fontId="42" fillId="0" borderId="1" xfId="5" applyFont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left"/>
    </xf>
    <xf numFmtId="3" fontId="8" fillId="0" borderId="1" xfId="4" applyNumberFormat="1" applyFont="1" applyBorder="1"/>
    <xf numFmtId="0" fontId="8" fillId="0" borderId="2" xfId="4" applyFont="1" applyBorder="1" applyAlignment="1">
      <alignment horizontal="left" indent="1"/>
    </xf>
    <xf numFmtId="3" fontId="13" fillId="0" borderId="1" xfId="1" applyNumberFormat="1" applyFont="1" applyBorder="1"/>
    <xf numFmtId="3" fontId="8" fillId="0" borderId="1" xfId="1" applyNumberFormat="1" applyFont="1" applyBorder="1"/>
    <xf numFmtId="3" fontId="4" fillId="0" borderId="1" xfId="4" applyNumberFormat="1" applyFont="1" applyBorder="1"/>
    <xf numFmtId="49" fontId="9" fillId="11" borderId="20" xfId="0" applyNumberFormat="1" applyFont="1" applyFill="1" applyBorder="1" applyAlignment="1">
      <alignment horizontal="left"/>
    </xf>
    <xf numFmtId="0" fontId="9" fillId="11" borderId="8" xfId="0" applyFont="1" applyFill="1" applyBorder="1"/>
    <xf numFmtId="3" fontId="9" fillId="11" borderId="8" xfId="1" applyNumberFormat="1" applyFont="1" applyFill="1" applyBorder="1" applyAlignment="1">
      <alignment horizontal="right"/>
    </xf>
    <xf numFmtId="4" fontId="9" fillId="11" borderId="6" xfId="1" applyNumberFormat="1" applyFont="1" applyFill="1" applyBorder="1" applyAlignment="1">
      <alignment horizontal="right"/>
    </xf>
    <xf numFmtId="49" fontId="9" fillId="11" borderId="12" xfId="0" applyNumberFormat="1" applyFont="1" applyFill="1" applyBorder="1" applyAlignment="1">
      <alignment horizontal="left"/>
    </xf>
    <xf numFmtId="0" fontId="9" fillId="11" borderId="1" xfId="0" applyFont="1" applyFill="1" applyBorder="1"/>
    <xf numFmtId="3" fontId="9" fillId="11" borderId="1" xfId="1" applyNumberFormat="1" applyFont="1" applyFill="1" applyBorder="1" applyAlignment="1">
      <alignment horizontal="right"/>
    </xf>
    <xf numFmtId="4" fontId="9" fillId="11" borderId="18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24" fillId="0" borderId="2" xfId="0" applyFont="1" applyBorder="1" applyAlignment="1">
      <alignment horizontal="left"/>
    </xf>
    <xf numFmtId="0" fontId="43" fillId="0" borderId="1" xfId="0" applyFont="1" applyBorder="1"/>
    <xf numFmtId="0" fontId="43" fillId="0" borderId="13" xfId="0" applyFont="1" applyBorder="1" applyAlignment="1">
      <alignment wrapText="1"/>
    </xf>
    <xf numFmtId="3" fontId="43" fillId="0" borderId="1" xfId="0" applyNumberFormat="1" applyFont="1" applyBorder="1" applyAlignment="1">
      <alignment horizontal="right"/>
    </xf>
    <xf numFmtId="0" fontId="43" fillId="0" borderId="13" xfId="0" applyFont="1" applyBorder="1" applyAlignment="1"/>
    <xf numFmtId="0" fontId="2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 textRotation="90" wrapText="1"/>
    </xf>
    <xf numFmtId="0" fontId="9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7" fillId="0" borderId="0" xfId="5" applyFont="1" applyAlignment="1">
      <alignment horizontal="left" wrapText="1"/>
    </xf>
    <xf numFmtId="0" fontId="9" fillId="0" borderId="1" xfId="0" applyFont="1" applyBorder="1" applyAlignment="1">
      <alignment horizontal="center" textRotation="90" wrapText="1"/>
    </xf>
    <xf numFmtId="0" fontId="3" fillId="0" borderId="1" xfId="0" applyFont="1" applyBorder="1" applyAlignment="1">
      <alignment wrapText="1"/>
    </xf>
    <xf numFmtId="3" fontId="3" fillId="0" borderId="1" xfId="1" applyNumberFormat="1" applyFont="1" applyBorder="1" applyAlignment="1">
      <alignment horizontal="right"/>
    </xf>
    <xf numFmtId="0" fontId="44" fillId="0" borderId="0" xfId="0" applyFont="1"/>
    <xf numFmtId="0" fontId="4" fillId="0" borderId="1" xfId="0" applyFont="1" applyBorder="1" applyAlignment="1">
      <alignment horizontal="left" wrapText="1"/>
    </xf>
    <xf numFmtId="3" fontId="4" fillId="0" borderId="1" xfId="1" applyNumberFormat="1" applyFont="1" applyFill="1" applyBorder="1" applyAlignment="1">
      <alignment horizontal="right"/>
    </xf>
    <xf numFmtId="0" fontId="9" fillId="0" borderId="2" xfId="4" applyFont="1" applyBorder="1" applyAlignment="1">
      <alignment horizontal="center" wrapText="1"/>
    </xf>
    <xf numFmtId="3" fontId="8" fillId="0" borderId="13" xfId="1" applyNumberFormat="1" applyFont="1" applyBorder="1" applyAlignment="1">
      <alignment horizontal="right"/>
    </xf>
    <xf numFmtId="3" fontId="9" fillId="11" borderId="9" xfId="1" applyNumberFormat="1" applyFont="1" applyFill="1" applyBorder="1" applyAlignment="1">
      <alignment horizontal="right"/>
    </xf>
    <xf numFmtId="3" fontId="8" fillId="0" borderId="17" xfId="1" applyNumberFormat="1" applyFont="1" applyBorder="1" applyAlignment="1">
      <alignment horizontal="right"/>
    </xf>
    <xf numFmtId="3" fontId="9" fillId="11" borderId="13" xfId="1" applyNumberFormat="1" applyFont="1" applyFill="1" applyBorder="1" applyAlignment="1">
      <alignment horizontal="right"/>
    </xf>
    <xf numFmtId="0" fontId="24" fillId="0" borderId="1" xfId="0" applyFont="1" applyBorder="1" applyAlignment="1">
      <alignment wrapText="1"/>
    </xf>
    <xf numFmtId="3" fontId="45" fillId="0" borderId="1" xfId="0" applyNumberFormat="1" applyFont="1" applyBorder="1" applyAlignment="1">
      <alignment horizontal="right"/>
    </xf>
    <xf numFmtId="3" fontId="24" fillId="0" borderId="1" xfId="1" applyNumberFormat="1" applyFont="1" applyBorder="1" applyAlignment="1">
      <alignment horizontal="right"/>
    </xf>
    <xf numFmtId="0" fontId="46" fillId="0" borderId="1" xfId="0" applyFont="1" applyBorder="1"/>
    <xf numFmtId="3" fontId="46" fillId="0" borderId="1" xfId="0" applyNumberFormat="1" applyFont="1" applyBorder="1"/>
    <xf numFmtId="0" fontId="46" fillId="0" borderId="0" xfId="0" applyFont="1"/>
    <xf numFmtId="165" fontId="0" fillId="0" borderId="1" xfId="1" applyNumberFormat="1" applyFont="1" applyBorder="1"/>
    <xf numFmtId="165" fontId="0" fillId="0" borderId="1" xfId="1" applyNumberFormat="1" applyFont="1" applyBorder="1" applyAlignment="1"/>
    <xf numFmtId="165" fontId="2" fillId="0" borderId="1" xfId="1" applyNumberFormat="1" applyFont="1" applyBorder="1" applyAlignment="1"/>
    <xf numFmtId="165" fontId="2" fillId="0" borderId="1" xfId="1" applyNumberFormat="1" applyFont="1" applyBorder="1"/>
    <xf numFmtId="165" fontId="1" fillId="0" borderId="1" xfId="1" applyNumberFormat="1" applyFont="1" applyBorder="1"/>
    <xf numFmtId="165" fontId="3" fillId="0" borderId="1" xfId="1" applyNumberFormat="1" applyFont="1" applyBorder="1"/>
    <xf numFmtId="0" fontId="3" fillId="0" borderId="1" xfId="0" applyFont="1" applyBorder="1" applyAlignment="1"/>
    <xf numFmtId="3" fontId="3" fillId="0" borderId="1" xfId="0" applyNumberFormat="1" applyFont="1" applyBorder="1" applyAlignment="1"/>
    <xf numFmtId="0" fontId="5" fillId="0" borderId="1" xfId="0" applyFont="1" applyBorder="1" applyAlignment="1">
      <alignment wrapText="1"/>
    </xf>
    <xf numFmtId="3" fontId="5" fillId="0" borderId="1" xfId="1" applyNumberFormat="1" applyFont="1" applyBorder="1" applyAlignment="1">
      <alignment horizontal="right"/>
    </xf>
    <xf numFmtId="0" fontId="43" fillId="0" borderId="1" xfId="0" applyFont="1" applyBorder="1" applyAlignment="1">
      <alignment horizontal="right" indent="1"/>
    </xf>
    <xf numFmtId="0" fontId="12" fillId="0" borderId="0" xfId="0" applyFont="1" applyBorder="1" applyAlignment="1">
      <alignment horizontal="right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/>
    </xf>
    <xf numFmtId="165" fontId="4" fillId="0" borderId="1" xfId="1" applyNumberFormat="1" applyFont="1" applyBorder="1" applyAlignment="1">
      <alignment horizontal="right"/>
    </xf>
    <xf numFmtId="165" fontId="4" fillId="10" borderId="1" xfId="1" applyNumberFormat="1" applyFont="1" applyFill="1" applyBorder="1" applyAlignment="1">
      <alignment horizontal="right"/>
    </xf>
    <xf numFmtId="165" fontId="4" fillId="8" borderId="1" xfId="1" applyNumberFormat="1" applyFont="1" applyFill="1" applyBorder="1" applyAlignment="1">
      <alignment horizontal="right"/>
    </xf>
    <xf numFmtId="165" fontId="4" fillId="9" borderId="1" xfId="1" applyNumberFormat="1" applyFont="1" applyFill="1" applyBorder="1" applyAlignment="1">
      <alignment horizontal="right"/>
    </xf>
    <xf numFmtId="1" fontId="4" fillId="0" borderId="1" xfId="1" applyNumberFormat="1" applyFont="1" applyBorder="1" applyAlignment="1">
      <alignment horizontal="right"/>
    </xf>
    <xf numFmtId="49" fontId="4" fillId="0" borderId="1" xfId="4" applyNumberFormat="1" applyFont="1" applyBorder="1" applyAlignment="1">
      <alignment horizontal="right" indent="1"/>
    </xf>
    <xf numFmtId="165" fontId="0" fillId="0" borderId="0" xfId="0" applyNumberFormat="1"/>
    <xf numFmtId="1" fontId="19" fillId="0" borderId="21" xfId="1" applyNumberFormat="1" applyFont="1" applyBorder="1" applyAlignment="1">
      <alignment horizontal="right"/>
    </xf>
    <xf numFmtId="0" fontId="18" fillId="0" borderId="1" xfId="0" applyFont="1" applyBorder="1" applyAlignment="1">
      <alignment vertical="center" wrapText="1"/>
    </xf>
    <xf numFmtId="1" fontId="19" fillId="0" borderId="1" xfId="1" applyNumberFormat="1" applyFont="1" applyBorder="1" applyAlignment="1">
      <alignment vertical="center"/>
    </xf>
    <xf numFmtId="3" fontId="8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horizontal="center" textRotation="90" wrapText="1"/>
    </xf>
    <xf numFmtId="0" fontId="37" fillId="0" borderId="0" xfId="5" applyFont="1" applyAlignment="1">
      <alignment horizontal="left" wrapText="1"/>
    </xf>
    <xf numFmtId="0" fontId="23" fillId="0" borderId="0" xfId="5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6" borderId="13" xfId="0" applyFont="1" applyFill="1" applyBorder="1" applyAlignment="1">
      <alignment horizontal="center" wrapText="1"/>
    </xf>
    <xf numFmtId="0" fontId="9" fillId="6" borderId="2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11" fillId="4" borderId="1" xfId="0" applyFont="1" applyFill="1" applyBorder="1" applyAlignment="1">
      <alignment horizontal="center" textRotation="90" wrapText="1"/>
    </xf>
    <xf numFmtId="0" fontId="9" fillId="0" borderId="14" xfId="0" applyFont="1" applyBorder="1" applyAlignment="1">
      <alignment horizontal="center" textRotation="90" wrapText="1"/>
    </xf>
    <xf numFmtId="0" fontId="9" fillId="0" borderId="3" xfId="0" applyFont="1" applyBorder="1" applyAlignment="1">
      <alignment horizontal="center" textRotation="90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textRotation="90" wrapText="1"/>
    </xf>
    <xf numFmtId="0" fontId="9" fillId="0" borderId="13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4" fillId="0" borderId="26" xfId="4" applyFont="1" applyBorder="1" applyAlignment="1">
      <alignment horizontal="center" wrapText="1"/>
    </xf>
    <xf numFmtId="0" fontId="0" fillId="0" borderId="1" xfId="4" applyFont="1" applyBorder="1" applyAlignment="1">
      <alignment horizontal="center" wrapText="1"/>
    </xf>
    <xf numFmtId="0" fontId="1" fillId="0" borderId="1" xfId="4" applyFont="1" applyBorder="1" applyAlignment="1">
      <alignment horizontal="center" wrapText="1"/>
    </xf>
    <xf numFmtId="0" fontId="12" fillId="0" borderId="24" xfId="4" applyFont="1" applyBorder="1" applyAlignment="1">
      <alignment horizontal="center"/>
    </xf>
    <xf numFmtId="0" fontId="12" fillId="0" borderId="25" xfId="4" applyFont="1" applyBorder="1" applyAlignment="1">
      <alignment horizontal="center"/>
    </xf>
    <xf numFmtId="0" fontId="4" fillId="0" borderId="0" xfId="4" applyFont="1" applyAlignment="1">
      <alignment horizontal="center" wrapText="1"/>
    </xf>
    <xf numFmtId="0" fontId="9" fillId="0" borderId="10" xfId="4" applyFont="1" applyBorder="1" applyAlignment="1">
      <alignment horizontal="center"/>
    </xf>
    <xf numFmtId="0" fontId="9" fillId="0" borderId="20" xfId="4" applyFont="1" applyBorder="1" applyAlignment="1">
      <alignment horizontal="center"/>
    </xf>
    <xf numFmtId="0" fontId="9" fillId="0" borderId="27" xfId="4" applyFont="1" applyBorder="1" applyAlignment="1">
      <alignment horizontal="center" wrapText="1"/>
    </xf>
    <xf numFmtId="0" fontId="1" fillId="0" borderId="28" xfId="0" applyFont="1" applyBorder="1"/>
    <xf numFmtId="0" fontId="4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5" fillId="0" borderId="0" xfId="4" applyFont="1" applyAlignment="1">
      <alignment horizontal="center" wrapText="1"/>
    </xf>
    <xf numFmtId="0" fontId="9" fillId="0" borderId="1" xfId="4" applyFont="1" applyBorder="1" applyAlignment="1">
      <alignment horizontal="center" textRotation="90" wrapText="1"/>
    </xf>
    <xf numFmtId="0" fontId="9" fillId="0" borderId="1" xfId="4" applyFont="1" applyBorder="1" applyAlignment="1">
      <alignment horizontal="center" textRotation="90"/>
    </xf>
    <xf numFmtId="0" fontId="9" fillId="0" borderId="1" xfId="4" applyFont="1" applyBorder="1" applyAlignment="1">
      <alignment horizontal="center"/>
    </xf>
    <xf numFmtId="0" fontId="12" fillId="0" borderId="1" xfId="4" applyFont="1" applyBorder="1" applyAlignment="1">
      <alignment horizontal="center" vertical="center" wrapText="1"/>
    </xf>
    <xf numFmtId="0" fontId="33" fillId="4" borderId="1" xfId="4" applyFont="1" applyFill="1" applyBorder="1" applyAlignment="1">
      <alignment horizontal="center" vertical="center" wrapText="1"/>
    </xf>
    <xf numFmtId="0" fontId="9" fillId="0" borderId="1" xfId="4" applyFont="1" applyBorder="1" applyAlignment="1">
      <alignment horizontal="center" wrapText="1"/>
    </xf>
    <xf numFmtId="0" fontId="9" fillId="6" borderId="29" xfId="0" applyFont="1" applyFill="1" applyBorder="1" applyAlignment="1">
      <alignment horizontal="center"/>
    </xf>
    <xf numFmtId="0" fontId="9" fillId="6" borderId="25" xfId="0" applyFont="1" applyFill="1" applyBorder="1" applyAlignment="1">
      <alignment horizontal="center"/>
    </xf>
    <xf numFmtId="0" fontId="35" fillId="0" borderId="0" xfId="0" applyFont="1" applyAlignment="1">
      <alignment horizontal="center" wrapText="1"/>
    </xf>
    <xf numFmtId="49" fontId="8" fillId="0" borderId="10" xfId="0" applyNumberFormat="1" applyFont="1" applyBorder="1" applyAlignment="1">
      <alignment horizontal="center" wrapText="1"/>
    </xf>
    <xf numFmtId="49" fontId="8" fillId="0" borderId="12" xfId="0" applyNumberFormat="1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3" borderId="1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9" fillId="0" borderId="30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31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8" fillId="5" borderId="13" xfId="0" applyFont="1" applyFill="1" applyBorder="1" applyAlignment="1">
      <alignment horizontal="center" wrapText="1"/>
    </xf>
    <xf numFmtId="0" fontId="18" fillId="5" borderId="21" xfId="0" applyFont="1" applyFill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0" fillId="0" borderId="3" xfId="0" applyBorder="1"/>
    <xf numFmtId="0" fontId="18" fillId="0" borderId="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6">
    <cellStyle name="Ezres 2" xfId="1"/>
    <cellStyle name="Normál" xfId="0" builtinId="0"/>
    <cellStyle name="Normál 2" xfId="2"/>
    <cellStyle name="Normál 2 2" xfId="3"/>
    <cellStyle name="Normál 2 3" xfId="4"/>
    <cellStyle name="Normál 2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2"/>
  <sheetViews>
    <sheetView workbookViewId="0"/>
  </sheetViews>
  <sheetFormatPr defaultRowHeight="15.75"/>
  <cols>
    <col min="1" max="1" width="5.7109375" style="69" customWidth="1"/>
    <col min="2" max="2" width="6" style="75" customWidth="1"/>
    <col min="3" max="3" width="69.5703125" style="124" customWidth="1"/>
    <col min="4" max="4" width="12.140625" style="68" customWidth="1"/>
    <col min="5" max="16384" width="9.140625" style="68"/>
  </cols>
  <sheetData>
    <row r="1" spans="1:6" ht="12.75">
      <c r="A1" t="s">
        <v>257</v>
      </c>
    </row>
    <row r="2" spans="1:6" ht="18" customHeight="1">
      <c r="A2" s="235" t="s">
        <v>78</v>
      </c>
      <c r="B2" s="235"/>
      <c r="C2" s="235"/>
      <c r="D2" s="152"/>
      <c r="E2" s="74"/>
      <c r="F2" s="74"/>
    </row>
    <row r="3" spans="1:6" s="72" customFormat="1" ht="21" customHeight="1">
      <c r="A3" s="72" t="s">
        <v>72</v>
      </c>
      <c r="B3" s="76" t="s">
        <v>71</v>
      </c>
      <c r="C3" s="147" t="s">
        <v>70</v>
      </c>
      <c r="D3" s="73"/>
      <c r="E3" s="73"/>
      <c r="F3" s="73"/>
    </row>
    <row r="4" spans="1:6" s="131" customFormat="1" ht="12.75">
      <c r="A4" s="72">
        <v>1</v>
      </c>
      <c r="B4" s="75"/>
      <c r="C4" s="127" t="s">
        <v>82</v>
      </c>
      <c r="D4" s="126"/>
      <c r="E4" s="73"/>
      <c r="F4" s="73"/>
    </row>
    <row r="5" spans="1:6" s="131" customFormat="1" ht="12" customHeight="1">
      <c r="A5" s="128"/>
      <c r="B5" s="129" t="s">
        <v>64</v>
      </c>
      <c r="C5" s="130" t="s">
        <v>150</v>
      </c>
    </row>
    <row r="6" spans="1:6" s="131" customFormat="1" ht="12">
      <c r="A6" s="128"/>
      <c r="B6" s="129" t="s">
        <v>63</v>
      </c>
      <c r="C6" s="130" t="s">
        <v>136</v>
      </c>
    </row>
    <row r="7" spans="1:6" s="86" customFormat="1" ht="12">
      <c r="A7" s="128"/>
      <c r="B7" s="129" t="s">
        <v>62</v>
      </c>
      <c r="C7" s="130" t="s">
        <v>131</v>
      </c>
      <c r="D7" s="131"/>
      <c r="E7" s="131"/>
      <c r="F7" s="131"/>
    </row>
    <row r="8" spans="1:6" s="86" customFormat="1" ht="12">
      <c r="A8" s="128"/>
      <c r="B8" s="129" t="s">
        <v>61</v>
      </c>
      <c r="C8" s="130" t="s">
        <v>137</v>
      </c>
      <c r="D8" s="131"/>
      <c r="E8" s="131"/>
      <c r="F8" s="131"/>
    </row>
    <row r="9" spans="1:6" s="86" customFormat="1" ht="12">
      <c r="A9" s="128"/>
      <c r="B9" s="129" t="s">
        <v>60</v>
      </c>
      <c r="C9" s="130" t="s">
        <v>138</v>
      </c>
      <c r="D9" s="131"/>
      <c r="E9" s="131"/>
      <c r="F9" s="131"/>
    </row>
    <row r="10" spans="1:6" s="131" customFormat="1" ht="12">
      <c r="A10" s="128"/>
      <c r="B10" s="129" t="s">
        <v>59</v>
      </c>
      <c r="C10" s="130" t="s">
        <v>139</v>
      </c>
    </row>
    <row r="11" spans="1:6" s="86" customFormat="1" ht="12">
      <c r="A11" s="131"/>
      <c r="B11" s="129" t="s">
        <v>69</v>
      </c>
      <c r="C11" s="130" t="s">
        <v>140</v>
      </c>
      <c r="D11" s="131"/>
      <c r="E11" s="131"/>
      <c r="F11" s="131"/>
    </row>
    <row r="12" spans="1:6" s="86" customFormat="1" ht="12">
      <c r="A12" s="131"/>
      <c r="B12" s="129" t="s">
        <v>68</v>
      </c>
      <c r="C12" s="130" t="s">
        <v>141</v>
      </c>
      <c r="D12" s="131"/>
      <c r="E12" s="131"/>
      <c r="F12" s="131"/>
    </row>
    <row r="13" spans="1:6" s="86" customFormat="1" ht="12">
      <c r="A13" s="131"/>
      <c r="B13" s="129" t="s">
        <v>67</v>
      </c>
      <c r="C13" s="130" t="s">
        <v>132</v>
      </c>
      <c r="D13" s="131"/>
      <c r="E13" s="131"/>
      <c r="F13" s="131"/>
    </row>
    <row r="14" spans="1:6" s="131" customFormat="1" ht="12">
      <c r="B14" s="129" t="s">
        <v>66</v>
      </c>
      <c r="C14" s="130" t="s">
        <v>83</v>
      </c>
    </row>
    <row r="15" spans="1:6" s="86" customFormat="1" ht="12">
      <c r="A15" s="131"/>
      <c r="B15" s="129" t="s">
        <v>65</v>
      </c>
      <c r="C15" s="130" t="s">
        <v>133</v>
      </c>
      <c r="D15" s="131"/>
      <c r="E15" s="131"/>
      <c r="F15" s="131"/>
    </row>
    <row r="16" spans="1:6" s="86" customFormat="1" ht="12">
      <c r="A16" s="131"/>
      <c r="B16" s="129" t="s">
        <v>84</v>
      </c>
      <c r="C16" s="130" t="s">
        <v>142</v>
      </c>
      <c r="D16" s="131"/>
      <c r="E16" s="131"/>
      <c r="F16" s="131"/>
    </row>
    <row r="17" spans="1:6" s="86" customFormat="1" ht="12">
      <c r="A17" s="131"/>
      <c r="B17" s="129" t="s">
        <v>85</v>
      </c>
      <c r="C17" s="130" t="s">
        <v>134</v>
      </c>
      <c r="D17" s="131"/>
      <c r="E17" s="131"/>
      <c r="F17" s="131"/>
    </row>
    <row r="18" spans="1:6" s="131" customFormat="1" ht="12">
      <c r="B18" s="129" t="s">
        <v>108</v>
      </c>
      <c r="C18" s="130" t="s">
        <v>135</v>
      </c>
    </row>
    <row r="19" spans="1:6" s="86" customFormat="1" ht="12">
      <c r="A19" s="131"/>
      <c r="B19" s="129" t="s">
        <v>86</v>
      </c>
      <c r="C19" s="130" t="s">
        <v>144</v>
      </c>
      <c r="D19" s="131"/>
      <c r="E19" s="131"/>
      <c r="F19" s="131"/>
    </row>
    <row r="20" spans="1:6" s="86" customFormat="1" ht="12">
      <c r="A20" s="131"/>
      <c r="B20" s="129" t="s">
        <v>87</v>
      </c>
      <c r="C20" s="130" t="s">
        <v>143</v>
      </c>
      <c r="D20" s="131"/>
      <c r="E20" s="131"/>
      <c r="F20" s="131"/>
    </row>
    <row r="21" spans="1:6" s="86" customFormat="1" ht="12">
      <c r="A21" s="131"/>
      <c r="B21" s="129" t="s">
        <v>88</v>
      </c>
      <c r="C21" s="130" t="s">
        <v>145</v>
      </c>
      <c r="D21" s="130"/>
      <c r="E21" s="131"/>
      <c r="F21" s="131"/>
    </row>
    <row r="22" spans="1:6" s="131" customFormat="1" ht="12">
      <c r="B22" s="129" t="s">
        <v>89</v>
      </c>
      <c r="C22" s="130" t="s">
        <v>146</v>
      </c>
    </row>
    <row r="23" spans="1:6" s="86" customFormat="1" ht="12">
      <c r="A23" s="131"/>
      <c r="B23" s="129" t="s">
        <v>90</v>
      </c>
      <c r="C23" s="130" t="s">
        <v>147</v>
      </c>
      <c r="D23" s="189"/>
      <c r="E23" s="131"/>
      <c r="F23" s="131"/>
    </row>
    <row r="24" spans="1:6" s="86" customFormat="1" ht="12">
      <c r="A24" s="131"/>
      <c r="B24" s="129" t="s">
        <v>91</v>
      </c>
      <c r="C24" s="130" t="s">
        <v>148</v>
      </c>
      <c r="D24" s="131"/>
      <c r="E24" s="131"/>
      <c r="F24" s="131"/>
    </row>
    <row r="25" spans="1:6" s="86" customFormat="1" ht="12">
      <c r="A25" s="131"/>
      <c r="B25" s="129" t="s">
        <v>92</v>
      </c>
      <c r="C25" s="130" t="s">
        <v>149</v>
      </c>
      <c r="D25" s="131"/>
      <c r="E25" s="131"/>
      <c r="F25" s="131"/>
    </row>
    <row r="26" spans="1:6" s="71" customFormat="1" ht="15.75" customHeight="1">
      <c r="A26" s="72">
        <v>2</v>
      </c>
      <c r="B26" s="75"/>
      <c r="C26" s="127" t="s">
        <v>101</v>
      </c>
      <c r="D26" s="73"/>
      <c r="E26" s="73"/>
      <c r="F26" s="73"/>
    </row>
    <row r="27" spans="1:6" s="71" customFormat="1" ht="15.75" customHeight="1">
      <c r="A27" s="72">
        <v>3</v>
      </c>
      <c r="B27" s="85"/>
      <c r="C27" s="127" t="s">
        <v>7</v>
      </c>
      <c r="D27" s="126"/>
    </row>
    <row r="28" spans="1:6" s="71" customFormat="1" ht="15.75" customHeight="1">
      <c r="A28" s="128"/>
      <c r="B28" s="132" t="s">
        <v>64</v>
      </c>
      <c r="C28" s="130" t="s">
        <v>75</v>
      </c>
      <c r="D28" s="131"/>
      <c r="E28" s="131"/>
      <c r="F28" s="131"/>
    </row>
    <row r="29" spans="1:6" s="131" customFormat="1" ht="12">
      <c r="A29" s="128"/>
      <c r="B29" s="129" t="s">
        <v>63</v>
      </c>
      <c r="C29" s="130" t="s">
        <v>74</v>
      </c>
    </row>
    <row r="30" spans="1:6" s="131" customFormat="1" ht="12">
      <c r="A30" s="128"/>
      <c r="B30" s="129" t="s">
        <v>62</v>
      </c>
      <c r="C30" s="130" t="s">
        <v>81</v>
      </c>
    </row>
    <row r="31" spans="1:6" s="131" customFormat="1" ht="12.75">
      <c r="A31" s="72">
        <v>4</v>
      </c>
      <c r="B31" s="85"/>
      <c r="C31" s="127" t="s">
        <v>6</v>
      </c>
      <c r="D31" s="126"/>
      <c r="E31" s="71"/>
      <c r="F31" s="71"/>
    </row>
    <row r="32" spans="1:6" s="131" customFormat="1" ht="12">
      <c r="A32" s="128"/>
      <c r="B32" s="129" t="s">
        <v>64</v>
      </c>
      <c r="C32" s="130" t="s">
        <v>73</v>
      </c>
      <c r="D32" s="133"/>
    </row>
    <row r="33" spans="1:6" s="131" customFormat="1" ht="12">
      <c r="A33" s="128"/>
      <c r="B33" s="129" t="s">
        <v>63</v>
      </c>
      <c r="C33" s="130" t="s">
        <v>77</v>
      </c>
    </row>
    <row r="34" spans="1:6" s="131" customFormat="1" ht="12">
      <c r="A34" s="128"/>
      <c r="B34" s="132" t="s">
        <v>62</v>
      </c>
      <c r="C34" s="130" t="s">
        <v>76</v>
      </c>
    </row>
    <row r="35" spans="1:6" s="131" customFormat="1" ht="12">
      <c r="A35" s="128"/>
      <c r="B35" s="132" t="s">
        <v>61</v>
      </c>
      <c r="C35" s="234" t="s">
        <v>79</v>
      </c>
      <c r="D35" s="234"/>
    </row>
    <row r="36" spans="1:6" s="131" customFormat="1" ht="12">
      <c r="A36" s="128"/>
      <c r="B36" s="132" t="s">
        <v>60</v>
      </c>
      <c r="C36" s="234" t="s">
        <v>80</v>
      </c>
      <c r="D36" s="234"/>
    </row>
    <row r="37" spans="1:6" s="131" customFormat="1">
      <c r="A37" s="69"/>
      <c r="B37" s="75"/>
      <c r="C37" s="124"/>
      <c r="D37" s="68"/>
      <c r="E37" s="68"/>
      <c r="F37" s="68"/>
    </row>
    <row r="38" spans="1:6" s="131" customFormat="1">
      <c r="A38" s="69"/>
      <c r="B38" s="75"/>
      <c r="C38" s="124"/>
      <c r="D38" s="68"/>
      <c r="E38" s="68"/>
      <c r="F38" s="68"/>
    </row>
    <row r="39" spans="1:6" s="131" customFormat="1">
      <c r="A39" s="69"/>
      <c r="B39" s="75"/>
      <c r="C39" s="124"/>
      <c r="D39" s="68"/>
      <c r="E39" s="68"/>
      <c r="F39" s="68"/>
    </row>
    <row r="40" spans="1:6" s="131" customFormat="1">
      <c r="A40" s="69"/>
      <c r="B40" s="75"/>
      <c r="C40" s="124"/>
      <c r="D40" s="68"/>
      <c r="E40" s="68"/>
      <c r="F40" s="68"/>
    </row>
    <row r="41" spans="1:6" s="131" customFormat="1">
      <c r="A41" s="69"/>
      <c r="B41" s="75"/>
      <c r="C41" s="124"/>
      <c r="D41" s="68"/>
      <c r="E41" s="68"/>
      <c r="F41" s="68"/>
    </row>
    <row r="42" spans="1:6" s="131" customFormat="1">
      <c r="A42" s="69"/>
      <c r="B42" s="75"/>
      <c r="C42" s="124"/>
      <c r="D42" s="68"/>
      <c r="E42" s="68"/>
      <c r="F42" s="68"/>
    </row>
    <row r="43" spans="1:6" s="131" customFormat="1">
      <c r="A43" s="69"/>
      <c r="B43" s="75"/>
      <c r="C43" s="124"/>
      <c r="D43" s="68"/>
      <c r="E43" s="68"/>
      <c r="F43" s="68"/>
    </row>
    <row r="44" spans="1:6" s="131" customFormat="1" ht="12.75" customHeight="1">
      <c r="A44" s="69"/>
      <c r="B44" s="75"/>
      <c r="C44" s="124"/>
      <c r="D44" s="68"/>
      <c r="E44" s="68"/>
      <c r="F44" s="68"/>
    </row>
    <row r="45" spans="1:6" s="131" customFormat="1">
      <c r="A45" s="69"/>
      <c r="B45" s="75"/>
      <c r="C45" s="124"/>
      <c r="D45" s="68"/>
      <c r="E45" s="68"/>
      <c r="F45" s="68"/>
    </row>
    <row r="46" spans="1:6" s="131" customFormat="1">
      <c r="A46" s="69"/>
      <c r="B46" s="75"/>
      <c r="C46" s="124"/>
      <c r="D46" s="68"/>
      <c r="E46" s="68"/>
      <c r="F46" s="68"/>
    </row>
    <row r="47" spans="1:6" s="131" customFormat="1">
      <c r="A47" s="69"/>
      <c r="B47" s="75"/>
      <c r="C47" s="124"/>
      <c r="D47" s="68"/>
      <c r="E47" s="68"/>
      <c r="F47" s="68"/>
    </row>
    <row r="48" spans="1:6" s="131" customFormat="1">
      <c r="A48" s="69"/>
      <c r="B48" s="75"/>
      <c r="C48" s="124"/>
      <c r="D48" s="68"/>
      <c r="E48" s="68"/>
      <c r="F48" s="68"/>
    </row>
    <row r="49" spans="1:6" s="131" customFormat="1">
      <c r="A49" s="69"/>
      <c r="B49" s="75"/>
      <c r="C49" s="124"/>
      <c r="D49" s="68"/>
      <c r="E49" s="68"/>
      <c r="F49" s="68"/>
    </row>
    <row r="50" spans="1:6" s="131" customFormat="1">
      <c r="A50" s="69"/>
      <c r="B50" s="75"/>
      <c r="C50" s="124"/>
      <c r="D50" s="68"/>
      <c r="E50" s="68"/>
      <c r="F50" s="68"/>
    </row>
    <row r="51" spans="1:6" s="131" customFormat="1">
      <c r="A51" s="69"/>
      <c r="B51" s="75"/>
      <c r="C51" s="124"/>
      <c r="D51" s="68"/>
      <c r="E51" s="68"/>
      <c r="F51" s="68"/>
    </row>
    <row r="52" spans="1:6" s="131" customFormat="1">
      <c r="A52" s="69"/>
      <c r="B52" s="75"/>
      <c r="C52" s="124"/>
      <c r="D52" s="68"/>
      <c r="E52" s="68"/>
      <c r="F52" s="68"/>
    </row>
    <row r="53" spans="1:6" s="131" customFormat="1">
      <c r="A53" s="69"/>
      <c r="B53" s="75"/>
      <c r="C53" s="124"/>
      <c r="D53" s="68"/>
      <c r="E53" s="68"/>
      <c r="F53" s="68"/>
    </row>
    <row r="54" spans="1:6" s="131" customFormat="1">
      <c r="A54" s="69"/>
      <c r="B54" s="75"/>
      <c r="C54" s="124"/>
      <c r="D54" s="68"/>
      <c r="E54" s="68"/>
      <c r="F54" s="68"/>
    </row>
    <row r="55" spans="1:6" s="131" customFormat="1">
      <c r="A55" s="69"/>
      <c r="B55" s="75"/>
      <c r="C55" s="124"/>
      <c r="D55" s="68"/>
      <c r="E55" s="68"/>
      <c r="F55" s="68"/>
    </row>
    <row r="56" spans="1:6" s="131" customFormat="1">
      <c r="A56" s="69"/>
      <c r="B56" s="75"/>
      <c r="C56" s="124"/>
      <c r="D56" s="68"/>
      <c r="E56" s="68"/>
      <c r="F56" s="68"/>
    </row>
    <row r="57" spans="1:6" s="131" customFormat="1" ht="42" customHeight="1">
      <c r="A57" s="69"/>
      <c r="B57" s="75"/>
      <c r="C57" s="124"/>
      <c r="D57" s="68"/>
      <c r="E57" s="68"/>
      <c r="F57" s="68"/>
    </row>
    <row r="58" spans="1:6" s="71" customFormat="1">
      <c r="A58" s="69"/>
      <c r="B58" s="75"/>
      <c r="C58" s="124"/>
      <c r="D58" s="68"/>
      <c r="E58" s="68"/>
      <c r="F58" s="68"/>
    </row>
    <row r="59" spans="1:6" s="131" customFormat="1" ht="15.75" customHeight="1">
      <c r="A59" s="69"/>
      <c r="B59" s="75"/>
      <c r="C59" s="124"/>
      <c r="D59" s="68"/>
      <c r="E59" s="68"/>
      <c r="F59" s="68"/>
    </row>
    <row r="60" spans="1:6" s="131" customFormat="1">
      <c r="A60" s="69"/>
      <c r="B60" s="75"/>
      <c r="C60" s="124"/>
      <c r="D60" s="68"/>
      <c r="E60" s="68"/>
      <c r="F60" s="68"/>
    </row>
    <row r="61" spans="1:6" s="131" customFormat="1">
      <c r="A61" s="69"/>
      <c r="B61" s="75"/>
      <c r="C61" s="124"/>
      <c r="D61" s="68"/>
      <c r="E61" s="68"/>
      <c r="F61" s="68"/>
    </row>
    <row r="62" spans="1:6" s="71" customFormat="1">
      <c r="A62" s="69"/>
      <c r="B62" s="75"/>
      <c r="C62" s="124"/>
      <c r="D62" s="68"/>
      <c r="E62" s="68"/>
      <c r="F62" s="68"/>
    </row>
    <row r="63" spans="1:6" s="131" customFormat="1" ht="12.75">
      <c r="A63" s="68"/>
      <c r="B63" s="77"/>
      <c r="C63" s="124"/>
      <c r="D63" s="68"/>
      <c r="E63" s="68"/>
      <c r="F63" s="68"/>
    </row>
    <row r="64" spans="1:6" s="131" customFormat="1" ht="12.75">
      <c r="A64" s="68"/>
      <c r="B64" s="77"/>
      <c r="C64" s="124"/>
      <c r="D64" s="68"/>
      <c r="E64" s="68"/>
      <c r="F64" s="68"/>
    </row>
    <row r="65" spans="1:6" s="131" customFormat="1" ht="12.75">
      <c r="A65" s="68"/>
      <c r="B65" s="77"/>
      <c r="C65" s="124"/>
      <c r="D65" s="68"/>
      <c r="E65" s="68"/>
      <c r="F65" s="68"/>
    </row>
    <row r="66" spans="1:6" s="131" customFormat="1" ht="12.75">
      <c r="A66" s="68"/>
      <c r="B66" s="77"/>
      <c r="C66" s="70"/>
      <c r="D66" s="68"/>
      <c r="E66" s="68"/>
      <c r="F66" s="68"/>
    </row>
    <row r="67" spans="1:6" s="131" customFormat="1" ht="12.75">
      <c r="A67" s="68"/>
      <c r="B67" s="77"/>
      <c r="C67" s="70"/>
      <c r="D67" s="68"/>
      <c r="E67" s="68"/>
      <c r="F67" s="68"/>
    </row>
    <row r="68" spans="1:6" ht="12.75">
      <c r="A68" s="68"/>
      <c r="B68" s="77"/>
      <c r="C68" s="70"/>
    </row>
    <row r="69" spans="1:6" ht="12.75">
      <c r="A69" s="68"/>
      <c r="B69" s="77"/>
      <c r="C69" s="70"/>
    </row>
    <row r="70" spans="1:6" ht="12.75">
      <c r="A70" s="68"/>
      <c r="B70" s="77"/>
      <c r="C70" s="70"/>
    </row>
    <row r="71" spans="1:6" ht="12.75">
      <c r="A71" s="68"/>
      <c r="B71" s="77"/>
      <c r="C71" s="70"/>
    </row>
    <row r="72" spans="1:6" ht="12.75">
      <c r="A72" s="68"/>
      <c r="B72" s="77"/>
      <c r="C72" s="70"/>
    </row>
    <row r="73" spans="1:6" ht="12.75">
      <c r="A73" s="68"/>
      <c r="B73" s="77"/>
      <c r="C73" s="70"/>
    </row>
    <row r="74" spans="1:6" ht="12.75">
      <c r="A74" s="68"/>
      <c r="B74" s="77"/>
      <c r="C74" s="70"/>
    </row>
    <row r="75" spans="1:6" ht="12.75">
      <c r="A75" s="68"/>
      <c r="B75" s="77"/>
      <c r="C75" s="70"/>
    </row>
    <row r="76" spans="1:6" ht="12.75">
      <c r="A76" s="68"/>
      <c r="B76" s="77"/>
      <c r="C76" s="70"/>
    </row>
    <row r="77" spans="1:6" ht="12.75">
      <c r="A77" s="68"/>
      <c r="B77" s="77"/>
      <c r="C77" s="70"/>
    </row>
    <row r="78" spans="1:6" ht="12.75">
      <c r="A78" s="68"/>
      <c r="B78" s="77"/>
      <c r="C78" s="70"/>
    </row>
    <row r="79" spans="1:6" ht="12.75">
      <c r="A79" s="68"/>
      <c r="B79" s="77"/>
      <c r="C79" s="70"/>
    </row>
    <row r="80" spans="1:6" ht="12.75">
      <c r="A80" s="68"/>
      <c r="B80" s="77"/>
      <c r="C80" s="70"/>
    </row>
    <row r="81" spans="1:3" ht="12.75">
      <c r="A81" s="68"/>
      <c r="B81" s="77"/>
      <c r="C81" s="70"/>
    </row>
    <row r="82" spans="1:3" ht="12.75">
      <c r="A82" s="68"/>
      <c r="B82" s="77"/>
      <c r="C82" s="70"/>
    </row>
    <row r="83" spans="1:3" ht="12.75">
      <c r="A83" s="68"/>
      <c r="B83" s="77"/>
      <c r="C83" s="70"/>
    </row>
    <row r="84" spans="1:3" ht="12.75">
      <c r="A84" s="68"/>
      <c r="B84" s="77"/>
      <c r="C84" s="70"/>
    </row>
    <row r="85" spans="1:3" ht="12.75">
      <c r="A85" s="68"/>
      <c r="B85" s="77"/>
      <c r="C85" s="70"/>
    </row>
    <row r="86" spans="1:3" ht="12.75">
      <c r="A86" s="68"/>
      <c r="B86" s="77"/>
      <c r="C86" s="70"/>
    </row>
    <row r="87" spans="1:3" ht="12.75">
      <c r="A87" s="68"/>
      <c r="B87" s="77"/>
      <c r="C87" s="70"/>
    </row>
    <row r="88" spans="1:3" ht="12.75">
      <c r="A88" s="68"/>
      <c r="B88" s="77"/>
      <c r="C88" s="70"/>
    </row>
    <row r="89" spans="1:3" ht="12.75">
      <c r="A89" s="68"/>
      <c r="B89" s="77"/>
      <c r="C89" s="70"/>
    </row>
    <row r="90" spans="1:3" ht="12.75">
      <c r="A90" s="68"/>
      <c r="B90" s="77"/>
      <c r="C90" s="70"/>
    </row>
    <row r="91" spans="1:3" ht="12.75">
      <c r="A91" s="68"/>
      <c r="B91" s="77"/>
      <c r="C91" s="70"/>
    </row>
    <row r="92" spans="1:3" ht="12.75">
      <c r="A92" s="68"/>
      <c r="B92" s="77"/>
      <c r="C92" s="70"/>
    </row>
    <row r="93" spans="1:3" ht="12.75">
      <c r="A93" s="68"/>
      <c r="B93" s="77"/>
      <c r="C93" s="70"/>
    </row>
    <row r="94" spans="1:3" ht="12.75">
      <c r="A94" s="68"/>
      <c r="B94" s="77"/>
      <c r="C94" s="70"/>
    </row>
    <row r="95" spans="1:3" ht="12.75">
      <c r="A95" s="68"/>
      <c r="B95" s="77"/>
      <c r="C95" s="70"/>
    </row>
    <row r="96" spans="1:3" ht="12.75">
      <c r="A96" s="68"/>
      <c r="B96" s="77"/>
      <c r="C96" s="70"/>
    </row>
    <row r="97" spans="1:3" ht="12.75">
      <c r="A97" s="68"/>
      <c r="B97" s="77"/>
      <c r="C97" s="70"/>
    </row>
    <row r="98" spans="1:3" ht="12.75">
      <c r="A98" s="68"/>
      <c r="B98" s="77"/>
      <c r="C98" s="70"/>
    </row>
    <row r="99" spans="1:3" ht="12.75">
      <c r="A99" s="68"/>
      <c r="B99" s="77"/>
      <c r="C99" s="70"/>
    </row>
    <row r="100" spans="1:3" ht="12.75">
      <c r="A100" s="68"/>
      <c r="B100" s="77"/>
      <c r="C100" s="70"/>
    </row>
    <row r="101" spans="1:3" ht="12.75">
      <c r="A101" s="68"/>
      <c r="B101" s="77"/>
      <c r="C101" s="70"/>
    </row>
    <row r="102" spans="1:3" ht="12.75">
      <c r="A102" s="68"/>
      <c r="B102" s="77"/>
      <c r="C102" s="70"/>
    </row>
    <row r="103" spans="1:3" ht="12.75">
      <c r="A103" s="68"/>
      <c r="B103" s="77"/>
      <c r="C103" s="70"/>
    </row>
    <row r="104" spans="1:3" ht="12.75">
      <c r="A104" s="68"/>
      <c r="B104" s="77"/>
      <c r="C104" s="70"/>
    </row>
    <row r="105" spans="1:3" ht="12.75">
      <c r="A105" s="68"/>
      <c r="B105" s="77"/>
      <c r="C105" s="70"/>
    </row>
    <row r="106" spans="1:3" ht="12.75">
      <c r="A106" s="68"/>
      <c r="B106" s="77"/>
      <c r="C106" s="70"/>
    </row>
    <row r="107" spans="1:3" ht="12.75">
      <c r="A107" s="68"/>
      <c r="B107" s="77"/>
      <c r="C107" s="70"/>
    </row>
    <row r="108" spans="1:3" ht="12.75">
      <c r="A108" s="68"/>
      <c r="B108" s="77"/>
      <c r="C108" s="70"/>
    </row>
    <row r="109" spans="1:3" ht="12.75">
      <c r="A109" s="68"/>
      <c r="B109" s="77"/>
      <c r="C109" s="70"/>
    </row>
    <row r="110" spans="1:3" ht="12.75">
      <c r="A110" s="68"/>
      <c r="B110" s="77"/>
      <c r="C110" s="70"/>
    </row>
    <row r="111" spans="1:3" ht="12.75">
      <c r="A111" s="68"/>
      <c r="B111" s="77"/>
      <c r="C111" s="70"/>
    </row>
    <row r="112" spans="1:3" ht="12.75">
      <c r="A112" s="68"/>
      <c r="B112" s="77"/>
      <c r="C112" s="70"/>
    </row>
    <row r="113" spans="1:3" ht="12.75">
      <c r="A113" s="68"/>
      <c r="B113" s="77"/>
      <c r="C113" s="70"/>
    </row>
    <row r="114" spans="1:3" ht="12.75">
      <c r="A114" s="68"/>
      <c r="B114" s="77"/>
      <c r="C114" s="70"/>
    </row>
    <row r="115" spans="1:3" ht="12.75">
      <c r="A115" s="68"/>
      <c r="B115" s="77"/>
      <c r="C115" s="70"/>
    </row>
    <row r="116" spans="1:3" ht="12.75">
      <c r="A116" s="68"/>
      <c r="B116" s="77"/>
      <c r="C116" s="70"/>
    </row>
    <row r="117" spans="1:3" ht="12.75">
      <c r="A117" s="68"/>
      <c r="B117" s="77"/>
      <c r="C117" s="70"/>
    </row>
    <row r="118" spans="1:3" ht="12.75">
      <c r="A118" s="68"/>
      <c r="B118" s="77"/>
      <c r="C118" s="70"/>
    </row>
    <row r="119" spans="1:3" ht="12.75">
      <c r="A119" s="68"/>
      <c r="B119" s="77"/>
      <c r="C119" s="70"/>
    </row>
    <row r="120" spans="1:3" ht="12.75">
      <c r="A120" s="68"/>
      <c r="B120" s="77"/>
      <c r="C120" s="70"/>
    </row>
    <row r="121" spans="1:3" ht="12.75">
      <c r="A121" s="68"/>
      <c r="B121" s="77"/>
      <c r="C121" s="70"/>
    </row>
    <row r="122" spans="1:3" ht="12.75">
      <c r="A122" s="68"/>
      <c r="B122" s="77"/>
      <c r="C122" s="70"/>
    </row>
    <row r="123" spans="1:3" ht="12.75">
      <c r="A123" s="68"/>
      <c r="B123" s="77"/>
      <c r="C123" s="70"/>
    </row>
    <row r="124" spans="1:3" ht="12.75">
      <c r="A124" s="68"/>
      <c r="B124" s="77"/>
      <c r="C124" s="70"/>
    </row>
    <row r="125" spans="1:3" ht="12.75">
      <c r="A125" s="68"/>
      <c r="B125" s="77"/>
      <c r="C125" s="70"/>
    </row>
    <row r="126" spans="1:3" ht="12.75">
      <c r="A126" s="68"/>
      <c r="B126" s="77"/>
      <c r="C126" s="70"/>
    </row>
    <row r="127" spans="1:3" ht="12.75">
      <c r="A127" s="68"/>
      <c r="B127" s="77"/>
      <c r="C127" s="70"/>
    </row>
    <row r="128" spans="1:3" ht="12.75">
      <c r="A128" s="68"/>
      <c r="B128" s="77"/>
      <c r="C128" s="70"/>
    </row>
    <row r="129" spans="1:3" ht="12.75">
      <c r="A129" s="68"/>
      <c r="B129" s="77"/>
      <c r="C129" s="70"/>
    </row>
    <row r="130" spans="1:3" ht="12.75">
      <c r="A130" s="68"/>
      <c r="B130" s="77"/>
      <c r="C130" s="70"/>
    </row>
    <row r="131" spans="1:3" ht="12.75">
      <c r="A131" s="68"/>
      <c r="B131" s="77"/>
      <c r="C131" s="70"/>
    </row>
    <row r="132" spans="1:3" ht="12.75">
      <c r="A132" s="68"/>
      <c r="B132" s="77"/>
      <c r="C132" s="70"/>
    </row>
    <row r="133" spans="1:3" ht="12.75">
      <c r="A133" s="68"/>
      <c r="B133" s="77"/>
      <c r="C133" s="70"/>
    </row>
    <row r="134" spans="1:3" ht="12.75">
      <c r="A134" s="68"/>
      <c r="B134" s="77"/>
      <c r="C134" s="70"/>
    </row>
    <row r="135" spans="1:3" ht="12.75">
      <c r="A135" s="68"/>
      <c r="B135" s="77"/>
      <c r="C135" s="70"/>
    </row>
    <row r="136" spans="1:3" ht="12.75">
      <c r="A136" s="68"/>
      <c r="B136" s="77"/>
      <c r="C136" s="70"/>
    </row>
    <row r="137" spans="1:3" ht="12.75">
      <c r="A137" s="68"/>
      <c r="B137" s="77"/>
      <c r="C137" s="70"/>
    </row>
    <row r="138" spans="1:3" ht="12.75">
      <c r="A138" s="68"/>
      <c r="B138" s="77"/>
      <c r="C138" s="70"/>
    </row>
    <row r="139" spans="1:3" ht="12.75">
      <c r="A139" s="68"/>
      <c r="B139" s="77"/>
      <c r="C139" s="70"/>
    </row>
    <row r="140" spans="1:3">
      <c r="C140" s="70"/>
    </row>
    <row r="141" spans="1:3">
      <c r="C141" s="70"/>
    </row>
    <row r="142" spans="1:3">
      <c r="C142" s="70"/>
    </row>
  </sheetData>
  <mergeCells count="3">
    <mergeCell ref="C36:D36"/>
    <mergeCell ref="C35:D35"/>
    <mergeCell ref="A2:C2"/>
  </mergeCells>
  <pageMargins left="0.4" right="0.27" top="0.2" bottom="0.2" header="0.17" footer="0.16"/>
  <pageSetup paperSize="9" orientation="portrait" r:id="rId1"/>
  <headerFooter alignWithMargins="0">
    <oddFooter xml:space="preserve">&amp;C&amp;P. oldal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/>
  </sheetViews>
  <sheetFormatPr defaultRowHeight="12.75"/>
  <cols>
    <col min="1" max="1" width="44.85546875" customWidth="1"/>
    <col min="2" max="2" width="14.85546875" customWidth="1"/>
    <col min="3" max="3" width="41.42578125" customWidth="1"/>
    <col min="4" max="4" width="15.7109375" customWidth="1"/>
  </cols>
  <sheetData>
    <row r="1" spans="1:5">
      <c r="A1" t="s">
        <v>267</v>
      </c>
    </row>
    <row r="2" spans="1:5" ht="53.25" customHeight="1">
      <c r="A2" s="296" t="s">
        <v>120</v>
      </c>
      <c r="B2" s="297"/>
      <c r="C2" s="297"/>
      <c r="D2" s="297"/>
    </row>
    <row r="3" spans="1:5" ht="15.75">
      <c r="A3" s="53"/>
      <c r="B3" s="52"/>
      <c r="C3" s="52"/>
      <c r="D3" s="52"/>
      <c r="E3" s="41"/>
    </row>
    <row r="4" spans="1:5">
      <c r="A4" s="298" t="s">
        <v>1</v>
      </c>
      <c r="B4" s="298"/>
      <c r="C4" s="298" t="s">
        <v>33</v>
      </c>
      <c r="D4" s="298"/>
      <c r="E4" s="42"/>
    </row>
    <row r="5" spans="1:5" ht="24.75" customHeight="1">
      <c r="A5" s="299" t="s">
        <v>0</v>
      </c>
      <c r="B5" s="188" t="s">
        <v>128</v>
      </c>
      <c r="C5" s="300" t="s">
        <v>0</v>
      </c>
      <c r="D5" s="145" t="s">
        <v>128</v>
      </c>
      <c r="E5" s="41"/>
    </row>
    <row r="6" spans="1:5" ht="13.5" customHeight="1">
      <c r="A6" s="299"/>
      <c r="B6" s="51" t="s">
        <v>32</v>
      </c>
      <c r="C6" s="301"/>
      <c r="D6" s="51" t="s">
        <v>32</v>
      </c>
      <c r="E6" s="41"/>
    </row>
    <row r="7" spans="1:5">
      <c r="A7" s="55" t="s">
        <v>98</v>
      </c>
      <c r="B7" s="56">
        <f>'bevételek kiadások  ÖSSZ'!C22+'bevételek kiadások  ÖSSZ'!C33</f>
        <v>95635</v>
      </c>
      <c r="C7" s="54" t="s">
        <v>38</v>
      </c>
      <c r="D7" s="50">
        <f>'kiadások összesítése'!C13</f>
        <v>237831</v>
      </c>
      <c r="E7" s="42"/>
    </row>
    <row r="8" spans="1:5">
      <c r="A8" s="55" t="s">
        <v>253</v>
      </c>
      <c r="B8" s="56">
        <v>351639</v>
      </c>
      <c r="C8" s="45" t="s">
        <v>37</v>
      </c>
      <c r="D8" s="50">
        <f>'kiadások összesítése'!D13</f>
        <v>42610</v>
      </c>
      <c r="E8" s="42"/>
    </row>
    <row r="9" spans="1:5">
      <c r="A9" s="45" t="s">
        <v>254</v>
      </c>
      <c r="B9" s="50">
        <f>'bevételek kiadások  ÖSSZ'!C19</f>
        <v>81319</v>
      </c>
      <c r="C9" s="45" t="s">
        <v>40</v>
      </c>
      <c r="D9" s="50">
        <f>'kiadások összesítése'!E13</f>
        <v>168624</v>
      </c>
      <c r="E9" s="42"/>
    </row>
    <row r="10" spans="1:5">
      <c r="A10" s="45" t="s">
        <v>198</v>
      </c>
      <c r="B10" s="50">
        <f>'bevételek kiadások  ÖSSZ'!C29+'bevételek kiadások  ÖSSZ'!C31+'bevételek kiadások  ÖSSZ'!C32</f>
        <v>135536</v>
      </c>
      <c r="C10" s="44" t="s">
        <v>36</v>
      </c>
      <c r="D10" s="50">
        <f>'kiadások összesítése'!F13</f>
        <v>35021</v>
      </c>
      <c r="E10" s="42"/>
    </row>
    <row r="11" spans="1:5">
      <c r="A11" s="303"/>
      <c r="B11" s="304"/>
      <c r="C11" s="45" t="s">
        <v>102</v>
      </c>
      <c r="D11" s="50">
        <f>'kiadások összesítése'!G13</f>
        <v>86477</v>
      </c>
      <c r="E11" s="42"/>
    </row>
    <row r="12" spans="1:5">
      <c r="A12" s="305"/>
      <c r="B12" s="306"/>
      <c r="C12" s="45" t="s">
        <v>171</v>
      </c>
      <c r="D12" s="49">
        <f>'kiadások összesítése'!H13</f>
        <v>93566</v>
      </c>
      <c r="E12" s="42"/>
    </row>
    <row r="13" spans="1:5">
      <c r="A13" s="294"/>
      <c r="B13" s="295"/>
      <c r="C13" s="294"/>
      <c r="D13" s="295">
        <v>0</v>
      </c>
      <c r="E13" s="42"/>
    </row>
    <row r="14" spans="1:5">
      <c r="A14" s="48" t="s">
        <v>8</v>
      </c>
      <c r="B14" s="47">
        <f>SUM(B7:B10)</f>
        <v>664129</v>
      </c>
      <c r="C14" s="48" t="s">
        <v>8</v>
      </c>
      <c r="D14" s="47">
        <f>SUM(D7:D12)</f>
        <v>664129</v>
      </c>
      <c r="E14" s="42"/>
    </row>
    <row r="15" spans="1:5">
      <c r="A15" s="41"/>
      <c r="B15" s="46"/>
      <c r="C15" s="41"/>
      <c r="D15" s="41"/>
      <c r="E15" s="41"/>
    </row>
    <row r="16" spans="1:5">
      <c r="A16" s="41"/>
      <c r="B16" s="41"/>
      <c r="C16" s="41"/>
      <c r="D16" s="41"/>
      <c r="E16" s="41"/>
    </row>
    <row r="17" spans="1:5" ht="53.25" customHeight="1">
      <c r="A17" s="296" t="s">
        <v>252</v>
      </c>
      <c r="B17" s="297"/>
      <c r="C17" s="297"/>
      <c r="D17" s="297"/>
    </row>
    <row r="18" spans="1:5" ht="15.75">
      <c r="A18" s="53"/>
      <c r="B18" s="52"/>
      <c r="C18" s="52"/>
      <c r="D18" s="52"/>
      <c r="E18" s="41"/>
    </row>
    <row r="19" spans="1:5">
      <c r="A19" s="298" t="s">
        <v>1</v>
      </c>
      <c r="B19" s="298"/>
      <c r="C19" s="298" t="s">
        <v>33</v>
      </c>
      <c r="D19" s="298"/>
      <c r="E19" s="42"/>
    </row>
    <row r="20" spans="1:5" ht="24.75" customHeight="1">
      <c r="A20" s="299" t="s">
        <v>0</v>
      </c>
      <c r="B20" s="43" t="s">
        <v>128</v>
      </c>
      <c r="C20" s="300" t="s">
        <v>0</v>
      </c>
      <c r="D20" s="43" t="s">
        <v>128</v>
      </c>
      <c r="E20" s="41"/>
    </row>
    <row r="21" spans="1:5" ht="13.5" customHeight="1">
      <c r="A21" s="299"/>
      <c r="B21" s="51" t="s">
        <v>32</v>
      </c>
      <c r="C21" s="301"/>
      <c r="D21" s="51" t="s">
        <v>32</v>
      </c>
      <c r="E21" s="41"/>
    </row>
    <row r="22" spans="1:5">
      <c r="A22" s="55" t="s">
        <v>98</v>
      </c>
      <c r="B22" s="56">
        <f>'bevételek kiadások  ÖSSZ'!C26</f>
        <v>2081</v>
      </c>
      <c r="C22" s="54" t="s">
        <v>115</v>
      </c>
      <c r="D22" s="50">
        <f>FELHALMOZÁSI!E6</f>
        <v>286</v>
      </c>
      <c r="E22" s="42"/>
    </row>
    <row r="23" spans="1:5">
      <c r="A23" s="45" t="s">
        <v>123</v>
      </c>
      <c r="B23" s="56">
        <f>FELHALMOZÁSI!C7+FELHALMOZÁSI!C6</f>
        <v>1556976</v>
      </c>
      <c r="C23" s="230" t="s">
        <v>116</v>
      </c>
      <c r="D23" s="231">
        <f>FELHALMOZÁSI!E7+FELHALMOZÁSI!E8+FELHALMOZÁSI!E9+FELHALMOZÁSI!E10</f>
        <v>2663544</v>
      </c>
      <c r="E23" s="42"/>
    </row>
    <row r="24" spans="1:5">
      <c r="A24" s="45" t="s">
        <v>117</v>
      </c>
      <c r="B24" s="50">
        <f>'bevételek kiadások  ÖSSZ'!C27</f>
        <v>873846</v>
      </c>
      <c r="C24" s="302"/>
      <c r="D24" s="302"/>
      <c r="E24" s="42"/>
    </row>
    <row r="25" spans="1:5">
      <c r="A25" s="45" t="s">
        <v>255</v>
      </c>
      <c r="B25" s="229">
        <f>'bevételek kiadások  ÖSSZ'!C28</f>
        <v>230927</v>
      </c>
      <c r="C25" s="302"/>
      <c r="D25" s="302"/>
      <c r="E25" s="42"/>
    </row>
    <row r="26" spans="1:5">
      <c r="A26" s="294"/>
      <c r="B26" s="295"/>
      <c r="C26" s="294"/>
      <c r="D26" s="295">
        <v>0</v>
      </c>
      <c r="E26" s="42"/>
    </row>
    <row r="27" spans="1:5">
      <c r="A27" s="48" t="s">
        <v>8</v>
      </c>
      <c r="B27" s="47">
        <f>SUM(B22:B25)</f>
        <v>2663830</v>
      </c>
      <c r="C27" s="48" t="s">
        <v>8</v>
      </c>
      <c r="D27" s="47">
        <f>SUM(D22:D24)</f>
        <v>2663830</v>
      </c>
      <c r="E27" s="42"/>
    </row>
    <row r="28" spans="1:5">
      <c r="A28" s="48" t="s">
        <v>35</v>
      </c>
      <c r="B28" s="47">
        <v>0</v>
      </c>
      <c r="C28" s="48" t="s">
        <v>34</v>
      </c>
      <c r="D28" s="47">
        <v>0</v>
      </c>
      <c r="E28" s="42"/>
    </row>
  </sheetData>
  <mergeCells count="16">
    <mergeCell ref="A2:D2"/>
    <mergeCell ref="A13:B13"/>
    <mergeCell ref="C13:D13"/>
    <mergeCell ref="A4:B4"/>
    <mergeCell ref="C4:D4"/>
    <mergeCell ref="A5:A6"/>
    <mergeCell ref="C5:C6"/>
    <mergeCell ref="A11:B12"/>
    <mergeCell ref="A26:B26"/>
    <mergeCell ref="C26:D26"/>
    <mergeCell ref="A17:D17"/>
    <mergeCell ref="A19:B19"/>
    <mergeCell ref="C19:D19"/>
    <mergeCell ref="A20:A21"/>
    <mergeCell ref="C20:C21"/>
    <mergeCell ref="C24:D25"/>
  </mergeCells>
  <pageMargins left="0.74803149606299213" right="0.74803149606299213" top="0.84" bottom="0.7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4"/>
  <sheetViews>
    <sheetView zoomScaleNormal="75" workbookViewId="0"/>
  </sheetViews>
  <sheetFormatPr defaultRowHeight="12.75"/>
  <cols>
    <col min="1" max="1" width="5.42578125" customWidth="1"/>
    <col min="2" max="2" width="65.85546875" customWidth="1"/>
    <col min="3" max="3" width="14.5703125" customWidth="1"/>
  </cols>
  <sheetData>
    <row r="1" spans="1:3">
      <c r="A1" t="s">
        <v>258</v>
      </c>
      <c r="B1" s="1"/>
    </row>
    <row r="2" spans="1:3">
      <c r="A2" s="178"/>
      <c r="B2" s="1"/>
    </row>
    <row r="3" spans="1:3">
      <c r="B3" s="1"/>
    </row>
    <row r="4" spans="1:3" ht="59.25" customHeight="1">
      <c r="A4" s="236" t="s">
        <v>208</v>
      </c>
      <c r="B4" s="236"/>
      <c r="C4" s="236"/>
    </row>
    <row r="5" spans="1:3" ht="15">
      <c r="B5" s="1"/>
      <c r="C5" s="218" t="s">
        <v>26</v>
      </c>
    </row>
    <row r="6" spans="1:3" ht="41.25" customHeight="1">
      <c r="A6" s="186" t="s">
        <v>39</v>
      </c>
      <c r="B6" s="115" t="s">
        <v>0</v>
      </c>
      <c r="C6" s="187" t="s">
        <v>110</v>
      </c>
    </row>
    <row r="7" spans="1:3">
      <c r="A7" s="217">
        <v>1</v>
      </c>
      <c r="B7" s="181" t="s">
        <v>175</v>
      </c>
      <c r="C7" s="182">
        <v>113653</v>
      </c>
    </row>
    <row r="8" spans="1:3">
      <c r="A8" s="217">
        <v>2</v>
      </c>
      <c r="B8" s="180" t="s">
        <v>176</v>
      </c>
      <c r="C8" s="182">
        <v>63320</v>
      </c>
    </row>
    <row r="9" spans="1:3">
      <c r="A9" s="217">
        <v>3</v>
      </c>
      <c r="B9" s="183" t="s">
        <v>177</v>
      </c>
      <c r="C9" s="182">
        <v>142289</v>
      </c>
    </row>
    <row r="10" spans="1:3" s="8" customFormat="1">
      <c r="A10" s="217">
        <v>4</v>
      </c>
      <c r="B10" s="183" t="s">
        <v>178</v>
      </c>
      <c r="C10" s="182">
        <v>3486</v>
      </c>
    </row>
    <row r="11" spans="1:3" s="11" customFormat="1">
      <c r="A11" s="217">
        <v>5</v>
      </c>
      <c r="B11" s="183" t="s">
        <v>179</v>
      </c>
      <c r="C11" s="182">
        <v>5145</v>
      </c>
    </row>
    <row r="12" spans="1:3" s="11" customFormat="1">
      <c r="A12" s="217">
        <v>6</v>
      </c>
      <c r="B12" s="183" t="s">
        <v>180</v>
      </c>
      <c r="C12" s="182">
        <v>110201</v>
      </c>
    </row>
    <row r="13" spans="1:3" s="11" customFormat="1" ht="13.5" customHeight="1">
      <c r="A13" s="217">
        <v>7</v>
      </c>
      <c r="B13" s="181" t="s">
        <v>187</v>
      </c>
      <c r="C13" s="182">
        <v>192428</v>
      </c>
    </row>
    <row r="14" spans="1:3" s="11" customFormat="1">
      <c r="A14" s="217">
        <v>8</v>
      </c>
      <c r="B14" s="183" t="s">
        <v>184</v>
      </c>
      <c r="C14" s="182">
        <v>1165162</v>
      </c>
    </row>
    <row r="15" spans="1:3" s="11" customFormat="1">
      <c r="A15" s="217">
        <v>9</v>
      </c>
      <c r="B15" s="183" t="s">
        <v>186</v>
      </c>
      <c r="C15" s="182">
        <v>87978</v>
      </c>
    </row>
    <row r="16" spans="1:3" s="11" customFormat="1">
      <c r="A16" s="217">
        <v>10</v>
      </c>
      <c r="B16" s="183" t="s">
        <v>185</v>
      </c>
      <c r="C16" s="182">
        <v>154</v>
      </c>
    </row>
    <row r="17" spans="1:3" s="11" customFormat="1">
      <c r="A17" s="217">
        <v>11</v>
      </c>
      <c r="B17" s="183" t="s">
        <v>188</v>
      </c>
      <c r="C17" s="182">
        <v>25674</v>
      </c>
    </row>
    <row r="18" spans="1:3" s="11" customFormat="1" ht="15.75">
      <c r="A18" s="217">
        <v>12</v>
      </c>
      <c r="B18" s="201" t="s">
        <v>195</v>
      </c>
      <c r="C18" s="202">
        <f>SUM(C7:C17)</f>
        <v>1909490</v>
      </c>
    </row>
    <row r="19" spans="1:3">
      <c r="A19" s="217">
        <v>13</v>
      </c>
      <c r="B19" s="179" t="s">
        <v>181</v>
      </c>
      <c r="C19" s="203">
        <v>81319</v>
      </c>
    </row>
    <row r="20" spans="1:3" ht="16.5" customHeight="1">
      <c r="A20" s="217">
        <v>14</v>
      </c>
      <c r="B20" s="122" t="s">
        <v>182</v>
      </c>
      <c r="C20" s="100">
        <v>75602</v>
      </c>
    </row>
    <row r="21" spans="1:3" ht="16.5" customHeight="1">
      <c r="A21" s="217">
        <v>15</v>
      </c>
      <c r="B21" s="122" t="s">
        <v>183</v>
      </c>
      <c r="C21" s="100">
        <v>4400</v>
      </c>
    </row>
    <row r="22" spans="1:3" s="5" customFormat="1" ht="15" customHeight="1">
      <c r="A22" s="217">
        <v>16</v>
      </c>
      <c r="B22" s="13" t="s">
        <v>189</v>
      </c>
      <c r="C22" s="99">
        <v>93134</v>
      </c>
    </row>
    <row r="23" spans="1:3" s="141" customFormat="1" ht="15" customHeight="1">
      <c r="A23" s="217">
        <v>17</v>
      </c>
      <c r="B23" s="122" t="s">
        <v>190</v>
      </c>
      <c r="C23" s="101">
        <v>36657</v>
      </c>
    </row>
    <row r="24" spans="1:3" s="141" customFormat="1" ht="15" customHeight="1">
      <c r="A24" s="217">
        <v>18</v>
      </c>
      <c r="B24" s="122" t="s">
        <v>191</v>
      </c>
      <c r="C24" s="105">
        <v>10582</v>
      </c>
    </row>
    <row r="25" spans="1:3" s="141" customFormat="1" ht="15" customHeight="1">
      <c r="A25" s="217">
        <v>19</v>
      </c>
      <c r="B25" s="122" t="s">
        <v>192</v>
      </c>
      <c r="C25" s="105">
        <v>27537</v>
      </c>
    </row>
    <row r="26" spans="1:3">
      <c r="A26" s="217">
        <v>20</v>
      </c>
      <c r="B26" s="7" t="s">
        <v>196</v>
      </c>
      <c r="C26" s="7">
        <v>2081</v>
      </c>
    </row>
    <row r="27" spans="1:3">
      <c r="A27" s="217">
        <v>21</v>
      </c>
      <c r="B27" s="7" t="s">
        <v>197</v>
      </c>
      <c r="C27" s="7">
        <v>873846</v>
      </c>
    </row>
    <row r="28" spans="1:3">
      <c r="A28" s="217">
        <v>22</v>
      </c>
      <c r="B28" s="7" t="s">
        <v>226</v>
      </c>
      <c r="C28" s="7">
        <v>230927</v>
      </c>
    </row>
    <row r="29" spans="1:3">
      <c r="A29" s="217">
        <v>23</v>
      </c>
      <c r="B29" s="7" t="s">
        <v>198</v>
      </c>
      <c r="C29" s="7">
        <v>21649</v>
      </c>
    </row>
    <row r="30" spans="1:3" s="193" customFormat="1" ht="22.5" customHeight="1">
      <c r="A30" s="217">
        <v>24</v>
      </c>
      <c r="B30" s="191" t="s">
        <v>199</v>
      </c>
      <c r="C30" s="192">
        <f>C27+C26+C22+C19+C18+C29+C28</f>
        <v>3212446</v>
      </c>
    </row>
    <row r="31" spans="1:3" s="141" customFormat="1" ht="15" customHeight="1">
      <c r="A31" s="217">
        <v>25</v>
      </c>
      <c r="B31" s="4" t="s">
        <v>193</v>
      </c>
      <c r="C31" s="102">
        <f>hivatal!C5+'könyvtár, mh'!E10+'könyvtár, mh'!E16</f>
        <v>81912</v>
      </c>
    </row>
    <row r="32" spans="1:3" s="141" customFormat="1" ht="15" customHeight="1">
      <c r="A32" s="217">
        <v>26</v>
      </c>
      <c r="B32" s="4" t="s">
        <v>201</v>
      </c>
      <c r="C32" s="102">
        <f>hivatal!D5</f>
        <v>31975</v>
      </c>
    </row>
    <row r="33" spans="1:3" s="141" customFormat="1" ht="15" customHeight="1">
      <c r="A33" s="217">
        <v>27</v>
      </c>
      <c r="B33" s="194" t="s">
        <v>200</v>
      </c>
      <c r="C33" s="195">
        <f>hivatal!E5+'könyvtár, mh'!C10+'könyvtár, mh'!C16</f>
        <v>2501</v>
      </c>
    </row>
    <row r="34" spans="1:3" s="141" customFormat="1" ht="23.25" customHeight="1">
      <c r="A34" s="217">
        <v>28</v>
      </c>
      <c r="B34" s="191" t="s">
        <v>215</v>
      </c>
      <c r="C34" s="192">
        <f>SUM(C31:C33)</f>
        <v>116388</v>
      </c>
    </row>
    <row r="35" spans="1:3" s="206" customFormat="1" ht="27" customHeight="1">
      <c r="A35" s="217">
        <v>29</v>
      </c>
      <c r="B35" s="204" t="s">
        <v>202</v>
      </c>
      <c r="C35" s="205">
        <f>C30+C34</f>
        <v>3328834</v>
      </c>
    </row>
    <row r="36" spans="1:3" s="141" customFormat="1" ht="15" customHeight="1">
      <c r="A36" s="217">
        <v>30</v>
      </c>
      <c r="B36" s="4" t="s">
        <v>203</v>
      </c>
      <c r="C36" s="102">
        <f>'kiadások összesítése'!C9+'kiadások összesítése'!D9+'kiadások összesítése'!E9+'kiadások összesítése'!F9+'kiadások összesítése'!G9</f>
        <v>455050</v>
      </c>
    </row>
    <row r="37" spans="1:3" s="141" customFormat="1" ht="15" customHeight="1">
      <c r="A37" s="217">
        <v>31</v>
      </c>
      <c r="B37" s="4" t="s">
        <v>204</v>
      </c>
      <c r="C37" s="102">
        <f>'kiadások összesítése'!I9</f>
        <v>2663830</v>
      </c>
    </row>
    <row r="38" spans="1:3" s="141" customFormat="1" ht="15" customHeight="1">
      <c r="A38" s="217">
        <v>32</v>
      </c>
      <c r="B38" s="4" t="s">
        <v>205</v>
      </c>
      <c r="C38" s="102">
        <f>'kiadások összesítése'!H9</f>
        <v>93566</v>
      </c>
    </row>
    <row r="39" spans="1:3" s="141" customFormat="1" ht="27.75" customHeight="1">
      <c r="A39" s="217">
        <v>33</v>
      </c>
      <c r="B39" s="213" t="s">
        <v>210</v>
      </c>
      <c r="C39" s="214">
        <f>SUM(C36:C38)</f>
        <v>3212446</v>
      </c>
    </row>
    <row r="40" spans="1:3" s="5" customFormat="1" ht="15" customHeight="1">
      <c r="A40" s="217">
        <v>34</v>
      </c>
      <c r="B40" s="4" t="s">
        <v>211</v>
      </c>
      <c r="C40" s="102">
        <f>'kiadások összesítése'!C10+'kiadások összesítése'!D10+'kiadások összesítése'!E10+'kiadások összesítése'!F10+'kiadások összesítése'!G10+'kiadások összesítése'!C11+'kiadások összesítése'!D11+'kiadások összesítése'!E11+'kiadások összesítése'!F11+'kiadások összesítése'!G11+'kiadások összesítése'!C12+'kiadások összesítése'!D12+'kiadások összesítése'!E12+'kiadások összesítése'!F12+'kiadások összesítése'!G12</f>
        <v>115513</v>
      </c>
    </row>
    <row r="41" spans="1:3" s="5" customFormat="1" ht="15" customHeight="1">
      <c r="A41" s="217">
        <v>35</v>
      </c>
      <c r="B41" s="4" t="s">
        <v>212</v>
      </c>
      <c r="C41" s="102">
        <f>'kiadások összesítése'!I10+'kiadások összesítése'!I11+'kiadások összesítése'!I12</f>
        <v>875</v>
      </c>
    </row>
    <row r="42" spans="1:3">
      <c r="A42" s="217">
        <v>36</v>
      </c>
      <c r="B42" s="4" t="s">
        <v>213</v>
      </c>
      <c r="C42" s="102">
        <f>'kiadások összesítése'!H10+'kiadások összesítése'!H11+'kiadások összesítése'!H12</f>
        <v>0</v>
      </c>
    </row>
    <row r="43" spans="1:3" s="12" customFormat="1" ht="27.75" customHeight="1">
      <c r="A43" s="217">
        <v>37</v>
      </c>
      <c r="B43" s="215" t="s">
        <v>214</v>
      </c>
      <c r="C43" s="216">
        <f>SUM(C40:C42)</f>
        <v>116388</v>
      </c>
    </row>
    <row r="44" spans="1:3" ht="26.25" customHeight="1">
      <c r="A44" s="217">
        <v>38</v>
      </c>
      <c r="B44" s="204" t="s">
        <v>216</v>
      </c>
      <c r="C44" s="205">
        <f>C39+C43</f>
        <v>3328834</v>
      </c>
    </row>
  </sheetData>
  <mergeCells count="1">
    <mergeCell ref="A4:C4"/>
  </mergeCells>
  <pageMargins left="0.59" right="0.32" top="0.32" bottom="0.27" header="0.25" footer="0.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7"/>
  <sheetViews>
    <sheetView workbookViewId="0"/>
  </sheetViews>
  <sheetFormatPr defaultRowHeight="12.75"/>
  <cols>
    <col min="1" max="1" width="6.28515625" customWidth="1"/>
    <col min="2" max="2" width="27" customWidth="1"/>
    <col min="3" max="3" width="12.5703125" customWidth="1"/>
    <col min="4" max="4" width="12.28515625" customWidth="1"/>
    <col min="5" max="5" width="13.5703125" customWidth="1"/>
    <col min="6" max="6" width="14.28515625" customWidth="1"/>
    <col min="7" max="7" width="16" customWidth="1"/>
    <col min="8" max="9" width="14" customWidth="1"/>
    <col min="10" max="10" width="13.42578125" customWidth="1"/>
    <col min="11" max="11" width="17.140625" customWidth="1"/>
  </cols>
  <sheetData>
    <row r="1" spans="1:11">
      <c r="A1" t="s">
        <v>259</v>
      </c>
    </row>
    <row r="4" spans="1:11" ht="23.25" customHeight="1">
      <c r="A4" s="238" t="s">
        <v>229</v>
      </c>
      <c r="B4" s="238"/>
      <c r="C4" s="238"/>
      <c r="D4" s="238"/>
      <c r="E4" s="238"/>
      <c r="F4" s="238"/>
      <c r="G4" s="238"/>
      <c r="H4" s="238"/>
      <c r="I4" s="238"/>
      <c r="J4" s="238"/>
      <c r="K4" s="57"/>
    </row>
    <row r="5" spans="1:11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1">
      <c r="K6" s="91"/>
    </row>
    <row r="7" spans="1:11" s="5" customFormat="1" ht="27.75" customHeight="1">
      <c r="A7" s="237" t="s">
        <v>72</v>
      </c>
      <c r="B7" s="237" t="s">
        <v>173</v>
      </c>
      <c r="C7" s="237" t="s">
        <v>24</v>
      </c>
      <c r="D7" s="237"/>
      <c r="E7" s="237"/>
      <c r="F7" s="237"/>
      <c r="G7" s="237"/>
      <c r="H7" s="237"/>
      <c r="I7" s="237" t="s">
        <v>228</v>
      </c>
      <c r="J7" s="237" t="s">
        <v>8</v>
      </c>
    </row>
    <row r="8" spans="1:11" s="32" customFormat="1" ht="50.25" customHeight="1">
      <c r="A8" s="237"/>
      <c r="B8" s="237"/>
      <c r="C8" s="184" t="s">
        <v>3</v>
      </c>
      <c r="D8" s="184" t="s">
        <v>23</v>
      </c>
      <c r="E8" s="184" t="s">
        <v>4</v>
      </c>
      <c r="F8" s="184" t="s">
        <v>172</v>
      </c>
      <c r="G8" s="184" t="s">
        <v>130</v>
      </c>
      <c r="H8" s="4" t="s">
        <v>171</v>
      </c>
      <c r="I8" s="237"/>
      <c r="J8" s="237"/>
    </row>
    <row r="9" spans="1:11" ht="25.5" customHeight="1">
      <c r="A9" s="3">
        <v>1</v>
      </c>
      <c r="B9" s="2" t="s">
        <v>82</v>
      </c>
      <c r="C9" s="207">
        <f>önk!G26</f>
        <v>170128</v>
      </c>
      <c r="D9" s="207">
        <f>önk!H26</f>
        <v>25910</v>
      </c>
      <c r="E9" s="207">
        <f>önk!I26</f>
        <v>139514</v>
      </c>
      <c r="F9" s="207">
        <f>önk!J26</f>
        <v>35021</v>
      </c>
      <c r="G9" s="207">
        <f>önk!K26</f>
        <v>84477</v>
      </c>
      <c r="H9" s="211">
        <f>önk!L26</f>
        <v>93566</v>
      </c>
      <c r="I9" s="209">
        <f>FELHALMOZÁSI!E11</f>
        <v>2663830</v>
      </c>
      <c r="J9" s="210">
        <f>SUM(C9:I9)</f>
        <v>3212446</v>
      </c>
    </row>
    <row r="10" spans="1:11" ht="30" customHeight="1">
      <c r="A10" s="3">
        <v>2</v>
      </c>
      <c r="B10" s="2" t="s">
        <v>101</v>
      </c>
      <c r="C10" s="207">
        <f>hivatal!H5</f>
        <v>57076</v>
      </c>
      <c r="D10" s="207">
        <f>hivatal!I5</f>
        <v>13586</v>
      </c>
      <c r="E10" s="207">
        <f>hivatal!J5</f>
        <v>19473</v>
      </c>
      <c r="F10" s="208">
        <v>0</v>
      </c>
      <c r="G10" s="207">
        <f>hivatal!K5</f>
        <v>2000</v>
      </c>
      <c r="H10" s="208">
        <v>0</v>
      </c>
      <c r="I10" s="209">
        <f>hivatal!L5</f>
        <v>875</v>
      </c>
      <c r="J10" s="210">
        <f>SUM(C10:I10)</f>
        <v>93010</v>
      </c>
    </row>
    <row r="11" spans="1:11" ht="25.5" customHeight="1">
      <c r="A11" s="3">
        <v>3</v>
      </c>
      <c r="B11" s="2" t="s">
        <v>7</v>
      </c>
      <c r="C11" s="207">
        <f>'könyvtár, mh'!H10</f>
        <v>5160</v>
      </c>
      <c r="D11" s="207">
        <f>'könyvtár, mh'!I10</f>
        <v>1392</v>
      </c>
      <c r="E11" s="207">
        <f>'könyvtár, mh'!J10</f>
        <v>2177</v>
      </c>
      <c r="F11" s="208">
        <v>0</v>
      </c>
      <c r="G11" s="207">
        <f>'könyvtár, mh'!K10</f>
        <v>0</v>
      </c>
      <c r="H11" s="208">
        <v>0</v>
      </c>
      <c r="I11" s="209">
        <f>'könyvtár, mh'!L10</f>
        <v>0</v>
      </c>
      <c r="J11" s="210">
        <f t="shared" ref="J11:J12" si="0">SUM(C11:I11)</f>
        <v>8729</v>
      </c>
    </row>
    <row r="12" spans="1:11" ht="25.5">
      <c r="A12" s="3">
        <v>4</v>
      </c>
      <c r="B12" s="148" t="s">
        <v>6</v>
      </c>
      <c r="C12" s="207">
        <f>'könyvtár, mh'!H16</f>
        <v>5467</v>
      </c>
      <c r="D12" s="207">
        <f>'könyvtár, mh'!I16</f>
        <v>1722</v>
      </c>
      <c r="E12" s="207">
        <f>'könyvtár, mh'!J16</f>
        <v>7460</v>
      </c>
      <c r="F12" s="208">
        <v>0</v>
      </c>
      <c r="G12" s="207">
        <f>'könyvtár, mh'!K16</f>
        <v>0</v>
      </c>
      <c r="H12" s="208">
        <v>0</v>
      </c>
      <c r="I12" s="209">
        <f>'könyvtár, mh'!L16</f>
        <v>0</v>
      </c>
      <c r="J12" s="210">
        <f t="shared" si="0"/>
        <v>14649</v>
      </c>
    </row>
    <row r="13" spans="1:11" s="5" customFormat="1" ht="28.5" customHeight="1">
      <c r="A13" s="239" t="s">
        <v>93</v>
      </c>
      <c r="B13" s="240"/>
      <c r="C13" s="212">
        <f t="shared" ref="C13:I13" si="1">SUM(C9:C12)</f>
        <v>237831</v>
      </c>
      <c r="D13" s="212">
        <f t="shared" si="1"/>
        <v>42610</v>
      </c>
      <c r="E13" s="212">
        <f t="shared" si="1"/>
        <v>168624</v>
      </c>
      <c r="F13" s="212">
        <f t="shared" si="1"/>
        <v>35021</v>
      </c>
      <c r="G13" s="212">
        <f t="shared" si="1"/>
        <v>86477</v>
      </c>
      <c r="H13" s="212">
        <f t="shared" si="1"/>
        <v>93566</v>
      </c>
      <c r="I13" s="212">
        <f t="shared" si="1"/>
        <v>2664705</v>
      </c>
      <c r="J13" s="212">
        <f>SUM(J9:J12)</f>
        <v>3328834</v>
      </c>
    </row>
    <row r="15" spans="1:11">
      <c r="B15" s="103"/>
      <c r="C15" s="59"/>
      <c r="K15" s="14"/>
    </row>
    <row r="16" spans="1:11">
      <c r="B16" s="103"/>
      <c r="C16" s="59"/>
      <c r="H16" s="228"/>
    </row>
    <row r="17" spans="2:3">
      <c r="B17" s="103"/>
      <c r="C17" s="59"/>
    </row>
  </sheetData>
  <sortState ref="A9:J10">
    <sortCondition ref="A9:A10"/>
  </sortState>
  <mergeCells count="7">
    <mergeCell ref="J7:J8"/>
    <mergeCell ref="A4:J4"/>
    <mergeCell ref="A7:A8"/>
    <mergeCell ref="A13:B13"/>
    <mergeCell ref="B7:B8"/>
    <mergeCell ref="C7:H7"/>
    <mergeCell ref="I7:I8"/>
  </mergeCells>
  <pageMargins left="0.22" right="0.27" top="0.34" bottom="0.42" header="0.18" footer="0.19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S30"/>
  <sheetViews>
    <sheetView workbookViewId="0"/>
  </sheetViews>
  <sheetFormatPr defaultRowHeight="12.75"/>
  <cols>
    <col min="1" max="1" width="3.7109375" customWidth="1"/>
    <col min="2" max="2" width="32.7109375" customWidth="1"/>
    <col min="3" max="3" width="6.28515625" customWidth="1"/>
    <col min="4" max="4" width="9.85546875" customWidth="1"/>
    <col min="5" max="5" width="7.28515625" style="8" customWidth="1"/>
    <col min="6" max="6" width="7.140625" style="8" customWidth="1"/>
    <col min="7" max="7" width="6.28515625" customWidth="1"/>
    <col min="8" max="8" width="6" customWidth="1"/>
    <col min="9" max="9" width="6.7109375" customWidth="1"/>
    <col min="10" max="10" width="6" customWidth="1"/>
    <col min="11" max="11" width="8.140625" customWidth="1"/>
    <col min="12" max="12" width="7" customWidth="1"/>
    <col min="13" max="13" width="3.85546875" customWidth="1"/>
    <col min="17" max="17" width="9.140625" style="6"/>
    <col min="18" max="18" width="10.7109375" style="6" customWidth="1"/>
    <col min="19" max="19" width="9.140625" style="6"/>
  </cols>
  <sheetData>
    <row r="1" spans="1:19">
      <c r="A1" t="s">
        <v>260</v>
      </c>
    </row>
    <row r="2" spans="1:19">
      <c r="B2" s="244" t="s">
        <v>121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R2" s="25"/>
    </row>
    <row r="3" spans="1:19" s="10" customFormat="1" ht="14.25" customHeight="1">
      <c r="A3" s="241" t="s">
        <v>96</v>
      </c>
      <c r="B3" s="248" t="s">
        <v>0</v>
      </c>
      <c r="C3" s="250" t="s">
        <v>29</v>
      </c>
      <c r="D3" s="251"/>
      <c r="E3" s="249" t="s">
        <v>19</v>
      </c>
      <c r="F3" s="245" t="s">
        <v>5</v>
      </c>
      <c r="G3" s="252" t="s">
        <v>30</v>
      </c>
      <c r="H3" s="253"/>
      <c r="I3" s="253"/>
      <c r="J3" s="253"/>
      <c r="K3" s="254"/>
      <c r="L3" s="144"/>
      <c r="M3" s="246" t="s">
        <v>27</v>
      </c>
      <c r="Q3" s="20"/>
      <c r="R3" s="20"/>
      <c r="S3" s="20"/>
    </row>
    <row r="4" spans="1:19" s="10" customFormat="1" ht="150" customHeight="1">
      <c r="A4" s="241"/>
      <c r="B4" s="248"/>
      <c r="C4" s="190" t="s">
        <v>98</v>
      </c>
      <c r="D4" s="233" t="s">
        <v>256</v>
      </c>
      <c r="E4" s="249"/>
      <c r="F4" s="245"/>
      <c r="G4" s="40" t="s">
        <v>28</v>
      </c>
      <c r="H4" s="40" t="s">
        <v>21</v>
      </c>
      <c r="I4" s="40" t="s">
        <v>20</v>
      </c>
      <c r="J4" s="150" t="s">
        <v>166</v>
      </c>
      <c r="K4" s="149" t="s">
        <v>167</v>
      </c>
      <c r="L4" s="185" t="s">
        <v>227</v>
      </c>
      <c r="M4" s="247"/>
      <c r="Q4" s="20"/>
      <c r="R4" s="21"/>
      <c r="S4" s="20"/>
    </row>
    <row r="5" spans="1:19" s="9" customFormat="1" ht="21.75" customHeight="1">
      <c r="A5" s="88" t="s">
        <v>230</v>
      </c>
      <c r="B5" s="153" t="s">
        <v>150</v>
      </c>
      <c r="C5" s="232">
        <f>'bevételek kiadások  ÖSSZ'!C23</f>
        <v>36657</v>
      </c>
      <c r="D5" s="30">
        <v>263054</v>
      </c>
      <c r="E5" s="154">
        <f t="shared" ref="E5:E25" si="0">SUM(C5:D5)</f>
        <v>299711</v>
      </c>
      <c r="F5" s="155">
        <f>SUM(G5:L5)</f>
        <v>17359</v>
      </c>
      <c r="G5" s="30">
        <v>3415</v>
      </c>
      <c r="H5" s="30"/>
      <c r="I5" s="30">
        <v>237</v>
      </c>
      <c r="J5" s="30"/>
      <c r="K5" s="30">
        <v>2153</v>
      </c>
      <c r="L5" s="30">
        <v>11554</v>
      </c>
      <c r="M5" s="31"/>
      <c r="O5" s="58"/>
      <c r="P5" s="58"/>
      <c r="Q5" s="18"/>
      <c r="R5" s="19"/>
      <c r="S5" s="18"/>
    </row>
    <row r="6" spans="1:19" s="9" customFormat="1" ht="22.5">
      <c r="A6" s="88" t="s">
        <v>231</v>
      </c>
      <c r="B6" s="153" t="s">
        <v>136</v>
      </c>
      <c r="C6" s="232">
        <f>'bevételek kiadások  ÖSSZ'!C25</f>
        <v>27537</v>
      </c>
      <c r="D6" s="30"/>
      <c r="E6" s="154">
        <f t="shared" si="0"/>
        <v>27537</v>
      </c>
      <c r="F6" s="155">
        <f t="shared" ref="F6:F25" si="1">SUM(G6:L6)</f>
        <v>0</v>
      </c>
      <c r="G6" s="30"/>
      <c r="H6" s="30"/>
      <c r="I6" s="30"/>
      <c r="J6" s="30"/>
      <c r="K6" s="30"/>
      <c r="L6" s="30"/>
      <c r="M6" s="31"/>
      <c r="Q6" s="18"/>
      <c r="R6" s="19"/>
      <c r="S6" s="18"/>
    </row>
    <row r="7" spans="1:19" s="119" customFormat="1" ht="11.25" customHeight="1">
      <c r="A7" s="88" t="s">
        <v>232</v>
      </c>
      <c r="B7" s="153" t="s">
        <v>131</v>
      </c>
      <c r="C7" s="116"/>
      <c r="D7" s="35"/>
      <c r="E7" s="154">
        <f t="shared" si="0"/>
        <v>0</v>
      </c>
      <c r="F7" s="155">
        <f t="shared" si="1"/>
        <v>160465</v>
      </c>
      <c r="G7" s="35"/>
      <c r="H7" s="35"/>
      <c r="I7" s="35"/>
      <c r="J7" s="35"/>
      <c r="K7" s="35">
        <v>78553</v>
      </c>
      <c r="L7" s="35">
        <v>81912</v>
      </c>
      <c r="M7" s="118"/>
      <c r="Q7" s="120"/>
      <c r="R7" s="121"/>
      <c r="S7" s="120"/>
    </row>
    <row r="8" spans="1:19" s="9" customFormat="1" ht="24" customHeight="1">
      <c r="A8" s="88" t="s">
        <v>233</v>
      </c>
      <c r="B8" s="153" t="s">
        <v>137</v>
      </c>
      <c r="C8" s="15">
        <v>0</v>
      </c>
      <c r="D8" s="30"/>
      <c r="E8" s="154">
        <f t="shared" si="0"/>
        <v>0</v>
      </c>
      <c r="F8" s="155">
        <f t="shared" si="1"/>
        <v>9721</v>
      </c>
      <c r="G8" s="30"/>
      <c r="H8" s="30"/>
      <c r="I8" s="30">
        <v>9721</v>
      </c>
      <c r="J8" s="30"/>
      <c r="K8" s="30"/>
      <c r="L8" s="30"/>
      <c r="M8" s="31"/>
      <c r="Q8" s="18"/>
      <c r="R8" s="19"/>
      <c r="S8" s="18"/>
    </row>
    <row r="9" spans="1:19" s="9" customFormat="1" ht="11.25" customHeight="1">
      <c r="A9" s="88" t="s">
        <v>234</v>
      </c>
      <c r="B9" s="153" t="s">
        <v>138</v>
      </c>
      <c r="C9" s="15">
        <v>2256</v>
      </c>
      <c r="D9" s="30"/>
      <c r="E9" s="154">
        <f t="shared" si="0"/>
        <v>2256</v>
      </c>
      <c r="F9" s="155">
        <f t="shared" si="1"/>
        <v>2000</v>
      </c>
      <c r="G9" s="30"/>
      <c r="H9" s="30"/>
      <c r="I9" s="30">
        <v>2000</v>
      </c>
      <c r="J9" s="30"/>
      <c r="K9" s="30"/>
      <c r="L9" s="30"/>
      <c r="M9" s="31"/>
      <c r="Q9" s="18"/>
      <c r="R9" s="19"/>
      <c r="S9" s="18"/>
    </row>
    <row r="10" spans="1:19" s="9" customFormat="1" ht="12" customHeight="1">
      <c r="A10" s="88" t="s">
        <v>235</v>
      </c>
      <c r="B10" s="153" t="s">
        <v>139</v>
      </c>
      <c r="C10" s="15">
        <v>2036</v>
      </c>
      <c r="D10" s="30">
        <f>'bevételek kiadások  ÖSSZ'!C13</f>
        <v>192428</v>
      </c>
      <c r="E10" s="154">
        <f t="shared" si="0"/>
        <v>194464</v>
      </c>
      <c r="F10" s="155">
        <f t="shared" si="1"/>
        <v>196985</v>
      </c>
      <c r="G10" s="30">
        <v>159348</v>
      </c>
      <c r="H10" s="30">
        <v>23924</v>
      </c>
      <c r="I10" s="30">
        <v>13713</v>
      </c>
      <c r="J10" s="30"/>
      <c r="K10" s="30"/>
      <c r="L10" s="30"/>
      <c r="M10" s="29"/>
      <c r="Q10" s="18"/>
      <c r="R10" s="19"/>
      <c r="S10" s="18"/>
    </row>
    <row r="11" spans="1:19" s="9" customFormat="1" ht="11.25" customHeight="1">
      <c r="A11" s="88" t="s">
        <v>236</v>
      </c>
      <c r="B11" s="153" t="s">
        <v>140</v>
      </c>
      <c r="C11" s="92">
        <v>1354</v>
      </c>
      <c r="D11" s="92"/>
      <c r="E11" s="154">
        <f t="shared" si="0"/>
        <v>1354</v>
      </c>
      <c r="F11" s="155">
        <f t="shared" si="1"/>
        <v>654</v>
      </c>
      <c r="G11" s="92"/>
      <c r="H11" s="92"/>
      <c r="I11" s="92">
        <v>654</v>
      </c>
      <c r="J11" s="92"/>
      <c r="K11" s="92"/>
      <c r="L11" s="92"/>
      <c r="M11" s="92"/>
    </row>
    <row r="12" spans="1:19" s="9" customFormat="1" ht="22.5">
      <c r="A12" s="88" t="s">
        <v>237</v>
      </c>
      <c r="B12" s="153" t="s">
        <v>141</v>
      </c>
      <c r="C12" s="92"/>
      <c r="D12" s="92"/>
      <c r="E12" s="154">
        <f t="shared" si="0"/>
        <v>0</v>
      </c>
      <c r="F12" s="155">
        <f t="shared" si="1"/>
        <v>457</v>
      </c>
      <c r="G12" s="92"/>
      <c r="H12" s="92"/>
      <c r="I12" s="92">
        <v>457</v>
      </c>
      <c r="J12" s="92"/>
      <c r="K12" s="92"/>
      <c r="L12" s="92"/>
      <c r="M12" s="92"/>
    </row>
    <row r="13" spans="1:19" s="9" customFormat="1" ht="11.25" customHeight="1">
      <c r="A13" s="88" t="s">
        <v>238</v>
      </c>
      <c r="B13" s="153" t="s">
        <v>132</v>
      </c>
      <c r="C13" s="15"/>
      <c r="D13" s="30"/>
      <c r="E13" s="154">
        <f t="shared" si="0"/>
        <v>0</v>
      </c>
      <c r="F13" s="155">
        <f t="shared" si="1"/>
        <v>22820</v>
      </c>
      <c r="G13" s="30"/>
      <c r="H13" s="30"/>
      <c r="I13" s="30">
        <v>22820</v>
      </c>
      <c r="J13" s="30"/>
      <c r="K13" s="30"/>
      <c r="L13" s="30"/>
      <c r="M13" s="29"/>
      <c r="Q13" s="18"/>
      <c r="R13" s="19"/>
      <c r="S13" s="18"/>
    </row>
    <row r="14" spans="1:19" s="9" customFormat="1" ht="12.75" customHeight="1">
      <c r="A14" s="88" t="s">
        <v>239</v>
      </c>
      <c r="B14" s="153" t="s">
        <v>83</v>
      </c>
      <c r="C14" s="15">
        <v>137</v>
      </c>
      <c r="D14" s="30"/>
      <c r="E14" s="154">
        <f t="shared" si="0"/>
        <v>137</v>
      </c>
      <c r="F14" s="155">
        <f t="shared" si="1"/>
        <v>1547</v>
      </c>
      <c r="G14" s="30"/>
      <c r="H14" s="30"/>
      <c r="I14" s="30">
        <v>1547</v>
      </c>
      <c r="J14" s="30"/>
      <c r="K14" s="30"/>
      <c r="L14" s="30"/>
      <c r="M14" s="29"/>
      <c r="Q14" s="18"/>
      <c r="R14" s="19"/>
      <c r="S14" s="18"/>
    </row>
    <row r="15" spans="1:19" s="9" customFormat="1" ht="22.5">
      <c r="A15" s="88" t="s">
        <v>240</v>
      </c>
      <c r="B15" s="153" t="s">
        <v>133</v>
      </c>
      <c r="C15" s="15">
        <v>12575</v>
      </c>
      <c r="D15" s="30"/>
      <c r="E15" s="154">
        <f t="shared" si="0"/>
        <v>12575</v>
      </c>
      <c r="F15" s="155">
        <f t="shared" si="1"/>
        <v>50267</v>
      </c>
      <c r="G15" s="30">
        <v>7365</v>
      </c>
      <c r="H15" s="30">
        <v>1986</v>
      </c>
      <c r="I15" s="30">
        <v>40916</v>
      </c>
      <c r="J15" s="30"/>
      <c r="K15" s="30"/>
      <c r="L15" s="30"/>
      <c r="M15" s="29">
        <v>6</v>
      </c>
      <c r="Q15" s="18"/>
      <c r="R15" s="19"/>
      <c r="S15" s="18"/>
    </row>
    <row r="16" spans="1:19" s="119" customFormat="1" ht="11.25" customHeight="1">
      <c r="A16" s="88" t="s">
        <v>241</v>
      </c>
      <c r="B16" s="153" t="s">
        <v>142</v>
      </c>
      <c r="C16" s="15"/>
      <c r="D16" s="30"/>
      <c r="E16" s="154">
        <f t="shared" si="0"/>
        <v>0</v>
      </c>
      <c r="F16" s="155">
        <f t="shared" si="1"/>
        <v>3771</v>
      </c>
      <c r="G16" s="30"/>
      <c r="H16" s="30"/>
      <c r="I16" s="30"/>
      <c r="J16" s="30"/>
      <c r="K16" s="30">
        <v>3771</v>
      </c>
      <c r="L16" s="30"/>
      <c r="M16" s="29"/>
      <c r="Q16" s="120"/>
      <c r="R16" s="121"/>
      <c r="S16" s="120"/>
    </row>
    <row r="17" spans="1:19" s="119" customFormat="1" ht="11.25" customHeight="1">
      <c r="A17" s="88" t="s">
        <v>242</v>
      </c>
      <c r="B17" s="153" t="s">
        <v>134</v>
      </c>
      <c r="C17" s="116">
        <v>3721</v>
      </c>
      <c r="D17" s="35"/>
      <c r="E17" s="154">
        <f t="shared" si="0"/>
        <v>3721</v>
      </c>
      <c r="F17" s="155">
        <f t="shared" si="1"/>
        <v>19437</v>
      </c>
      <c r="G17" s="35"/>
      <c r="H17" s="35"/>
      <c r="I17" s="35">
        <v>19437</v>
      </c>
      <c r="J17" s="35"/>
      <c r="K17" s="35"/>
      <c r="L17" s="35"/>
      <c r="M17" s="123"/>
      <c r="Q17" s="120"/>
      <c r="R17" s="121"/>
      <c r="S17" s="120"/>
    </row>
    <row r="18" spans="1:19" s="119" customFormat="1" ht="11.25" customHeight="1">
      <c r="A18" s="88" t="s">
        <v>243</v>
      </c>
      <c r="B18" s="153" t="s">
        <v>135</v>
      </c>
      <c r="C18" s="116">
        <v>4994</v>
      </c>
      <c r="D18" s="35"/>
      <c r="E18" s="154">
        <f t="shared" si="0"/>
        <v>4994</v>
      </c>
      <c r="F18" s="155">
        <f t="shared" si="1"/>
        <v>21330</v>
      </c>
      <c r="G18" s="35"/>
      <c r="H18" s="35"/>
      <c r="I18" s="35">
        <v>21330</v>
      </c>
      <c r="J18" s="35"/>
      <c r="K18" s="35"/>
      <c r="L18" s="35"/>
      <c r="M18" s="123"/>
      <c r="Q18" s="120"/>
      <c r="R18" s="121"/>
      <c r="S18" s="120"/>
    </row>
    <row r="19" spans="1:19" s="9" customFormat="1" ht="11.25" customHeight="1">
      <c r="A19" s="88" t="s">
        <v>244</v>
      </c>
      <c r="B19" s="153" t="s">
        <v>144</v>
      </c>
      <c r="C19" s="116">
        <v>1867</v>
      </c>
      <c r="D19" s="35"/>
      <c r="E19" s="154">
        <f t="shared" si="0"/>
        <v>1867</v>
      </c>
      <c r="F19" s="155">
        <f t="shared" si="1"/>
        <v>6682</v>
      </c>
      <c r="G19" s="35"/>
      <c r="H19" s="35"/>
      <c r="I19" s="35">
        <v>6682</v>
      </c>
      <c r="J19" s="35"/>
      <c r="K19" s="35"/>
      <c r="L19" s="35"/>
      <c r="M19" s="123"/>
      <c r="Q19" s="18"/>
      <c r="R19" s="19"/>
      <c r="S19" s="18"/>
    </row>
    <row r="20" spans="1:19" s="9" customFormat="1" ht="14.25" customHeight="1">
      <c r="A20" s="88" t="s">
        <v>245</v>
      </c>
      <c r="B20" s="153" t="s">
        <v>143</v>
      </c>
      <c r="C20" s="116"/>
      <c r="D20" s="30"/>
      <c r="E20" s="154">
        <f t="shared" si="0"/>
        <v>0</v>
      </c>
      <c r="F20" s="155">
        <f t="shared" si="1"/>
        <v>776</v>
      </c>
      <c r="G20" s="30"/>
      <c r="H20" s="30"/>
      <c r="I20" s="30"/>
      <c r="J20" s="30">
        <v>776</v>
      </c>
      <c r="K20" s="30"/>
      <c r="L20" s="30"/>
      <c r="M20" s="29"/>
      <c r="Q20" s="18"/>
      <c r="R20" s="19"/>
      <c r="S20" s="18"/>
    </row>
    <row r="21" spans="1:19" s="9" customFormat="1" ht="23.25" customHeight="1">
      <c r="A21" s="88" t="s">
        <v>246</v>
      </c>
      <c r="B21" s="153" t="s">
        <v>145</v>
      </c>
      <c r="C21" s="15"/>
      <c r="D21" s="30"/>
      <c r="E21" s="154">
        <f t="shared" si="0"/>
        <v>0</v>
      </c>
      <c r="F21" s="155">
        <f t="shared" si="1"/>
        <v>2548</v>
      </c>
      <c r="G21" s="30"/>
      <c r="H21" s="30"/>
      <c r="I21" s="30"/>
      <c r="J21" s="35">
        <v>2548</v>
      </c>
      <c r="K21" s="35"/>
      <c r="L21" s="35"/>
      <c r="M21" s="29"/>
      <c r="Q21" s="18"/>
      <c r="R21" s="19"/>
      <c r="S21" s="18"/>
    </row>
    <row r="22" spans="1:19" s="9" customFormat="1" ht="11.25" customHeight="1">
      <c r="A22" s="88" t="s">
        <v>247</v>
      </c>
      <c r="B22" s="153" t="s">
        <v>146</v>
      </c>
      <c r="C22" s="15"/>
      <c r="D22" s="30"/>
      <c r="E22" s="154">
        <f t="shared" si="0"/>
        <v>0</v>
      </c>
      <c r="F22" s="155">
        <f t="shared" si="1"/>
        <v>9012</v>
      </c>
      <c r="G22" s="30"/>
      <c r="H22" s="30"/>
      <c r="I22" s="30"/>
      <c r="J22" s="30">
        <v>9012</v>
      </c>
      <c r="K22" s="30"/>
      <c r="L22" s="30"/>
      <c r="M22" s="29"/>
      <c r="Q22" s="18"/>
      <c r="R22" s="19"/>
      <c r="S22" s="18"/>
    </row>
    <row r="23" spans="1:19" s="9" customFormat="1" ht="22.5">
      <c r="A23" s="88" t="s">
        <v>248</v>
      </c>
      <c r="B23" s="153" t="s">
        <v>147</v>
      </c>
      <c r="C23" s="15"/>
      <c r="D23" s="30"/>
      <c r="E23" s="154">
        <f t="shared" si="0"/>
        <v>0</v>
      </c>
      <c r="F23" s="155">
        <f t="shared" si="1"/>
        <v>9258</v>
      </c>
      <c r="G23" s="30"/>
      <c r="H23" s="30"/>
      <c r="I23" s="30"/>
      <c r="J23" s="30">
        <v>9258</v>
      </c>
      <c r="K23" s="30"/>
      <c r="L23" s="30"/>
      <c r="M23" s="29"/>
      <c r="Q23" s="18"/>
      <c r="R23" s="19"/>
      <c r="S23" s="18"/>
    </row>
    <row r="24" spans="1:19" s="9" customFormat="1" ht="22.5">
      <c r="A24" s="88" t="s">
        <v>249</v>
      </c>
      <c r="B24" s="153" t="s">
        <v>148</v>
      </c>
      <c r="C24" s="15"/>
      <c r="D24" s="30"/>
      <c r="E24" s="154">
        <f t="shared" si="0"/>
        <v>0</v>
      </c>
      <c r="F24" s="155">
        <f t="shared" si="1"/>
        <v>12928</v>
      </c>
      <c r="G24" s="30"/>
      <c r="H24" s="30"/>
      <c r="I24" s="30"/>
      <c r="J24" s="30">
        <v>12828</v>
      </c>
      <c r="K24" s="30"/>
      <c r="L24" s="30">
        <v>100</v>
      </c>
      <c r="M24" s="29"/>
      <c r="Q24" s="18"/>
      <c r="R24" s="19"/>
      <c r="S24" s="18"/>
    </row>
    <row r="25" spans="1:19" s="9" customFormat="1" ht="33.75">
      <c r="A25" s="88" t="s">
        <v>250</v>
      </c>
      <c r="B25" s="153" t="s">
        <v>149</v>
      </c>
      <c r="C25" s="15"/>
      <c r="D25" s="30"/>
      <c r="E25" s="154">
        <f t="shared" si="0"/>
        <v>0</v>
      </c>
      <c r="F25" s="155">
        <f t="shared" si="1"/>
        <v>599</v>
      </c>
      <c r="G25" s="30"/>
      <c r="H25" s="30"/>
      <c r="I25" s="30"/>
      <c r="J25" s="30">
        <v>599</v>
      </c>
      <c r="K25" s="30"/>
      <c r="L25" s="30"/>
      <c r="M25" s="29"/>
      <c r="Q25" s="18"/>
      <c r="R25" s="19"/>
      <c r="S25" s="18"/>
    </row>
    <row r="26" spans="1:19" s="26" customFormat="1" ht="13.5" customHeight="1">
      <c r="A26" s="242" t="s">
        <v>100</v>
      </c>
      <c r="B26" s="243"/>
      <c r="C26" s="38">
        <f>SUM(C5:C25)</f>
        <v>93134</v>
      </c>
      <c r="D26" s="38">
        <f t="shared" ref="D26" si="2">SUM(D5:D25)</f>
        <v>455482</v>
      </c>
      <c r="E26" s="38">
        <f>SUM(E5:E25)</f>
        <v>548616</v>
      </c>
      <c r="F26" s="38">
        <f>SUM(F5:F25)</f>
        <v>548616</v>
      </c>
      <c r="G26" s="38">
        <f>SUM(G5:G25)</f>
        <v>170128</v>
      </c>
      <c r="H26" s="38">
        <f t="shared" ref="H26:K26" si="3">SUM(H5:H25)</f>
        <v>25910</v>
      </c>
      <c r="I26" s="38">
        <f t="shared" si="3"/>
        <v>139514</v>
      </c>
      <c r="J26" s="38">
        <f t="shared" si="3"/>
        <v>35021</v>
      </c>
      <c r="K26" s="38">
        <f t="shared" si="3"/>
        <v>84477</v>
      </c>
      <c r="L26" s="38">
        <f>SUM(L5:L25)</f>
        <v>93566</v>
      </c>
      <c r="M26" s="39">
        <f>SUM(M5:M25)</f>
        <v>6</v>
      </c>
      <c r="Q26" s="27"/>
      <c r="R26" s="28"/>
      <c r="S26" s="27"/>
    </row>
    <row r="30" spans="1:19">
      <c r="B30" s="59"/>
    </row>
  </sheetData>
  <mergeCells count="9">
    <mergeCell ref="A3:A4"/>
    <mergeCell ref="A26:B26"/>
    <mergeCell ref="B2:M2"/>
    <mergeCell ref="F3:F4"/>
    <mergeCell ref="M3:M4"/>
    <mergeCell ref="B3:B4"/>
    <mergeCell ref="E3:E4"/>
    <mergeCell ref="C3:D3"/>
    <mergeCell ref="G3:K3"/>
  </mergeCells>
  <pageMargins left="0.2" right="0.22" top="0.21" bottom="0.26" header="0.18" footer="0.19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8"/>
  <sheetViews>
    <sheetView workbookViewId="0"/>
  </sheetViews>
  <sheetFormatPr defaultRowHeight="12.75"/>
  <cols>
    <col min="1" max="1" width="7.140625" style="159" customWidth="1"/>
    <col min="2" max="2" width="43.85546875" style="159" customWidth="1"/>
    <col min="3" max="3" width="13.140625" style="61" customWidth="1"/>
    <col min="4" max="16384" width="9.140625" style="159"/>
  </cols>
  <sheetData>
    <row r="1" spans="1:5">
      <c r="A1" s="151" t="s">
        <v>261</v>
      </c>
      <c r="B1" s="134"/>
      <c r="C1" s="158"/>
      <c r="D1" s="158"/>
      <c r="E1" s="83"/>
    </row>
    <row r="2" spans="1:5">
      <c r="B2" s="84"/>
      <c r="C2" s="84"/>
      <c r="D2" s="84"/>
      <c r="E2" s="83"/>
    </row>
    <row r="3" spans="1:5">
      <c r="B3" s="84"/>
      <c r="C3" s="84"/>
      <c r="D3" s="84"/>
      <c r="E3" s="83"/>
    </row>
    <row r="4" spans="1:5" ht="39" customHeight="1" thickBot="1">
      <c r="B4" s="255" t="s">
        <v>122</v>
      </c>
      <c r="C4" s="255"/>
    </row>
    <row r="5" spans="1:5" s="80" customFormat="1" ht="14.25" customHeight="1">
      <c r="A5" s="256" t="s">
        <v>96</v>
      </c>
      <c r="B5" s="258" t="s">
        <v>0</v>
      </c>
      <c r="C5" s="82" t="s">
        <v>26</v>
      </c>
    </row>
    <row r="6" spans="1:5" s="80" customFormat="1" ht="15.75" thickBot="1">
      <c r="A6" s="257"/>
      <c r="B6" s="259"/>
      <c r="C6" s="81">
        <v>2014</v>
      </c>
    </row>
    <row r="7" spans="1:5" s="97" customFormat="1" ht="11.25">
      <c r="A7" s="162" t="s">
        <v>245</v>
      </c>
      <c r="B7" s="163" t="s">
        <v>143</v>
      </c>
      <c r="C7" s="156">
        <v>776</v>
      </c>
    </row>
    <row r="8" spans="1:5" s="67" customFormat="1" ht="11.25">
      <c r="A8" s="88"/>
      <c r="B8" s="160" t="s">
        <v>154</v>
      </c>
      <c r="C8" s="165">
        <v>776</v>
      </c>
    </row>
    <row r="9" spans="1:5" s="65" customFormat="1" ht="22.5">
      <c r="A9" s="164" t="s">
        <v>246</v>
      </c>
      <c r="B9" s="163" t="s">
        <v>145</v>
      </c>
      <c r="C9" s="157">
        <v>2548</v>
      </c>
    </row>
    <row r="10" spans="1:5" s="63" customFormat="1" ht="11.25">
      <c r="A10" s="117"/>
      <c r="B10" s="160" t="s">
        <v>155</v>
      </c>
      <c r="C10" s="165">
        <v>240</v>
      </c>
    </row>
    <row r="11" spans="1:5" s="63" customFormat="1" ht="22.5">
      <c r="A11" s="117"/>
      <c r="B11" s="160" t="s">
        <v>156</v>
      </c>
      <c r="C11" s="165">
        <v>2308</v>
      </c>
    </row>
    <row r="12" spans="1:5" s="97" customFormat="1" ht="11.25">
      <c r="A12" s="162" t="s">
        <v>247</v>
      </c>
      <c r="B12" s="163" t="s">
        <v>146</v>
      </c>
      <c r="C12" s="156">
        <v>9012</v>
      </c>
    </row>
    <row r="13" spans="1:5" s="67" customFormat="1" ht="11.25">
      <c r="A13" s="88"/>
      <c r="B13" s="160" t="s">
        <v>157</v>
      </c>
      <c r="C13" s="165">
        <v>9012</v>
      </c>
    </row>
    <row r="14" spans="1:5" s="97" customFormat="1" ht="22.5">
      <c r="A14" s="164" t="s">
        <v>248</v>
      </c>
      <c r="B14" s="163" t="s">
        <v>147</v>
      </c>
      <c r="C14" s="156">
        <v>9258</v>
      </c>
    </row>
    <row r="15" spans="1:5" s="67" customFormat="1" ht="11.25">
      <c r="A15" s="117"/>
      <c r="B15" s="160" t="s">
        <v>158</v>
      </c>
      <c r="C15" s="165">
        <v>9258</v>
      </c>
    </row>
    <row r="16" spans="1:5" s="97" customFormat="1" ht="22.5">
      <c r="A16" s="162" t="s">
        <v>249</v>
      </c>
      <c r="B16" s="163" t="s">
        <v>148</v>
      </c>
      <c r="C16" s="156">
        <v>12828</v>
      </c>
    </row>
    <row r="17" spans="1:3" s="67" customFormat="1" ht="11.25">
      <c r="A17" s="88"/>
      <c r="B17" s="160" t="s">
        <v>159</v>
      </c>
      <c r="C17" s="165">
        <v>6690</v>
      </c>
    </row>
    <row r="18" spans="1:3" s="67" customFormat="1" ht="11.25">
      <c r="A18" s="88"/>
      <c r="B18" s="160" t="s">
        <v>160</v>
      </c>
      <c r="C18" s="165">
        <v>414</v>
      </c>
    </row>
    <row r="19" spans="1:3" s="67" customFormat="1" ht="22.5">
      <c r="A19" s="88"/>
      <c r="B19" s="160" t="s">
        <v>161</v>
      </c>
      <c r="C19" s="165">
        <v>2499</v>
      </c>
    </row>
    <row r="20" spans="1:3" s="67" customFormat="1" ht="11.25">
      <c r="A20" s="88"/>
      <c r="B20" s="160" t="s">
        <v>162</v>
      </c>
      <c r="C20" s="165">
        <v>2934</v>
      </c>
    </row>
    <row r="21" spans="1:3" s="67" customFormat="1" ht="11.25">
      <c r="A21" s="88"/>
      <c r="B21" s="160" t="s">
        <v>163</v>
      </c>
      <c r="C21" s="165">
        <v>17</v>
      </c>
    </row>
    <row r="22" spans="1:3" s="67" customFormat="1" ht="22.5">
      <c r="A22" s="88"/>
      <c r="B22" s="160" t="s">
        <v>164</v>
      </c>
      <c r="C22" s="165">
        <v>274</v>
      </c>
    </row>
    <row r="23" spans="1:3" s="97" customFormat="1" ht="22.5">
      <c r="A23" s="164" t="s">
        <v>250</v>
      </c>
      <c r="B23" s="163" t="s">
        <v>149</v>
      </c>
      <c r="C23" s="156">
        <v>599</v>
      </c>
    </row>
    <row r="24" spans="1:3" s="67" customFormat="1" ht="11.25">
      <c r="A24" s="89"/>
      <c r="B24" s="166" t="s">
        <v>165</v>
      </c>
      <c r="C24" s="165">
        <v>599</v>
      </c>
    </row>
    <row r="25" spans="1:3" s="78" customFormat="1" ht="30">
      <c r="A25" s="90"/>
      <c r="B25" s="79" t="s">
        <v>97</v>
      </c>
      <c r="C25" s="161">
        <f>C7+C9+C12+C14+C16+C23</f>
        <v>35021</v>
      </c>
    </row>
    <row r="28" spans="1:3">
      <c r="A28" s="142"/>
      <c r="B28" s="142"/>
      <c r="C28" s="142"/>
    </row>
  </sheetData>
  <mergeCells count="3">
    <mergeCell ref="B4:C4"/>
    <mergeCell ref="A5:A6"/>
    <mergeCell ref="B5:B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28"/>
  <sheetViews>
    <sheetView workbookViewId="0"/>
  </sheetViews>
  <sheetFormatPr defaultRowHeight="12.75"/>
  <cols>
    <col min="1" max="1" width="43.140625" style="60" customWidth="1"/>
    <col min="2" max="16384" width="9.140625" style="60"/>
  </cols>
  <sheetData>
    <row r="1" spans="1:2">
      <c r="A1" s="151" t="s">
        <v>262</v>
      </c>
    </row>
    <row r="3" spans="1:2" ht="54.75" customHeight="1">
      <c r="A3" s="260" t="s">
        <v>251</v>
      </c>
      <c r="B3" s="260"/>
    </row>
    <row r="4" spans="1:2" ht="13.5" thickBot="1"/>
    <row r="5" spans="1:2" s="67" customFormat="1" ht="11.25" customHeight="1">
      <c r="A5" s="261" t="s">
        <v>0</v>
      </c>
      <c r="B5" s="263">
        <v>2014</v>
      </c>
    </row>
    <row r="6" spans="1:2" s="67" customFormat="1" ht="13.5" customHeight="1" thickBot="1">
      <c r="A6" s="262"/>
      <c r="B6" s="264"/>
    </row>
    <row r="7" spans="1:2" s="65" customFormat="1" ht="10.5">
      <c r="A7" s="66" t="s">
        <v>58</v>
      </c>
      <c r="B7" s="167"/>
    </row>
    <row r="8" spans="1:2" s="63" customFormat="1" ht="11.25">
      <c r="A8" s="143" t="s">
        <v>57</v>
      </c>
      <c r="B8" s="168">
        <v>150</v>
      </c>
    </row>
    <row r="9" spans="1:2" s="63" customFormat="1" ht="11.25">
      <c r="A9" s="143" t="s">
        <v>56</v>
      </c>
      <c r="B9" s="168">
        <v>0</v>
      </c>
    </row>
    <row r="10" spans="1:2" s="63" customFormat="1" ht="11.25">
      <c r="A10" s="143" t="s">
        <v>55</v>
      </c>
      <c r="B10" s="168">
        <v>100</v>
      </c>
    </row>
    <row r="11" spans="1:2" s="63" customFormat="1" ht="11.25">
      <c r="A11" s="143" t="s">
        <v>54</v>
      </c>
      <c r="B11" s="168">
        <v>2250</v>
      </c>
    </row>
    <row r="12" spans="1:2" s="63" customFormat="1" ht="11.25">
      <c r="A12" s="143" t="s">
        <v>53</v>
      </c>
      <c r="B12" s="168">
        <v>0</v>
      </c>
    </row>
    <row r="13" spans="1:2" s="63" customFormat="1" ht="11.25">
      <c r="A13" s="143" t="s">
        <v>52</v>
      </c>
      <c r="B13" s="168">
        <v>0</v>
      </c>
    </row>
    <row r="14" spans="1:2" s="63" customFormat="1" ht="11.25">
      <c r="A14" s="143" t="s">
        <v>51</v>
      </c>
      <c r="B14" s="168">
        <v>50</v>
      </c>
    </row>
    <row r="15" spans="1:2" s="63" customFormat="1" ht="11.25">
      <c r="A15" s="143" t="s">
        <v>50</v>
      </c>
      <c r="B15" s="168">
        <v>0</v>
      </c>
    </row>
    <row r="16" spans="1:2" s="63" customFormat="1" ht="11.25">
      <c r="A16" s="143" t="s">
        <v>49</v>
      </c>
      <c r="B16" s="168">
        <v>0</v>
      </c>
    </row>
    <row r="17" spans="1:2" s="63" customFormat="1" ht="11.25">
      <c r="A17" s="143" t="s">
        <v>48</v>
      </c>
      <c r="B17" s="168">
        <v>100</v>
      </c>
    </row>
    <row r="18" spans="1:2" s="63" customFormat="1" ht="11.25">
      <c r="A18" s="143" t="s">
        <v>47</v>
      </c>
      <c r="B18" s="168">
        <v>50</v>
      </c>
    </row>
    <row r="19" spans="1:2" s="63" customFormat="1" ht="11.25">
      <c r="A19" s="143" t="s">
        <v>46</v>
      </c>
      <c r="B19" s="168">
        <v>0</v>
      </c>
    </row>
    <row r="20" spans="1:2" s="63" customFormat="1" ht="11.25">
      <c r="A20" s="143" t="s">
        <v>45</v>
      </c>
      <c r="B20" s="168">
        <v>0</v>
      </c>
    </row>
    <row r="21" spans="1:2" s="63" customFormat="1" ht="11.25">
      <c r="A21" s="143" t="s">
        <v>44</v>
      </c>
      <c r="B21" s="168">
        <v>0</v>
      </c>
    </row>
    <row r="22" spans="1:2" s="63" customFormat="1" ht="11.25">
      <c r="A22" s="143" t="s">
        <v>43</v>
      </c>
      <c r="B22" s="168">
        <v>150</v>
      </c>
    </row>
    <row r="23" spans="1:2" s="63" customFormat="1" ht="11.25">
      <c r="A23" s="143" t="s">
        <v>42</v>
      </c>
      <c r="B23" s="168">
        <v>60</v>
      </c>
    </row>
    <row r="24" spans="1:2" s="63" customFormat="1" ht="11.25">
      <c r="A24" s="64" t="s">
        <v>119</v>
      </c>
      <c r="B24" s="168">
        <v>0</v>
      </c>
    </row>
    <row r="25" spans="1:2" s="63" customFormat="1" ht="11.25">
      <c r="A25" s="64" t="s">
        <v>41</v>
      </c>
      <c r="B25" s="168">
        <v>100</v>
      </c>
    </row>
    <row r="26" spans="1:2" s="63" customFormat="1" ht="11.25">
      <c r="A26" s="64" t="s">
        <v>170</v>
      </c>
      <c r="B26" s="168">
        <v>27</v>
      </c>
    </row>
    <row r="27" spans="1:2" s="63" customFormat="1" ht="11.25">
      <c r="A27" s="64" t="s">
        <v>169</v>
      </c>
      <c r="B27" s="168">
        <v>734</v>
      </c>
    </row>
    <row r="28" spans="1:2" s="61" customFormat="1">
      <c r="A28" s="62" t="s">
        <v>168</v>
      </c>
      <c r="B28" s="169">
        <f>SUM(B8:B27)</f>
        <v>3771</v>
      </c>
    </row>
  </sheetData>
  <mergeCells count="3">
    <mergeCell ref="A3:B3"/>
    <mergeCell ref="A5:A6"/>
    <mergeCell ref="B5:B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7"/>
  <sheetViews>
    <sheetView workbookViewId="0"/>
  </sheetViews>
  <sheetFormatPr defaultRowHeight="12.75"/>
  <cols>
    <col min="1" max="1" width="4.28515625" customWidth="1"/>
    <col min="2" max="2" width="46" customWidth="1"/>
    <col min="3" max="3" width="14.7109375" customWidth="1"/>
    <col min="4" max="4" width="46.85546875" customWidth="1"/>
    <col min="5" max="5" width="13.28515625" customWidth="1"/>
    <col min="6" max="6" width="25.5703125" customWidth="1"/>
    <col min="7" max="7" width="14.7109375" customWidth="1"/>
  </cols>
  <sheetData>
    <row r="1" spans="1:7">
      <c r="A1" t="s">
        <v>263</v>
      </c>
    </row>
    <row r="3" spans="1:7" ht="12.75" customHeight="1">
      <c r="A3" s="267" t="s">
        <v>125</v>
      </c>
      <c r="B3" s="267"/>
      <c r="C3" s="267"/>
      <c r="D3" s="267"/>
      <c r="E3" s="267"/>
      <c r="F3" s="57"/>
      <c r="G3" s="57"/>
    </row>
    <row r="5" spans="1:7" s="8" customFormat="1">
      <c r="A5" s="7" t="s">
        <v>112</v>
      </c>
      <c r="B5" s="7" t="s">
        <v>113</v>
      </c>
      <c r="C5" s="136" t="s">
        <v>110</v>
      </c>
      <c r="D5" s="7" t="s">
        <v>111</v>
      </c>
      <c r="E5" s="136" t="s">
        <v>110</v>
      </c>
    </row>
    <row r="6" spans="1:7" s="9" customFormat="1" ht="27" customHeight="1">
      <c r="A6" s="138">
        <v>1</v>
      </c>
      <c r="B6" s="15" t="s">
        <v>174</v>
      </c>
      <c r="C6" s="139">
        <v>391814</v>
      </c>
      <c r="D6" s="138" t="s">
        <v>225</v>
      </c>
      <c r="E6" s="139">
        <v>286</v>
      </c>
    </row>
    <row r="7" spans="1:7" s="10" customFormat="1" ht="31.5" customHeight="1">
      <c r="A7" s="138">
        <v>1</v>
      </c>
      <c r="B7" s="15" t="s">
        <v>217</v>
      </c>
      <c r="C7" s="139">
        <v>1165162</v>
      </c>
      <c r="D7" s="138" t="s">
        <v>222</v>
      </c>
      <c r="E7" s="139">
        <v>3515</v>
      </c>
    </row>
    <row r="8" spans="1:7" s="9" customFormat="1" ht="34.5" customHeight="1">
      <c r="A8" s="92">
        <v>1</v>
      </c>
      <c r="B8" s="116" t="s">
        <v>218</v>
      </c>
      <c r="C8" s="140">
        <v>873846</v>
      </c>
      <c r="D8" s="137" t="s">
        <v>223</v>
      </c>
      <c r="E8" s="139">
        <v>7925</v>
      </c>
    </row>
    <row r="9" spans="1:7" s="9" customFormat="1" ht="34.5" customHeight="1">
      <c r="A9" s="92">
        <v>1</v>
      </c>
      <c r="B9" s="116" t="s">
        <v>219</v>
      </c>
      <c r="C9" s="140">
        <v>2081</v>
      </c>
      <c r="D9" s="219" t="s">
        <v>114</v>
      </c>
      <c r="E9" s="140">
        <v>2085932</v>
      </c>
    </row>
    <row r="10" spans="1:7" s="9" customFormat="1" ht="36" customHeight="1">
      <c r="A10" s="92">
        <v>1</v>
      </c>
      <c r="B10" s="116" t="s">
        <v>221</v>
      </c>
      <c r="C10" s="140">
        <v>230927</v>
      </c>
      <c r="D10" s="220" t="s">
        <v>224</v>
      </c>
      <c r="E10" s="221">
        <v>566172</v>
      </c>
    </row>
    <row r="11" spans="1:7" s="8" customFormat="1">
      <c r="A11" s="265" t="s">
        <v>220</v>
      </c>
      <c r="B11" s="266"/>
      <c r="C11" s="104">
        <f>SUM(C6:C10)</f>
        <v>2663830</v>
      </c>
      <c r="D11" s="136" t="s">
        <v>109</v>
      </c>
      <c r="E11" s="104">
        <f>SUM(E6:E10)</f>
        <v>2663830</v>
      </c>
    </row>
    <row r="12" spans="1:7">
      <c r="A12" s="135"/>
    </row>
    <row r="13" spans="1:7">
      <c r="A13" s="135"/>
    </row>
    <row r="14" spans="1:7">
      <c r="A14" s="135"/>
    </row>
    <row r="15" spans="1:7">
      <c r="A15" s="135"/>
    </row>
    <row r="16" spans="1:7">
      <c r="A16" s="135"/>
    </row>
    <row r="17" spans="1:1">
      <c r="A17" s="135"/>
    </row>
    <row r="27" spans="1:1" s="6" customFormat="1"/>
  </sheetData>
  <mergeCells count="2">
    <mergeCell ref="A11:B11"/>
    <mergeCell ref="A3:E3"/>
  </mergeCells>
  <pageMargins left="0.74" right="0.15" top="1" bottom="1" header="0.5" footer="0.5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M5"/>
  <sheetViews>
    <sheetView zoomScale="106" zoomScaleNormal="106" workbookViewId="0"/>
  </sheetViews>
  <sheetFormatPr defaultRowHeight="12.75"/>
  <cols>
    <col min="1" max="1" width="4" style="60" customWidth="1"/>
    <col min="2" max="2" width="47.7109375" style="60" customWidth="1"/>
    <col min="3" max="4" width="8.7109375" style="60" customWidth="1"/>
    <col min="5" max="5" width="8.85546875" style="60" customWidth="1"/>
    <col min="6" max="6" width="10.85546875" style="61" customWidth="1"/>
    <col min="7" max="7" width="11.42578125" style="61" customWidth="1"/>
    <col min="8" max="8" width="8" style="60" customWidth="1"/>
    <col min="9" max="11" width="7.28515625" style="60" customWidth="1"/>
    <col min="12" max="12" width="11" style="60" customWidth="1"/>
    <col min="13" max="13" width="4.42578125" style="60" customWidth="1"/>
    <col min="14" max="16384" width="9.140625" style="60"/>
  </cols>
  <sheetData>
    <row r="1" spans="1:13" ht="13.5" customHeight="1">
      <c r="A1" s="125" t="s">
        <v>265</v>
      </c>
      <c r="C1" s="24"/>
      <c r="D1" s="24"/>
      <c r="E1" s="23"/>
      <c r="F1" s="22"/>
      <c r="G1" s="22"/>
    </row>
    <row r="2" spans="1:13" ht="27.75" customHeight="1">
      <c r="A2" s="268" t="s">
        <v>264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</row>
    <row r="3" spans="1:13" s="97" customFormat="1" ht="34.5" customHeight="1">
      <c r="A3" s="270" t="s">
        <v>94</v>
      </c>
      <c r="B3" s="271" t="s">
        <v>0</v>
      </c>
      <c r="C3" s="274" t="s">
        <v>127</v>
      </c>
      <c r="D3" s="274"/>
      <c r="E3" s="196" t="s">
        <v>206</v>
      </c>
      <c r="F3" s="272" t="s">
        <v>19</v>
      </c>
      <c r="G3" s="273" t="s">
        <v>5</v>
      </c>
      <c r="H3" s="271" t="s">
        <v>30</v>
      </c>
      <c r="I3" s="271"/>
      <c r="J3" s="271"/>
      <c r="K3" s="271"/>
      <c r="L3" s="196" t="s">
        <v>207</v>
      </c>
      <c r="M3" s="269" t="s">
        <v>27</v>
      </c>
    </row>
    <row r="4" spans="1:13" s="97" customFormat="1" ht="135" customHeight="1">
      <c r="A4" s="270"/>
      <c r="B4" s="271"/>
      <c r="C4" s="98" t="s">
        <v>127</v>
      </c>
      <c r="D4" s="146" t="s">
        <v>129</v>
      </c>
      <c r="E4" s="98" t="s">
        <v>126</v>
      </c>
      <c r="F4" s="272"/>
      <c r="G4" s="273"/>
      <c r="H4" s="98" t="s">
        <v>22</v>
      </c>
      <c r="I4" s="98" t="s">
        <v>21</v>
      </c>
      <c r="J4" s="98" t="s">
        <v>20</v>
      </c>
      <c r="K4" s="146" t="s">
        <v>129</v>
      </c>
      <c r="L4" s="146" t="s">
        <v>116</v>
      </c>
      <c r="M4" s="269"/>
    </row>
    <row r="5" spans="1:13" s="61" customFormat="1" ht="27.75" customHeight="1">
      <c r="A5" s="227" t="s">
        <v>63</v>
      </c>
      <c r="B5" s="62" t="s">
        <v>118</v>
      </c>
      <c r="C5" s="222">
        <v>60968</v>
      </c>
      <c r="D5" s="222">
        <v>31975</v>
      </c>
      <c r="E5" s="223">
        <v>67</v>
      </c>
      <c r="F5" s="224">
        <f>SUM(C5:E5)</f>
        <v>93010</v>
      </c>
      <c r="G5" s="225">
        <f>SUM(H5:L5)</f>
        <v>93010</v>
      </c>
      <c r="H5" s="222">
        <v>57076</v>
      </c>
      <c r="I5" s="222">
        <v>13586</v>
      </c>
      <c r="J5" s="222">
        <v>19473</v>
      </c>
      <c r="K5" s="222">
        <v>2000</v>
      </c>
      <c r="L5" s="222">
        <v>875</v>
      </c>
      <c r="M5" s="226">
        <v>21</v>
      </c>
    </row>
  </sheetData>
  <mergeCells count="8">
    <mergeCell ref="A2:M2"/>
    <mergeCell ref="M3:M4"/>
    <mergeCell ref="A3:A4"/>
    <mergeCell ref="B3:B4"/>
    <mergeCell ref="F3:F4"/>
    <mergeCell ref="G3:G4"/>
    <mergeCell ref="C3:D3"/>
    <mergeCell ref="H3:K3"/>
  </mergeCells>
  <pageMargins left="0.2" right="0.16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7"/>
  <sheetViews>
    <sheetView workbookViewId="0"/>
  </sheetViews>
  <sheetFormatPr defaultRowHeight="11.25"/>
  <cols>
    <col min="1" max="1" width="5.5703125" style="9" customWidth="1"/>
    <col min="2" max="2" width="33.85546875" style="9" customWidth="1"/>
    <col min="3" max="3" width="6.7109375" style="9" customWidth="1"/>
    <col min="4" max="4" width="9.85546875" style="9" customWidth="1"/>
    <col min="5" max="5" width="13.42578125" style="9" customWidth="1"/>
    <col min="6" max="6" width="9.28515625" style="9" customWidth="1"/>
    <col min="7" max="7" width="9.140625" style="9" customWidth="1"/>
    <col min="8" max="8" width="8.42578125" style="9" customWidth="1"/>
    <col min="9" max="9" width="7.7109375" style="9" customWidth="1"/>
    <col min="10" max="10" width="7.85546875" style="9" customWidth="1"/>
    <col min="11" max="11" width="9.140625" style="9" customWidth="1"/>
    <col min="12" max="12" width="11.5703125" style="9" customWidth="1"/>
    <col min="13" max="13" width="5.28515625" style="9" customWidth="1"/>
    <col min="14" max="14" width="11.85546875" style="9" customWidth="1"/>
    <col min="15" max="16384" width="9.140625" style="9"/>
  </cols>
  <sheetData>
    <row r="1" spans="1:14" s="12" customFormat="1" ht="15">
      <c r="A1" s="87" t="s">
        <v>266</v>
      </c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4" s="12" customFormat="1" ht="15">
      <c r="A2" s="87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4" s="12" customFormat="1" ht="15">
      <c r="A3" s="277" t="s">
        <v>124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</row>
    <row r="4" spans="1:14" s="12" customFormat="1" ht="15.75" thickBot="1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</row>
    <row r="5" spans="1:14" ht="13.5" customHeight="1">
      <c r="A5" s="278" t="s">
        <v>96</v>
      </c>
      <c r="B5" s="280" t="s">
        <v>2</v>
      </c>
      <c r="C5" s="281" t="s">
        <v>95</v>
      </c>
      <c r="D5" s="290" t="s">
        <v>17</v>
      </c>
      <c r="E5" s="292" t="s">
        <v>194</v>
      </c>
      <c r="F5" s="283" t="s">
        <v>19</v>
      </c>
      <c r="G5" s="285" t="s">
        <v>5</v>
      </c>
      <c r="H5" s="287" t="s">
        <v>30</v>
      </c>
      <c r="I5" s="287"/>
      <c r="J5" s="287"/>
      <c r="K5" s="287"/>
      <c r="L5" s="290" t="s">
        <v>209</v>
      </c>
      <c r="M5" s="288" t="s">
        <v>18</v>
      </c>
    </row>
    <row r="6" spans="1:14" ht="40.5" customHeight="1">
      <c r="A6" s="279"/>
      <c r="B6" s="241"/>
      <c r="C6" s="282"/>
      <c r="D6" s="291"/>
      <c r="E6" s="293"/>
      <c r="F6" s="284"/>
      <c r="G6" s="286"/>
      <c r="H6" s="96" t="s">
        <v>3</v>
      </c>
      <c r="I6" s="96" t="s">
        <v>31</v>
      </c>
      <c r="J6" s="96" t="s">
        <v>4</v>
      </c>
      <c r="K6" s="96" t="s">
        <v>25</v>
      </c>
      <c r="L6" s="291"/>
      <c r="M6" s="289"/>
    </row>
    <row r="7" spans="1:14" s="34" customFormat="1" ht="14.25" customHeight="1">
      <c r="A7" s="106" t="s">
        <v>151</v>
      </c>
      <c r="B7" s="107" t="s">
        <v>14</v>
      </c>
      <c r="C7" s="30">
        <v>0</v>
      </c>
      <c r="D7" s="30">
        <v>0</v>
      </c>
      <c r="E7" s="30">
        <v>0</v>
      </c>
      <c r="F7" s="93">
        <f>SUM(C7:E7)</f>
        <v>0</v>
      </c>
      <c r="G7" s="94">
        <f>SUM(H7:J7)</f>
        <v>0</v>
      </c>
      <c r="H7" s="30">
        <v>0</v>
      </c>
      <c r="I7" s="30">
        <v>0</v>
      </c>
      <c r="J7" s="30">
        <v>0</v>
      </c>
      <c r="K7" s="30">
        <v>0</v>
      </c>
      <c r="L7" s="197">
        <v>0</v>
      </c>
      <c r="M7" s="108"/>
      <c r="N7" s="33"/>
    </row>
    <row r="8" spans="1:14" s="34" customFormat="1" ht="14.25" customHeight="1">
      <c r="A8" s="106" t="s">
        <v>152</v>
      </c>
      <c r="B8" s="107" t="s">
        <v>13</v>
      </c>
      <c r="C8" s="30"/>
      <c r="D8" s="30">
        <v>0</v>
      </c>
      <c r="E8" s="30">
        <v>7090</v>
      </c>
      <c r="F8" s="93">
        <f>SUM(C8:E8)</f>
        <v>7090</v>
      </c>
      <c r="G8" s="94">
        <f>SUM(H8:J8)</f>
        <v>8729</v>
      </c>
      <c r="H8" s="30">
        <v>5160</v>
      </c>
      <c r="I8" s="30">
        <v>1392</v>
      </c>
      <c r="J8" s="30">
        <v>2177</v>
      </c>
      <c r="K8" s="30">
        <v>0</v>
      </c>
      <c r="L8" s="197">
        <v>0</v>
      </c>
      <c r="M8" s="108">
        <v>2</v>
      </c>
      <c r="N8" s="33"/>
    </row>
    <row r="9" spans="1:14" s="34" customFormat="1" ht="14.25" customHeight="1">
      <c r="A9" s="106" t="s">
        <v>153</v>
      </c>
      <c r="B9" s="107" t="s">
        <v>9</v>
      </c>
      <c r="C9" s="30">
        <v>1639</v>
      </c>
      <c r="D9" s="30">
        <v>0</v>
      </c>
      <c r="E9" s="30">
        <v>0</v>
      </c>
      <c r="F9" s="93">
        <f>SUM(C9:E9)</f>
        <v>1639</v>
      </c>
      <c r="G9" s="94">
        <f>SUM(H9:J9)</f>
        <v>0</v>
      </c>
      <c r="H9" s="30">
        <v>0</v>
      </c>
      <c r="I9" s="30">
        <v>0</v>
      </c>
      <c r="J9" s="30">
        <v>0</v>
      </c>
      <c r="K9" s="30">
        <v>0</v>
      </c>
      <c r="L9" s="197">
        <v>0</v>
      </c>
      <c r="M9" s="108"/>
      <c r="N9" s="33"/>
    </row>
    <row r="10" spans="1:14" s="16" customFormat="1" ht="14.25" customHeight="1" thickBot="1">
      <c r="A10" s="170" t="s">
        <v>62</v>
      </c>
      <c r="B10" s="171" t="s">
        <v>7</v>
      </c>
      <c r="C10" s="172">
        <f t="shared" ref="C10:M10" si="0">SUM(C7:C9)</f>
        <v>1639</v>
      </c>
      <c r="D10" s="172">
        <f t="shared" si="0"/>
        <v>0</v>
      </c>
      <c r="E10" s="172">
        <f>SUM(E7:E9)</f>
        <v>7090</v>
      </c>
      <c r="F10" s="172">
        <f>C10+E10+D10</f>
        <v>8729</v>
      </c>
      <c r="G10" s="172">
        <f t="shared" si="0"/>
        <v>8729</v>
      </c>
      <c r="H10" s="172">
        <f t="shared" si="0"/>
        <v>5160</v>
      </c>
      <c r="I10" s="172">
        <f t="shared" si="0"/>
        <v>1392</v>
      </c>
      <c r="J10" s="172">
        <f t="shared" si="0"/>
        <v>2177</v>
      </c>
      <c r="K10" s="172">
        <f t="shared" si="0"/>
        <v>0</v>
      </c>
      <c r="L10" s="198">
        <f>SUM(L7:L9)</f>
        <v>0</v>
      </c>
      <c r="M10" s="173">
        <f t="shared" si="0"/>
        <v>2</v>
      </c>
      <c r="N10" s="17"/>
    </row>
    <row r="11" spans="1:14" s="34" customFormat="1" ht="14.25" customHeight="1">
      <c r="A11" s="111" t="s">
        <v>103</v>
      </c>
      <c r="B11" s="112" t="s">
        <v>16</v>
      </c>
      <c r="C11" s="36">
        <v>0</v>
      </c>
      <c r="D11" s="36">
        <v>0</v>
      </c>
      <c r="E11" s="36">
        <v>0</v>
      </c>
      <c r="F11" s="93">
        <f>SUM(C11:E11)</f>
        <v>0</v>
      </c>
      <c r="G11" s="37">
        <f>SUM(H11:J11)</f>
        <v>0</v>
      </c>
      <c r="H11" s="36">
        <v>0</v>
      </c>
      <c r="I11" s="36">
        <v>0</v>
      </c>
      <c r="J11" s="36">
        <v>0</v>
      </c>
      <c r="K11" s="36">
        <v>0</v>
      </c>
      <c r="L11" s="199">
        <v>0</v>
      </c>
      <c r="M11" s="113"/>
      <c r="N11" s="33"/>
    </row>
    <row r="12" spans="1:14" s="34" customFormat="1" ht="14.25" customHeight="1">
      <c r="A12" s="106" t="s">
        <v>104</v>
      </c>
      <c r="B12" s="107" t="s">
        <v>15</v>
      </c>
      <c r="C12" s="30">
        <v>0</v>
      </c>
      <c r="D12" s="30">
        <v>0</v>
      </c>
      <c r="E12" s="30">
        <v>0</v>
      </c>
      <c r="F12" s="93">
        <f>SUM(C12:E12)</f>
        <v>0</v>
      </c>
      <c r="G12" s="94">
        <f>SUM(H12:J12)</f>
        <v>0</v>
      </c>
      <c r="H12" s="30">
        <v>0</v>
      </c>
      <c r="I12" s="30">
        <v>0</v>
      </c>
      <c r="J12" s="30">
        <v>0</v>
      </c>
      <c r="K12" s="30">
        <v>0</v>
      </c>
      <c r="L12" s="197">
        <v>0</v>
      </c>
      <c r="M12" s="108"/>
      <c r="N12" s="33"/>
    </row>
    <row r="13" spans="1:14" s="34" customFormat="1" ht="14.25" customHeight="1">
      <c r="A13" s="106" t="s">
        <v>105</v>
      </c>
      <c r="B13" s="107" t="s">
        <v>12</v>
      </c>
      <c r="C13" s="30">
        <v>0</v>
      </c>
      <c r="D13" s="30">
        <v>0</v>
      </c>
      <c r="E13" s="30">
        <v>0</v>
      </c>
      <c r="F13" s="93">
        <f>SUM(C13:E13)</f>
        <v>0</v>
      </c>
      <c r="G13" s="94">
        <f>SUM(H13:J13)</f>
        <v>0</v>
      </c>
      <c r="H13" s="30">
        <v>0</v>
      </c>
      <c r="I13" s="30">
        <v>0</v>
      </c>
      <c r="J13" s="30">
        <v>0</v>
      </c>
      <c r="K13" s="30">
        <v>0</v>
      </c>
      <c r="L13" s="197">
        <v>0</v>
      </c>
      <c r="M13" s="108"/>
      <c r="N13" s="33"/>
    </row>
    <row r="14" spans="1:14" s="34" customFormat="1" ht="14.25" customHeight="1">
      <c r="A14" s="106" t="s">
        <v>106</v>
      </c>
      <c r="B14" s="107" t="s">
        <v>11</v>
      </c>
      <c r="C14" s="30">
        <v>795</v>
      </c>
      <c r="D14" s="30">
        <v>0</v>
      </c>
      <c r="E14" s="30">
        <v>13854</v>
      </c>
      <c r="F14" s="93">
        <f>SUM(C14:E14)</f>
        <v>14649</v>
      </c>
      <c r="G14" s="94">
        <f>SUM(H14:J14)</f>
        <v>14649</v>
      </c>
      <c r="H14" s="30">
        <v>5467</v>
      </c>
      <c r="I14" s="30">
        <v>1722</v>
      </c>
      <c r="J14" s="30">
        <v>7460</v>
      </c>
      <c r="K14" s="30">
        <v>0</v>
      </c>
      <c r="L14" s="197">
        <v>0</v>
      </c>
      <c r="M14" s="108">
        <v>3</v>
      </c>
      <c r="N14" s="33"/>
    </row>
    <row r="15" spans="1:14" s="34" customFormat="1" ht="14.25" customHeight="1">
      <c r="A15" s="106" t="s">
        <v>107</v>
      </c>
      <c r="B15" s="107" t="s">
        <v>10</v>
      </c>
      <c r="C15" s="30">
        <v>0</v>
      </c>
      <c r="D15" s="30">
        <v>0</v>
      </c>
      <c r="E15" s="30">
        <v>0</v>
      </c>
      <c r="F15" s="93">
        <f>SUM(C15:E15)</f>
        <v>0</v>
      </c>
      <c r="G15" s="94">
        <f>SUM(H15:J15)</f>
        <v>0</v>
      </c>
      <c r="H15" s="30">
        <v>0</v>
      </c>
      <c r="I15" s="30">
        <v>0</v>
      </c>
      <c r="J15" s="30">
        <v>0</v>
      </c>
      <c r="K15" s="30">
        <v>0</v>
      </c>
      <c r="L15" s="197">
        <v>0</v>
      </c>
      <c r="M15" s="108"/>
      <c r="N15" s="33"/>
    </row>
    <row r="16" spans="1:14" s="16" customFormat="1" ht="14.25" customHeight="1">
      <c r="A16" s="174" t="s">
        <v>61</v>
      </c>
      <c r="B16" s="175" t="s">
        <v>6</v>
      </c>
      <c r="C16" s="176">
        <f t="shared" ref="C16:M16" si="1">SUM(C11:C15)</f>
        <v>795</v>
      </c>
      <c r="D16" s="176">
        <f t="shared" si="1"/>
        <v>0</v>
      </c>
      <c r="E16" s="176">
        <f t="shared" si="1"/>
        <v>13854</v>
      </c>
      <c r="F16" s="176">
        <f>C16+E16</f>
        <v>14649</v>
      </c>
      <c r="G16" s="176">
        <f t="shared" si="1"/>
        <v>14649</v>
      </c>
      <c r="H16" s="176">
        <f t="shared" si="1"/>
        <v>5467</v>
      </c>
      <c r="I16" s="176">
        <f t="shared" si="1"/>
        <v>1722</v>
      </c>
      <c r="J16" s="176">
        <f t="shared" si="1"/>
        <v>7460</v>
      </c>
      <c r="K16" s="176">
        <f t="shared" si="1"/>
        <v>0</v>
      </c>
      <c r="L16" s="200">
        <f>SUM(L11:L15)</f>
        <v>0</v>
      </c>
      <c r="M16" s="177">
        <f t="shared" si="1"/>
        <v>3</v>
      </c>
      <c r="N16" s="17"/>
    </row>
    <row r="17" spans="1:14" s="16" customFormat="1" ht="14.25" customHeight="1" thickBot="1">
      <c r="A17" s="275" t="s">
        <v>99</v>
      </c>
      <c r="B17" s="276"/>
      <c r="C17" s="109">
        <f>C10+C16</f>
        <v>2434</v>
      </c>
      <c r="D17" s="109">
        <f t="shared" ref="D17:M17" si="2">D10+D16</f>
        <v>0</v>
      </c>
      <c r="E17" s="109">
        <f t="shared" si="2"/>
        <v>20944</v>
      </c>
      <c r="F17" s="109">
        <f t="shared" si="2"/>
        <v>23378</v>
      </c>
      <c r="G17" s="109">
        <f t="shared" si="2"/>
        <v>23378</v>
      </c>
      <c r="H17" s="109">
        <f t="shared" si="2"/>
        <v>10627</v>
      </c>
      <c r="I17" s="109">
        <f t="shared" si="2"/>
        <v>3114</v>
      </c>
      <c r="J17" s="109">
        <f t="shared" si="2"/>
        <v>9637</v>
      </c>
      <c r="K17" s="109">
        <f t="shared" si="2"/>
        <v>0</v>
      </c>
      <c r="L17" s="109">
        <f t="shared" si="2"/>
        <v>0</v>
      </c>
      <c r="M17" s="110">
        <f t="shared" si="2"/>
        <v>5</v>
      </c>
      <c r="N17" s="17"/>
    </row>
  </sheetData>
  <mergeCells count="12">
    <mergeCell ref="A17:B17"/>
    <mergeCell ref="A3:M4"/>
    <mergeCell ref="A5:A6"/>
    <mergeCell ref="B5:B6"/>
    <mergeCell ref="C5:C6"/>
    <mergeCell ref="F5:F6"/>
    <mergeCell ref="G5:G6"/>
    <mergeCell ref="H5:K5"/>
    <mergeCell ref="M5:M6"/>
    <mergeCell ref="D5:D6"/>
    <mergeCell ref="E5:E6"/>
    <mergeCell ref="L5:L6"/>
  </mergeCells>
  <pageMargins left="0.17" right="0.16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 címrend</vt:lpstr>
      <vt:lpstr>bevételek kiadások  ÖSSZ</vt:lpstr>
      <vt:lpstr>kiadások összesítése</vt:lpstr>
      <vt:lpstr>önk</vt:lpstr>
      <vt:lpstr>segélyek</vt:lpstr>
      <vt:lpstr>társ szervek tám.</vt:lpstr>
      <vt:lpstr>FELHALMOZÁSI</vt:lpstr>
      <vt:lpstr>hivatal</vt:lpstr>
      <vt:lpstr>könyvtár, mh</vt:lpstr>
      <vt:lpstr>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,</dc:creator>
  <cp:lastModifiedBy>Csanádpalota Város</cp:lastModifiedBy>
  <cp:lastPrinted>2015-04-23T09:32:22Z</cp:lastPrinted>
  <dcterms:created xsi:type="dcterms:W3CDTF">2000-02-01T14:49:25Z</dcterms:created>
  <dcterms:modified xsi:type="dcterms:W3CDTF">2015-05-19T11:18:05Z</dcterms:modified>
</cp:coreProperties>
</file>