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7680"/>
  </bookViews>
  <sheets>
    <sheet name="13.melléklet" sheetId="1" r:id="rId1"/>
  </sheets>
  <calcPr calcId="145621"/>
</workbook>
</file>

<file path=xl/calcChain.xml><?xml version="1.0" encoding="utf-8"?>
<calcChain xmlns="http://schemas.openxmlformats.org/spreadsheetml/2006/main">
  <c r="I23" i="1" l="1"/>
  <c r="E19" i="1"/>
  <c r="C24" i="1"/>
  <c r="I9" i="1"/>
  <c r="F23" i="1"/>
  <c r="F16" i="1"/>
  <c r="I7" i="1"/>
  <c r="I10" i="1"/>
  <c r="I11" i="1"/>
  <c r="I12" i="1"/>
  <c r="I14" i="1"/>
  <c r="I15" i="1"/>
  <c r="I16" i="1"/>
  <c r="J9" i="1"/>
  <c r="J10" i="1"/>
  <c r="J11" i="1"/>
  <c r="J12" i="1"/>
  <c r="J14" i="1"/>
  <c r="J15" i="1"/>
  <c r="J16" i="1"/>
  <c r="J7" i="1"/>
  <c r="F19" i="1"/>
  <c r="F24" i="1"/>
  <c r="J20" i="1"/>
  <c r="J21" i="1"/>
  <c r="J22" i="1"/>
  <c r="J23" i="1"/>
  <c r="J19" i="1"/>
  <c r="I20" i="1"/>
  <c r="I21" i="1"/>
  <c r="I22" i="1"/>
  <c r="I19" i="1"/>
  <c r="C13" i="1"/>
  <c r="D13" i="1"/>
  <c r="E13" i="1"/>
  <c r="E6" i="1" s="1"/>
  <c r="F13" i="1"/>
  <c r="H24" i="1"/>
  <c r="G24" i="1"/>
  <c r="E24" i="1"/>
  <c r="D24" i="1"/>
  <c r="H8" i="1"/>
  <c r="G8" i="1"/>
  <c r="G6" i="1" s="1"/>
  <c r="F8" i="1"/>
  <c r="F6" i="1" s="1"/>
  <c r="D8" i="1"/>
  <c r="D6" i="1" s="1"/>
  <c r="I13" i="1" l="1"/>
  <c r="I8" i="1"/>
  <c r="J24" i="1"/>
  <c r="C6" i="1"/>
  <c r="I6" i="1" s="1"/>
  <c r="H6" i="1"/>
  <c r="J6" i="1" s="1"/>
  <c r="J13" i="1"/>
  <c r="I24" i="1"/>
  <c r="J8" i="1"/>
</calcChain>
</file>

<file path=xl/sharedStrings.xml><?xml version="1.0" encoding="utf-8"?>
<sst xmlns="http://schemas.openxmlformats.org/spreadsheetml/2006/main" count="53" uniqueCount="47">
  <si>
    <t>Sor-   szám</t>
  </si>
  <si>
    <t>Megnevezés</t>
  </si>
  <si>
    <t>Törzsvagyon</t>
  </si>
  <si>
    <t>Törzsvagyonon kívüli egyéb vagyon</t>
  </si>
  <si>
    <t>Összesen</t>
  </si>
  <si>
    <t>Forgalomképtelen</t>
  </si>
  <si>
    <t>Korlátozottan forgalomképes</t>
  </si>
  <si>
    <t>Előző év</t>
  </si>
  <si>
    <t>Tárgyév</t>
  </si>
  <si>
    <t>ESZKÖZÖK</t>
  </si>
  <si>
    <t>A) Befektetett eszközök összesen</t>
  </si>
  <si>
    <t>I. Immateriális javak</t>
  </si>
  <si>
    <t>II. Tárgyi eszközök</t>
  </si>
  <si>
    <t xml:space="preserve">  - Járművek</t>
  </si>
  <si>
    <t>III. Befektetett pénzügyi eszközök</t>
  </si>
  <si>
    <t>IV. Üzemeltetésre, kezelésre, koncesszióba adott vagyonkezelésbe vett eszközök</t>
  </si>
  <si>
    <t>Mérlegben nem szereplő eszközök és kötelezettségek</t>
  </si>
  <si>
    <t>0-ra leírt eszközök állománya (Bruttó értékben)</t>
  </si>
  <si>
    <t xml:space="preserve">  - Immateriális javak</t>
  </si>
  <si>
    <t xml:space="preserve">  - Ingatlanok és kapcsolódó vagyoni értékű jog</t>
  </si>
  <si>
    <t xml:space="preserve">  - Gépek, berendezések, felszerelések</t>
  </si>
  <si>
    <t xml:space="preserve">  - Üzemeltetésre, kezelésre átadott eszközök</t>
  </si>
  <si>
    <t>0-ra leírt eszközök összesen:</t>
  </si>
  <si>
    <t>e Ft-ban</t>
  </si>
  <si>
    <t xml:space="preserve"> - Ingatlanok és kapcs. vagyoni ért.Jog.</t>
  </si>
  <si>
    <t xml:space="preserve"> - Gépek, berendezések és felsz.</t>
  </si>
  <si>
    <t xml:space="preserve"> - Járművek</t>
  </si>
  <si>
    <t xml:space="preserve"> - Beruházások, felújítások</t>
  </si>
  <si>
    <t xml:space="preserve"> - Egyéb tartós részesedés</t>
  </si>
  <si>
    <t xml:space="preserve"> - Tartósan adott kölcsön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</si>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</sst>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4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3" fontId="12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3" fontId="10" fillId="0" borderId="0" xfId="0" applyNumberFormat="1" applyFont="1" applyAlignment="1">
      <alignment horizontal="right"/>
    </xf>
    <xf numFmtId="0" fontId="14" fillId="0" borderId="6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view="pageLayout" zoomScaleNormal="100" workbookViewId="0">
      <selection activeCell="E8" sqref="E8"/>
    </sheetView>
  </sheetViews>
  <sheetFormatPr defaultRowHeight="11.25" x14ac:dyDescent="0.2"/>
  <cols>
    <col min="1" max="1" width="4.28515625" style="22" customWidth="1"/>
    <col min="2" max="2" width="33.140625" style="1" customWidth="1"/>
    <col min="3" max="10" width="11.7109375" style="2" customWidth="1"/>
    <col min="11" max="16384" width="9.140625" style="1"/>
  </cols>
  <sheetData>
    <row r="1" spans="1:10" ht="15.75" x14ac:dyDescent="0.25">
      <c r="B1" s="36"/>
      <c r="C1" s="36"/>
      <c r="J1" s="35" t="s">
        <v>23</v>
      </c>
    </row>
    <row r="2" spans="1:10" s="3" customFormat="1" ht="18" customHeight="1" x14ac:dyDescent="0.15">
      <c r="A2" s="63" t="s">
        <v>0</v>
      </c>
      <c r="B2" s="57" t="s">
        <v>1</v>
      </c>
      <c r="C2" s="40" t="s">
        <v>2</v>
      </c>
      <c r="D2" s="41"/>
      <c r="E2" s="41"/>
      <c r="F2" s="42"/>
      <c r="G2" s="43" t="s">
        <v>3</v>
      </c>
      <c r="H2" s="60"/>
      <c r="I2" s="43" t="s">
        <v>4</v>
      </c>
      <c r="J2" s="44"/>
    </row>
    <row r="3" spans="1:10" s="4" customFormat="1" ht="21" customHeight="1" x14ac:dyDescent="0.2">
      <c r="A3" s="63"/>
      <c r="B3" s="58"/>
      <c r="C3" s="47" t="s">
        <v>5</v>
      </c>
      <c r="D3" s="48"/>
      <c r="E3" s="49" t="s">
        <v>6</v>
      </c>
      <c r="F3" s="50"/>
      <c r="G3" s="61"/>
      <c r="H3" s="62"/>
      <c r="I3" s="45"/>
      <c r="J3" s="46"/>
    </row>
    <row r="4" spans="1:10" s="4" customFormat="1" ht="21" customHeight="1" x14ac:dyDescent="0.2">
      <c r="A4" s="63"/>
      <c r="B4" s="59"/>
      <c r="C4" s="8" t="s">
        <v>7</v>
      </c>
      <c r="D4" s="9" t="s">
        <v>8</v>
      </c>
      <c r="E4" s="8" t="s">
        <v>7</v>
      </c>
      <c r="F4" s="9" t="s">
        <v>8</v>
      </c>
      <c r="G4" s="8" t="s">
        <v>7</v>
      </c>
      <c r="H4" s="8" t="s">
        <v>8</v>
      </c>
      <c r="I4" s="8" t="s">
        <v>7</v>
      </c>
      <c r="J4" s="8" t="s">
        <v>8</v>
      </c>
    </row>
    <row r="5" spans="1:10" s="4" customFormat="1" ht="18" customHeight="1" x14ac:dyDescent="0.2">
      <c r="A5" s="20"/>
      <c r="B5" s="37" t="s">
        <v>9</v>
      </c>
      <c r="C5" s="38"/>
      <c r="D5" s="38"/>
      <c r="E5" s="38"/>
      <c r="F5" s="38"/>
      <c r="G5" s="38"/>
      <c r="H5" s="38"/>
      <c r="I5" s="38"/>
      <c r="J5" s="39"/>
    </row>
    <row r="6" spans="1:10" s="17" customFormat="1" ht="18" customHeight="1" x14ac:dyDescent="0.2">
      <c r="A6" s="14" t="s">
        <v>30</v>
      </c>
      <c r="B6" s="15" t="s">
        <v>10</v>
      </c>
      <c r="C6" s="16">
        <f t="shared" ref="C6:H6" si="0">SUM(C7,C8,C13,C16)</f>
        <v>171063</v>
      </c>
      <c r="D6" s="16">
        <f t="shared" si="0"/>
        <v>292732</v>
      </c>
      <c r="E6" s="16">
        <f t="shared" si="0"/>
        <v>166400</v>
      </c>
      <c r="F6" s="16">
        <f t="shared" si="0"/>
        <v>181714</v>
      </c>
      <c r="G6" s="16">
        <f t="shared" si="0"/>
        <v>77598</v>
      </c>
      <c r="H6" s="16">
        <f t="shared" si="0"/>
        <v>73747</v>
      </c>
      <c r="I6" s="16">
        <f>SUM(C6,E6,G6)</f>
        <v>415061</v>
      </c>
      <c r="J6" s="16">
        <f>SUM(D6,F6,H6)</f>
        <v>548193</v>
      </c>
    </row>
    <row r="7" spans="1:10" s="5" customFormat="1" ht="18" customHeight="1" x14ac:dyDescent="0.2">
      <c r="A7" s="21" t="s">
        <v>31</v>
      </c>
      <c r="B7" s="12" t="s">
        <v>11</v>
      </c>
      <c r="C7" s="30">
        <v>0</v>
      </c>
      <c r="D7" s="30">
        <v>0</v>
      </c>
      <c r="E7" s="28">
        <v>0</v>
      </c>
      <c r="F7" s="28">
        <v>0</v>
      </c>
      <c r="G7" s="28">
        <v>183</v>
      </c>
      <c r="H7" s="28">
        <v>61</v>
      </c>
      <c r="I7" s="27">
        <f t="shared" ref="I7:I16" si="1">SUM(C7,E7,G7)</f>
        <v>183</v>
      </c>
      <c r="J7" s="27">
        <f t="shared" ref="J7:J16" si="2">SUM(D7,F7,H7)</f>
        <v>61</v>
      </c>
    </row>
    <row r="8" spans="1:10" s="5" customFormat="1" ht="18" customHeight="1" x14ac:dyDescent="0.2">
      <c r="A8" s="21" t="s">
        <v>32</v>
      </c>
      <c r="B8" s="12" t="s">
        <v>12</v>
      </c>
      <c r="C8" s="28">
        <v>171063</v>
      </c>
      <c r="D8" s="28">
        <f t="shared" ref="D8:H8" si="3">SUM(D9:D12)</f>
        <v>292732</v>
      </c>
      <c r="E8" s="28">
        <v>166350</v>
      </c>
      <c r="F8" s="28">
        <f t="shared" si="3"/>
        <v>181664</v>
      </c>
      <c r="G8" s="28">
        <f t="shared" si="3"/>
        <v>76904</v>
      </c>
      <c r="H8" s="28">
        <f t="shared" si="3"/>
        <v>73165</v>
      </c>
      <c r="I8" s="27">
        <f t="shared" si="1"/>
        <v>414317</v>
      </c>
      <c r="J8" s="27">
        <f t="shared" si="2"/>
        <v>547561</v>
      </c>
    </row>
    <row r="9" spans="1:10" ht="18" customHeight="1" x14ac:dyDescent="0.2">
      <c r="A9" s="18" t="s">
        <v>33</v>
      </c>
      <c r="B9" s="19" t="s">
        <v>24</v>
      </c>
      <c r="C9" s="31">
        <v>171059</v>
      </c>
      <c r="D9" s="31">
        <v>292732</v>
      </c>
      <c r="E9" s="31">
        <v>165313</v>
      </c>
      <c r="F9" s="31">
        <v>180971</v>
      </c>
      <c r="G9" s="32">
        <v>59256</v>
      </c>
      <c r="H9" s="32">
        <v>61874</v>
      </c>
      <c r="I9" s="27">
        <f t="shared" si="1"/>
        <v>395628</v>
      </c>
      <c r="J9" s="27">
        <f t="shared" si="2"/>
        <v>535577</v>
      </c>
    </row>
    <row r="10" spans="1:10" ht="18" customHeight="1" x14ac:dyDescent="0.2">
      <c r="A10" s="18" t="s">
        <v>34</v>
      </c>
      <c r="B10" s="19" t="s">
        <v>25</v>
      </c>
      <c r="C10" s="31">
        <v>4</v>
      </c>
      <c r="D10" s="31">
        <v>0</v>
      </c>
      <c r="E10" s="31">
        <v>1037</v>
      </c>
      <c r="F10" s="31">
        <v>693</v>
      </c>
      <c r="G10" s="32">
        <v>9036</v>
      </c>
      <c r="H10" s="32">
        <v>9040</v>
      </c>
      <c r="I10" s="27">
        <f t="shared" si="1"/>
        <v>10077</v>
      </c>
      <c r="J10" s="27">
        <f t="shared" si="2"/>
        <v>9733</v>
      </c>
    </row>
    <row r="11" spans="1:10" ht="18" customHeight="1" x14ac:dyDescent="0.2">
      <c r="A11" s="18" t="s">
        <v>35</v>
      </c>
      <c r="B11" s="19" t="s">
        <v>26</v>
      </c>
      <c r="C11" s="31">
        <v>0</v>
      </c>
      <c r="D11" s="31">
        <v>0</v>
      </c>
      <c r="E11" s="31">
        <v>0</v>
      </c>
      <c r="F11" s="31">
        <v>0</v>
      </c>
      <c r="G11" s="32">
        <v>1712</v>
      </c>
      <c r="H11" s="32">
        <v>1367</v>
      </c>
      <c r="I11" s="27">
        <f t="shared" si="1"/>
        <v>1712</v>
      </c>
      <c r="J11" s="27">
        <f t="shared" si="2"/>
        <v>1367</v>
      </c>
    </row>
    <row r="12" spans="1:10" ht="18" customHeight="1" x14ac:dyDescent="0.2">
      <c r="A12" s="18" t="s">
        <v>36</v>
      </c>
      <c r="B12" s="19" t="s">
        <v>27</v>
      </c>
      <c r="C12" s="31">
        <v>0</v>
      </c>
      <c r="D12" s="31">
        <v>0</v>
      </c>
      <c r="E12" s="31">
        <v>0</v>
      </c>
      <c r="F12" s="31">
        <v>0</v>
      </c>
      <c r="G12" s="32">
        <v>6900</v>
      </c>
      <c r="H12" s="32">
        <v>884</v>
      </c>
      <c r="I12" s="27">
        <f t="shared" si="1"/>
        <v>6900</v>
      </c>
      <c r="J12" s="27">
        <f t="shared" si="2"/>
        <v>884</v>
      </c>
    </row>
    <row r="13" spans="1:10" s="5" customFormat="1" ht="18" customHeight="1" x14ac:dyDescent="0.2">
      <c r="A13" s="21" t="s">
        <v>37</v>
      </c>
      <c r="B13" s="12" t="s">
        <v>14</v>
      </c>
      <c r="C13" s="32">
        <f t="shared" ref="C13:F13" si="4">C14+C15</f>
        <v>0</v>
      </c>
      <c r="D13" s="32">
        <f t="shared" si="4"/>
        <v>0</v>
      </c>
      <c r="E13" s="32">
        <f t="shared" si="4"/>
        <v>0</v>
      </c>
      <c r="F13" s="32">
        <f t="shared" si="4"/>
        <v>0</v>
      </c>
      <c r="G13" s="32">
        <v>127</v>
      </c>
      <c r="H13" s="32">
        <v>137</v>
      </c>
      <c r="I13" s="27">
        <f t="shared" si="1"/>
        <v>127</v>
      </c>
      <c r="J13" s="27">
        <f t="shared" si="2"/>
        <v>137</v>
      </c>
    </row>
    <row r="14" spans="1:10" ht="18" customHeight="1" x14ac:dyDescent="0.2">
      <c r="A14" s="18" t="s">
        <v>38</v>
      </c>
      <c r="B14" s="13" t="s">
        <v>28</v>
      </c>
      <c r="C14" s="31">
        <v>0</v>
      </c>
      <c r="D14" s="31">
        <v>0</v>
      </c>
      <c r="E14" s="31">
        <v>0</v>
      </c>
      <c r="F14" s="31">
        <v>0</v>
      </c>
      <c r="G14" s="32">
        <v>127</v>
      </c>
      <c r="H14" s="32">
        <v>137</v>
      </c>
      <c r="I14" s="27">
        <f t="shared" si="1"/>
        <v>127</v>
      </c>
      <c r="J14" s="27">
        <f t="shared" si="2"/>
        <v>137</v>
      </c>
    </row>
    <row r="15" spans="1:10" ht="18" customHeight="1" x14ac:dyDescent="0.2">
      <c r="A15" s="18" t="s">
        <v>39</v>
      </c>
      <c r="B15" s="13" t="s">
        <v>29</v>
      </c>
      <c r="C15" s="31">
        <v>0</v>
      </c>
      <c r="D15" s="31">
        <v>0</v>
      </c>
      <c r="E15" s="31">
        <v>0</v>
      </c>
      <c r="F15" s="31">
        <v>0</v>
      </c>
      <c r="G15" s="32">
        <v>0</v>
      </c>
      <c r="H15" s="32">
        <v>0</v>
      </c>
      <c r="I15" s="27">
        <f t="shared" si="1"/>
        <v>0</v>
      </c>
      <c r="J15" s="27">
        <f t="shared" si="2"/>
        <v>0</v>
      </c>
    </row>
    <row r="16" spans="1:10" s="6" customFormat="1" ht="29.25" customHeight="1" x14ac:dyDescent="0.2">
      <c r="A16" s="21" t="s">
        <v>40</v>
      </c>
      <c r="B16" s="34" t="s">
        <v>15</v>
      </c>
      <c r="C16" s="28">
        <v>0</v>
      </c>
      <c r="D16" s="28">
        <v>0</v>
      </c>
      <c r="E16" s="28">
        <v>50</v>
      </c>
      <c r="F16" s="28">
        <f>50</f>
        <v>50</v>
      </c>
      <c r="G16" s="28">
        <v>384</v>
      </c>
      <c r="H16" s="28">
        <v>384</v>
      </c>
      <c r="I16" s="27">
        <f t="shared" si="1"/>
        <v>434</v>
      </c>
      <c r="J16" s="27">
        <f t="shared" si="2"/>
        <v>434</v>
      </c>
    </row>
    <row r="17" spans="1:10" s="3" customFormat="1" ht="14.25" x14ac:dyDescent="0.2">
      <c r="A17" s="11"/>
      <c r="B17" s="54" t="s">
        <v>16</v>
      </c>
      <c r="C17" s="55"/>
      <c r="D17" s="55"/>
      <c r="E17" s="55"/>
      <c r="F17" s="55"/>
      <c r="G17" s="55"/>
      <c r="H17" s="55"/>
      <c r="I17" s="55"/>
      <c r="J17" s="56"/>
    </row>
    <row r="18" spans="1:10" ht="15" x14ac:dyDescent="0.25">
      <c r="A18" s="23"/>
      <c r="B18" s="51" t="s">
        <v>17</v>
      </c>
      <c r="C18" s="52"/>
      <c r="D18" s="52"/>
      <c r="E18" s="52"/>
      <c r="F18" s="52"/>
      <c r="G18" s="52"/>
      <c r="H18" s="52"/>
      <c r="I18" s="52"/>
      <c r="J18" s="53"/>
    </row>
    <row r="19" spans="1:10" ht="15" x14ac:dyDescent="0.25">
      <c r="A19" s="7" t="s">
        <v>41</v>
      </c>
      <c r="B19" s="10" t="s">
        <v>18</v>
      </c>
      <c r="C19" s="29">
        <v>0</v>
      </c>
      <c r="D19" s="29">
        <v>0</v>
      </c>
      <c r="E19" s="29">
        <f>6226</f>
        <v>6226</v>
      </c>
      <c r="F19" s="29">
        <f>6226</f>
        <v>6226</v>
      </c>
      <c r="G19" s="29">
        <v>3118</v>
      </c>
      <c r="H19" s="29">
        <v>4108</v>
      </c>
      <c r="I19" s="29">
        <f t="shared" ref="I19:J23" si="5">C19+E19+G19</f>
        <v>9344</v>
      </c>
      <c r="J19" s="29">
        <f t="shared" si="5"/>
        <v>10334</v>
      </c>
    </row>
    <row r="20" spans="1:10" ht="30" x14ac:dyDescent="0.25">
      <c r="A20" s="18" t="s">
        <v>42</v>
      </c>
      <c r="B20" s="33" t="s">
        <v>19</v>
      </c>
      <c r="C20" s="31">
        <v>4844</v>
      </c>
      <c r="D20" s="31">
        <v>4844</v>
      </c>
      <c r="E20" s="31">
        <v>144493</v>
      </c>
      <c r="F20" s="31">
        <v>144494</v>
      </c>
      <c r="G20" s="31">
        <v>0</v>
      </c>
      <c r="H20" s="31">
        <v>0</v>
      </c>
      <c r="I20" s="31">
        <f t="shared" si="5"/>
        <v>149337</v>
      </c>
      <c r="J20" s="31">
        <f t="shared" si="5"/>
        <v>149338</v>
      </c>
    </row>
    <row r="21" spans="1:10" ht="15" x14ac:dyDescent="0.25">
      <c r="A21" s="7" t="s">
        <v>43</v>
      </c>
      <c r="B21" s="10" t="s">
        <v>20</v>
      </c>
      <c r="C21" s="29">
        <v>0</v>
      </c>
      <c r="D21" s="29">
        <v>69</v>
      </c>
      <c r="E21" s="29">
        <v>3747</v>
      </c>
      <c r="F21" s="29">
        <v>4150</v>
      </c>
      <c r="G21" s="29">
        <v>16891</v>
      </c>
      <c r="H21" s="29">
        <v>18324</v>
      </c>
      <c r="I21" s="29">
        <f t="shared" si="5"/>
        <v>20638</v>
      </c>
      <c r="J21" s="29">
        <f t="shared" si="5"/>
        <v>22543</v>
      </c>
    </row>
    <row r="22" spans="1:10" ht="15" x14ac:dyDescent="0.25">
      <c r="A22" s="7" t="s">
        <v>44</v>
      </c>
      <c r="B22" s="10" t="s">
        <v>13</v>
      </c>
      <c r="C22" s="29">
        <v>0</v>
      </c>
      <c r="D22" s="29">
        <v>0</v>
      </c>
      <c r="E22" s="29">
        <v>0</v>
      </c>
      <c r="F22" s="29">
        <v>0</v>
      </c>
      <c r="G22" s="29">
        <v>19967</v>
      </c>
      <c r="H22" s="29">
        <v>20217</v>
      </c>
      <c r="I22" s="29">
        <f t="shared" si="5"/>
        <v>19967</v>
      </c>
      <c r="J22" s="29">
        <f t="shared" si="5"/>
        <v>20217</v>
      </c>
    </row>
    <row r="23" spans="1:10" ht="30" x14ac:dyDescent="0.25">
      <c r="A23" s="18" t="s">
        <v>45</v>
      </c>
      <c r="B23" s="33" t="s">
        <v>21</v>
      </c>
      <c r="C23" s="31">
        <v>1081</v>
      </c>
      <c r="D23" s="31">
        <v>1081</v>
      </c>
      <c r="E23" s="31">
        <v>6398</v>
      </c>
      <c r="F23" s="31">
        <f>5835+563</f>
        <v>6398</v>
      </c>
      <c r="G23" s="31">
        <v>12207</v>
      </c>
      <c r="H23" s="31">
        <v>12207</v>
      </c>
      <c r="I23" s="31">
        <f t="shared" si="5"/>
        <v>19686</v>
      </c>
      <c r="J23" s="31">
        <f t="shared" si="5"/>
        <v>19686</v>
      </c>
    </row>
    <row r="24" spans="1:10" s="26" customFormat="1" ht="21.95" customHeight="1" x14ac:dyDescent="0.2">
      <c r="A24" s="14" t="s">
        <v>46</v>
      </c>
      <c r="B24" s="24" t="s">
        <v>22</v>
      </c>
      <c r="C24" s="25">
        <f t="shared" ref="C24:J24" si="6">SUM(C19:C23)</f>
        <v>5925</v>
      </c>
      <c r="D24" s="25">
        <f t="shared" si="6"/>
        <v>5994</v>
      </c>
      <c r="E24" s="25">
        <f t="shared" si="6"/>
        <v>160864</v>
      </c>
      <c r="F24" s="25">
        <f t="shared" si="6"/>
        <v>161268</v>
      </c>
      <c r="G24" s="25">
        <f t="shared" si="6"/>
        <v>52183</v>
      </c>
      <c r="H24" s="25">
        <f t="shared" si="6"/>
        <v>54856</v>
      </c>
      <c r="I24" s="25">
        <f t="shared" si="6"/>
        <v>218972</v>
      </c>
      <c r="J24" s="25">
        <f t="shared" si="6"/>
        <v>222118</v>
      </c>
    </row>
  </sheetData>
  <mergeCells count="11">
    <mergeCell ref="B18:J18"/>
    <mergeCell ref="B17:J17"/>
    <mergeCell ref="B2:B4"/>
    <mergeCell ref="G2:H3"/>
    <mergeCell ref="A2:A4"/>
    <mergeCell ref="B1:C1"/>
    <mergeCell ref="B5:J5"/>
    <mergeCell ref="C2:F2"/>
    <mergeCell ref="I2:J3"/>
    <mergeCell ref="C3:D3"/>
    <mergeCell ref="E3:F3"/>
  </mergeCells>
  <phoneticPr fontId="0" type="noConversion"/>
  <pageMargins left="0.75" right="0.75" top="1" bottom="1" header="0.5" footer="0.5"/>
  <pageSetup paperSize="9" orientation="landscape" r:id="rId1"/>
  <headerFooter differentOddEven="1" alignWithMargins="0">
    <oddHeader>&amp;C&amp;"Times New Roman,Normál"&amp;12 13.melléklet
a 6/2016. (V.27.) önkormányzati rendelethez
Az önkormányat vagyonkimutatása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2016-05-23T13:58:58Z</cp:lastPrinted>
  <dcterms:created xsi:type="dcterms:W3CDTF">2014-05-07T12:08:45Z</dcterms:created>
  <dcterms:modified xsi:type="dcterms:W3CDTF">2016-05-23T13:58:58Z</dcterms:modified>
</cp:coreProperties>
</file>