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zárszámadás\"/>
    </mc:Choice>
  </mc:AlternateContent>
  <xr:revisionPtr revIDLastSave="0" documentId="10_ncr:8100000_{4C2351A1-D627-4A0B-A6BC-DAC0FE359C14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3. sz. mell." sheetId="1" r:id="rId1"/>
  </sheets>
  <definedNames>
    <definedName name="_xlnm.Print_Area" localSheetId="0">'3. sz. mell.'!$A$1:$E$151</definedName>
  </definedNames>
  <calcPr calcId="162913"/>
</workbook>
</file>

<file path=xl/calcChain.xml><?xml version="1.0" encoding="utf-8"?>
<calcChain xmlns="http://schemas.openxmlformats.org/spreadsheetml/2006/main">
  <c r="E132" i="1" l="1"/>
  <c r="E142" i="1" s="1"/>
  <c r="E119" i="1"/>
  <c r="E105" i="1"/>
  <c r="E89" i="1"/>
  <c r="E73" i="1"/>
  <c r="E70" i="1"/>
  <c r="E83" i="1" s="1"/>
  <c r="E44" i="1"/>
  <c r="E33" i="1"/>
  <c r="E27" i="1"/>
  <c r="E26" i="1"/>
  <c r="E19" i="1"/>
  <c r="E12" i="1"/>
  <c r="E5" i="1"/>
  <c r="E151" i="1" l="1"/>
  <c r="E60" i="1"/>
  <c r="E122" i="1"/>
  <c r="E143" i="1" s="1"/>
  <c r="D73" i="1"/>
  <c r="D132" i="1"/>
  <c r="D142" i="1" s="1"/>
  <c r="D119" i="1"/>
  <c r="D105" i="1"/>
  <c r="D89" i="1"/>
  <c r="D70" i="1"/>
  <c r="D83" i="1" s="1"/>
  <c r="D44" i="1"/>
  <c r="D33" i="1"/>
  <c r="D27" i="1"/>
  <c r="D26" i="1" s="1"/>
  <c r="D12" i="1"/>
  <c r="D5" i="1"/>
  <c r="E84" i="1" l="1"/>
  <c r="E150" i="1"/>
  <c r="D60" i="1"/>
  <c r="D84" i="1" s="1"/>
  <c r="D151" i="1"/>
  <c r="D122" i="1"/>
  <c r="D143" i="1" s="1"/>
  <c r="D150" i="1" l="1"/>
  <c r="C119" i="1"/>
  <c r="C105" i="1"/>
  <c r="C89" i="1"/>
  <c r="C19" i="1"/>
  <c r="C70" i="1"/>
  <c r="C83" i="1" s="1"/>
  <c r="C12" i="1"/>
  <c r="C33" i="1"/>
  <c r="C27" i="1"/>
  <c r="C26" i="1" s="1"/>
  <c r="C5" i="1"/>
  <c r="C122" i="1" l="1"/>
  <c r="C143" i="1" s="1"/>
  <c r="C60" i="1"/>
  <c r="C84" i="1" s="1"/>
</calcChain>
</file>

<file path=xl/sharedStrings.xml><?xml version="1.0" encoding="utf-8"?>
<sst xmlns="http://schemas.openxmlformats.org/spreadsheetml/2006/main" count="290" uniqueCount="247">
  <si>
    <t>B E V É T E L E K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</si>
  <si>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</si>
  <si>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</si>
  <si>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</si>
  <si>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</si>
  <si>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</si>
  <si>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</si>
  <si>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</si>
  <si>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</si>
  <si>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</si>
  <si>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</si>
  <si>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</si>
  <si>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</si>
  <si>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</si>
  <si>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</si>
  <si>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</si>
  <si>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</si>
  <si>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</si>
  <si>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</si>
  <si>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</si>
  <si>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</si>
  <si>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</si>
  <si>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</si>
  <si>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</si>
  <si>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</si>
  <si>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</si>
  <si>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</si>
  <si>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</si>
  <si>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</si>
  <si>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</si>
  <si>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</si>
  <si>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</si>
  <si>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</si>
  <si>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</si>
  <si>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</si>
  <si>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</si>
  <si>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</si>
  <si>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</si>
  <si>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</si>
  <si>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</si>
  <si>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</si>
  <si>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</si>
  <si>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</si>
  <si>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</si>
  <si>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</si>
  <si>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</si>
  <si>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</si>
  <si>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</si>
  <si>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</si>
  <si>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</si>
  <si>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</si>
  <si>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</si>
  <si>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</si>
  <si>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</si>
  <si>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</si>
  <si>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</si>
  <si>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</si>
  <si>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</si>
  <si>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</si>
  <si>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</si>
  <si>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</si>
  <si>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</si>
  <si>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</si>
  <si>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</si>
  <si>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</si>
  <si>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</si>
  <si>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</si>
  <si>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</si>
  <si>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</si>
  <si>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</si>
  <si>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</si>
  <si>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</si>
  <si>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</si>
  <si>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</si>
  <si>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</si>
  <si>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</si>
  <si>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</si>
  <si>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</si>
  <si>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</si>
  <si>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</si>
  <si>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</si>
  <si>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</si>
  <si>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</si>
  <si>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</si>
  <si>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</si>
  <si>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</si>
  <si>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</si>
  <si>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</si>
  <si>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</si>
  <si>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</si>
  <si>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</si>
  <si>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</si>
  <si>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</si>
  <si>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</si>
  <si>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</si>
  <si>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</si>
  <si>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</si>
  <si>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</si>
  <si>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</si>
  <si>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</si>
  <si>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</si>
  <si>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</si>
  <si>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</si>
  <si>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</si>
  <si>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</si>
  <si>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</si>
  <si>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</si>
  <si>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</si>
  <si>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</si>
  <si>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</si>
  <si>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</si>
  <si>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</si>
  <si>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</si>
  <si>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</si>
  <si>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</si>
  <si>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</si>
  <si>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</si>
  <si>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</si>
  <si>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</si>
  <si>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</si>
  <si>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</si>
  <si>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</si>
  <si>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</si>
  <si>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</si>
  <si>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</si>
  <si>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</si>
  <si>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</si>
  <si>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</si>
  <si>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</si>
  <si>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</si>
  <si>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</si>
  <si>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</si>
  <si>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</si>
  <si>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</si>
  <si>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</si>
  <si>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</si>
  <si>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</si>
  <si>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</si>
  <si>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</si>
  <si>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</si>
  <si>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</si>
  <si>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</si>
  <si>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</si>
  <si>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</si>
  <si>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</si>
  <si>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</si>
  <si>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</si>
  <si>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</si>
  <si>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</si>
  <si>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</si>
  <si>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</si>
  <si>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</si>
  <si>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</si>
  <si>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</si>
  <si>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</si>
  <si>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</si>
  <si>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</si>
  <si>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</si>
  <si>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</si>
  <si>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</si>
  <si>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</si>
  <si>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</si>
  <si>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</si>
  <si>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</si>
  <si>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</si>
  <si>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</si>
  <si>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</si>
  <si>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</si>
  <si>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</si>
  <si>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</si>
  <si>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</si>
  <si>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</si>
  <si>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</si>
  <si>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</si>
  <si>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</si>
  <si>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</si>
  <si>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</si>
  <si>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</si>
  <si>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</si>
  <si>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</si>
  <si>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</si>
  <si>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</si>
  <si>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</si>
  <si>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</si>
  <si>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</si>
  <si>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</si>
  <si>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</si>
  <si>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</si>
  <si>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</si>
  <si>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</si>
  <si>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</si>
  <si>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</si>
  <si>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</si>
  <si>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</si>
  <si>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</si>
  <si>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</si>
  <si>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</si>
  <si>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</si>
  <si>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</si>
  <si>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</si>
  <si>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</si>
  <si>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</si>
  <si>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</si>
  <si>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</si>
  <si>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</si>
  <si>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</si>
  <si>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</si>
  <si>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</si>
  <si>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</si>
  <si>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</si>
  <si>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</si>
  <si>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</si>
  <si>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</si>
  <si>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</si>
  <si>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</si>
  <si>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</si>
  <si>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</si>
  <si>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</si>
  <si>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</si>
  <si>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</si>
  <si>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</si>
  <si>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</si>
  <si>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</si>
  <si>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</si>
  <si>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</si>
  <si>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</si>
  <si>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</si>
  <si>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</si>
  <si>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</si>
  <si>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</si>
  <si>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</si>
  <si>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</si>
  <si>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</si>
  <si>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</si>
  <si>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</si>
  <si>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</si>
  <si>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</si>
  <si>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Éves engedélyezett létszám előirányzat ( fő )</t>
  </si>
  <si>
    <t>Közfoglalkoztatottak létszáma</t>
  </si>
  <si>
    <t>2017. évi előirányzat</t>
  </si>
  <si>
    <t>Központi, irányítószervi támogatások folyósítása</t>
  </si>
  <si>
    <t>2017.e.i.
módosított
12.31.</t>
  </si>
  <si>
    <t>2017.évi 
teljesítés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</si>
  <si>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</si>
  <si>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</si>
  <si>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Forintban!</t>
  </si>
  <si>
    <t>Külföldi finanszírozás kiadásai (8.1. + … + 8.4.)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</si>
</sst>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13">
    <xf numFmtId="0" fontId="0" fillId="0" borderId="0" xfId="0"/>
    <xf numFmtId="0" fontId="20" fillId="0" borderId="0" xfId="38" applyFont="1" applyFill="1" applyProtection="1"/>
    <xf numFmtId="0" fontId="15" fillId="0" borderId="0" xfId="38" applyFont="1" applyFill="1" applyProtection="1"/>
    <xf numFmtId="164" fontId="21" fillId="0" borderId="0" xfId="38" applyNumberFormat="1" applyFont="1" applyFill="1" applyBorder="1" applyAlignment="1" applyProtection="1">
      <alignment horizontal="center" vertical="center"/>
    </xf>
    <xf numFmtId="0" fontId="15" fillId="0" borderId="0" xfId="0" applyFont="1"/>
    <xf numFmtId="164" fontId="22" fillId="0" borderId="10" xfId="38" applyNumberFormat="1" applyFont="1" applyFill="1" applyBorder="1" applyAlignment="1" applyProtection="1">
      <alignment horizontal="left" vertical="center"/>
    </xf>
    <xf numFmtId="0" fontId="15" fillId="0" borderId="10" xfId="0" applyFont="1" applyBorder="1" applyAlignment="1">
      <alignment horizontal="center"/>
    </xf>
    <xf numFmtId="0" fontId="21" fillId="0" borderId="12" xfId="38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Alignment="1" applyProtection="1">
      <alignment horizontal="center" vertical="center" wrapText="1"/>
    </xf>
    <xf numFmtId="0" fontId="23" fillId="0" borderId="0" xfId="38" applyFont="1" applyFill="1" applyProtection="1"/>
    <xf numFmtId="164" fontId="21" fillId="0" borderId="12" xfId="38" applyNumberFormat="1" applyFont="1" applyFill="1" applyBorder="1" applyAlignment="1" applyProtection="1">
      <alignment horizontal="right" vertical="center" wrapText="1"/>
    </xf>
    <xf numFmtId="164" fontId="23" fillId="0" borderId="19" xfId="38" applyNumberFormat="1" applyFont="1" applyFill="1" applyBorder="1" applyAlignment="1" applyProtection="1">
      <alignment horizontal="right" vertical="center" wrapText="1"/>
      <protection locked="0"/>
    </xf>
    <xf numFmtId="164" fontId="23" fillId="0" borderId="18" xfId="38" applyNumberFormat="1" applyFont="1" applyFill="1" applyBorder="1" applyAlignment="1" applyProtection="1">
      <alignment horizontal="right" vertical="center" wrapText="1"/>
      <protection locked="0"/>
    </xf>
    <xf numFmtId="0" fontId="24" fillId="0" borderId="18" xfId="0" applyFont="1" applyBorder="1" applyAlignment="1" applyProtection="1">
      <alignment horizontal="left" vertical="center" wrapText="1" indent="1"/>
    </xf>
    <xf numFmtId="0" fontId="24" fillId="0" borderId="20" xfId="0" applyFont="1" applyBorder="1" applyAlignment="1" applyProtection="1">
      <alignment horizontal="left" vertical="center" wrapText="1" indent="1"/>
    </xf>
    <xf numFmtId="0" fontId="24" fillId="0" borderId="19" xfId="0" applyFont="1" applyBorder="1" applyAlignment="1" applyProtection="1">
      <alignment horizontal="left" vertical="center" wrapText="1" indent="1"/>
    </xf>
    <xf numFmtId="164" fontId="20" fillId="0" borderId="12" xfId="38" applyNumberFormat="1" applyFont="1" applyFill="1" applyBorder="1" applyAlignment="1" applyProtection="1">
      <alignment horizontal="right" vertical="center" wrapText="1"/>
    </xf>
    <xf numFmtId="164" fontId="23" fillId="0" borderId="19" xfId="38" applyNumberFormat="1" applyFont="1" applyFill="1" applyBorder="1" applyAlignment="1" applyProtection="1">
      <alignment horizontal="right" vertical="center" wrapText="1"/>
    </xf>
    <xf numFmtId="164" fontId="23" fillId="0" borderId="20" xfId="38" applyNumberFormat="1" applyFont="1" applyFill="1" applyBorder="1" applyAlignment="1" applyProtection="1">
      <alignment horizontal="right" vertical="center" wrapText="1"/>
      <protection locked="0"/>
    </xf>
    <xf numFmtId="0" fontId="21" fillId="0" borderId="12" xfId="38" applyFont="1" applyFill="1" applyBorder="1" applyAlignment="1" applyProtection="1">
      <alignment horizontal="left" vertical="center" wrapText="1" indent="1"/>
    </xf>
    <xf numFmtId="164" fontId="23" fillId="0" borderId="12" xfId="38" applyNumberFormat="1" applyFont="1" applyFill="1" applyBorder="1" applyProtection="1"/>
    <xf numFmtId="0" fontId="25" fillId="0" borderId="12" xfId="0" applyFont="1" applyBorder="1" applyAlignment="1" applyProtection="1">
      <alignment horizontal="left" vertical="center" wrapText="1" indent="1"/>
    </xf>
    <xf numFmtId="164" fontId="15" fillId="0" borderId="18" xfId="38" applyNumberFormat="1" applyFont="1" applyFill="1" applyBorder="1" applyAlignment="1" applyProtection="1">
      <alignment horizontal="right" vertical="center" wrapText="1"/>
      <protection locked="0"/>
    </xf>
    <xf numFmtId="164" fontId="22" fillId="0" borderId="10" xfId="38" applyNumberFormat="1" applyFont="1" applyFill="1" applyBorder="1" applyAlignment="1" applyProtection="1">
      <alignment horizontal="left"/>
    </xf>
    <xf numFmtId="164" fontId="20" fillId="0" borderId="10" xfId="0" applyNumberFormat="1" applyFont="1" applyFill="1" applyBorder="1" applyAlignment="1" applyProtection="1">
      <alignment horizontal="right"/>
    </xf>
    <xf numFmtId="0" fontId="15" fillId="0" borderId="0" xfId="38" applyFont="1" applyFill="1" applyAlignment="1" applyProtection="1"/>
    <xf numFmtId="164" fontId="21" fillId="0" borderId="12" xfId="38" applyNumberFormat="1" applyFont="1" applyFill="1" applyBorder="1" applyAlignment="1" applyProtection="1">
      <alignment horizontal="right" vertical="center" wrapText="1" indent="1"/>
    </xf>
    <xf numFmtId="164" fontId="23" fillId="0" borderId="19" xfId="38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38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8" xfId="38" applyFont="1" applyFill="1" applyBorder="1" applyAlignment="1" applyProtection="1">
      <alignment horizontal="left" vertical="center" wrapText="1" indent="1"/>
    </xf>
    <xf numFmtId="0" fontId="23" fillId="0" borderId="18" xfId="38" applyFont="1" applyFill="1" applyBorder="1" applyAlignment="1" applyProtection="1">
      <alignment horizontal="left" indent="6"/>
    </xf>
    <xf numFmtId="0" fontId="23" fillId="0" borderId="18" xfId="38" applyFont="1" applyFill="1" applyBorder="1" applyAlignment="1" applyProtection="1">
      <alignment horizontal="left" vertical="center" wrapText="1" indent="6"/>
    </xf>
    <xf numFmtId="164" fontId="23" fillId="0" borderId="20" xfId="38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0" xfId="38" applyFont="1" applyFill="1" applyBorder="1" applyAlignment="1" applyProtection="1">
      <alignment horizontal="left" vertical="center" wrapText="1" indent="6"/>
    </xf>
    <xf numFmtId="0" fontId="23" fillId="0" borderId="20" xfId="38" applyFont="1" applyFill="1" applyBorder="1" applyAlignment="1" applyProtection="1">
      <alignment horizontal="left" vertical="center" wrapText="1" indent="1"/>
    </xf>
    <xf numFmtId="0" fontId="20" fillId="0" borderId="12" xfId="38" applyFont="1" applyFill="1" applyBorder="1" applyAlignment="1" applyProtection="1">
      <alignment horizontal="left" vertical="center" wrapText="1" indent="1"/>
    </xf>
    <xf numFmtId="0" fontId="23" fillId="0" borderId="19" xfId="38" applyFont="1" applyFill="1" applyBorder="1" applyAlignment="1" applyProtection="1">
      <alignment horizontal="left" vertical="center" wrapText="1" indent="1"/>
    </xf>
    <xf numFmtId="164" fontId="25" fillId="0" borderId="16" xfId="0" quotePrefix="1" applyNumberFormat="1" applyFont="1" applyBorder="1" applyAlignment="1" applyProtection="1">
      <alignment horizontal="right" vertical="center" wrapText="1" indent="1"/>
    </xf>
    <xf numFmtId="0" fontId="25" fillId="0" borderId="0" xfId="0" applyFont="1" applyBorder="1" applyAlignment="1" applyProtection="1">
      <alignment horizontal="left" vertical="center" wrapText="1" indent="1"/>
    </xf>
    <xf numFmtId="164" fontId="23" fillId="0" borderId="17" xfId="38" applyNumberFormat="1" applyFont="1" applyFill="1" applyBorder="1" applyProtection="1"/>
    <xf numFmtId="0" fontId="20" fillId="0" borderId="12" xfId="38" applyFont="1" applyFill="1" applyBorder="1" applyAlignment="1" applyProtection="1">
      <alignment horizontal="left"/>
    </xf>
    <xf numFmtId="164" fontId="20" fillId="0" borderId="11" xfId="38" applyNumberFormat="1" applyFont="1" applyFill="1" applyBorder="1" applyAlignment="1" applyProtection="1">
      <alignment horizontal="center"/>
    </xf>
    <xf numFmtId="0" fontId="20" fillId="0" borderId="0" xfId="38" applyFont="1" applyFill="1" applyAlignment="1" applyProtection="1">
      <alignment horizontal="center"/>
    </xf>
    <xf numFmtId="0" fontId="21" fillId="0" borderId="12" xfId="38" applyFont="1" applyFill="1" applyBorder="1" applyAlignment="1" applyProtection="1">
      <alignment vertical="center" wrapText="1"/>
    </xf>
    <xf numFmtId="0" fontId="23" fillId="0" borderId="0" xfId="38" applyFont="1" applyFill="1" applyBorder="1" applyProtection="1"/>
    <xf numFmtId="0" fontId="15" fillId="0" borderId="0" xfId="38" applyFont="1" applyFill="1" applyBorder="1" applyProtection="1"/>
    <xf numFmtId="164" fontId="23" fillId="0" borderId="10" xfId="38" applyNumberFormat="1" applyFont="1" applyFill="1" applyBorder="1" applyProtection="1"/>
    <xf numFmtId="0" fontId="20" fillId="0" borderId="12" xfId="38" applyFont="1" applyFill="1" applyBorder="1" applyAlignment="1" applyProtection="1">
      <alignment horizontal="center" vertical="center" wrapText="1"/>
    </xf>
    <xf numFmtId="0" fontId="20" fillId="0" borderId="18" xfId="38" applyFont="1" applyFill="1" applyBorder="1" applyAlignment="1" applyProtection="1">
      <alignment horizontal="center"/>
    </xf>
    <xf numFmtId="164" fontId="15" fillId="0" borderId="21" xfId="38" applyNumberFormat="1" applyFont="1" applyFill="1" applyBorder="1" applyProtection="1"/>
    <xf numFmtId="164" fontId="23" fillId="0" borderId="18" xfId="38" applyNumberFormat="1" applyFont="1" applyFill="1" applyBorder="1" applyProtection="1"/>
    <xf numFmtId="164" fontId="15" fillId="0" borderId="18" xfId="38" applyNumberFormat="1" applyFont="1" applyFill="1" applyBorder="1" applyProtection="1"/>
    <xf numFmtId="164" fontId="15" fillId="0" borderId="22" xfId="38" applyNumberFormat="1" applyFont="1" applyFill="1" applyBorder="1" applyProtection="1"/>
    <xf numFmtId="0" fontId="15" fillId="0" borderId="18" xfId="38" applyFont="1" applyFill="1" applyBorder="1" applyProtection="1"/>
    <xf numFmtId="0" fontId="15" fillId="0" borderId="22" xfId="38" applyFont="1" applyFill="1" applyBorder="1" applyProtection="1"/>
    <xf numFmtId="3" fontId="20" fillId="0" borderId="23" xfId="38" applyNumberFormat="1" applyFont="1" applyFill="1" applyBorder="1" applyAlignment="1" applyProtection="1">
      <alignment horizontal="right" vertical="center" wrapText="1"/>
    </xf>
    <xf numFmtId="164" fontId="23" fillId="0" borderId="21" xfId="38" applyNumberFormat="1" applyFont="1" applyFill="1" applyBorder="1" applyAlignment="1" applyProtection="1">
      <alignment horizontal="right" vertical="center" wrapText="1"/>
    </xf>
    <xf numFmtId="3" fontId="20" fillId="0" borderId="12" xfId="38" applyNumberFormat="1" applyFont="1" applyFill="1" applyBorder="1" applyAlignment="1" applyProtection="1">
      <alignment horizontal="right" vertical="center" wrapText="1"/>
    </xf>
    <xf numFmtId="164" fontId="15" fillId="0" borderId="20" xfId="38" applyNumberFormat="1" applyFont="1" applyFill="1" applyBorder="1" applyProtection="1"/>
    <xf numFmtId="164" fontId="23" fillId="0" borderId="20" xfId="38" applyNumberFormat="1" applyFont="1" applyFill="1" applyBorder="1" applyProtection="1"/>
    <xf numFmtId="164" fontId="15" fillId="0" borderId="12" xfId="38" applyNumberFormat="1" applyFont="1" applyFill="1" applyBorder="1" applyProtection="1"/>
    <xf numFmtId="164" fontId="15" fillId="0" borderId="19" xfId="38" applyNumberFormat="1" applyFont="1" applyFill="1" applyBorder="1" applyProtection="1"/>
    <xf numFmtId="164" fontId="23" fillId="0" borderId="19" xfId="38" applyNumberFormat="1" applyFont="1" applyFill="1" applyBorder="1" applyProtection="1"/>
    <xf numFmtId="164" fontId="15" fillId="0" borderId="23" xfId="38" applyNumberFormat="1" applyFont="1" applyFill="1" applyBorder="1" applyProtection="1"/>
    <xf numFmtId="0" fontId="21" fillId="0" borderId="15" xfId="38" applyFont="1" applyFill="1" applyBorder="1" applyAlignment="1" applyProtection="1">
      <alignment vertical="center" wrapText="1"/>
    </xf>
    <xf numFmtId="49" fontId="23" fillId="0" borderId="19" xfId="38" applyNumberFormat="1" applyFont="1" applyFill="1" applyBorder="1" applyAlignment="1" applyProtection="1">
      <alignment horizontal="center" vertical="center" wrapText="1"/>
    </xf>
    <xf numFmtId="49" fontId="23" fillId="0" borderId="18" xfId="38" applyNumberFormat="1" applyFont="1" applyFill="1" applyBorder="1" applyAlignment="1" applyProtection="1">
      <alignment horizontal="center" vertical="center" wrapText="1"/>
    </xf>
    <xf numFmtId="49" fontId="23" fillId="0" borderId="20" xfId="38" applyNumberFormat="1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164" fontId="20" fillId="0" borderId="10" xfId="38" applyNumberFormat="1" applyFont="1" applyFill="1" applyBorder="1" applyAlignment="1" applyProtection="1">
      <alignment horizontal="center" vertical="center"/>
    </xf>
    <xf numFmtId="0" fontId="15" fillId="0" borderId="0" xfId="38" applyFont="1" applyFill="1" applyAlignment="1" applyProtection="1">
      <alignment horizontal="center" vertical="center"/>
    </xf>
    <xf numFmtId="0" fontId="20" fillId="0" borderId="0" xfId="38" applyFont="1" applyFill="1" applyAlignment="1" applyProtection="1">
      <alignment horizontal="center" vertical="center"/>
    </xf>
    <xf numFmtId="0" fontId="20" fillId="0" borderId="0" xfId="38" applyFont="1" applyFill="1" applyAlignment="1" applyProtection="1">
      <alignment horizontal="right"/>
    </xf>
    <xf numFmtId="164" fontId="21" fillId="0" borderId="12" xfId="38" applyNumberFormat="1" applyFont="1" applyFill="1" applyBorder="1" applyAlignment="1" applyProtection="1">
      <alignment horizontal="center" vertical="center" wrapText="1"/>
    </xf>
    <xf numFmtId="164" fontId="20" fillId="0" borderId="18" xfId="38" applyNumberFormat="1" applyFont="1" applyFill="1" applyBorder="1" applyAlignment="1" applyProtection="1">
      <alignment horizontal="center"/>
    </xf>
    <xf numFmtId="164" fontId="21" fillId="0" borderId="12" xfId="38" applyNumberFormat="1" applyFont="1" applyFill="1" applyBorder="1" applyAlignment="1" applyProtection="1">
      <alignment vertical="center" wrapText="1"/>
    </xf>
    <xf numFmtId="49" fontId="23" fillId="0" borderId="21" xfId="38" applyNumberFormat="1" applyFont="1" applyFill="1" applyBorder="1" applyAlignment="1" applyProtection="1">
      <alignment horizontal="center" vertical="center" wrapText="1"/>
    </xf>
    <xf numFmtId="49" fontId="23" fillId="0" borderId="23" xfId="38" applyNumberFormat="1" applyFont="1" applyFill="1" applyBorder="1" applyAlignment="1" applyProtection="1">
      <alignment horizontal="center" vertical="center" wrapText="1"/>
    </xf>
    <xf numFmtId="49" fontId="23" fillId="0" borderId="22" xfId="38" applyNumberFormat="1" applyFont="1" applyFill="1" applyBorder="1" applyAlignment="1" applyProtection="1">
      <alignment horizontal="center" vertical="center" wrapText="1"/>
    </xf>
    <xf numFmtId="164" fontId="15" fillId="0" borderId="19" xfId="0" applyNumberFormat="1" applyFont="1" applyFill="1" applyBorder="1"/>
    <xf numFmtId="164" fontId="23" fillId="0" borderId="21" xfId="38" applyNumberFormat="1" applyFont="1" applyFill="1" applyBorder="1" applyProtection="1"/>
    <xf numFmtId="164" fontId="20" fillId="0" borderId="12" xfId="38" applyNumberFormat="1" applyFont="1" applyFill="1" applyBorder="1" applyAlignment="1" applyProtection="1">
      <alignment horizontal="right" vertical="center" wrapText="1" indent="1"/>
    </xf>
    <xf numFmtId="164" fontId="25" fillId="0" borderId="12" xfId="0" quotePrefix="1" applyNumberFormat="1" applyFont="1" applyBorder="1" applyAlignment="1" applyProtection="1">
      <alignment horizontal="right" vertical="center" wrapText="1" indent="1"/>
    </xf>
    <xf numFmtId="164" fontId="20" fillId="0" borderId="12" xfId="38" applyNumberFormat="1" applyFont="1" applyFill="1" applyBorder="1" applyAlignment="1" applyProtection="1">
      <alignment horizontal="center"/>
    </xf>
    <xf numFmtId="164" fontId="20" fillId="0" borderId="17" xfId="38" applyNumberFormat="1" applyFont="1" applyFill="1" applyBorder="1" applyAlignment="1" applyProtection="1">
      <alignment horizontal="right" vertical="center" wrapText="1"/>
    </xf>
    <xf numFmtId="164" fontId="22" fillId="0" borderId="10" xfId="38" applyNumberFormat="1" applyFont="1" applyFill="1" applyBorder="1" applyAlignment="1" applyProtection="1">
      <alignment horizontal="left" vertical="center"/>
    </xf>
    <xf numFmtId="0" fontId="20" fillId="0" borderId="0" xfId="38" applyFont="1" applyFill="1" applyAlignment="1" applyProtection="1">
      <alignment horizontal="left"/>
    </xf>
    <xf numFmtId="0" fontId="20" fillId="0" borderId="13" xfId="38" applyFont="1" applyFill="1" applyBorder="1" applyAlignment="1" applyProtection="1">
      <alignment horizontal="left"/>
    </xf>
    <xf numFmtId="0" fontId="20" fillId="0" borderId="14" xfId="38" applyFont="1" applyFill="1" applyBorder="1" applyAlignment="1" applyProtection="1">
      <alignment horizontal="left"/>
    </xf>
    <xf numFmtId="164" fontId="21" fillId="0" borderId="0" xfId="38" applyNumberFormat="1" applyFont="1" applyFill="1" applyBorder="1" applyAlignment="1" applyProtection="1">
      <alignment horizontal="center" vertical="center" wrapText="1"/>
    </xf>
    <xf numFmtId="0" fontId="21" fillId="0" borderId="12" xfId="38" applyFont="1" applyFill="1" applyBorder="1" applyAlignment="1" applyProtection="1">
      <alignment horizontal="left" vertical="center" wrapText="1"/>
    </xf>
    <xf numFmtId="0" fontId="24" fillId="0" borderId="19" xfId="0" applyFont="1" applyBorder="1" applyAlignment="1" applyProtection="1">
      <alignment horizontal="left" vertical="center" wrapText="1"/>
    </xf>
    <xf numFmtId="0" fontId="24" fillId="0" borderId="18" xfId="0" applyFont="1" applyBorder="1" applyAlignment="1" applyProtection="1">
      <alignment horizontal="left" vertical="center" wrapText="1"/>
    </xf>
    <xf numFmtId="0" fontId="24" fillId="0" borderId="20" xfId="0" applyFont="1" applyBorder="1" applyAlignment="1" applyProtection="1">
      <alignment horizontal="left" vertical="center" wrapText="1"/>
    </xf>
    <xf numFmtId="0" fontId="25" fillId="0" borderId="12" xfId="0" applyFont="1" applyBorder="1" applyAlignment="1" applyProtection="1">
      <alignment horizontal="left" vertical="center" wrapText="1"/>
    </xf>
    <xf numFmtId="0" fontId="25" fillId="0" borderId="16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164" fontId="20" fillId="0" borderId="10" xfId="38" applyNumberFormat="1" applyFont="1" applyFill="1" applyBorder="1" applyAlignment="1" applyProtection="1">
      <alignment horizontal="center" wrapText="1"/>
    </xf>
    <xf numFmtId="0" fontId="23" fillId="0" borderId="21" xfId="38" applyFont="1" applyFill="1" applyBorder="1" applyAlignment="1" applyProtection="1">
      <alignment horizontal="left" vertical="center" wrapText="1"/>
    </xf>
    <xf numFmtId="0" fontId="23" fillId="0" borderId="18" xfId="38" applyFont="1" applyFill="1" applyBorder="1" applyAlignment="1" applyProtection="1">
      <alignment horizontal="left" vertical="center" wrapText="1"/>
    </xf>
    <xf numFmtId="0" fontId="23" fillId="0" borderId="23" xfId="38" applyFont="1" applyFill="1" applyBorder="1" applyAlignment="1" applyProtection="1">
      <alignment horizontal="left" vertical="center" wrapText="1"/>
    </xf>
    <xf numFmtId="0" fontId="23" fillId="0" borderId="18" xfId="38" applyFont="1" applyFill="1" applyBorder="1" applyAlignment="1" applyProtection="1">
      <alignment horizontal="left" wrapText="1"/>
    </xf>
    <xf numFmtId="0" fontId="23" fillId="0" borderId="20" xfId="38" applyFont="1" applyFill="1" applyBorder="1" applyAlignment="1" applyProtection="1">
      <alignment horizontal="left" vertical="center" wrapText="1"/>
    </xf>
    <xf numFmtId="0" fontId="23" fillId="0" borderId="22" xfId="38" applyFont="1" applyFill="1" applyBorder="1" applyAlignment="1" applyProtection="1">
      <alignment horizontal="left" vertical="center" wrapText="1"/>
    </xf>
    <xf numFmtId="0" fontId="23" fillId="0" borderId="19" xfId="38" applyFont="1" applyFill="1" applyBorder="1" applyAlignment="1" applyProtection="1">
      <alignment horizontal="left" vertical="center" wrapText="1"/>
    </xf>
    <xf numFmtId="0" fontId="20" fillId="0" borderId="12" xfId="38" applyFont="1" applyFill="1" applyBorder="1" applyAlignment="1" applyProtection="1">
      <alignment horizontal="left" vertical="center" wrapText="1"/>
    </xf>
    <xf numFmtId="0" fontId="20" fillId="0" borderId="0" xfId="38" applyFont="1" applyFill="1" applyAlignment="1" applyProtection="1">
      <alignment horizontal="center" wrapText="1"/>
    </xf>
    <xf numFmtId="0" fontId="15" fillId="0" borderId="0" xfId="38" applyFont="1" applyFill="1" applyAlignment="1" applyProtection="1">
      <alignment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 xr:uid="{00000000-0005-0000-0000-000026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151"/>
  <sheetViews>
    <sheetView tabSelected="1" topLeftCell="A136" zoomScaleNormal="100" zoomScaleSheetLayoutView="70" zoomScalePageLayoutView="70" workbookViewId="0">
      <selection activeCell="B151" sqref="B151"/>
    </sheetView>
  </sheetViews>
  <sheetFormatPr defaultColWidth="9.33203125" defaultRowHeight="15.75" x14ac:dyDescent="0.25"/>
  <cols>
    <col min="1" max="1" width="9.5" style="75" customWidth="1"/>
    <col min="2" max="2" width="74.1640625" style="112" customWidth="1"/>
    <col min="3" max="3" width="24.1640625" style="2" customWidth="1"/>
    <col min="4" max="4" width="21.1640625" style="2" customWidth="1"/>
    <col min="5" max="5" width="22.5" style="2" customWidth="1"/>
    <col min="6" max="16384" width="9.33203125" style="2"/>
  </cols>
  <sheetData>
    <row r="1" spans="1:5" ht="20.25" customHeight="1" x14ac:dyDescent="0.25">
      <c r="A1" s="3"/>
      <c r="B1" s="94" t="s">
        <v>0</v>
      </c>
      <c r="C1" s="3"/>
      <c r="D1" s="4"/>
    </row>
    <row r="2" spans="1:5" ht="15.95" customHeight="1" thickBot="1" x14ac:dyDescent="0.3">
      <c r="A2" s="90"/>
      <c r="B2" s="90"/>
      <c r="C2" s="5"/>
      <c r="D2" s="6"/>
      <c r="E2" s="77" t="s">
        <v>245</v>
      </c>
    </row>
    <row r="3" spans="1:5" ht="48" thickBot="1" x14ac:dyDescent="0.3">
      <c r="A3" s="7" t="s">
        <v>1</v>
      </c>
      <c r="B3" s="7" t="s">
        <v>2</v>
      </c>
      <c r="C3" s="7" t="s">
        <v>239</v>
      </c>
      <c r="D3" s="47" t="s">
        <v>241</v>
      </c>
      <c r="E3" s="47" t="s">
        <v>242</v>
      </c>
    </row>
    <row r="4" spans="1:5" s="9" customFormat="1" ht="16.5" thickBot="1" x14ac:dyDescent="0.3">
      <c r="A4" s="8">
        <v>1</v>
      </c>
      <c r="B4" s="8">
        <v>2</v>
      </c>
      <c r="C4" s="8">
        <v>3</v>
      </c>
      <c r="D4" s="48">
        <v>4</v>
      </c>
      <c r="E4" s="48">
        <v>5</v>
      </c>
    </row>
    <row r="5" spans="1:5" s="9" customFormat="1" ht="16.5" thickBot="1" x14ac:dyDescent="0.3">
      <c r="A5" s="7" t="s">
        <v>3</v>
      </c>
      <c r="B5" s="95" t="s">
        <v>4</v>
      </c>
      <c r="C5" s="10">
        <f>SUM(C6:C11)</f>
        <v>17664858</v>
      </c>
      <c r="D5" s="16">
        <f>SUM(D6:D11)</f>
        <v>20746980</v>
      </c>
      <c r="E5" s="10">
        <f>SUM(E6:E11)</f>
        <v>20746980</v>
      </c>
    </row>
    <row r="6" spans="1:5" s="9" customFormat="1" x14ac:dyDescent="0.25">
      <c r="A6" s="65" t="s">
        <v>5</v>
      </c>
      <c r="B6" s="96" t="s">
        <v>6</v>
      </c>
      <c r="C6" s="11">
        <v>10499298</v>
      </c>
      <c r="D6" s="49">
        <v>11499298</v>
      </c>
      <c r="E6" s="50">
        <v>11499298</v>
      </c>
    </row>
    <row r="7" spans="1:5" s="9" customFormat="1" x14ac:dyDescent="0.25">
      <c r="A7" s="66" t="s">
        <v>7</v>
      </c>
      <c r="B7" s="97" t="s">
        <v>8</v>
      </c>
      <c r="C7" s="12"/>
      <c r="D7" s="51"/>
      <c r="E7" s="50"/>
    </row>
    <row r="8" spans="1:5" s="9" customFormat="1" x14ac:dyDescent="0.25">
      <c r="A8" s="66" t="s">
        <v>9</v>
      </c>
      <c r="B8" s="97" t="s">
        <v>10</v>
      </c>
      <c r="C8" s="12">
        <v>5965560</v>
      </c>
      <c r="D8" s="51">
        <v>6062055</v>
      </c>
      <c r="E8" s="50">
        <v>6062055</v>
      </c>
    </row>
    <row r="9" spans="1:5" s="9" customFormat="1" x14ac:dyDescent="0.25">
      <c r="A9" s="66" t="s">
        <v>11</v>
      </c>
      <c r="B9" s="97" t="s">
        <v>12</v>
      </c>
      <c r="C9" s="12">
        <v>1200000</v>
      </c>
      <c r="D9" s="51">
        <v>1200000</v>
      </c>
      <c r="E9" s="50">
        <v>1200000</v>
      </c>
    </row>
    <row r="10" spans="1:5" s="9" customFormat="1" x14ac:dyDescent="0.25">
      <c r="A10" s="66" t="s">
        <v>13</v>
      </c>
      <c r="B10" s="97" t="s">
        <v>14</v>
      </c>
      <c r="C10" s="13"/>
      <c r="D10" s="51">
        <v>1985627</v>
      </c>
      <c r="E10" s="50">
        <v>1985627</v>
      </c>
    </row>
    <row r="11" spans="1:5" s="9" customFormat="1" ht="16.5" thickBot="1" x14ac:dyDescent="0.3">
      <c r="A11" s="67" t="s">
        <v>15</v>
      </c>
      <c r="B11" s="98" t="s">
        <v>16</v>
      </c>
      <c r="C11" s="14"/>
      <c r="D11" s="52"/>
      <c r="E11" s="50"/>
    </row>
    <row r="12" spans="1:5" s="9" customFormat="1" ht="32.25" thickBot="1" x14ac:dyDescent="0.3">
      <c r="A12" s="7" t="s">
        <v>17</v>
      </c>
      <c r="B12" s="99" t="s">
        <v>18</v>
      </c>
      <c r="C12" s="10">
        <f>SUM(C13:C17)</f>
        <v>4678811</v>
      </c>
      <c r="D12" s="16">
        <f>SUM(D13:D17)</f>
        <v>25602188</v>
      </c>
      <c r="E12" s="10">
        <f>SUM(E13:E17)</f>
        <v>25602188</v>
      </c>
    </row>
    <row r="13" spans="1:5" s="9" customFormat="1" x14ac:dyDescent="0.25">
      <c r="A13" s="65" t="s">
        <v>19</v>
      </c>
      <c r="B13" s="96" t="s">
        <v>20</v>
      </c>
      <c r="C13" s="15"/>
      <c r="D13" s="49"/>
      <c r="E13" s="50"/>
    </row>
    <row r="14" spans="1:5" s="9" customFormat="1" x14ac:dyDescent="0.25">
      <c r="A14" s="66" t="s">
        <v>21</v>
      </c>
      <c r="B14" s="97" t="s">
        <v>22</v>
      </c>
      <c r="C14" s="13"/>
      <c r="D14" s="51"/>
      <c r="E14" s="50"/>
    </row>
    <row r="15" spans="1:5" s="9" customFormat="1" x14ac:dyDescent="0.25">
      <c r="A15" s="66" t="s">
        <v>23</v>
      </c>
      <c r="B15" s="97" t="s">
        <v>24</v>
      </c>
      <c r="C15" s="13"/>
      <c r="D15" s="51"/>
      <c r="E15" s="50"/>
    </row>
    <row r="16" spans="1:5" s="9" customFormat="1" x14ac:dyDescent="0.25">
      <c r="A16" s="66" t="s">
        <v>25</v>
      </c>
      <c r="B16" s="97" t="s">
        <v>26</v>
      </c>
      <c r="C16" s="13"/>
      <c r="D16" s="53"/>
      <c r="E16" s="50"/>
    </row>
    <row r="17" spans="1:5" s="9" customFormat="1" x14ac:dyDescent="0.25">
      <c r="A17" s="66" t="s">
        <v>27</v>
      </c>
      <c r="B17" s="97" t="s">
        <v>28</v>
      </c>
      <c r="C17" s="12">
        <v>4678811</v>
      </c>
      <c r="D17" s="51">
        <v>25602188</v>
      </c>
      <c r="E17" s="50">
        <v>25602188</v>
      </c>
    </row>
    <row r="18" spans="1:5" s="9" customFormat="1" ht="16.5" thickBot="1" x14ac:dyDescent="0.3">
      <c r="A18" s="67" t="s">
        <v>29</v>
      </c>
      <c r="B18" s="98" t="s">
        <v>30</v>
      </c>
      <c r="C18" s="14"/>
      <c r="D18" s="54"/>
      <c r="E18" s="50"/>
    </row>
    <row r="19" spans="1:5" s="9" customFormat="1" ht="32.25" thickBot="1" x14ac:dyDescent="0.3">
      <c r="A19" s="7" t="s">
        <v>31</v>
      </c>
      <c r="B19" s="95" t="s">
        <v>32</v>
      </c>
      <c r="C19" s="10">
        <f>SUM(C20:C24)</f>
        <v>0</v>
      </c>
      <c r="D19" s="55">
        <v>1243000</v>
      </c>
      <c r="E19" s="10">
        <f>SUM(E20:E24)</f>
        <v>917738</v>
      </c>
    </row>
    <row r="20" spans="1:5" s="9" customFormat="1" x14ac:dyDescent="0.25">
      <c r="A20" s="65" t="s">
        <v>33</v>
      </c>
      <c r="B20" s="96" t="s">
        <v>34</v>
      </c>
      <c r="C20" s="15"/>
      <c r="D20" s="49">
        <v>1243000</v>
      </c>
      <c r="E20" s="50">
        <v>743000</v>
      </c>
    </row>
    <row r="21" spans="1:5" s="9" customFormat="1" x14ac:dyDescent="0.25">
      <c r="A21" s="66" t="s">
        <v>35</v>
      </c>
      <c r="B21" s="97" t="s">
        <v>36</v>
      </c>
      <c r="C21" s="13"/>
      <c r="D21" s="53"/>
      <c r="E21" s="50"/>
    </row>
    <row r="22" spans="1:5" s="9" customFormat="1" ht="31.5" x14ac:dyDescent="0.25">
      <c r="A22" s="66" t="s">
        <v>37</v>
      </c>
      <c r="B22" s="97" t="s">
        <v>38</v>
      </c>
      <c r="C22" s="13"/>
      <c r="D22" s="53"/>
      <c r="E22" s="50"/>
    </row>
    <row r="23" spans="1:5" s="9" customFormat="1" ht="31.5" x14ac:dyDescent="0.25">
      <c r="A23" s="66" t="s">
        <v>39</v>
      </c>
      <c r="B23" s="97" t="s">
        <v>40</v>
      </c>
      <c r="C23" s="13"/>
      <c r="D23" s="53"/>
      <c r="E23" s="50"/>
    </row>
    <row r="24" spans="1:5" s="9" customFormat="1" x14ac:dyDescent="0.25">
      <c r="A24" s="66" t="s">
        <v>41</v>
      </c>
      <c r="B24" s="97" t="s">
        <v>42</v>
      </c>
      <c r="C24" s="13"/>
      <c r="D24" s="51">
        <v>500000</v>
      </c>
      <c r="E24" s="50">
        <v>174738</v>
      </c>
    </row>
    <row r="25" spans="1:5" s="9" customFormat="1" ht="16.5" thickBot="1" x14ac:dyDescent="0.3">
      <c r="A25" s="67" t="s">
        <v>43</v>
      </c>
      <c r="B25" s="98" t="s">
        <v>44</v>
      </c>
      <c r="C25" s="14"/>
      <c r="D25" s="52"/>
      <c r="E25" s="50"/>
    </row>
    <row r="26" spans="1:5" s="9" customFormat="1" ht="16.5" thickBot="1" x14ac:dyDescent="0.3">
      <c r="A26" s="7" t="s">
        <v>45</v>
      </c>
      <c r="B26" s="95" t="s">
        <v>46</v>
      </c>
      <c r="C26" s="16">
        <f>SUM(C27,C30,C31,C32)</f>
        <v>2810418</v>
      </c>
      <c r="D26" s="16">
        <f>SUM(D27,D30,D31,D32)</f>
        <v>2882753</v>
      </c>
      <c r="E26" s="16">
        <f>SUM(E27,E30,E31,E32)</f>
        <v>2537992</v>
      </c>
    </row>
    <row r="27" spans="1:5" s="9" customFormat="1" x14ac:dyDescent="0.25">
      <c r="A27" s="65" t="s">
        <v>47</v>
      </c>
      <c r="B27" s="96" t="s">
        <v>48</v>
      </c>
      <c r="C27" s="17">
        <f>SUM(C28:C29)</f>
        <v>2095418</v>
      </c>
      <c r="D27" s="56">
        <f>SUM(D28:D29)</f>
        <v>2144468</v>
      </c>
      <c r="E27" s="17">
        <f>SUM(E28:E29)</f>
        <v>2123018</v>
      </c>
    </row>
    <row r="28" spans="1:5" s="9" customFormat="1" x14ac:dyDescent="0.25">
      <c r="A28" s="66" t="s">
        <v>49</v>
      </c>
      <c r="B28" s="97" t="s">
        <v>50</v>
      </c>
      <c r="C28" s="12">
        <v>2095418</v>
      </c>
      <c r="D28" s="51">
        <v>2144468</v>
      </c>
      <c r="E28" s="50">
        <v>2123018</v>
      </c>
    </row>
    <row r="29" spans="1:5" s="9" customFormat="1" x14ac:dyDescent="0.25">
      <c r="A29" s="66" t="s">
        <v>51</v>
      </c>
      <c r="B29" s="97" t="s">
        <v>52</v>
      </c>
      <c r="C29" s="12"/>
      <c r="D29" s="51"/>
      <c r="E29" s="50"/>
    </row>
    <row r="30" spans="1:5" s="9" customFormat="1" x14ac:dyDescent="0.25">
      <c r="A30" s="66" t="s">
        <v>53</v>
      </c>
      <c r="B30" s="97" t="s">
        <v>54</v>
      </c>
      <c r="C30" s="12">
        <v>700000</v>
      </c>
      <c r="D30" s="51">
        <v>700000</v>
      </c>
      <c r="E30" s="50">
        <v>384818</v>
      </c>
    </row>
    <row r="31" spans="1:5" s="9" customFormat="1" x14ac:dyDescent="0.25">
      <c r="A31" s="66" t="s">
        <v>55</v>
      </c>
      <c r="B31" s="97" t="s">
        <v>56</v>
      </c>
      <c r="C31" s="12"/>
      <c r="D31" s="51"/>
      <c r="E31" s="50"/>
    </row>
    <row r="32" spans="1:5" s="9" customFormat="1" ht="16.5" thickBot="1" x14ac:dyDescent="0.3">
      <c r="A32" s="67" t="s">
        <v>57</v>
      </c>
      <c r="B32" s="98" t="s">
        <v>58</v>
      </c>
      <c r="C32" s="18">
        <v>15000</v>
      </c>
      <c r="D32" s="52">
        <v>38285</v>
      </c>
      <c r="E32" s="50">
        <v>30156</v>
      </c>
    </row>
    <row r="33" spans="1:5" s="9" customFormat="1" ht="16.5" thickBot="1" x14ac:dyDescent="0.3">
      <c r="A33" s="7" t="s">
        <v>59</v>
      </c>
      <c r="B33" s="95" t="s">
        <v>60</v>
      </c>
      <c r="C33" s="10">
        <f>SUM(C34:C43)</f>
        <v>680400</v>
      </c>
      <c r="D33" s="57">
        <f>SUM(D34:D43)</f>
        <v>990281</v>
      </c>
      <c r="E33" s="10">
        <f>SUM(E34:E43)</f>
        <v>840486</v>
      </c>
    </row>
    <row r="34" spans="1:5" s="9" customFormat="1" x14ac:dyDescent="0.25">
      <c r="A34" s="65" t="s">
        <v>61</v>
      </c>
      <c r="B34" s="96" t="s">
        <v>62</v>
      </c>
      <c r="C34" s="15"/>
      <c r="D34" s="49">
        <v>55500</v>
      </c>
      <c r="E34" s="50">
        <v>55500</v>
      </c>
    </row>
    <row r="35" spans="1:5" s="9" customFormat="1" x14ac:dyDescent="0.25">
      <c r="A35" s="66" t="s">
        <v>63</v>
      </c>
      <c r="B35" s="97" t="s">
        <v>64</v>
      </c>
      <c r="C35" s="12">
        <v>525400</v>
      </c>
      <c r="D35" s="51">
        <v>525400</v>
      </c>
      <c r="E35" s="50">
        <v>424885</v>
      </c>
    </row>
    <row r="36" spans="1:5" s="9" customFormat="1" x14ac:dyDescent="0.25">
      <c r="A36" s="66" t="s">
        <v>65</v>
      </c>
      <c r="B36" s="97" t="s">
        <v>66</v>
      </c>
      <c r="C36" s="12"/>
      <c r="D36" s="51"/>
      <c r="E36" s="50"/>
    </row>
    <row r="37" spans="1:5" s="9" customFormat="1" x14ac:dyDescent="0.25">
      <c r="A37" s="66" t="s">
        <v>67</v>
      </c>
      <c r="B37" s="97" t="s">
        <v>68</v>
      </c>
      <c r="C37" s="12">
        <v>155000</v>
      </c>
      <c r="D37" s="51">
        <v>287990</v>
      </c>
      <c r="E37" s="50">
        <v>238710</v>
      </c>
    </row>
    <row r="38" spans="1:5" s="9" customFormat="1" x14ac:dyDescent="0.25">
      <c r="A38" s="66" t="s">
        <v>69</v>
      </c>
      <c r="B38" s="97" t="s">
        <v>70</v>
      </c>
      <c r="C38" s="13"/>
      <c r="D38" s="51"/>
      <c r="E38" s="50"/>
    </row>
    <row r="39" spans="1:5" s="9" customFormat="1" x14ac:dyDescent="0.25">
      <c r="A39" s="66" t="s">
        <v>71</v>
      </c>
      <c r="B39" s="97" t="s">
        <v>72</v>
      </c>
      <c r="C39" s="13"/>
      <c r="D39" s="51"/>
      <c r="E39" s="50"/>
    </row>
    <row r="40" spans="1:5" s="9" customFormat="1" x14ac:dyDescent="0.25">
      <c r="A40" s="66" t="s">
        <v>73</v>
      </c>
      <c r="B40" s="97" t="s">
        <v>74</v>
      </c>
      <c r="C40" s="13"/>
      <c r="D40" s="51"/>
      <c r="E40" s="50"/>
    </row>
    <row r="41" spans="1:5" s="9" customFormat="1" x14ac:dyDescent="0.25">
      <c r="A41" s="66" t="s">
        <v>75</v>
      </c>
      <c r="B41" s="97" t="s">
        <v>76</v>
      </c>
      <c r="C41" s="13"/>
      <c r="D41" s="51">
        <v>289</v>
      </c>
      <c r="E41" s="50">
        <v>289</v>
      </c>
    </row>
    <row r="42" spans="1:5" s="9" customFormat="1" x14ac:dyDescent="0.25">
      <c r="A42" s="66" t="s">
        <v>77</v>
      </c>
      <c r="B42" s="97" t="s">
        <v>78</v>
      </c>
      <c r="C42" s="13"/>
      <c r="D42" s="51"/>
      <c r="E42" s="50"/>
    </row>
    <row r="43" spans="1:5" s="9" customFormat="1" ht="16.5" thickBot="1" x14ac:dyDescent="0.3">
      <c r="A43" s="67" t="s">
        <v>79</v>
      </c>
      <c r="B43" s="98" t="s">
        <v>80</v>
      </c>
      <c r="C43" s="14"/>
      <c r="D43" s="52">
        <v>121102</v>
      </c>
      <c r="E43" s="50">
        <v>121102</v>
      </c>
    </row>
    <row r="44" spans="1:5" s="9" customFormat="1" ht="16.5" thickBot="1" x14ac:dyDescent="0.3">
      <c r="A44" s="7" t="s">
        <v>81</v>
      </c>
      <c r="B44" s="95" t="s">
        <v>82</v>
      </c>
      <c r="C44" s="19"/>
      <c r="D44" s="16">
        <f>SUM(D45:D49)</f>
        <v>300000</v>
      </c>
      <c r="E44" s="10">
        <f>SUM(E45:E54)</f>
        <v>300000</v>
      </c>
    </row>
    <row r="45" spans="1:5" s="9" customFormat="1" x14ac:dyDescent="0.25">
      <c r="A45" s="65" t="s">
        <v>83</v>
      </c>
      <c r="B45" s="96" t="s">
        <v>84</v>
      </c>
      <c r="C45" s="15"/>
      <c r="D45" s="49"/>
      <c r="E45" s="50"/>
    </row>
    <row r="46" spans="1:5" s="9" customFormat="1" x14ac:dyDescent="0.25">
      <c r="A46" s="66" t="s">
        <v>85</v>
      </c>
      <c r="B46" s="97" t="s">
        <v>86</v>
      </c>
      <c r="C46" s="13"/>
      <c r="D46" s="51">
        <v>300000</v>
      </c>
      <c r="E46" s="50">
        <v>300000</v>
      </c>
    </row>
    <row r="47" spans="1:5" s="9" customFormat="1" x14ac:dyDescent="0.25">
      <c r="A47" s="66" t="s">
        <v>87</v>
      </c>
      <c r="B47" s="97" t="s">
        <v>88</v>
      </c>
      <c r="C47" s="13"/>
      <c r="D47" s="51"/>
      <c r="E47" s="50"/>
    </row>
    <row r="48" spans="1:5" s="9" customFormat="1" x14ac:dyDescent="0.25">
      <c r="A48" s="66" t="s">
        <v>89</v>
      </c>
      <c r="B48" s="97" t="s">
        <v>90</v>
      </c>
      <c r="C48" s="13"/>
      <c r="D48" s="51"/>
      <c r="E48" s="50"/>
    </row>
    <row r="49" spans="1:5" s="9" customFormat="1" ht="16.5" thickBot="1" x14ac:dyDescent="0.3">
      <c r="A49" s="67" t="s">
        <v>91</v>
      </c>
      <c r="B49" s="98" t="s">
        <v>92</v>
      </c>
      <c r="C49" s="14"/>
      <c r="D49" s="58"/>
      <c r="E49" s="59"/>
    </row>
    <row r="50" spans="1:5" s="9" customFormat="1" ht="16.5" thickBot="1" x14ac:dyDescent="0.3">
      <c r="A50" s="7" t="s">
        <v>93</v>
      </c>
      <c r="B50" s="95" t="s">
        <v>94</v>
      </c>
      <c r="C50" s="19"/>
      <c r="D50" s="60"/>
      <c r="E50" s="20"/>
    </row>
    <row r="51" spans="1:5" s="9" customFormat="1" ht="31.5" x14ac:dyDescent="0.25">
      <c r="A51" s="65" t="s">
        <v>95</v>
      </c>
      <c r="B51" s="96" t="s">
        <v>96</v>
      </c>
      <c r="C51" s="15"/>
      <c r="D51" s="61"/>
      <c r="E51" s="62"/>
    </row>
    <row r="52" spans="1:5" s="9" customFormat="1" ht="31.5" x14ac:dyDescent="0.25">
      <c r="A52" s="66" t="s">
        <v>97</v>
      </c>
      <c r="B52" s="97" t="s">
        <v>98</v>
      </c>
      <c r="C52" s="13"/>
      <c r="D52" s="51"/>
      <c r="E52" s="50"/>
    </row>
    <row r="53" spans="1:5" s="9" customFormat="1" x14ac:dyDescent="0.25">
      <c r="A53" s="66" t="s">
        <v>99</v>
      </c>
      <c r="B53" s="97" t="s">
        <v>100</v>
      </c>
      <c r="C53" s="13"/>
      <c r="D53" s="51"/>
      <c r="E53" s="50"/>
    </row>
    <row r="54" spans="1:5" s="9" customFormat="1" ht="16.5" thickBot="1" x14ac:dyDescent="0.3">
      <c r="A54" s="67" t="s">
        <v>101</v>
      </c>
      <c r="B54" s="98" t="s">
        <v>102</v>
      </c>
      <c r="C54" s="14"/>
      <c r="D54" s="58"/>
      <c r="E54" s="59"/>
    </row>
    <row r="55" spans="1:5" s="9" customFormat="1" ht="16.5" thickBot="1" x14ac:dyDescent="0.3">
      <c r="A55" s="7" t="s">
        <v>103</v>
      </c>
      <c r="B55" s="99" t="s">
        <v>104</v>
      </c>
      <c r="C55" s="21"/>
      <c r="D55" s="60"/>
      <c r="E55" s="20"/>
    </row>
    <row r="56" spans="1:5" s="9" customFormat="1" ht="31.5" x14ac:dyDescent="0.25">
      <c r="A56" s="65" t="s">
        <v>105</v>
      </c>
      <c r="B56" s="96" t="s">
        <v>106</v>
      </c>
      <c r="C56" s="15"/>
      <c r="D56" s="61"/>
      <c r="E56" s="62"/>
    </row>
    <row r="57" spans="1:5" s="9" customFormat="1" ht="31.5" x14ac:dyDescent="0.25">
      <c r="A57" s="66" t="s">
        <v>107</v>
      </c>
      <c r="B57" s="97" t="s">
        <v>108</v>
      </c>
      <c r="C57" s="13"/>
      <c r="D57" s="58"/>
      <c r="E57" s="50"/>
    </row>
    <row r="58" spans="1:5" s="9" customFormat="1" x14ac:dyDescent="0.25">
      <c r="A58" s="66" t="s">
        <v>109</v>
      </c>
      <c r="B58" s="97" t="s">
        <v>110</v>
      </c>
      <c r="C58" s="13"/>
      <c r="D58" s="51"/>
      <c r="E58" s="50"/>
    </row>
    <row r="59" spans="1:5" s="9" customFormat="1" ht="16.5" thickBot="1" x14ac:dyDescent="0.3">
      <c r="A59" s="67" t="s">
        <v>111</v>
      </c>
      <c r="B59" s="98" t="s">
        <v>112</v>
      </c>
      <c r="C59" s="14"/>
      <c r="D59" s="52"/>
      <c r="E59" s="50"/>
    </row>
    <row r="60" spans="1:5" s="9" customFormat="1" ht="16.5" thickBot="1" x14ac:dyDescent="0.3">
      <c r="A60" s="7" t="s">
        <v>113</v>
      </c>
      <c r="B60" s="95" t="s">
        <v>114</v>
      </c>
      <c r="C60" s="16">
        <f>SUM(C5,C12,C26,C33)</f>
        <v>25834487</v>
      </c>
      <c r="D60" s="16">
        <f>SUM(D5,D12,D19,D26,D33,D44)</f>
        <v>51765202</v>
      </c>
      <c r="E60" s="16">
        <f>SUM(E5,E12,E26,E33,E19,E44)</f>
        <v>50945384</v>
      </c>
    </row>
    <row r="61" spans="1:5" s="9" customFormat="1" ht="16.5" thickBot="1" x14ac:dyDescent="0.3">
      <c r="A61" s="68" t="s">
        <v>115</v>
      </c>
      <c r="B61" s="99" t="s">
        <v>116</v>
      </c>
      <c r="C61" s="21"/>
      <c r="D61" s="60"/>
      <c r="E61" s="20"/>
    </row>
    <row r="62" spans="1:5" s="9" customFormat="1" x14ac:dyDescent="0.25">
      <c r="A62" s="65" t="s">
        <v>117</v>
      </c>
      <c r="B62" s="96" t="s">
        <v>118</v>
      </c>
      <c r="C62" s="15"/>
      <c r="D62" s="61"/>
      <c r="E62" s="62"/>
    </row>
    <row r="63" spans="1:5" s="9" customFormat="1" x14ac:dyDescent="0.25">
      <c r="A63" s="66" t="s">
        <v>119</v>
      </c>
      <c r="B63" s="97" t="s">
        <v>120</v>
      </c>
      <c r="C63" s="13"/>
      <c r="D63" s="51"/>
      <c r="E63" s="50"/>
    </row>
    <row r="64" spans="1:5" s="9" customFormat="1" ht="16.5" thickBot="1" x14ac:dyDescent="0.3">
      <c r="A64" s="67" t="s">
        <v>121</v>
      </c>
      <c r="B64" s="98" t="s">
        <v>122</v>
      </c>
      <c r="C64" s="14"/>
      <c r="D64" s="58"/>
      <c r="E64" s="59"/>
    </row>
    <row r="65" spans="1:5" s="9" customFormat="1" ht="16.5" thickBot="1" x14ac:dyDescent="0.3">
      <c r="A65" s="68" t="s">
        <v>123</v>
      </c>
      <c r="B65" s="99" t="s">
        <v>124</v>
      </c>
      <c r="C65" s="21"/>
      <c r="D65" s="60"/>
      <c r="E65" s="20"/>
    </row>
    <row r="66" spans="1:5" s="9" customFormat="1" x14ac:dyDescent="0.25">
      <c r="A66" s="65" t="s">
        <v>125</v>
      </c>
      <c r="B66" s="96" t="s">
        <v>126</v>
      </c>
      <c r="C66" s="15"/>
      <c r="D66" s="61"/>
      <c r="E66" s="62"/>
    </row>
    <row r="67" spans="1:5" s="9" customFormat="1" x14ac:dyDescent="0.25">
      <c r="A67" s="66" t="s">
        <v>127</v>
      </c>
      <c r="B67" s="97" t="s">
        <v>128</v>
      </c>
      <c r="C67" s="13"/>
      <c r="D67" s="51"/>
      <c r="E67" s="50"/>
    </row>
    <row r="68" spans="1:5" s="9" customFormat="1" x14ac:dyDescent="0.25">
      <c r="A68" s="66" t="s">
        <v>129</v>
      </c>
      <c r="B68" s="97" t="s">
        <v>130</v>
      </c>
      <c r="C68" s="13"/>
      <c r="D68" s="51"/>
      <c r="E68" s="50"/>
    </row>
    <row r="69" spans="1:5" s="9" customFormat="1" ht="16.5" thickBot="1" x14ac:dyDescent="0.3">
      <c r="A69" s="67" t="s">
        <v>131</v>
      </c>
      <c r="B69" s="98" t="s">
        <v>132</v>
      </c>
      <c r="C69" s="14"/>
      <c r="D69" s="58"/>
      <c r="E69" s="50"/>
    </row>
    <row r="70" spans="1:5" s="9" customFormat="1" ht="16.5" thickBot="1" x14ac:dyDescent="0.3">
      <c r="A70" s="68" t="s">
        <v>133</v>
      </c>
      <c r="B70" s="99" t="s">
        <v>134</v>
      </c>
      <c r="C70" s="10">
        <f>SUM(C71:C72)</f>
        <v>12314054</v>
      </c>
      <c r="D70" s="16">
        <f>SUM(D71:D72)</f>
        <v>13817299</v>
      </c>
      <c r="E70" s="10">
        <f>SUM(E71:E72)</f>
        <v>13817299</v>
      </c>
    </row>
    <row r="71" spans="1:5" s="9" customFormat="1" ht="16.5" thickBot="1" x14ac:dyDescent="0.3">
      <c r="A71" s="65" t="s">
        <v>135</v>
      </c>
      <c r="B71" s="96" t="s">
        <v>136</v>
      </c>
      <c r="C71" s="22">
        <v>12314054</v>
      </c>
      <c r="D71" s="60">
        <v>13817299</v>
      </c>
      <c r="E71" s="50">
        <v>13817299</v>
      </c>
    </row>
    <row r="72" spans="1:5" s="9" customFormat="1" ht="16.5" thickBot="1" x14ac:dyDescent="0.3">
      <c r="A72" s="67" t="s">
        <v>137</v>
      </c>
      <c r="B72" s="98" t="s">
        <v>138</v>
      </c>
      <c r="C72" s="14"/>
      <c r="D72" s="63"/>
      <c r="E72" s="50"/>
    </row>
    <row r="73" spans="1:5" s="9" customFormat="1" ht="16.5" thickBot="1" x14ac:dyDescent="0.3">
      <c r="A73" s="68" t="s">
        <v>139</v>
      </c>
      <c r="B73" s="99" t="s">
        <v>140</v>
      </c>
      <c r="C73" s="21"/>
      <c r="D73" s="60">
        <f>SUM(D74:D76)</f>
        <v>824130</v>
      </c>
      <c r="E73" s="60">
        <f>SUM(E74:E76)</f>
        <v>824130</v>
      </c>
    </row>
    <row r="74" spans="1:5" s="9" customFormat="1" x14ac:dyDescent="0.25">
      <c r="A74" s="65" t="s">
        <v>141</v>
      </c>
      <c r="B74" s="96" t="s">
        <v>142</v>
      </c>
      <c r="C74" s="15"/>
      <c r="D74" s="61">
        <v>824130</v>
      </c>
      <c r="E74" s="50">
        <v>824130</v>
      </c>
    </row>
    <row r="75" spans="1:5" s="9" customFormat="1" x14ac:dyDescent="0.25">
      <c r="A75" s="66" t="s">
        <v>143</v>
      </c>
      <c r="B75" s="97" t="s">
        <v>144</v>
      </c>
      <c r="C75" s="13"/>
      <c r="D75" s="51"/>
      <c r="E75" s="50"/>
    </row>
    <row r="76" spans="1:5" s="9" customFormat="1" ht="16.5" thickBot="1" x14ac:dyDescent="0.3">
      <c r="A76" s="67" t="s">
        <v>145</v>
      </c>
      <c r="B76" s="98" t="s">
        <v>146</v>
      </c>
      <c r="C76" s="14"/>
      <c r="D76" s="58"/>
      <c r="E76" s="59"/>
    </row>
    <row r="77" spans="1:5" s="9" customFormat="1" ht="16.5" thickBot="1" x14ac:dyDescent="0.3">
      <c r="A77" s="68" t="s">
        <v>147</v>
      </c>
      <c r="B77" s="99" t="s">
        <v>148</v>
      </c>
      <c r="C77" s="21"/>
      <c r="D77" s="60"/>
      <c r="E77" s="20"/>
    </row>
    <row r="78" spans="1:5" s="9" customFormat="1" x14ac:dyDescent="0.25">
      <c r="A78" s="69" t="s">
        <v>149</v>
      </c>
      <c r="B78" s="96" t="s">
        <v>150</v>
      </c>
      <c r="C78" s="15"/>
      <c r="D78" s="61"/>
      <c r="E78" s="62"/>
    </row>
    <row r="79" spans="1:5" s="9" customFormat="1" x14ac:dyDescent="0.25">
      <c r="A79" s="70" t="s">
        <v>151</v>
      </c>
      <c r="B79" s="97" t="s">
        <v>152</v>
      </c>
      <c r="C79" s="13"/>
      <c r="D79" s="51"/>
      <c r="E79" s="50"/>
    </row>
    <row r="80" spans="1:5" s="9" customFormat="1" x14ac:dyDescent="0.25">
      <c r="A80" s="70" t="s">
        <v>153</v>
      </c>
      <c r="B80" s="97" t="s">
        <v>154</v>
      </c>
      <c r="C80" s="13"/>
      <c r="D80" s="51"/>
      <c r="E80" s="50"/>
    </row>
    <row r="81" spans="1:12" s="9" customFormat="1" ht="16.5" thickBot="1" x14ac:dyDescent="0.3">
      <c r="A81" s="71" t="s">
        <v>155</v>
      </c>
      <c r="B81" s="98" t="s">
        <v>156</v>
      </c>
      <c r="C81" s="14"/>
      <c r="D81" s="58"/>
      <c r="E81" s="50"/>
    </row>
    <row r="82" spans="1:12" s="9" customFormat="1" ht="16.5" thickBot="1" x14ac:dyDescent="0.3">
      <c r="A82" s="68" t="s">
        <v>157</v>
      </c>
      <c r="B82" s="99" t="s">
        <v>158</v>
      </c>
      <c r="C82" s="21"/>
      <c r="D82" s="60"/>
      <c r="E82" s="50"/>
    </row>
    <row r="83" spans="1:12" s="9" customFormat="1" ht="16.5" thickBot="1" x14ac:dyDescent="0.3">
      <c r="A83" s="68" t="s">
        <v>159</v>
      </c>
      <c r="B83" s="99" t="s">
        <v>160</v>
      </c>
      <c r="C83" s="16">
        <f>SUM(C61,C65,C70,C73,C77,C82)</f>
        <v>12314054</v>
      </c>
      <c r="D83" s="16">
        <f>SUM(D61,D65,D70,D73,D77,D82)</f>
        <v>14641429</v>
      </c>
      <c r="E83" s="16">
        <f>SUM(E61,E65,E70,E73,E77,E82)</f>
        <v>14641429</v>
      </c>
    </row>
    <row r="84" spans="1:12" s="9" customFormat="1" ht="32.25" thickBot="1" x14ac:dyDescent="0.3">
      <c r="A84" s="72" t="s">
        <v>161</v>
      </c>
      <c r="B84" s="100" t="s">
        <v>162</v>
      </c>
      <c r="C84" s="16">
        <f>SUM(C60,C83)</f>
        <v>38148541</v>
      </c>
      <c r="D84" s="16">
        <f>SUM(D60,D83)</f>
        <v>66406631</v>
      </c>
      <c r="E84" s="16">
        <f>SUM(E60,E83)</f>
        <v>65586813</v>
      </c>
    </row>
    <row r="85" spans="1:12" s="9" customFormat="1" x14ac:dyDescent="0.25">
      <c r="A85" s="73"/>
      <c r="B85" s="101"/>
      <c r="C85" s="89"/>
      <c r="D85" s="89"/>
      <c r="E85" s="89"/>
    </row>
    <row r="86" spans="1:12" s="25" customFormat="1" ht="21.75" customHeight="1" thickBot="1" x14ac:dyDescent="0.3">
      <c r="A86" s="74"/>
      <c r="B86" s="102" t="s">
        <v>163</v>
      </c>
      <c r="C86" s="23"/>
      <c r="D86" s="24"/>
      <c r="E86" s="77" t="s">
        <v>245</v>
      </c>
    </row>
    <row r="87" spans="1:12" ht="48" thickBot="1" x14ac:dyDescent="0.3">
      <c r="A87" s="7" t="s">
        <v>1</v>
      </c>
      <c r="B87" s="7" t="s">
        <v>164</v>
      </c>
      <c r="C87" s="8" t="s">
        <v>239</v>
      </c>
      <c r="D87" s="78" t="s">
        <v>241</v>
      </c>
      <c r="E87" s="47" t="s">
        <v>242</v>
      </c>
    </row>
    <row r="88" spans="1:12" s="9" customFormat="1" ht="16.5" thickBot="1" x14ac:dyDescent="0.3">
      <c r="A88" s="7">
        <v>1</v>
      </c>
      <c r="B88" s="7">
        <v>2</v>
      </c>
      <c r="C88" s="7">
        <v>3</v>
      </c>
      <c r="D88" s="79">
        <v>4</v>
      </c>
      <c r="E88" s="79">
        <v>5</v>
      </c>
      <c r="I88" s="44"/>
      <c r="J88" s="44"/>
      <c r="K88" s="44"/>
      <c r="L88" s="44"/>
    </row>
    <row r="89" spans="1:12" ht="16.5" thickBot="1" x14ac:dyDescent="0.3">
      <c r="A89" s="8" t="s">
        <v>3</v>
      </c>
      <c r="B89" s="64" t="s">
        <v>243</v>
      </c>
      <c r="C89" s="26">
        <f>SUM(C90:C94)</f>
        <v>27919200</v>
      </c>
      <c r="D89" s="80">
        <f>SUM(D90:D94)</f>
        <v>52559297</v>
      </c>
      <c r="E89" s="26">
        <f>SUM(E90:E94)</f>
        <v>48300323</v>
      </c>
      <c r="I89" s="45"/>
      <c r="J89" s="45"/>
      <c r="K89" s="45"/>
      <c r="L89" s="45"/>
    </row>
    <row r="90" spans="1:12" x14ac:dyDescent="0.25">
      <c r="A90" s="81" t="s">
        <v>5</v>
      </c>
      <c r="B90" s="103" t="s">
        <v>165</v>
      </c>
      <c r="C90" s="27">
        <v>10902873</v>
      </c>
      <c r="D90" s="51">
        <v>27063989</v>
      </c>
      <c r="E90" s="50">
        <v>26769331</v>
      </c>
      <c r="I90" s="45"/>
      <c r="J90" s="45"/>
      <c r="K90" s="45"/>
      <c r="L90" s="45"/>
    </row>
    <row r="91" spans="1:12" x14ac:dyDescent="0.25">
      <c r="A91" s="66" t="s">
        <v>7</v>
      </c>
      <c r="B91" s="104" t="s">
        <v>166</v>
      </c>
      <c r="C91" s="28">
        <v>2110492</v>
      </c>
      <c r="D91" s="51">
        <v>3881107</v>
      </c>
      <c r="E91" s="50">
        <v>3819864</v>
      </c>
      <c r="I91" s="45"/>
      <c r="J91" s="45"/>
      <c r="K91" s="45"/>
      <c r="L91" s="45"/>
    </row>
    <row r="92" spans="1:12" x14ac:dyDescent="0.25">
      <c r="A92" s="66" t="s">
        <v>9</v>
      </c>
      <c r="B92" s="104" t="s">
        <v>167</v>
      </c>
      <c r="C92" s="28">
        <v>11410357</v>
      </c>
      <c r="D92" s="51">
        <v>15351775</v>
      </c>
      <c r="E92" s="50">
        <v>12131407</v>
      </c>
      <c r="I92" s="45"/>
      <c r="J92" s="45"/>
      <c r="K92" s="45"/>
      <c r="L92" s="45"/>
    </row>
    <row r="93" spans="1:12" x14ac:dyDescent="0.25">
      <c r="A93" s="66" t="s">
        <v>11</v>
      </c>
      <c r="B93" s="104" t="s">
        <v>168</v>
      </c>
      <c r="C93" s="28">
        <v>2180000</v>
      </c>
      <c r="D93" s="51">
        <v>2481881</v>
      </c>
      <c r="E93" s="50">
        <v>2038881</v>
      </c>
      <c r="I93" s="45"/>
      <c r="J93" s="45"/>
      <c r="K93" s="45"/>
      <c r="L93" s="45"/>
    </row>
    <row r="94" spans="1:12" x14ac:dyDescent="0.25">
      <c r="A94" s="66" t="s">
        <v>169</v>
      </c>
      <c r="B94" s="105" t="s">
        <v>170</v>
      </c>
      <c r="C94" s="28">
        <v>1315478</v>
      </c>
      <c r="D94" s="51">
        <v>3780545</v>
      </c>
      <c r="E94" s="50">
        <v>3540840</v>
      </c>
      <c r="I94" s="45"/>
      <c r="J94" s="45"/>
      <c r="K94" s="45"/>
      <c r="L94" s="45"/>
    </row>
    <row r="95" spans="1:12" x14ac:dyDescent="0.25">
      <c r="A95" s="66" t="s">
        <v>15</v>
      </c>
      <c r="B95" s="104" t="s">
        <v>171</v>
      </c>
      <c r="C95" s="29"/>
      <c r="D95" s="58">
        <v>2331428</v>
      </c>
      <c r="E95" s="50">
        <v>2331428</v>
      </c>
      <c r="I95" s="45"/>
      <c r="J95" s="45"/>
      <c r="K95" s="45"/>
      <c r="L95" s="45"/>
    </row>
    <row r="96" spans="1:12" x14ac:dyDescent="0.25">
      <c r="A96" s="66" t="s">
        <v>172</v>
      </c>
      <c r="B96" s="106" t="s">
        <v>173</v>
      </c>
      <c r="C96" s="30"/>
      <c r="D96" s="51"/>
      <c r="E96" s="50"/>
      <c r="I96" s="45"/>
      <c r="J96" s="45"/>
      <c r="K96" s="45"/>
      <c r="L96" s="45"/>
    </row>
    <row r="97" spans="1:5" x14ac:dyDescent="0.25">
      <c r="A97" s="66" t="s">
        <v>174</v>
      </c>
      <c r="B97" s="104" t="s">
        <v>175</v>
      </c>
      <c r="C97" s="31"/>
      <c r="D97" s="51"/>
      <c r="E97" s="50"/>
    </row>
    <row r="98" spans="1:5" x14ac:dyDescent="0.25">
      <c r="A98" s="66" t="s">
        <v>176</v>
      </c>
      <c r="B98" s="104" t="s">
        <v>177</v>
      </c>
      <c r="C98" s="31"/>
      <c r="D98" s="51"/>
      <c r="E98" s="50"/>
    </row>
    <row r="99" spans="1:5" x14ac:dyDescent="0.25">
      <c r="A99" s="66" t="s">
        <v>178</v>
      </c>
      <c r="B99" s="106" t="s">
        <v>179</v>
      </c>
      <c r="C99" s="30"/>
      <c r="D99" s="51">
        <v>1126568</v>
      </c>
      <c r="E99" s="50">
        <v>1126568</v>
      </c>
    </row>
    <row r="100" spans="1:5" x14ac:dyDescent="0.25">
      <c r="A100" s="66" t="s">
        <v>180</v>
      </c>
      <c r="B100" s="106" t="s">
        <v>181</v>
      </c>
      <c r="C100" s="30"/>
      <c r="D100" s="51"/>
      <c r="E100" s="50"/>
    </row>
    <row r="101" spans="1:5" x14ac:dyDescent="0.25">
      <c r="A101" s="66" t="s">
        <v>182</v>
      </c>
      <c r="B101" s="104" t="s">
        <v>183</v>
      </c>
      <c r="C101" s="31"/>
      <c r="D101" s="51"/>
      <c r="E101" s="50"/>
    </row>
    <row r="102" spans="1:5" x14ac:dyDescent="0.25">
      <c r="A102" s="82" t="s">
        <v>184</v>
      </c>
      <c r="B102" s="107" t="s">
        <v>185</v>
      </c>
      <c r="C102" s="31"/>
      <c r="D102" s="51"/>
      <c r="E102" s="50"/>
    </row>
    <row r="103" spans="1:5" x14ac:dyDescent="0.25">
      <c r="A103" s="66" t="s">
        <v>186</v>
      </c>
      <c r="B103" s="107" t="s">
        <v>187</v>
      </c>
      <c r="C103" s="31"/>
      <c r="D103" s="51"/>
      <c r="E103" s="50"/>
    </row>
    <row r="104" spans="1:5" ht="16.5" thickBot="1" x14ac:dyDescent="0.3">
      <c r="A104" s="83" t="s">
        <v>188</v>
      </c>
      <c r="B104" s="108" t="s">
        <v>189</v>
      </c>
      <c r="C104" s="32">
        <v>1315478</v>
      </c>
      <c r="D104" s="51">
        <v>322549</v>
      </c>
      <c r="E104" s="50">
        <v>82844</v>
      </c>
    </row>
    <row r="105" spans="1:5" ht="16.5" thickBot="1" x14ac:dyDescent="0.3">
      <c r="A105" s="7" t="s">
        <v>17</v>
      </c>
      <c r="B105" s="43" t="s">
        <v>244</v>
      </c>
      <c r="C105" s="26">
        <f>SUM(C106,C108)</f>
        <v>1320500</v>
      </c>
      <c r="D105" s="80">
        <f>SUM(D106,D108)</f>
        <v>2844188</v>
      </c>
      <c r="E105" s="26">
        <f>SUM(E106,E108)</f>
        <v>2565242</v>
      </c>
    </row>
    <row r="106" spans="1:5" x14ac:dyDescent="0.25">
      <c r="A106" s="65" t="s">
        <v>19</v>
      </c>
      <c r="B106" s="104" t="s">
        <v>190</v>
      </c>
      <c r="C106" s="27">
        <v>370500</v>
      </c>
      <c r="D106" s="49">
        <v>1144225</v>
      </c>
      <c r="E106" s="50">
        <v>999789</v>
      </c>
    </row>
    <row r="107" spans="1:5" x14ac:dyDescent="0.25">
      <c r="A107" s="65" t="s">
        <v>21</v>
      </c>
      <c r="B107" s="107" t="s">
        <v>191</v>
      </c>
      <c r="C107" s="28"/>
      <c r="D107" s="51"/>
      <c r="E107" s="50"/>
    </row>
    <row r="108" spans="1:5" x14ac:dyDescent="0.25">
      <c r="A108" s="65" t="s">
        <v>23</v>
      </c>
      <c r="B108" s="107" t="s">
        <v>192</v>
      </c>
      <c r="C108" s="28">
        <v>950000</v>
      </c>
      <c r="D108" s="51">
        <v>1699963</v>
      </c>
      <c r="E108" s="50">
        <v>1565453</v>
      </c>
    </row>
    <row r="109" spans="1:5" x14ac:dyDescent="0.25">
      <c r="A109" s="65" t="s">
        <v>25</v>
      </c>
      <c r="B109" s="107" t="s">
        <v>193</v>
      </c>
      <c r="C109" s="29"/>
      <c r="D109" s="51"/>
      <c r="E109" s="50"/>
    </row>
    <row r="110" spans="1:5" x14ac:dyDescent="0.25">
      <c r="A110" s="65" t="s">
        <v>27</v>
      </c>
      <c r="B110" s="98" t="s">
        <v>194</v>
      </c>
      <c r="C110" s="13"/>
      <c r="D110" s="51"/>
      <c r="E110" s="50"/>
    </row>
    <row r="111" spans="1:5" x14ac:dyDescent="0.25">
      <c r="A111" s="65" t="s">
        <v>29</v>
      </c>
      <c r="B111" s="97" t="s">
        <v>195</v>
      </c>
      <c r="C111" s="13"/>
      <c r="D111" s="51"/>
      <c r="E111" s="50"/>
    </row>
    <row r="112" spans="1:5" x14ac:dyDescent="0.25">
      <c r="A112" s="65" t="s">
        <v>196</v>
      </c>
      <c r="B112" s="109" t="s">
        <v>197</v>
      </c>
      <c r="C112" s="31"/>
      <c r="D112" s="51"/>
      <c r="E112" s="50"/>
    </row>
    <row r="113" spans="1:5" x14ac:dyDescent="0.25">
      <c r="A113" s="65" t="s">
        <v>198</v>
      </c>
      <c r="B113" s="104" t="s">
        <v>177</v>
      </c>
      <c r="C113" s="31"/>
      <c r="D113" s="51"/>
      <c r="E113" s="50"/>
    </row>
    <row r="114" spans="1:5" x14ac:dyDescent="0.25">
      <c r="A114" s="65" t="s">
        <v>199</v>
      </c>
      <c r="B114" s="104" t="s">
        <v>200</v>
      </c>
      <c r="C114" s="31"/>
      <c r="D114" s="51"/>
      <c r="E114" s="50"/>
    </row>
    <row r="115" spans="1:5" x14ac:dyDescent="0.25">
      <c r="A115" s="65" t="s">
        <v>201</v>
      </c>
      <c r="B115" s="104" t="s">
        <v>202</v>
      </c>
      <c r="C115" s="31"/>
      <c r="D115" s="51"/>
      <c r="E115" s="50"/>
    </row>
    <row r="116" spans="1:5" x14ac:dyDescent="0.25">
      <c r="A116" s="65" t="s">
        <v>203</v>
      </c>
      <c r="B116" s="104" t="s">
        <v>183</v>
      </c>
      <c r="C116" s="31"/>
      <c r="D116" s="51"/>
      <c r="E116" s="50"/>
    </row>
    <row r="117" spans="1:5" x14ac:dyDescent="0.25">
      <c r="A117" s="65" t="s">
        <v>204</v>
      </c>
      <c r="B117" s="104" t="s">
        <v>205</v>
      </c>
      <c r="C117" s="31"/>
      <c r="D117" s="51"/>
      <c r="E117" s="50"/>
    </row>
    <row r="118" spans="1:5" ht="16.5" thickBot="1" x14ac:dyDescent="0.3">
      <c r="A118" s="82" t="s">
        <v>206</v>
      </c>
      <c r="B118" s="104" t="s">
        <v>207</v>
      </c>
      <c r="C118" s="33"/>
      <c r="D118" s="52"/>
      <c r="E118" s="50"/>
    </row>
    <row r="119" spans="1:5" ht="16.5" thickBot="1" x14ac:dyDescent="0.3">
      <c r="A119" s="7" t="s">
        <v>31</v>
      </c>
      <c r="B119" s="110" t="s">
        <v>208</v>
      </c>
      <c r="C119" s="26">
        <f>SUM(C120:C121)</f>
        <v>8908841</v>
      </c>
      <c r="D119" s="26">
        <f>SUM(D120:D121)</f>
        <v>10296552</v>
      </c>
      <c r="E119" s="26">
        <f>SUM(E120:E121)</f>
        <v>0</v>
      </c>
    </row>
    <row r="120" spans="1:5" x14ac:dyDescent="0.25">
      <c r="A120" s="65" t="s">
        <v>33</v>
      </c>
      <c r="B120" s="109" t="s">
        <v>209</v>
      </c>
      <c r="C120" s="27">
        <v>8908841</v>
      </c>
      <c r="D120" s="84">
        <v>10296552</v>
      </c>
      <c r="E120" s="50"/>
    </row>
    <row r="121" spans="1:5" ht="16.5" thickBot="1" x14ac:dyDescent="0.3">
      <c r="A121" s="67" t="s">
        <v>35</v>
      </c>
      <c r="B121" s="107" t="s">
        <v>210</v>
      </c>
      <c r="C121" s="34"/>
      <c r="D121" s="51"/>
      <c r="E121" s="50"/>
    </row>
    <row r="122" spans="1:5" ht="16.5" thickBot="1" x14ac:dyDescent="0.3">
      <c r="A122" s="7" t="s">
        <v>211</v>
      </c>
      <c r="B122" s="110" t="s">
        <v>212</v>
      </c>
      <c r="C122" s="26">
        <f>SUM(C89,C105,C119)</f>
        <v>38148541</v>
      </c>
      <c r="D122" s="26">
        <f>SUM(D89,D105,D119)</f>
        <v>65700037</v>
      </c>
      <c r="E122" s="26">
        <f>SUM(E89,E105,E119)</f>
        <v>50865565</v>
      </c>
    </row>
    <row r="123" spans="1:5" ht="32.25" thickBot="1" x14ac:dyDescent="0.3">
      <c r="A123" s="7" t="s">
        <v>59</v>
      </c>
      <c r="B123" s="110" t="s">
        <v>213</v>
      </c>
      <c r="C123" s="35"/>
      <c r="D123" s="60"/>
      <c r="E123" s="59"/>
    </row>
    <row r="124" spans="1:5" x14ac:dyDescent="0.25">
      <c r="A124" s="65" t="s">
        <v>61</v>
      </c>
      <c r="B124" s="109" t="s">
        <v>214</v>
      </c>
      <c r="C124" s="36"/>
      <c r="D124" s="49"/>
      <c r="E124" s="85"/>
    </row>
    <row r="125" spans="1:5" ht="31.5" x14ac:dyDescent="0.25">
      <c r="A125" s="65" t="s">
        <v>63</v>
      </c>
      <c r="B125" s="109" t="s">
        <v>215</v>
      </c>
      <c r="C125" s="29"/>
      <c r="D125" s="51"/>
      <c r="E125" s="50"/>
    </row>
    <row r="126" spans="1:5" ht="16.5" thickBot="1" x14ac:dyDescent="0.3">
      <c r="A126" s="82" t="s">
        <v>65</v>
      </c>
      <c r="B126" s="105" t="s">
        <v>216</v>
      </c>
      <c r="C126" s="34"/>
      <c r="D126" s="52"/>
      <c r="E126" s="59"/>
    </row>
    <row r="127" spans="1:5" ht="16.5" thickBot="1" x14ac:dyDescent="0.3">
      <c r="A127" s="7" t="s">
        <v>81</v>
      </c>
      <c r="B127" s="110" t="s">
        <v>217</v>
      </c>
      <c r="C127" s="35"/>
      <c r="D127" s="60"/>
      <c r="E127" s="20"/>
    </row>
    <row r="128" spans="1:5" x14ac:dyDescent="0.25">
      <c r="A128" s="65" t="s">
        <v>83</v>
      </c>
      <c r="B128" s="109" t="s">
        <v>218</v>
      </c>
      <c r="C128" s="36"/>
      <c r="D128" s="49"/>
      <c r="E128" s="62"/>
    </row>
    <row r="129" spans="1:8" x14ac:dyDescent="0.25">
      <c r="A129" s="65" t="s">
        <v>85</v>
      </c>
      <c r="B129" s="109" t="s">
        <v>219</v>
      </c>
      <c r="C129" s="29"/>
      <c r="D129" s="51"/>
      <c r="E129" s="50"/>
    </row>
    <row r="130" spans="1:8" x14ac:dyDescent="0.25">
      <c r="A130" s="65" t="s">
        <v>87</v>
      </c>
      <c r="B130" s="109" t="s">
        <v>220</v>
      </c>
      <c r="C130" s="29"/>
      <c r="D130" s="51"/>
      <c r="E130" s="50"/>
    </row>
    <row r="131" spans="1:8" ht="16.5" thickBot="1" x14ac:dyDescent="0.3">
      <c r="A131" s="82" t="s">
        <v>89</v>
      </c>
      <c r="B131" s="105" t="s">
        <v>221</v>
      </c>
      <c r="C131" s="34"/>
      <c r="D131" s="52"/>
      <c r="E131" s="50"/>
    </row>
    <row r="132" spans="1:8" ht="16.5" thickBot="1" x14ac:dyDescent="0.3">
      <c r="A132" s="7" t="s">
        <v>222</v>
      </c>
      <c r="B132" s="110" t="s">
        <v>223</v>
      </c>
      <c r="C132" s="35"/>
      <c r="D132" s="86">
        <f>SUM(D133:D136)</f>
        <v>706594</v>
      </c>
      <c r="E132" s="86">
        <f>SUM(E133:E136)</f>
        <v>706594</v>
      </c>
    </row>
    <row r="133" spans="1:8" x14ac:dyDescent="0.25">
      <c r="A133" s="65" t="s">
        <v>95</v>
      </c>
      <c r="B133" s="109" t="s">
        <v>224</v>
      </c>
      <c r="C133" s="36"/>
      <c r="D133" s="49"/>
      <c r="E133" s="50"/>
    </row>
    <row r="134" spans="1:8" x14ac:dyDescent="0.25">
      <c r="A134" s="65" t="s">
        <v>97</v>
      </c>
      <c r="B134" s="109" t="s">
        <v>225</v>
      </c>
      <c r="C134" s="29"/>
      <c r="D134" s="51">
        <v>706594</v>
      </c>
      <c r="E134" s="50">
        <v>706594</v>
      </c>
    </row>
    <row r="135" spans="1:8" x14ac:dyDescent="0.25">
      <c r="A135" s="65" t="s">
        <v>99</v>
      </c>
      <c r="B135" s="109" t="s">
        <v>226</v>
      </c>
      <c r="C135" s="29"/>
      <c r="D135" s="51"/>
      <c r="E135" s="50"/>
    </row>
    <row r="136" spans="1:8" ht="16.5" thickBot="1" x14ac:dyDescent="0.3">
      <c r="A136" s="82" t="s">
        <v>101</v>
      </c>
      <c r="B136" s="105" t="s">
        <v>240</v>
      </c>
      <c r="C136" s="34"/>
      <c r="D136" s="52"/>
      <c r="E136" s="59"/>
    </row>
    <row r="137" spans="1:8" ht="16.5" thickBot="1" x14ac:dyDescent="0.3">
      <c r="A137" s="7" t="s">
        <v>103</v>
      </c>
      <c r="B137" s="110" t="s">
        <v>246</v>
      </c>
      <c r="C137" s="35"/>
      <c r="D137" s="60"/>
      <c r="E137" s="20"/>
    </row>
    <row r="138" spans="1:8" x14ac:dyDescent="0.25">
      <c r="A138" s="65" t="s">
        <v>105</v>
      </c>
      <c r="B138" s="109" t="s">
        <v>227</v>
      </c>
      <c r="C138" s="36"/>
      <c r="D138" s="49"/>
      <c r="E138" s="62"/>
    </row>
    <row r="139" spans="1:8" x14ac:dyDescent="0.25">
      <c r="A139" s="65" t="s">
        <v>107</v>
      </c>
      <c r="B139" s="109" t="s">
        <v>228</v>
      </c>
      <c r="C139" s="29"/>
      <c r="D139" s="51"/>
      <c r="E139" s="50"/>
    </row>
    <row r="140" spans="1:8" x14ac:dyDescent="0.25">
      <c r="A140" s="65" t="s">
        <v>109</v>
      </c>
      <c r="B140" s="109" t="s">
        <v>229</v>
      </c>
      <c r="C140" s="29"/>
      <c r="D140" s="51"/>
      <c r="E140" s="50"/>
    </row>
    <row r="141" spans="1:8" ht="16.5" thickBot="1" x14ac:dyDescent="0.3">
      <c r="A141" s="65" t="s">
        <v>111</v>
      </c>
      <c r="B141" s="109" t="s">
        <v>230</v>
      </c>
      <c r="C141" s="34"/>
      <c r="D141" s="52"/>
      <c r="E141" s="50"/>
    </row>
    <row r="142" spans="1:8" ht="16.5" thickBot="1" x14ac:dyDescent="0.3">
      <c r="A142" s="7" t="s">
        <v>113</v>
      </c>
      <c r="B142" s="110" t="s">
        <v>231</v>
      </c>
      <c r="C142" s="35"/>
      <c r="D142" s="87">
        <f>SUM(D123,D127,D132,D137)</f>
        <v>706594</v>
      </c>
      <c r="E142" s="87">
        <f>SUM(E123,E127,E132,E137)</f>
        <v>706594</v>
      </c>
      <c r="F142" s="1"/>
      <c r="G142" s="1"/>
      <c r="H142" s="1"/>
    </row>
    <row r="143" spans="1:8" s="9" customFormat="1" ht="16.5" thickBot="1" x14ac:dyDescent="0.3">
      <c r="A143" s="72" t="s">
        <v>232</v>
      </c>
      <c r="B143" s="100" t="s">
        <v>233</v>
      </c>
      <c r="C143" s="37">
        <f>SUM(C122,C142)</f>
        <v>38148541</v>
      </c>
      <c r="D143" s="87">
        <f>SUM(D122,D142)</f>
        <v>66406631</v>
      </c>
      <c r="E143" s="37">
        <f>SUM(E122,E142)</f>
        <v>51572159</v>
      </c>
    </row>
    <row r="144" spans="1:8" s="9" customFormat="1" ht="16.5" thickBot="1" x14ac:dyDescent="0.3">
      <c r="A144" s="73"/>
      <c r="B144" s="101"/>
      <c r="C144" s="38"/>
      <c r="D144" s="39"/>
      <c r="E144" s="4"/>
    </row>
    <row r="145" spans="1:5" ht="16.5" thickBot="1" x14ac:dyDescent="0.3">
      <c r="A145" s="92" t="s">
        <v>237</v>
      </c>
      <c r="B145" s="93"/>
      <c r="C145" s="40"/>
      <c r="D145" s="41">
        <v>2</v>
      </c>
      <c r="E145" s="88">
        <v>2</v>
      </c>
    </row>
    <row r="146" spans="1:5" ht="16.5" thickBot="1" x14ac:dyDescent="0.3">
      <c r="A146" s="92" t="s">
        <v>238</v>
      </c>
      <c r="B146" s="93"/>
      <c r="C146" s="40"/>
      <c r="D146" s="41">
        <v>25</v>
      </c>
      <c r="E146" s="88">
        <v>25</v>
      </c>
    </row>
    <row r="147" spans="1:5" x14ac:dyDescent="0.25">
      <c r="A147" s="76"/>
      <c r="B147" s="111"/>
      <c r="C147" s="42"/>
      <c r="E147" s="4"/>
    </row>
    <row r="148" spans="1:5" x14ac:dyDescent="0.25">
      <c r="A148" s="91" t="s">
        <v>234</v>
      </c>
      <c r="B148" s="91"/>
      <c r="C148" s="91"/>
      <c r="E148" s="4"/>
    </row>
    <row r="149" spans="1:5" ht="15" customHeight="1" thickBot="1" x14ac:dyDescent="0.3">
      <c r="A149" s="90"/>
      <c r="B149" s="90"/>
      <c r="C149" s="5"/>
      <c r="D149" s="6"/>
      <c r="E149" s="46"/>
    </row>
    <row r="150" spans="1:5" ht="46.5" customHeight="1" thickBot="1" x14ac:dyDescent="0.3">
      <c r="A150" s="7">
        <v>1</v>
      </c>
      <c r="B150" s="43" t="s">
        <v>235</v>
      </c>
      <c r="C150" s="43"/>
      <c r="D150" s="26">
        <f>+D60-D122</f>
        <v>-13934835</v>
      </c>
      <c r="E150" s="26">
        <f>+E60-E122</f>
        <v>79819</v>
      </c>
    </row>
    <row r="151" spans="1:5" ht="41.25" customHeight="1" thickBot="1" x14ac:dyDescent="0.3">
      <c r="A151" s="7" t="s">
        <v>17</v>
      </c>
      <c r="B151" s="43" t="s">
        <v>236</v>
      </c>
      <c r="C151" s="43"/>
      <c r="D151" s="26">
        <f>+D83-D142</f>
        <v>13934835</v>
      </c>
      <c r="E151" s="26">
        <f>+E83-E142</f>
        <v>13934835</v>
      </c>
    </row>
  </sheetData>
  <mergeCells count="5">
    <mergeCell ref="A149:B149"/>
    <mergeCell ref="A2:B2"/>
    <mergeCell ref="A148:C148"/>
    <mergeCell ref="A145:B145"/>
    <mergeCell ref="A146:B146"/>
  </mergeCells>
  <phoneticPr fontId="0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63" fitToHeight="2" orientation="portrait" r:id="rId1"/>
  <headerFooter>
    <oddHeader>&amp;C&amp;"Times New Roman CE,Félkövér"&amp;12Keszőhidegkút Község Önkormányzata
2017. ÉVI KÖLTSÉGVETÉSÉNEK ÖSSZEVONT MÉRLEGE&amp;R&amp;"Times New Roman CE,Félkövér dőlt"&amp;11 3. sz. melléklet</oddHeader>
  </headerFooter>
  <rowBreaks count="2" manualBreakCount="2">
    <brk id="60" max="16383" man="1"/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sz. mell.</vt:lpstr>
      <vt:lpstr>'3.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2018-06-01T10:40:03Z</cp:lastPrinted>
  <dcterms:created xsi:type="dcterms:W3CDTF">2014-02-06T13:22:03Z</dcterms:created>
  <dcterms:modified xsi:type="dcterms:W3CDTF">2018-06-01T10:40:04Z</dcterms:modified>
</cp:coreProperties>
</file>