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3" sheetId="1" r:id="rId1"/>
  </sheets>
  <calcPr calcId="152511"/>
</workbook>
</file>

<file path=xl/calcChain.xml><?xml version="1.0" encoding="utf-8"?>
<calcChain xmlns="http://schemas.openxmlformats.org/spreadsheetml/2006/main">
  <c r="J28" i="1" l="1"/>
  <c r="J29" i="1"/>
  <c r="K28" i="1"/>
  <c r="K29" i="1"/>
  <c r="L28" i="1"/>
  <c r="L29" i="1"/>
  <c r="M28" i="1"/>
  <c r="M29" i="1"/>
  <c r="I27" i="1"/>
  <c r="I28" i="1"/>
  <c r="I29" i="1"/>
  <c r="E28" i="1"/>
  <c r="E29" i="1"/>
  <c r="E27" i="1"/>
  <c r="L27" i="1"/>
  <c r="K27" i="1"/>
  <c r="K26" i="1" s="1"/>
  <c r="J27" i="1"/>
  <c r="C26" i="1"/>
  <c r="D26" i="1"/>
  <c r="D32" i="1" s="1"/>
  <c r="F26" i="1"/>
  <c r="G26" i="1"/>
  <c r="G32" i="1" s="1"/>
  <c r="H26" i="1"/>
  <c r="H32" i="1" s="1"/>
  <c r="L26" i="1"/>
  <c r="L32" i="1" s="1"/>
  <c r="B26" i="1"/>
  <c r="B32" i="1" s="1"/>
  <c r="E20" i="1"/>
  <c r="I20" i="1"/>
  <c r="J20" i="1"/>
  <c r="K20" i="1"/>
  <c r="L20" i="1"/>
  <c r="E21" i="1"/>
  <c r="J21" i="1"/>
  <c r="K21" i="1"/>
  <c r="L21" i="1"/>
  <c r="M21" i="1"/>
  <c r="B22" i="1"/>
  <c r="B19" i="1" s="1"/>
  <c r="C22" i="1"/>
  <c r="C19" i="1" s="1"/>
  <c r="D22" i="1"/>
  <c r="D19" i="1" s="1"/>
  <c r="E22" i="1"/>
  <c r="F22" i="1"/>
  <c r="F19" i="1" s="1"/>
  <c r="G22" i="1"/>
  <c r="G19" i="1" s="1"/>
  <c r="H22" i="1"/>
  <c r="H19" i="1" s="1"/>
  <c r="I22" i="1"/>
  <c r="L22" i="1"/>
  <c r="M22" i="1"/>
  <c r="J23" i="1"/>
  <c r="K23" i="1"/>
  <c r="L23" i="1"/>
  <c r="M23" i="1"/>
  <c r="J26" i="1" l="1"/>
  <c r="J32" i="1" s="1"/>
  <c r="I26" i="1"/>
  <c r="I32" i="1" s="1"/>
  <c r="F32" i="1"/>
  <c r="E26" i="1"/>
  <c r="C32" i="1"/>
  <c r="M27" i="1"/>
  <c r="M26" i="1"/>
  <c r="M32" i="1" s="1"/>
  <c r="K32" i="1"/>
  <c r="I19" i="1"/>
  <c r="E19" i="1"/>
  <c r="M19" i="1"/>
  <c r="K19" i="1"/>
  <c r="K22" i="1"/>
  <c r="J19" i="1"/>
  <c r="M20" i="1"/>
  <c r="L19" i="1"/>
  <c r="J22" i="1"/>
  <c r="L13" i="1"/>
  <c r="K13" i="1"/>
  <c r="J13" i="1"/>
  <c r="I13" i="1" l="1"/>
  <c r="E13" i="1"/>
  <c r="M13" i="1" l="1"/>
  <c r="F10" i="1"/>
  <c r="I11" i="1" l="1"/>
  <c r="I12" i="1"/>
  <c r="I14" i="1"/>
  <c r="I15" i="1"/>
  <c r="I16" i="1"/>
  <c r="I17" i="1"/>
  <c r="I9" i="1"/>
  <c r="G10" i="1"/>
  <c r="H10" i="1"/>
  <c r="B10" i="1"/>
  <c r="I10" i="1" l="1"/>
  <c r="L11" i="1"/>
  <c r="K11" i="1"/>
  <c r="J11" i="1"/>
  <c r="E11" i="1"/>
  <c r="C10" i="1"/>
  <c r="E8" i="1"/>
  <c r="I8" i="1"/>
  <c r="M8" i="1" l="1"/>
  <c r="E6" i="1"/>
  <c r="I6" i="1"/>
  <c r="J6" i="1"/>
  <c r="K6" i="1"/>
  <c r="L6" i="1"/>
  <c r="E7" i="1"/>
  <c r="I7" i="1"/>
  <c r="J7" i="1"/>
  <c r="K7" i="1"/>
  <c r="L7" i="1"/>
  <c r="J8" i="1"/>
  <c r="K8" i="1"/>
  <c r="L8" i="1"/>
  <c r="E9" i="1"/>
  <c r="M9" i="1" s="1"/>
  <c r="J9" i="1"/>
  <c r="K9" i="1"/>
  <c r="L9" i="1"/>
  <c r="B5" i="1"/>
  <c r="B25" i="1" s="1"/>
  <c r="C5" i="1"/>
  <c r="C25" i="1" s="1"/>
  <c r="K25" i="1" s="1"/>
  <c r="D10" i="1"/>
  <c r="D5" i="1" s="1"/>
  <c r="D25" i="1" s="1"/>
  <c r="F5" i="1"/>
  <c r="F25" i="1" s="1"/>
  <c r="G5" i="1"/>
  <c r="G25" i="1" s="1"/>
  <c r="H5" i="1"/>
  <c r="H25" i="1" s="1"/>
  <c r="E12" i="1"/>
  <c r="J12" i="1"/>
  <c r="K12" i="1"/>
  <c r="L12" i="1"/>
  <c r="E14" i="1"/>
  <c r="M14" i="1" s="1"/>
  <c r="J14" i="1"/>
  <c r="K14" i="1"/>
  <c r="L14" i="1"/>
  <c r="E15" i="1"/>
  <c r="M15" i="1" s="1"/>
  <c r="J15" i="1"/>
  <c r="K15" i="1"/>
  <c r="L15" i="1"/>
  <c r="E16" i="1"/>
  <c r="M16" i="1" s="1"/>
  <c r="J16" i="1"/>
  <c r="K16" i="1"/>
  <c r="L16" i="1"/>
  <c r="E17" i="1"/>
  <c r="M17" i="1" s="1"/>
  <c r="J17" i="1"/>
  <c r="K17" i="1"/>
  <c r="L17" i="1"/>
  <c r="M11" i="1"/>
  <c r="J18" i="1"/>
  <c r="K18" i="1"/>
  <c r="L18" i="1"/>
  <c r="M18" i="1"/>
  <c r="J24" i="1"/>
  <c r="K24" i="1"/>
  <c r="L24" i="1"/>
  <c r="M24" i="1"/>
  <c r="L25" i="1" l="1"/>
  <c r="M12" i="1"/>
  <c r="K10" i="1"/>
  <c r="L10" i="1"/>
  <c r="J10" i="1"/>
  <c r="M7" i="1"/>
  <c r="M6" i="1"/>
  <c r="J5" i="1"/>
  <c r="J25" i="1" s="1"/>
  <c r="L5" i="1"/>
  <c r="I5" i="1"/>
  <c r="I25" i="1" s="1"/>
  <c r="K5" i="1"/>
  <c r="E10" i="1"/>
  <c r="M10" i="1" s="1"/>
  <c r="E5" i="1" l="1"/>
  <c r="E25" i="1" s="1"/>
  <c r="M25" i="1" s="1"/>
  <c r="M5" i="1" l="1"/>
  <c r="E32" i="1"/>
</calcChain>
</file>

<file path=xl/sharedStrings.xml><?xml version="1.0" encoding="utf-8"?>
<sst xmlns="http://schemas.openxmlformats.org/spreadsheetml/2006/main" count="41" uniqueCount="33">
  <si>
    <t xml:space="preserve">KIADÁSOK JOGCÍMEI </t>
  </si>
  <si>
    <t xml:space="preserve">Önkormányzat </t>
  </si>
  <si>
    <t xml:space="preserve">Mindösszesen </t>
  </si>
  <si>
    <t>Kötelező feladat</t>
  </si>
  <si>
    <t>Önként vállalt feladat</t>
  </si>
  <si>
    <t>Állami feladat</t>
  </si>
  <si>
    <t>Előirányzat összesen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</si>
  <si>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</si>
  <si>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</si>
  <si>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</si>
  <si>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</si>
  <si>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</si>
  <si>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</si>
  <si>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</si>
  <si>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</si>
  <si>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</si>
  <si>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K504. Működési célú visszatérítendő támogatások, kölcsönök nyújtása államháztartáson belülre</t>
  </si>
  <si>
    <t xml:space="preserve">    K506. Egyéb működési célú támogatások államháztartáson belülre</t>
  </si>
  <si>
    <t xml:space="preserve">    K508. Működési célú visszatérítendő támogatások, kölcsönök nyújtása államháztartáson kívülre</t>
  </si>
  <si>
    <r>
      <t xml:space="preserve">    </t>
    </r>
    <r>
      <rPr>
        <i/>
        <sz val="8"/>
        <rFont val="Arial CE"/>
        <charset val="238"/>
      </rPr>
      <t>K501 Nemzetközi kötelezettségek</t>
    </r>
  </si>
  <si>
    <t xml:space="preserve">    K505. Működési célú visszatérítendő támogatások visszafizetése  államháztartáson belülre</t>
  </si>
  <si>
    <t>Ft-ban</t>
  </si>
  <si>
    <t>Önkormányzati Hivatal</t>
  </si>
  <si>
    <t xml:space="preserve">    K513. Tartalékok </t>
  </si>
  <si>
    <t xml:space="preserve">    K512. Egyéb működési célú támogatások államháztartáson kívülre</t>
  </si>
  <si>
    <t>C. KÖLTSÉGVETÉSI KIADÁSOK ÖSSZESEN (A+B)</t>
  </si>
  <si>
    <t>A. Működési költségvetési kiadások</t>
  </si>
  <si>
    <t>B. Felhalmozási költségvetési kiadások</t>
  </si>
  <si>
    <t>D. FINANSZÍROZÁSI KIADÁSOK ÖSSZESEN</t>
  </si>
  <si>
    <t>K9. Pénzeszközök lekötött betétként elhelyezése</t>
  </si>
  <si>
    <t>K9. Államháztartáson belüli megelőlegezések visszafizetése</t>
  </si>
  <si>
    <t>K9. Központi- irányítószervi támogatás folyósítása</t>
  </si>
  <si>
    <t>E. KIADÁSOK MINDÖSSZESEN (C+D)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</si>
</sst>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F_t_-;\-* #,##0\ _F_t_-;_-* &quot;-&quot;\ _F_t_-;_-@_-"/>
  </numFmts>
  <fonts count="12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8"/>
      <color theme="1"/>
      <name val="Arial CE"/>
      <family val="2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0" fillId="0" borderId="0" xfId="0" applyBorder="1"/>
    <xf numFmtId="0" fontId="4" fillId="0" borderId="1" xfId="0" applyFont="1" applyBorder="1" applyAlignment="1">
      <alignment horizontal="left" vertical="center" wrapText="1"/>
    </xf>
    <xf numFmtId="16" fontId="4" fillId="0" borderId="1" xfId="0" applyNumberFormat="1" applyFont="1" applyBorder="1" applyAlignment="1">
      <alignment horizontal="left" wrapText="1"/>
    </xf>
    <xf numFmtId="0" fontId="3" fillId="0" borderId="1" xfId="0" applyFont="1" applyBorder="1"/>
    <xf numFmtId="0" fontId="3" fillId="2" borderId="1" xfId="0" applyFont="1" applyFill="1" applyBorder="1"/>
    <xf numFmtId="0" fontId="4" fillId="2" borderId="1" xfId="0" applyFont="1" applyFill="1" applyBorder="1"/>
    <xf numFmtId="0" fontId="4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16" fontId="9" fillId="0" borderId="1" xfId="0" applyNumberFormat="1" applyFont="1" applyBorder="1" applyAlignment="1">
      <alignment horizontal="left" wrapText="1"/>
    </xf>
    <xf numFmtId="0" fontId="11" fillId="2" borderId="1" xfId="0" applyFont="1" applyFill="1" applyBorder="1" applyAlignment="1">
      <alignment vertical="center" wrapText="1"/>
    </xf>
    <xf numFmtId="41" fontId="4" fillId="0" borderId="1" xfId="0" applyNumberFormat="1" applyFont="1" applyBorder="1" applyAlignment="1">
      <alignment horizontal="left" vertical="center" wrapText="1"/>
    </xf>
    <xf numFmtId="41" fontId="6" fillId="0" borderId="1" xfId="0" applyNumberFormat="1" applyFont="1" applyBorder="1" applyAlignment="1">
      <alignment horizontal="left" vertical="center" wrapText="1"/>
    </xf>
    <xf numFmtId="41" fontId="3" fillId="0" borderId="1" xfId="0" applyNumberFormat="1" applyFont="1" applyBorder="1" applyAlignment="1">
      <alignment horizontal="left" vertical="center"/>
    </xf>
    <xf numFmtId="41" fontId="3" fillId="0" borderId="1" xfId="0" applyNumberFormat="1" applyFont="1" applyBorder="1" applyAlignment="1">
      <alignment horizontal="left" vertical="center" wrapText="1"/>
    </xf>
    <xf numFmtId="41" fontId="4" fillId="0" borderId="1" xfId="0" applyNumberFormat="1" applyFont="1" applyBorder="1" applyAlignment="1">
      <alignment horizontal="left" vertical="center"/>
    </xf>
    <xf numFmtId="41" fontId="3" fillId="2" borderId="1" xfId="0" applyNumberFormat="1" applyFont="1" applyFill="1" applyBorder="1" applyAlignment="1">
      <alignment horizontal="left" vertical="center" wrapText="1"/>
    </xf>
    <xf numFmtId="41" fontId="3" fillId="4" borderId="1" xfId="0" applyNumberFormat="1" applyFont="1" applyFill="1" applyBorder="1" applyAlignment="1">
      <alignment horizontal="left" vertical="center" wrapText="1"/>
    </xf>
    <xf numFmtId="41" fontId="10" fillId="3" borderId="1" xfId="0" applyNumberFormat="1" applyFont="1" applyFill="1" applyBorder="1" applyAlignment="1">
      <alignment horizontal="left" vertical="center" wrapText="1"/>
    </xf>
    <xf numFmtId="41" fontId="5" fillId="0" borderId="1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left" vertical="center"/>
    </xf>
    <xf numFmtId="41" fontId="7" fillId="0" borderId="1" xfId="0" applyNumberFormat="1" applyFont="1" applyBorder="1" applyAlignment="1">
      <alignment horizontal="left" vertical="center"/>
    </xf>
    <xf numFmtId="41" fontId="6" fillId="0" borderId="1" xfId="0" applyNumberFormat="1" applyFont="1" applyBorder="1" applyAlignment="1">
      <alignment horizontal="left" vertical="center"/>
    </xf>
    <xf numFmtId="41" fontId="3" fillId="2" borderId="1" xfId="0" applyNumberFormat="1" applyFont="1" applyFill="1" applyBorder="1" applyAlignment="1">
      <alignment horizontal="left" vertical="center"/>
    </xf>
    <xf numFmtId="41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wrapText="1"/>
    </xf>
    <xf numFmtId="0" fontId="0" fillId="0" borderId="0" xfId="0" applyFont="1" applyBorder="1"/>
    <xf numFmtId="0" fontId="0" fillId="0" borderId="0" xfId="0" applyFont="1"/>
    <xf numFmtId="41" fontId="10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view="pageLayout" topLeftCell="G1" zoomScaleNormal="100" workbookViewId="0">
      <selection activeCell="M12" sqref="M12"/>
    </sheetView>
  </sheetViews>
  <sheetFormatPr defaultRowHeight="12.75" x14ac:dyDescent="0.2"/>
  <cols>
    <col min="1" max="1" width="39.140625" customWidth="1"/>
    <col min="2" max="2" width="12.5703125" bestFit="1" customWidth="1"/>
    <col min="3" max="3" width="11.5703125" bestFit="1" customWidth="1"/>
    <col min="4" max="4" width="12.42578125" bestFit="1" customWidth="1"/>
    <col min="5" max="5" width="12.7109375" customWidth="1"/>
    <col min="6" max="6" width="11.7109375" bestFit="1" customWidth="1"/>
    <col min="7" max="7" width="10.85546875" bestFit="1" customWidth="1"/>
    <col min="8" max="8" width="12.5703125" bestFit="1" customWidth="1"/>
    <col min="9" max="9" width="13" customWidth="1"/>
    <col min="10" max="10" width="12.5703125" bestFit="1" customWidth="1"/>
    <col min="11" max="11" width="11.7109375" bestFit="1" customWidth="1"/>
    <col min="12" max="12" width="12.5703125" bestFit="1" customWidth="1"/>
    <col min="13" max="13" width="13.5703125" customWidth="1"/>
    <col min="14" max="14" width="10.140625" customWidth="1"/>
    <col min="15" max="15" width="9.85546875" customWidth="1"/>
    <col min="16" max="16" width="11.42578125" customWidth="1"/>
    <col min="17" max="17" width="10.140625" customWidth="1"/>
    <col min="18" max="19" width="10" customWidth="1"/>
    <col min="20" max="20" width="9.42578125" customWidth="1"/>
    <col min="21" max="21" width="10.140625" customWidth="1"/>
    <col min="22" max="22" width="11.42578125" customWidth="1"/>
    <col min="23" max="23" width="12.7109375" customWidth="1"/>
  </cols>
  <sheetData>
    <row r="1" spans="1:23" ht="15" customHeight="1" x14ac:dyDescent="0.25">
      <c r="A1" s="40" t="s">
        <v>21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1"/>
      <c r="O1" s="2"/>
    </row>
    <row r="2" spans="1:23" ht="15" customHeight="1" x14ac:dyDescent="0.2">
      <c r="A2" s="41" t="s">
        <v>0</v>
      </c>
      <c r="B2" s="34" t="s">
        <v>1</v>
      </c>
      <c r="C2" s="35"/>
      <c r="D2" s="35"/>
      <c r="E2" s="36"/>
      <c r="F2" s="47" t="s">
        <v>22</v>
      </c>
      <c r="G2" s="48"/>
      <c r="H2" s="48"/>
      <c r="I2" s="49"/>
      <c r="J2" s="34" t="s">
        <v>2</v>
      </c>
      <c r="K2" s="35"/>
      <c r="L2" s="35"/>
      <c r="M2" s="36"/>
    </row>
    <row r="3" spans="1:23" ht="10.5" customHeight="1" x14ac:dyDescent="0.2">
      <c r="A3" s="42"/>
      <c r="B3" s="44"/>
      <c r="C3" s="45"/>
      <c r="D3" s="45"/>
      <c r="E3" s="46"/>
      <c r="F3" s="50"/>
      <c r="G3" s="51"/>
      <c r="H3" s="51"/>
      <c r="I3" s="52"/>
      <c r="J3" s="37"/>
      <c r="K3" s="38"/>
      <c r="L3" s="38"/>
      <c r="M3" s="39"/>
    </row>
    <row r="4" spans="1:23" ht="39" customHeight="1" x14ac:dyDescent="0.2">
      <c r="A4" s="43"/>
      <c r="B4" s="12" t="s">
        <v>3</v>
      </c>
      <c r="C4" s="12" t="s">
        <v>4</v>
      </c>
      <c r="D4" s="12" t="s">
        <v>5</v>
      </c>
      <c r="E4" s="12" t="s">
        <v>6</v>
      </c>
      <c r="F4" s="12" t="s">
        <v>3</v>
      </c>
      <c r="G4" s="12" t="s">
        <v>4</v>
      </c>
      <c r="H4" s="12" t="s">
        <v>5</v>
      </c>
      <c r="I4" s="12" t="s">
        <v>6</v>
      </c>
      <c r="J4" s="12" t="s">
        <v>3</v>
      </c>
      <c r="K4" s="12" t="s">
        <v>4</v>
      </c>
      <c r="L4" s="12" t="s">
        <v>5</v>
      </c>
      <c r="M4" s="12" t="s">
        <v>6</v>
      </c>
    </row>
    <row r="5" spans="1:23" ht="13.5" customHeight="1" x14ac:dyDescent="0.2">
      <c r="A5" s="3" t="s">
        <v>26</v>
      </c>
      <c r="B5" s="18">
        <f t="shared" ref="B5:I5" si="0">B6+B7+B8+B9+B10</f>
        <v>316234288</v>
      </c>
      <c r="C5" s="18">
        <f t="shared" si="0"/>
        <v>25737000</v>
      </c>
      <c r="D5" s="18">
        <f t="shared" si="0"/>
        <v>0</v>
      </c>
      <c r="E5" s="18">
        <f t="shared" si="0"/>
        <v>341971288</v>
      </c>
      <c r="F5" s="18">
        <f t="shared" si="0"/>
        <v>41473964</v>
      </c>
      <c r="G5" s="18">
        <f t="shared" si="0"/>
        <v>6233130</v>
      </c>
      <c r="H5" s="18">
        <f t="shared" si="0"/>
        <v>223532516</v>
      </c>
      <c r="I5" s="18">
        <f t="shared" si="0"/>
        <v>271239610</v>
      </c>
      <c r="J5" s="19">
        <f>B5+F5</f>
        <v>357708252</v>
      </c>
      <c r="K5" s="19">
        <f>C5+G5</f>
        <v>31970130</v>
      </c>
      <c r="L5" s="19">
        <f>D5+H5</f>
        <v>223532516</v>
      </c>
      <c r="M5" s="18">
        <f>E5+I5</f>
        <v>613210898</v>
      </c>
    </row>
    <row r="6" spans="1:23" ht="13.5" customHeight="1" x14ac:dyDescent="0.2">
      <c r="A6" s="4" t="s">
        <v>7</v>
      </c>
      <c r="B6" s="20">
        <v>83998351</v>
      </c>
      <c r="C6" s="20">
        <v>0</v>
      </c>
      <c r="D6" s="20">
        <v>0</v>
      </c>
      <c r="E6" s="20">
        <f>SUM(B6:D6)</f>
        <v>83998351</v>
      </c>
      <c r="F6" s="20">
        <v>27575133</v>
      </c>
      <c r="G6" s="20">
        <v>4440500</v>
      </c>
      <c r="H6" s="20">
        <v>159329762</v>
      </c>
      <c r="I6" s="20">
        <f>SUM(F6:H6)</f>
        <v>191345395</v>
      </c>
      <c r="J6" s="19">
        <f t="shared" ref="J6:J24" si="1">B6+F6</f>
        <v>111573484</v>
      </c>
      <c r="K6" s="19">
        <f t="shared" ref="K6:K25" si="2">C6+G6</f>
        <v>4440500</v>
      </c>
      <c r="L6" s="19">
        <f t="shared" ref="L6:L25" si="3">D6+H6</f>
        <v>159329762</v>
      </c>
      <c r="M6" s="18">
        <f t="shared" ref="M6:M25" si="4">E6+I6</f>
        <v>275343746</v>
      </c>
      <c r="N6" s="5"/>
      <c r="O6" s="5"/>
      <c r="Q6" s="5"/>
      <c r="R6" s="5"/>
      <c r="S6" s="5"/>
      <c r="T6" s="5"/>
      <c r="U6" s="5"/>
      <c r="W6" s="5"/>
    </row>
    <row r="7" spans="1:23" ht="13.5" customHeight="1" x14ac:dyDescent="0.2">
      <c r="A7" s="6" t="s">
        <v>8</v>
      </c>
      <c r="B7" s="16">
        <v>16516754</v>
      </c>
      <c r="C7" s="16">
        <v>0</v>
      </c>
      <c r="D7" s="16">
        <v>0</v>
      </c>
      <c r="E7" s="20">
        <f t="shared" ref="E7:E17" si="5">SUM(B7:D7)</f>
        <v>16516754</v>
      </c>
      <c r="F7" s="20">
        <v>4450419</v>
      </c>
      <c r="G7" s="20">
        <v>1792630</v>
      </c>
      <c r="H7" s="20">
        <v>36582254</v>
      </c>
      <c r="I7" s="20">
        <f>SUM(F7:H7)</f>
        <v>42825303</v>
      </c>
      <c r="J7" s="19">
        <f t="shared" si="1"/>
        <v>20967173</v>
      </c>
      <c r="K7" s="19">
        <f t="shared" si="2"/>
        <v>1792630</v>
      </c>
      <c r="L7" s="19">
        <f t="shared" si="3"/>
        <v>36582254</v>
      </c>
      <c r="M7" s="18">
        <f t="shared" si="4"/>
        <v>59342057</v>
      </c>
      <c r="N7" s="5"/>
      <c r="O7" s="5"/>
      <c r="Q7" s="5"/>
      <c r="R7" s="5"/>
      <c r="S7" s="5"/>
      <c r="T7" s="5"/>
      <c r="U7" s="5"/>
      <c r="W7" s="5"/>
    </row>
    <row r="8" spans="1:23" ht="13.5" customHeight="1" x14ac:dyDescent="0.2">
      <c r="A8" s="4" t="s">
        <v>9</v>
      </c>
      <c r="B8" s="20">
        <v>98442342</v>
      </c>
      <c r="C8" s="20">
        <v>0</v>
      </c>
      <c r="D8" s="20">
        <v>0</v>
      </c>
      <c r="E8" s="20">
        <f t="shared" si="5"/>
        <v>98442342</v>
      </c>
      <c r="F8" s="20">
        <v>561412</v>
      </c>
      <c r="G8" s="20">
        <v>0</v>
      </c>
      <c r="H8" s="20">
        <v>27620500</v>
      </c>
      <c r="I8" s="20">
        <f>SUM(F8:H8)</f>
        <v>28181912</v>
      </c>
      <c r="J8" s="19">
        <f t="shared" si="1"/>
        <v>99003754</v>
      </c>
      <c r="K8" s="19">
        <f t="shared" si="2"/>
        <v>0</v>
      </c>
      <c r="L8" s="19">
        <f t="shared" si="3"/>
        <v>27620500</v>
      </c>
      <c r="M8" s="18">
        <f t="shared" si="4"/>
        <v>126624254</v>
      </c>
      <c r="N8" s="5"/>
      <c r="O8" s="5"/>
      <c r="Q8" s="5"/>
      <c r="R8" s="5"/>
      <c r="S8" s="5"/>
      <c r="T8" s="5"/>
      <c r="U8" s="5"/>
      <c r="W8" s="5"/>
    </row>
    <row r="9" spans="1:23" ht="13.5" customHeight="1" x14ac:dyDescent="0.2">
      <c r="A9" s="7" t="s">
        <v>10</v>
      </c>
      <c r="B9" s="16">
        <v>0</v>
      </c>
      <c r="C9" s="16">
        <v>0</v>
      </c>
      <c r="D9" s="16">
        <v>0</v>
      </c>
      <c r="E9" s="20">
        <f t="shared" si="5"/>
        <v>0</v>
      </c>
      <c r="F9" s="20">
        <v>0</v>
      </c>
      <c r="G9" s="20">
        <v>0</v>
      </c>
      <c r="H9" s="20">
        <v>0</v>
      </c>
      <c r="I9" s="20">
        <f>SUM(F9:H9)</f>
        <v>0</v>
      </c>
      <c r="J9" s="19">
        <f t="shared" si="1"/>
        <v>0</v>
      </c>
      <c r="K9" s="19">
        <f t="shared" si="2"/>
        <v>0</v>
      </c>
      <c r="L9" s="19">
        <f t="shared" si="3"/>
        <v>0</v>
      </c>
      <c r="M9" s="18">
        <f t="shared" si="4"/>
        <v>0</v>
      </c>
      <c r="N9" s="5"/>
      <c r="O9" s="5"/>
      <c r="Q9" s="5"/>
      <c r="R9" s="5"/>
      <c r="S9" s="5"/>
      <c r="T9" s="5"/>
      <c r="U9" s="5"/>
      <c r="W9" s="5"/>
    </row>
    <row r="10" spans="1:23" ht="13.5" customHeight="1" x14ac:dyDescent="0.2">
      <c r="A10" s="4" t="s">
        <v>11</v>
      </c>
      <c r="B10" s="20">
        <f>SUM(B11:B17)</f>
        <v>117276841</v>
      </c>
      <c r="C10" s="20">
        <f>SUM(C11:C17)</f>
        <v>25737000</v>
      </c>
      <c r="D10" s="20">
        <f t="shared" ref="D10" si="6">SUM(D12:D17)</f>
        <v>0</v>
      </c>
      <c r="E10" s="20">
        <f t="shared" si="5"/>
        <v>143013841</v>
      </c>
      <c r="F10" s="20">
        <f>SUM(F11:F17)</f>
        <v>8887000</v>
      </c>
      <c r="G10" s="20">
        <f t="shared" ref="G10:H10" si="7">SUM(G11:G17)</f>
        <v>0</v>
      </c>
      <c r="H10" s="20">
        <f t="shared" si="7"/>
        <v>0</v>
      </c>
      <c r="I10" s="20">
        <f>SUM(F10:H10)</f>
        <v>8887000</v>
      </c>
      <c r="J10" s="19">
        <f t="shared" si="1"/>
        <v>126163841</v>
      </c>
      <c r="K10" s="19">
        <f t="shared" si="2"/>
        <v>25737000</v>
      </c>
      <c r="L10" s="19">
        <f t="shared" si="3"/>
        <v>0</v>
      </c>
      <c r="M10" s="18">
        <f>E10+I10</f>
        <v>151900841</v>
      </c>
      <c r="N10" s="5"/>
      <c r="O10" s="5"/>
      <c r="Q10" s="5"/>
      <c r="R10" s="5"/>
      <c r="S10" s="5"/>
      <c r="T10" s="5"/>
      <c r="U10" s="5"/>
      <c r="W10" s="5"/>
    </row>
    <row r="11" spans="1:23" ht="13.5" customHeight="1" x14ac:dyDescent="0.2">
      <c r="A11" s="4" t="s">
        <v>19</v>
      </c>
      <c r="B11" s="20">
        <v>0</v>
      </c>
      <c r="C11" s="20">
        <v>12000000</v>
      </c>
      <c r="D11" s="20">
        <v>0</v>
      </c>
      <c r="E11" s="20">
        <f t="shared" si="5"/>
        <v>12000000</v>
      </c>
      <c r="F11" s="20">
        <v>0</v>
      </c>
      <c r="G11" s="20">
        <v>0</v>
      </c>
      <c r="H11" s="20">
        <v>0</v>
      </c>
      <c r="I11" s="20">
        <f t="shared" ref="I11:I17" si="8">SUM(F11:H11)</f>
        <v>0</v>
      </c>
      <c r="J11" s="19">
        <f t="shared" si="1"/>
        <v>0</v>
      </c>
      <c r="K11" s="19">
        <f t="shared" si="2"/>
        <v>12000000</v>
      </c>
      <c r="L11" s="19">
        <f t="shared" si="3"/>
        <v>0</v>
      </c>
      <c r="M11" s="18">
        <f t="shared" si="4"/>
        <v>12000000</v>
      </c>
      <c r="N11" s="5"/>
      <c r="O11" s="5"/>
      <c r="Q11" s="5"/>
      <c r="R11" s="5"/>
      <c r="S11" s="5"/>
      <c r="T11" s="5"/>
      <c r="U11" s="5"/>
      <c r="W11" s="5"/>
    </row>
    <row r="12" spans="1:23" ht="23.25" customHeight="1" x14ac:dyDescent="0.2">
      <c r="A12" s="13" t="s">
        <v>16</v>
      </c>
      <c r="B12" s="20">
        <v>0</v>
      </c>
      <c r="C12" s="20">
        <v>0</v>
      </c>
      <c r="D12" s="20">
        <v>0</v>
      </c>
      <c r="E12" s="20">
        <f t="shared" si="5"/>
        <v>0</v>
      </c>
      <c r="F12" s="24">
        <v>0</v>
      </c>
      <c r="G12" s="24">
        <v>0</v>
      </c>
      <c r="H12" s="24">
        <v>0</v>
      </c>
      <c r="I12" s="20">
        <f t="shared" si="8"/>
        <v>0</v>
      </c>
      <c r="J12" s="19">
        <f t="shared" si="1"/>
        <v>0</v>
      </c>
      <c r="K12" s="19">
        <f t="shared" si="2"/>
        <v>0</v>
      </c>
      <c r="L12" s="19">
        <f t="shared" si="3"/>
        <v>0</v>
      </c>
      <c r="M12" s="18">
        <f t="shared" si="4"/>
        <v>0</v>
      </c>
      <c r="N12" s="5"/>
      <c r="O12" s="5"/>
      <c r="Q12" s="5"/>
      <c r="R12" s="5"/>
      <c r="S12" s="5"/>
      <c r="T12" s="5"/>
      <c r="U12" s="5"/>
      <c r="W12" s="5"/>
    </row>
    <row r="13" spans="1:23" ht="23.25" customHeight="1" x14ac:dyDescent="0.2">
      <c r="A13" s="13" t="s">
        <v>20</v>
      </c>
      <c r="B13" s="20">
        <v>0</v>
      </c>
      <c r="C13" s="20">
        <v>0</v>
      </c>
      <c r="D13" s="20">
        <v>0</v>
      </c>
      <c r="E13" s="20">
        <f t="shared" si="5"/>
        <v>0</v>
      </c>
      <c r="F13" s="24">
        <v>0</v>
      </c>
      <c r="G13" s="24">
        <v>0</v>
      </c>
      <c r="H13" s="24">
        <v>0</v>
      </c>
      <c r="I13" s="20">
        <f t="shared" si="8"/>
        <v>0</v>
      </c>
      <c r="J13" s="19">
        <f t="shared" si="1"/>
        <v>0</v>
      </c>
      <c r="K13" s="19">
        <f t="shared" si="2"/>
        <v>0</v>
      </c>
      <c r="L13" s="19">
        <f t="shared" si="3"/>
        <v>0</v>
      </c>
      <c r="M13" s="18">
        <f t="shared" si="4"/>
        <v>0</v>
      </c>
      <c r="N13" s="5"/>
      <c r="O13" s="5"/>
      <c r="Q13" s="5"/>
      <c r="R13" s="5"/>
      <c r="S13" s="5"/>
      <c r="T13" s="5"/>
      <c r="U13" s="5"/>
      <c r="W13" s="5"/>
    </row>
    <row r="14" spans="1:23" ht="25.5" customHeight="1" x14ac:dyDescent="0.2">
      <c r="A14" s="13" t="s">
        <v>17</v>
      </c>
      <c r="B14" s="16">
        <v>25081368</v>
      </c>
      <c r="C14" s="16">
        <v>1037000</v>
      </c>
      <c r="D14" s="16">
        <v>0</v>
      </c>
      <c r="E14" s="20">
        <f t="shared" si="5"/>
        <v>26118368</v>
      </c>
      <c r="F14" s="17">
        <v>0</v>
      </c>
      <c r="G14" s="17">
        <v>0</v>
      </c>
      <c r="H14" s="16">
        <v>0</v>
      </c>
      <c r="I14" s="20">
        <f t="shared" si="8"/>
        <v>0</v>
      </c>
      <c r="J14" s="19">
        <f t="shared" si="1"/>
        <v>25081368</v>
      </c>
      <c r="K14" s="19">
        <f t="shared" si="2"/>
        <v>1037000</v>
      </c>
      <c r="L14" s="19">
        <f t="shared" si="3"/>
        <v>0</v>
      </c>
      <c r="M14" s="18">
        <f t="shared" si="4"/>
        <v>26118368</v>
      </c>
      <c r="N14" s="5"/>
      <c r="O14" s="5"/>
      <c r="Q14" s="5"/>
      <c r="R14" s="5"/>
      <c r="S14" s="5"/>
      <c r="T14" s="5"/>
      <c r="U14" s="5"/>
      <c r="W14" s="5"/>
    </row>
    <row r="15" spans="1:23" ht="27.75" customHeight="1" x14ac:dyDescent="0.2">
      <c r="A15" s="13" t="s">
        <v>18</v>
      </c>
      <c r="B15" s="16">
        <v>0</v>
      </c>
      <c r="C15" s="16">
        <v>0</v>
      </c>
      <c r="D15" s="16">
        <v>0</v>
      </c>
      <c r="E15" s="20">
        <f t="shared" si="5"/>
        <v>0</v>
      </c>
      <c r="F15" s="16">
        <v>0</v>
      </c>
      <c r="G15" s="16">
        <v>0</v>
      </c>
      <c r="H15" s="16">
        <v>0</v>
      </c>
      <c r="I15" s="20">
        <f t="shared" si="8"/>
        <v>0</v>
      </c>
      <c r="J15" s="19">
        <f t="shared" si="1"/>
        <v>0</v>
      </c>
      <c r="K15" s="19">
        <f t="shared" si="2"/>
        <v>0</v>
      </c>
      <c r="L15" s="19">
        <f t="shared" si="3"/>
        <v>0</v>
      </c>
      <c r="M15" s="18">
        <f t="shared" si="4"/>
        <v>0</v>
      </c>
      <c r="N15" s="5"/>
      <c r="O15" s="5"/>
      <c r="Q15" s="5"/>
      <c r="R15" s="5"/>
      <c r="S15" s="5"/>
      <c r="T15" s="5"/>
      <c r="U15" s="5"/>
      <c r="W15" s="5"/>
    </row>
    <row r="16" spans="1:23" ht="26.25" customHeight="1" x14ac:dyDescent="0.2">
      <c r="A16" s="13" t="s">
        <v>24</v>
      </c>
      <c r="B16" s="16"/>
      <c r="C16" s="16">
        <v>12700000</v>
      </c>
      <c r="D16" s="16"/>
      <c r="E16" s="20">
        <f t="shared" si="5"/>
        <v>12700000</v>
      </c>
      <c r="F16" s="16"/>
      <c r="G16" s="16"/>
      <c r="H16" s="16"/>
      <c r="I16" s="20">
        <f t="shared" si="8"/>
        <v>0</v>
      </c>
      <c r="J16" s="19">
        <f t="shared" si="1"/>
        <v>0</v>
      </c>
      <c r="K16" s="19">
        <f t="shared" si="2"/>
        <v>12700000</v>
      </c>
      <c r="L16" s="19">
        <f t="shared" si="3"/>
        <v>0</v>
      </c>
      <c r="M16" s="18">
        <f t="shared" si="4"/>
        <v>12700000</v>
      </c>
      <c r="N16" s="5"/>
      <c r="O16" s="5"/>
      <c r="Q16" s="5"/>
      <c r="R16" s="5"/>
      <c r="S16" s="5"/>
      <c r="T16" s="5"/>
      <c r="U16" s="5"/>
      <c r="W16" s="5"/>
    </row>
    <row r="17" spans="1:23" ht="13.5" customHeight="1" x14ac:dyDescent="0.2">
      <c r="A17" s="14" t="s">
        <v>23</v>
      </c>
      <c r="B17" s="16">
        <v>92195473</v>
      </c>
      <c r="C17" s="16">
        <v>0</v>
      </c>
      <c r="D17" s="16">
        <v>0</v>
      </c>
      <c r="E17" s="20">
        <f t="shared" si="5"/>
        <v>92195473</v>
      </c>
      <c r="F17" s="16">
        <v>8887000</v>
      </c>
      <c r="G17" s="16">
        <v>0</v>
      </c>
      <c r="H17" s="16">
        <v>0</v>
      </c>
      <c r="I17" s="20">
        <f t="shared" si="8"/>
        <v>8887000</v>
      </c>
      <c r="J17" s="19">
        <f t="shared" si="1"/>
        <v>101082473</v>
      </c>
      <c r="K17" s="19">
        <f t="shared" si="2"/>
        <v>0</v>
      </c>
      <c r="L17" s="19">
        <f t="shared" si="3"/>
        <v>0</v>
      </c>
      <c r="M17" s="18">
        <f t="shared" si="4"/>
        <v>101082473</v>
      </c>
      <c r="N17" s="5"/>
      <c r="O17" s="5"/>
      <c r="Q17" s="5"/>
      <c r="R17" s="5"/>
      <c r="S17" s="5"/>
      <c r="T17" s="5"/>
      <c r="U17" s="5"/>
      <c r="W17" s="5"/>
    </row>
    <row r="18" spans="1:23" ht="13.5" customHeight="1" x14ac:dyDescent="0.2">
      <c r="A18" s="6"/>
      <c r="B18" s="16"/>
      <c r="C18" s="16"/>
      <c r="D18" s="16"/>
      <c r="E18" s="16"/>
      <c r="F18" s="16"/>
      <c r="G18" s="16"/>
      <c r="H18" s="16"/>
      <c r="I18" s="20"/>
      <c r="J18" s="19">
        <f t="shared" si="1"/>
        <v>0</v>
      </c>
      <c r="K18" s="19">
        <f t="shared" si="2"/>
        <v>0</v>
      </c>
      <c r="L18" s="19">
        <f t="shared" si="3"/>
        <v>0</v>
      </c>
      <c r="M18" s="18">
        <f t="shared" si="4"/>
        <v>0</v>
      </c>
      <c r="N18" s="5"/>
      <c r="O18" s="5"/>
      <c r="Q18" s="5"/>
      <c r="R18" s="5"/>
      <c r="S18" s="5"/>
      <c r="T18" s="5"/>
      <c r="U18" s="5"/>
      <c r="W18" s="5"/>
    </row>
    <row r="19" spans="1:23" ht="13.5" customHeight="1" x14ac:dyDescent="0.2">
      <c r="A19" s="8" t="s">
        <v>27</v>
      </c>
      <c r="B19" s="18">
        <f>B20+B21+B22</f>
        <v>0</v>
      </c>
      <c r="C19" s="18">
        <f t="shared" ref="C19:I19" si="9">C20+C21+C22</f>
        <v>0</v>
      </c>
      <c r="D19" s="18">
        <f t="shared" si="9"/>
        <v>0</v>
      </c>
      <c r="E19" s="18">
        <f t="shared" si="9"/>
        <v>0</v>
      </c>
      <c r="F19" s="18">
        <f t="shared" si="9"/>
        <v>0</v>
      </c>
      <c r="G19" s="18">
        <f t="shared" si="9"/>
        <v>0</v>
      </c>
      <c r="H19" s="18">
        <f t="shared" si="9"/>
        <v>0</v>
      </c>
      <c r="I19" s="18">
        <f t="shared" si="9"/>
        <v>0</v>
      </c>
      <c r="J19" s="19">
        <f t="shared" si="1"/>
        <v>0</v>
      </c>
      <c r="K19" s="19">
        <f t="shared" si="2"/>
        <v>0</v>
      </c>
      <c r="L19" s="19">
        <f t="shared" si="3"/>
        <v>0</v>
      </c>
      <c r="M19" s="18">
        <f t="shared" si="4"/>
        <v>0</v>
      </c>
      <c r="N19" s="5"/>
      <c r="O19" s="5"/>
      <c r="Q19" s="5"/>
      <c r="R19" s="5"/>
      <c r="S19" s="5"/>
      <c r="T19" s="5"/>
      <c r="U19" s="5"/>
      <c r="W19" s="5"/>
    </row>
    <row r="20" spans="1:23" x14ac:dyDescent="0.2">
      <c r="A20" s="4" t="s">
        <v>12</v>
      </c>
      <c r="B20" s="20"/>
      <c r="C20" s="20"/>
      <c r="D20" s="20"/>
      <c r="E20" s="20">
        <f>SUM(B20:D20)</f>
        <v>0</v>
      </c>
      <c r="F20" s="20"/>
      <c r="G20" s="20"/>
      <c r="H20" s="20"/>
      <c r="I20" s="20">
        <f>SUM(F20:H20)</f>
        <v>0</v>
      </c>
      <c r="J20" s="19">
        <f t="shared" si="1"/>
        <v>0</v>
      </c>
      <c r="K20" s="19">
        <f t="shared" si="2"/>
        <v>0</v>
      </c>
      <c r="L20" s="19">
        <f t="shared" si="3"/>
        <v>0</v>
      </c>
      <c r="M20" s="18">
        <f t="shared" si="4"/>
        <v>0</v>
      </c>
      <c r="N20" s="5"/>
      <c r="O20" s="5"/>
      <c r="Q20" s="5"/>
      <c r="R20" s="5"/>
      <c r="S20" s="5"/>
      <c r="T20" s="5"/>
      <c r="U20" s="5"/>
      <c r="W20" s="5"/>
    </row>
    <row r="21" spans="1:23" ht="13.5" customHeight="1" x14ac:dyDescent="0.2">
      <c r="A21" s="4" t="s">
        <v>13</v>
      </c>
      <c r="B21" s="20"/>
      <c r="C21" s="20"/>
      <c r="D21" s="20"/>
      <c r="E21" s="20">
        <f>SUM(B21:D21)</f>
        <v>0</v>
      </c>
      <c r="F21" s="20"/>
      <c r="G21" s="20"/>
      <c r="H21" s="20"/>
      <c r="I21" s="20"/>
      <c r="J21" s="19">
        <f t="shared" si="1"/>
        <v>0</v>
      </c>
      <c r="K21" s="19">
        <f t="shared" si="2"/>
        <v>0</v>
      </c>
      <c r="L21" s="19">
        <f t="shared" si="3"/>
        <v>0</v>
      </c>
      <c r="M21" s="18">
        <f t="shared" si="4"/>
        <v>0</v>
      </c>
      <c r="N21" s="5"/>
      <c r="O21" s="5"/>
      <c r="Q21" s="5"/>
      <c r="R21" s="5"/>
      <c r="S21" s="5"/>
      <c r="T21" s="5"/>
      <c r="U21" s="5"/>
      <c r="W21" s="5"/>
    </row>
    <row r="22" spans="1:23" ht="13.5" customHeight="1" x14ac:dyDescent="0.2">
      <c r="A22" s="4" t="s">
        <v>14</v>
      </c>
      <c r="B22" s="20">
        <f t="shared" ref="B22:I22" si="10">SUM(B23:B23)</f>
        <v>0</v>
      </c>
      <c r="C22" s="20">
        <f t="shared" si="10"/>
        <v>0</v>
      </c>
      <c r="D22" s="20">
        <f t="shared" si="10"/>
        <v>0</v>
      </c>
      <c r="E22" s="20">
        <f t="shared" si="10"/>
        <v>0</v>
      </c>
      <c r="F22" s="20">
        <f t="shared" si="10"/>
        <v>0</v>
      </c>
      <c r="G22" s="20">
        <f t="shared" si="10"/>
        <v>0</v>
      </c>
      <c r="H22" s="20">
        <f t="shared" si="10"/>
        <v>0</v>
      </c>
      <c r="I22" s="20">
        <f t="shared" si="10"/>
        <v>0</v>
      </c>
      <c r="J22" s="19">
        <f t="shared" si="1"/>
        <v>0</v>
      </c>
      <c r="K22" s="19">
        <f t="shared" si="2"/>
        <v>0</v>
      </c>
      <c r="L22" s="19">
        <f t="shared" si="3"/>
        <v>0</v>
      </c>
      <c r="M22" s="18">
        <f t="shared" si="4"/>
        <v>0</v>
      </c>
      <c r="N22" s="5"/>
      <c r="O22" s="5"/>
      <c r="Q22" s="5"/>
      <c r="R22" s="5"/>
      <c r="S22" s="5"/>
      <c r="T22" s="5"/>
      <c r="U22" s="5"/>
      <c r="W22" s="5"/>
    </row>
    <row r="23" spans="1:23" ht="22.5" customHeight="1" x14ac:dyDescent="0.2">
      <c r="A23" s="13" t="s">
        <v>15</v>
      </c>
      <c r="B23" s="20"/>
      <c r="C23" s="20"/>
      <c r="D23" s="20"/>
      <c r="E23" s="20"/>
      <c r="F23" s="20"/>
      <c r="G23" s="20"/>
      <c r="H23" s="20"/>
      <c r="I23" s="20"/>
      <c r="J23" s="19">
        <f t="shared" si="1"/>
        <v>0</v>
      </c>
      <c r="K23" s="19">
        <f t="shared" si="2"/>
        <v>0</v>
      </c>
      <c r="L23" s="19">
        <f t="shared" si="3"/>
        <v>0</v>
      </c>
      <c r="M23" s="18">
        <f t="shared" si="4"/>
        <v>0</v>
      </c>
      <c r="N23" s="5"/>
      <c r="O23" s="5"/>
      <c r="Q23" s="5"/>
      <c r="R23" s="5"/>
      <c r="S23" s="5"/>
      <c r="T23" s="5"/>
      <c r="U23" s="5"/>
      <c r="W23" s="5"/>
    </row>
    <row r="24" spans="1:23" ht="13.5" customHeight="1" x14ac:dyDescent="0.2">
      <c r="A24" s="11"/>
      <c r="B24" s="25"/>
      <c r="C24" s="25"/>
      <c r="D24" s="25"/>
      <c r="E24" s="26"/>
      <c r="F24" s="26"/>
      <c r="G24" s="26"/>
      <c r="H24" s="26"/>
      <c r="I24" s="27"/>
      <c r="J24" s="19">
        <f t="shared" si="1"/>
        <v>0</v>
      </c>
      <c r="K24" s="19">
        <f t="shared" si="2"/>
        <v>0</v>
      </c>
      <c r="L24" s="19">
        <f t="shared" si="3"/>
        <v>0</v>
      </c>
      <c r="M24" s="18">
        <f t="shared" si="4"/>
        <v>0</v>
      </c>
      <c r="N24" s="5"/>
      <c r="O24" s="5"/>
      <c r="Q24" s="5"/>
    </row>
    <row r="25" spans="1:23" ht="13.5" customHeight="1" x14ac:dyDescent="0.2">
      <c r="A25" s="9" t="s">
        <v>25</v>
      </c>
      <c r="B25" s="28">
        <f>B5+B19</f>
        <v>316234288</v>
      </c>
      <c r="C25" s="28">
        <f t="shared" ref="C25:J25" si="11">C5+C19</f>
        <v>25737000</v>
      </c>
      <c r="D25" s="28">
        <f t="shared" si="11"/>
        <v>0</v>
      </c>
      <c r="E25" s="28">
        <f t="shared" si="11"/>
        <v>341971288</v>
      </c>
      <c r="F25" s="28">
        <f t="shared" si="11"/>
        <v>41473964</v>
      </c>
      <c r="G25" s="28">
        <f t="shared" si="11"/>
        <v>6233130</v>
      </c>
      <c r="H25" s="28">
        <f t="shared" si="11"/>
        <v>223532516</v>
      </c>
      <c r="I25" s="28">
        <f t="shared" si="11"/>
        <v>271239610</v>
      </c>
      <c r="J25" s="28">
        <f t="shared" si="11"/>
        <v>357708252</v>
      </c>
      <c r="K25" s="19">
        <f t="shared" si="2"/>
        <v>31970130</v>
      </c>
      <c r="L25" s="19">
        <f t="shared" si="3"/>
        <v>223532516</v>
      </c>
      <c r="M25" s="18">
        <f t="shared" si="4"/>
        <v>613210898</v>
      </c>
      <c r="N25" s="5"/>
      <c r="O25" s="5"/>
      <c r="Q25" s="5"/>
    </row>
    <row r="26" spans="1:23" ht="13.5" customHeight="1" x14ac:dyDescent="0.2">
      <c r="A26" s="9" t="s">
        <v>28</v>
      </c>
      <c r="B26" s="28">
        <f>SUM(B27:B29)</f>
        <v>12724000</v>
      </c>
      <c r="C26" s="28">
        <f t="shared" ref="C26:L26" si="12">SUM(C27:C29)</f>
        <v>0</v>
      </c>
      <c r="D26" s="28">
        <f t="shared" si="12"/>
        <v>158890549</v>
      </c>
      <c r="E26" s="28">
        <f>SUM(B26:D26)</f>
        <v>171614549</v>
      </c>
      <c r="F26" s="28">
        <f t="shared" si="12"/>
        <v>0</v>
      </c>
      <c r="G26" s="28">
        <f t="shared" si="12"/>
        <v>0</v>
      </c>
      <c r="H26" s="28">
        <f t="shared" si="12"/>
        <v>0</v>
      </c>
      <c r="I26" s="28">
        <f>SUM(F26:H26)</f>
        <v>0</v>
      </c>
      <c r="J26" s="28">
        <f>SUM(J27:J29)</f>
        <v>12724000</v>
      </c>
      <c r="K26" s="28">
        <f>SUM(K27:K29)</f>
        <v>0</v>
      </c>
      <c r="L26" s="28">
        <f t="shared" si="12"/>
        <v>158890549</v>
      </c>
      <c r="M26" s="28">
        <f>SUM(J26:L26)</f>
        <v>171614549</v>
      </c>
      <c r="N26" s="5"/>
      <c r="O26" s="5"/>
      <c r="Q26" s="5"/>
    </row>
    <row r="27" spans="1:23" s="32" customFormat="1" ht="22.5" x14ac:dyDescent="0.2">
      <c r="A27" s="30" t="s">
        <v>30</v>
      </c>
      <c r="B27" s="29">
        <v>12724000</v>
      </c>
      <c r="C27" s="29">
        <v>0</v>
      </c>
      <c r="D27" s="29">
        <v>0</v>
      </c>
      <c r="E27" s="29">
        <f>SUM(B27:D27)</f>
        <v>12724000</v>
      </c>
      <c r="F27" s="29">
        <v>0</v>
      </c>
      <c r="G27" s="29">
        <v>0</v>
      </c>
      <c r="H27" s="29">
        <v>0</v>
      </c>
      <c r="I27" s="28">
        <f t="shared" ref="I27:I29" si="13">SUM(F27:H27)</f>
        <v>0</v>
      </c>
      <c r="J27" s="29">
        <f>B27+F27</f>
        <v>12724000</v>
      </c>
      <c r="K27" s="16">
        <f>C27+G27</f>
        <v>0</v>
      </c>
      <c r="L27" s="16">
        <f>D27+H27</f>
        <v>0</v>
      </c>
      <c r="M27" s="20">
        <f>SUM(J27:L27)</f>
        <v>12724000</v>
      </c>
      <c r="N27" s="31"/>
      <c r="O27" s="31"/>
      <c r="Q27" s="31"/>
    </row>
    <row r="28" spans="1:23" s="32" customFormat="1" ht="13.5" customHeight="1" x14ac:dyDescent="0.2">
      <c r="A28" s="10" t="s">
        <v>29</v>
      </c>
      <c r="B28" s="29">
        <v>0</v>
      </c>
      <c r="C28" s="29">
        <v>0</v>
      </c>
      <c r="D28" s="29">
        <v>0</v>
      </c>
      <c r="E28" s="29">
        <f t="shared" ref="E28:E29" si="14">SUM(B28:D28)</f>
        <v>0</v>
      </c>
      <c r="F28" s="29">
        <v>0</v>
      </c>
      <c r="G28" s="29">
        <v>0</v>
      </c>
      <c r="H28" s="29">
        <v>0</v>
      </c>
      <c r="I28" s="28">
        <f t="shared" si="13"/>
        <v>0</v>
      </c>
      <c r="J28" s="29">
        <f t="shared" ref="J28:J29" si="15">B28+F28</f>
        <v>0</v>
      </c>
      <c r="K28" s="16">
        <f t="shared" ref="K28:K29" si="16">C28+G28</f>
        <v>0</v>
      </c>
      <c r="L28" s="16">
        <f t="shared" ref="L28:L29" si="17">D28+H28</f>
        <v>0</v>
      </c>
      <c r="M28" s="20">
        <f t="shared" ref="M28:M29" si="18">SUM(J28:L28)</f>
        <v>0</v>
      </c>
      <c r="N28" s="31"/>
      <c r="O28" s="31"/>
      <c r="Q28" s="31"/>
    </row>
    <row r="29" spans="1:23" s="32" customFormat="1" ht="13.5" customHeight="1" x14ac:dyDescent="0.2">
      <c r="A29" s="10" t="s">
        <v>31</v>
      </c>
      <c r="B29" s="29"/>
      <c r="C29" s="29"/>
      <c r="D29" s="29">
        <v>158890549</v>
      </c>
      <c r="E29" s="29">
        <f t="shared" si="14"/>
        <v>158890549</v>
      </c>
      <c r="F29" s="29">
        <v>0</v>
      </c>
      <c r="G29" s="29">
        <v>0</v>
      </c>
      <c r="H29" s="29">
        <v>0</v>
      </c>
      <c r="I29" s="28">
        <f t="shared" si="13"/>
        <v>0</v>
      </c>
      <c r="J29" s="29">
        <f t="shared" si="15"/>
        <v>0</v>
      </c>
      <c r="K29" s="16">
        <f t="shared" si="16"/>
        <v>0</v>
      </c>
      <c r="L29" s="16">
        <f t="shared" si="17"/>
        <v>158890549</v>
      </c>
      <c r="M29" s="20">
        <f t="shared" si="18"/>
        <v>158890549</v>
      </c>
      <c r="N29" s="31"/>
      <c r="O29" s="31"/>
      <c r="Q29" s="31"/>
    </row>
    <row r="30" spans="1:23" ht="13.5" customHeight="1" x14ac:dyDescent="0.2">
      <c r="A30" s="9"/>
      <c r="B30" s="28"/>
      <c r="C30" s="28"/>
      <c r="D30" s="28"/>
      <c r="E30" s="28"/>
      <c r="F30" s="28"/>
      <c r="G30" s="28"/>
      <c r="H30" s="28"/>
      <c r="I30" s="28"/>
      <c r="J30" s="28"/>
      <c r="K30" s="19"/>
      <c r="L30" s="19"/>
      <c r="M30" s="18"/>
      <c r="N30" s="5"/>
      <c r="O30" s="5"/>
      <c r="Q30" s="5"/>
    </row>
    <row r="31" spans="1:23" ht="13.5" customHeight="1" x14ac:dyDescent="0.2">
      <c r="A31" s="9"/>
      <c r="B31" s="28"/>
      <c r="C31" s="28"/>
      <c r="D31" s="28"/>
      <c r="E31" s="28"/>
      <c r="F31" s="28"/>
      <c r="G31" s="28"/>
      <c r="H31" s="28"/>
      <c r="I31" s="28"/>
      <c r="J31" s="28"/>
      <c r="K31" s="19"/>
      <c r="L31" s="19"/>
      <c r="M31" s="18"/>
      <c r="N31" s="5"/>
      <c r="O31" s="5"/>
      <c r="Q31" s="5"/>
    </row>
    <row r="32" spans="1:23" ht="15" customHeight="1" x14ac:dyDescent="0.2">
      <c r="A32" s="15" t="s">
        <v>32</v>
      </c>
      <c r="B32" s="21">
        <f>B25+B26</f>
        <v>328958288</v>
      </c>
      <c r="C32" s="21">
        <f t="shared" ref="C32:D32" si="19">C25+C26</f>
        <v>25737000</v>
      </c>
      <c r="D32" s="21">
        <f t="shared" si="19"/>
        <v>158890549</v>
      </c>
      <c r="E32" s="22">
        <f>E25+E26</f>
        <v>513585837</v>
      </c>
      <c r="F32" s="21">
        <f>F25+F26</f>
        <v>41473964</v>
      </c>
      <c r="G32" s="21">
        <f t="shared" ref="G32:H32" si="20">G25+G26</f>
        <v>6233130</v>
      </c>
      <c r="H32" s="21">
        <f t="shared" si="20"/>
        <v>223532516</v>
      </c>
      <c r="I32" s="22">
        <f>I25+I26</f>
        <v>271239610</v>
      </c>
      <c r="J32" s="33">
        <f>J25+J26</f>
        <v>370432252</v>
      </c>
      <c r="K32" s="33">
        <f t="shared" ref="K32:M32" si="21">K25+K26</f>
        <v>31970130</v>
      </c>
      <c r="L32" s="33">
        <f t="shared" si="21"/>
        <v>382423065</v>
      </c>
      <c r="M32" s="23">
        <f t="shared" si="21"/>
        <v>784825447</v>
      </c>
    </row>
  </sheetData>
  <mergeCells count="5">
    <mergeCell ref="J2:M3"/>
    <mergeCell ref="A1:M1"/>
    <mergeCell ref="A2:A4"/>
    <mergeCell ref="B2:E3"/>
    <mergeCell ref="F2:I3"/>
  </mergeCells>
  <phoneticPr fontId="0" type="noConversion"/>
  <pageMargins left="0.78740157480314965" right="0.78740157480314965" top="0.78740157480314965" bottom="0.78740157480314965" header="0.59055118110236227" footer="0.59055118110236227"/>
  <pageSetup paperSize="8" orientation="landscape" r:id="rId1"/>
  <headerFooter alignWithMargins="0">
    <oddHeader>&amp;C&amp;"Arial CE,Félkövér"&amp;14Az önkormányzat 2019. évi kiadási előirányzatai összesen&amp;R3. melléklet az 1/2019. (II. 18.)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2019-02-04T13:34:11Z</cp:lastPrinted>
  <dcterms:created xsi:type="dcterms:W3CDTF">2012-02-10T12:38:13Z</dcterms:created>
  <dcterms:modified xsi:type="dcterms:W3CDTF">2019-02-18T08:02:16Z</dcterms:modified>
</cp:coreProperties>
</file>