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075" windowHeight="112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P40" i="1"/>
  <c r="P49"/>
  <c r="P43"/>
  <c r="P32"/>
  <c r="P29"/>
  <c r="P50"/>
  <c r="P51"/>
  <c r="P19"/>
  <c r="P23"/>
  <c r="P24"/>
  <c r="R25"/>
  <c r="R39"/>
  <c r="R33"/>
  <c r="R36"/>
  <c r="R38"/>
  <c r="R34"/>
  <c r="R35"/>
  <c r="R37"/>
  <c r="R44"/>
  <c r="R49"/>
  <c r="R45"/>
  <c r="R46"/>
  <c r="R47"/>
  <c r="R48"/>
  <c r="R30"/>
  <c r="R32"/>
  <c r="R31"/>
  <c r="R26"/>
  <c r="R27"/>
  <c r="R29"/>
  <c r="R28"/>
  <c r="R41"/>
  <c r="R42"/>
  <c r="R43"/>
  <c r="R20"/>
  <c r="R23"/>
  <c r="R21"/>
  <c r="R22"/>
  <c r="R6"/>
  <c r="R7"/>
  <c r="R8"/>
  <c r="R9"/>
  <c r="R10"/>
  <c r="R11"/>
  <c r="R12"/>
  <c r="R13"/>
  <c r="R14"/>
  <c r="R15"/>
  <c r="R16"/>
  <c r="R17"/>
  <c r="R18"/>
  <c r="G19"/>
  <c r="G23"/>
  <c r="G24"/>
  <c r="G29"/>
  <c r="G32"/>
  <c r="G40"/>
  <c r="G43"/>
  <c r="G49"/>
  <c r="G50"/>
  <c r="G51"/>
  <c r="H19"/>
  <c r="H24"/>
  <c r="H23"/>
  <c r="H29"/>
  <c r="H32"/>
  <c r="H40"/>
  <c r="H43"/>
  <c r="H49"/>
  <c r="I19"/>
  <c r="I23"/>
  <c r="I24"/>
  <c r="I29"/>
  <c r="I32"/>
  <c r="I40"/>
  <c r="I43"/>
  <c r="I49"/>
  <c r="J40"/>
  <c r="J50"/>
  <c r="J51"/>
  <c r="J49"/>
  <c r="J29"/>
  <c r="J32"/>
  <c r="J43"/>
  <c r="J19"/>
  <c r="J23"/>
  <c r="J24"/>
  <c r="K40"/>
  <c r="K50"/>
  <c r="K51"/>
  <c r="K49"/>
  <c r="K29"/>
  <c r="K32"/>
  <c r="K43"/>
  <c r="K19"/>
  <c r="K23"/>
  <c r="K24"/>
  <c r="L40"/>
  <c r="L50"/>
  <c r="L51"/>
  <c r="L49"/>
  <c r="L29"/>
  <c r="L32"/>
  <c r="L43"/>
  <c r="L19"/>
  <c r="L23"/>
  <c r="L24"/>
  <c r="M40"/>
  <c r="M32"/>
  <c r="M49"/>
  <c r="M29"/>
  <c r="M43"/>
  <c r="M50"/>
  <c r="M19"/>
  <c r="M23"/>
  <c r="M24"/>
  <c r="M51"/>
  <c r="N40"/>
  <c r="N50"/>
  <c r="N51"/>
  <c r="N49"/>
  <c r="N29"/>
  <c r="N32"/>
  <c r="N43"/>
  <c r="N19"/>
  <c r="N23"/>
  <c r="N24"/>
  <c r="O19"/>
  <c r="O23"/>
  <c r="O24"/>
  <c r="O29"/>
  <c r="O32"/>
  <c r="O40"/>
  <c r="O43"/>
  <c r="O49"/>
  <c r="Q23"/>
  <c r="Q19"/>
  <c r="Q24"/>
  <c r="Q51"/>
  <c r="Q29"/>
  <c r="Q50"/>
  <c r="Q32"/>
  <c r="Q40"/>
  <c r="Q43"/>
  <c r="Q49"/>
  <c r="F19"/>
  <c r="F23"/>
  <c r="F24"/>
  <c r="F29"/>
  <c r="F32"/>
  <c r="F40"/>
  <c r="F49"/>
  <c r="F43"/>
  <c r="O50"/>
  <c r="O51"/>
  <c r="R40"/>
  <c r="I50"/>
  <c r="I51"/>
  <c r="H50"/>
  <c r="H51"/>
  <c r="F50"/>
  <c r="F51"/>
  <c r="R19"/>
  <c r="R24"/>
  <c r="R50"/>
  <c r="R51"/>
</calcChain>
</file>

<file path=xl/sharedStrings.xml><?xml version="1.0" encoding="utf-8"?>
<sst xmlns="http://schemas.openxmlformats.org/spreadsheetml/2006/main" count="167" uniqueCount="167">
  <si>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</si>
  <si>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</si>
  <si>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</si>
  <si>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</si>
  <si>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</si>
  <si>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</si>
  <si>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</si>
  <si>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</si>
  <si>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</si>
  <si>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</si>
  <si>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</si>
  <si>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</si>
  <si>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</si>
  <si>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</si>
  <si>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</si>
  <si>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</si>
  <si>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</si>
  <si>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</si>
  <si>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</si>
  <si>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</si>
  <si>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</si>
  <si>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</si>
  <si>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</si>
  <si>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</si>
  <si>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</si>
  <si>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</si>
  <si>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</si>
  <si>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</si>
  <si>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</si>
  <si>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</si>
  <si>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</si>
  <si>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</si>
  <si>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</si>
  <si>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</si>
  <si>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</si>
  <si>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</si>
  <si>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</si>
  <si>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</si>
  <si>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</si>
  <si>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</si>
  <si>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</si>
  <si>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</si>
  <si>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</si>
  <si>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</si>
  <si>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</si>
  <si>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</si>
  <si>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</si>
  <si>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</si>
  <si>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</si>
  <si>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</si>
  <si>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</si>
  <si>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</si>
  <si>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</si>
  <si>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</si>
  <si>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</si>
  <si>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</si>
  <si>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</si>
  <si>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</si>
  <si>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</si>
  <si>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</si>
  <si>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</si>
  <si>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</si>
  <si>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</si>
  <si>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</si>
  <si>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</si>
  <si>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</si>
  <si>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</si>
  <si>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</si>
  <si>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</si>
  <si>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</si>
  <si>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</si>
  <si>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</si>
  <si>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</si>
  <si>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</si>
  <si>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</si>
  <si>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</si>
  <si>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</si>
  <si>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</si>
  <si>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</si>
  <si>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</si>
  <si>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</si>
  <si>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</si>
  <si>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</si>
  <si>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</si>
  <si>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</si>
  <si>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</si>
  <si>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</si>
  <si>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</si>
  <si>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</si>
  <si>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</si>
  <si>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</si>
  <si>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</si>
  <si>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</si>
  <si>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</si>
  <si>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</si>
  <si>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</si>
  <si>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</si>
  <si>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</si>
  <si>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</si>
  <si>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</si>
  <si>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</si>
  <si>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</si>
  <si>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</si>
  <si>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</si>
  <si>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</si>
  <si>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</si>
  <si>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</si>
  <si>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</si>
  <si>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</si>
  <si>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</si>
  <si>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</si>
  <si>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</si>
  <si>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</si>
  <si>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</si>
  <si>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</si>
  <si>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</si>
  <si>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</si>
  <si>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</si>
  <si>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</si>
  <si>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</si>
  <si>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</si>
  <si>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</si>
  <si>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</si>
  <si>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</si>
  <si>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</si>
  <si>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</si>
  <si>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</si>
  <si>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</si>
  <si>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</si>
  <si>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</si>
  <si>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</si>
  <si>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</si>
  <si>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</si>
  <si>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</si>
  <si>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</si>
  <si>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</si>
  <si>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</si>
  <si>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Munkavégzésre irányuló egyéb jogviszonyban nem saját foglalkoztatottnak fizetett juttatások</t>
  </si>
  <si>
    <t>Összesen</t>
  </si>
  <si>
    <t>A</t>
  </si>
  <si>
    <t>B</t>
  </si>
  <si>
    <t>C</t>
  </si>
  <si>
    <t>Összesen (=19+20+45)</t>
  </si>
  <si>
    <t>Zöldterület kezelés</t>
  </si>
  <si>
    <t>Építményüzemeltetés</t>
  </si>
  <si>
    <t>Közhasznú foglalkoztatás</t>
  </si>
  <si>
    <t>D</t>
  </si>
  <si>
    <t>E</t>
  </si>
  <si>
    <t>Közutak üzemeltetése, fenntartása</t>
  </si>
  <si>
    <t>F</t>
  </si>
  <si>
    <t>G</t>
  </si>
  <si>
    <t>Köztemető fenntartási feladatok</t>
  </si>
  <si>
    <t>Közvilágítási feladatok</t>
  </si>
  <si>
    <t>H</t>
  </si>
  <si>
    <t>I</t>
  </si>
  <si>
    <t>Lakóingatlan bérbeadása, üzemeltetése</t>
  </si>
  <si>
    <t>J</t>
  </si>
  <si>
    <t>K</t>
  </si>
  <si>
    <t>Önkormányzati jogalkotás</t>
  </si>
  <si>
    <t>Önkormányzati rendezv.,      testvérvárosi kapcs.</t>
  </si>
  <si>
    <t>Város- és községgazd. feladatok</t>
  </si>
  <si>
    <t>Sportlétesítmé-nyek működtetése</t>
  </si>
  <si>
    <t>L</t>
  </si>
  <si>
    <t>M</t>
  </si>
  <si>
    <t>Nemzeti ünnepek programjai</t>
  </si>
  <si>
    <t>Nyergesújfalu Város Önkormányzat személyi juttatásainak, munkaadót terhelő járulékainak és dologi kiadásainak 2017. évi előirányzatai (forint)</t>
  </si>
  <si>
    <t>4.1. számú melléklet az 10/2017. (VII.4.) önkormányzati rendelethez</t>
  </si>
</sst>
</file>

<file path=xl/styles.xml><?xml version="1.0" encoding="utf-8"?>
<styleSheet xmlns="http://schemas.openxmlformats.org/spreadsheetml/2006/main">
  <numFmts count="2">
    <numFmt numFmtId="166" formatCode="00"/>
    <numFmt numFmtId="167" formatCode="\ ##########"/>
  </numFmts>
  <fonts count="34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8" applyNumberFormat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14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</cellStyleXfs>
  <cellXfs count="62">
    <xf numFmtId="0" fontId="0" fillId="0" borderId="0" xfId="0"/>
    <xf numFmtId="166" fontId="18" fillId="0" borderId="10" xfId="38" quotePrefix="1" applyNumberFormat="1" applyFont="1" applyFill="1" applyBorder="1" applyAlignment="1">
      <alignment horizontal="center" vertical="center"/>
    </xf>
    <xf numFmtId="166" fontId="19" fillId="0" borderId="11" xfId="38" quotePrefix="1" applyNumberFormat="1" applyFont="1" applyFill="1" applyBorder="1" applyAlignment="1">
      <alignment horizontal="center" vertical="center"/>
    </xf>
    <xf numFmtId="166" fontId="19" fillId="0" borderId="12" xfId="38" quotePrefix="1" applyNumberFormat="1" applyFont="1" applyFill="1" applyBorder="1" applyAlignment="1">
      <alignment horizontal="center" vertical="center"/>
    </xf>
    <xf numFmtId="166" fontId="19" fillId="0" borderId="13" xfId="38" quotePrefix="1" applyNumberFormat="1" applyFont="1" applyFill="1" applyBorder="1" applyAlignment="1">
      <alignment horizontal="center" vertical="center"/>
    </xf>
    <xf numFmtId="166" fontId="20" fillId="0" borderId="10" xfId="38" quotePrefix="1" applyNumberFormat="1" applyFont="1" applyFill="1" applyBorder="1" applyAlignment="1">
      <alignment horizontal="center" vertical="center"/>
    </xf>
    <xf numFmtId="0" fontId="26" fillId="0" borderId="14" xfId="38" applyFont="1" applyFill="1" applyBorder="1" applyAlignment="1">
      <alignment vertical="center"/>
    </xf>
    <xf numFmtId="0" fontId="26" fillId="0" borderId="14" xfId="38" applyFont="1" applyFill="1" applyBorder="1" applyAlignment="1">
      <alignment vertical="center" wrapText="1"/>
    </xf>
    <xf numFmtId="0" fontId="26" fillId="0" borderId="14" xfId="38" applyFont="1" applyFill="1" applyBorder="1" applyAlignment="1">
      <alignment horizontal="left" vertical="center" wrapText="1"/>
    </xf>
    <xf numFmtId="0" fontId="26" fillId="0" borderId="15" xfId="38" applyFont="1" applyFill="1" applyBorder="1" applyAlignment="1">
      <alignment horizontal="left" vertical="center" wrapText="1"/>
    </xf>
    <xf numFmtId="0" fontId="28" fillId="0" borderId="16" xfId="38" applyFont="1" applyFill="1" applyBorder="1" applyAlignment="1">
      <alignment vertical="center" wrapText="1"/>
    </xf>
    <xf numFmtId="0" fontId="26" fillId="0" borderId="17" xfId="38" applyFont="1" applyFill="1" applyBorder="1" applyAlignment="1">
      <alignment horizontal="left" vertical="center" wrapText="1"/>
    </xf>
    <xf numFmtId="0" fontId="26" fillId="0" borderId="15" xfId="38" applyFont="1" applyFill="1" applyBorder="1" applyAlignment="1">
      <alignment horizontal="left" vertical="center"/>
    </xf>
    <xf numFmtId="0" fontId="28" fillId="0" borderId="16" xfId="38" applyFont="1" applyFill="1" applyBorder="1" applyAlignment="1">
      <alignment horizontal="left" vertical="center" wrapText="1"/>
    </xf>
    <xf numFmtId="0" fontId="29" fillId="0" borderId="16" xfId="38" applyFont="1" applyFill="1" applyBorder="1" applyAlignment="1">
      <alignment vertical="center" wrapText="1"/>
    </xf>
    <xf numFmtId="0" fontId="29" fillId="0" borderId="16" xfId="38" applyFont="1" applyFill="1" applyBorder="1" applyAlignment="1">
      <alignment horizontal="left" vertical="center" wrapText="1"/>
    </xf>
    <xf numFmtId="0" fontId="26" fillId="0" borderId="14" xfId="38" applyFont="1" applyFill="1" applyBorder="1" applyAlignment="1">
      <alignment horizontal="left" vertical="center"/>
    </xf>
    <xf numFmtId="0" fontId="29" fillId="0" borderId="10" xfId="38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24" fillId="0" borderId="1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3" fontId="27" fillId="0" borderId="11" xfId="0" applyNumberFormat="1" applyFont="1" applyFill="1" applyBorder="1"/>
    <xf numFmtId="3" fontId="27" fillId="0" borderId="32" xfId="0" applyNumberFormat="1" applyFont="1" applyFill="1" applyBorder="1"/>
    <xf numFmtId="3" fontId="27" fillId="0" borderId="12" xfId="0" applyNumberFormat="1" applyFont="1" applyFill="1" applyBorder="1"/>
    <xf numFmtId="3" fontId="27" fillId="0" borderId="33" xfId="0" applyNumberFormat="1" applyFont="1" applyFill="1" applyBorder="1"/>
    <xf numFmtId="3" fontId="25" fillId="0" borderId="10" xfId="0" applyNumberFormat="1" applyFont="1" applyFill="1" applyBorder="1"/>
    <xf numFmtId="3" fontId="27" fillId="0" borderId="13" xfId="0" applyNumberFormat="1" applyFont="1" applyFill="1" applyBorder="1"/>
    <xf numFmtId="3" fontId="27" fillId="0" borderId="34" xfId="0" applyNumberFormat="1" applyFont="1" applyFill="1" applyBorder="1"/>
    <xf numFmtId="3" fontId="27" fillId="0" borderId="35" xfId="0" applyNumberFormat="1" applyFont="1" applyFill="1" applyBorder="1"/>
    <xf numFmtId="3" fontId="30" fillId="0" borderId="10" xfId="0" applyNumberFormat="1" applyFont="1" applyFill="1" applyBorder="1"/>
    <xf numFmtId="0" fontId="21" fillId="0" borderId="10" xfId="0" applyFont="1" applyFill="1" applyBorder="1" applyAlignment="1">
      <alignment horizontal="center"/>
    </xf>
    <xf numFmtId="0" fontId="31" fillId="0" borderId="10" xfId="0" applyFont="1" applyFill="1" applyBorder="1"/>
    <xf numFmtId="167" fontId="26" fillId="0" borderId="19" xfId="38" applyNumberFormat="1" applyFont="1" applyFill="1" applyBorder="1" applyAlignment="1">
      <alignment vertical="center"/>
    </xf>
    <xf numFmtId="167" fontId="26" fillId="0" borderId="20" xfId="38" applyNumberFormat="1" applyFont="1" applyFill="1" applyBorder="1" applyAlignment="1">
      <alignment vertical="center"/>
    </xf>
    <xf numFmtId="167" fontId="26" fillId="0" borderId="21" xfId="38" applyNumberFormat="1" applyFont="1" applyFill="1" applyBorder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6" fillId="0" borderId="19" xfId="38" applyNumberFormat="1" applyFont="1" applyFill="1" applyBorder="1" applyAlignment="1">
      <alignment vertical="center"/>
    </xf>
    <xf numFmtId="0" fontId="26" fillId="0" borderId="20" xfId="38" applyNumberFormat="1" applyFont="1" applyFill="1" applyBorder="1" applyAlignment="1">
      <alignment vertical="center"/>
    </xf>
    <xf numFmtId="0" fontId="26" fillId="0" borderId="21" xfId="38" applyNumberFormat="1" applyFont="1" applyFill="1" applyBorder="1" applyAlignment="1">
      <alignment vertical="center"/>
    </xf>
    <xf numFmtId="167" fontId="26" fillId="0" borderId="22" xfId="38" applyNumberFormat="1" applyFont="1" applyFill="1" applyBorder="1" applyAlignment="1">
      <alignment vertical="center"/>
    </xf>
    <xf numFmtId="167" fontId="26" fillId="0" borderId="23" xfId="38" applyNumberFormat="1" applyFont="1" applyFill="1" applyBorder="1" applyAlignment="1">
      <alignment vertical="center"/>
    </xf>
    <xf numFmtId="167" fontId="26" fillId="0" borderId="24" xfId="38" applyNumberFormat="1" applyFont="1" applyFill="1" applyBorder="1" applyAlignment="1">
      <alignment vertical="center"/>
    </xf>
    <xf numFmtId="167" fontId="26" fillId="0" borderId="25" xfId="38" applyNumberFormat="1" applyFont="1" applyFill="1" applyBorder="1" applyAlignment="1">
      <alignment vertical="center"/>
    </xf>
    <xf numFmtId="167" fontId="26" fillId="0" borderId="26" xfId="38" applyNumberFormat="1" applyFont="1" applyFill="1" applyBorder="1" applyAlignment="1">
      <alignment vertical="center"/>
    </xf>
    <xf numFmtId="167" fontId="26" fillId="0" borderId="27" xfId="38" applyNumberFormat="1" applyFont="1" applyFill="1" applyBorder="1" applyAlignment="1">
      <alignment vertical="center"/>
    </xf>
    <xf numFmtId="167" fontId="28" fillId="0" borderId="10" xfId="38" applyNumberFormat="1" applyFont="1" applyFill="1" applyBorder="1" applyAlignment="1">
      <alignment vertical="center"/>
    </xf>
    <xf numFmtId="167" fontId="29" fillId="0" borderId="10" xfId="38" applyNumberFormat="1" applyFont="1" applyFill="1" applyBorder="1" applyAlignment="1">
      <alignment vertical="center"/>
    </xf>
    <xf numFmtId="166" fontId="18" fillId="0" borderId="10" xfId="38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22" fillId="0" borderId="10" xfId="38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wrapText="1"/>
    </xf>
    <xf numFmtId="0" fontId="22" fillId="0" borderId="18" xfId="38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Munka1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1"/>
  <sheetViews>
    <sheetView tabSelected="1" topLeftCell="F1" workbookViewId="0">
      <selection activeCell="J5" sqref="J5"/>
    </sheetView>
  </sheetViews>
  <sheetFormatPr defaultRowHeight="12.75"/>
  <cols>
    <col min="1" max="1" width="9.140625" style="19"/>
    <col min="2" max="2" width="56.140625" style="19" customWidth="1"/>
    <col min="3" max="3" width="7.5703125" style="19" customWidth="1"/>
    <col min="4" max="5" width="9.140625" style="19" hidden="1" customWidth="1"/>
    <col min="6" max="18" width="12.7109375" style="19" customWidth="1"/>
    <col min="19" max="16384" width="9.140625" style="19"/>
  </cols>
  <sheetData>
    <row r="1" spans="1:19" ht="15">
      <c r="A1" s="40" t="s">
        <v>165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8"/>
    </row>
    <row r="2" spans="1:19">
      <c r="Q2" s="20"/>
      <c r="R2" s="21" t="s">
        <v>166</v>
      </c>
    </row>
    <row r="3" spans="1:19" ht="13.5" thickBot="1">
      <c r="Q3" s="20"/>
      <c r="R3" s="21"/>
    </row>
    <row r="4" spans="1:19" ht="13.5" thickBot="1">
      <c r="A4" s="53" t="s">
        <v>127</v>
      </c>
      <c r="B4" s="55" t="s">
        <v>26</v>
      </c>
      <c r="C4" s="57" t="s">
        <v>126</v>
      </c>
      <c r="D4" s="58"/>
      <c r="E4" s="59"/>
      <c r="F4" s="22" t="s">
        <v>139</v>
      </c>
      <c r="G4" s="23" t="s">
        <v>140</v>
      </c>
      <c r="H4" s="23" t="s">
        <v>141</v>
      </c>
      <c r="I4" s="23" t="s">
        <v>146</v>
      </c>
      <c r="J4" s="23" t="s">
        <v>147</v>
      </c>
      <c r="K4" s="23" t="s">
        <v>149</v>
      </c>
      <c r="L4" s="23" t="s">
        <v>150</v>
      </c>
      <c r="M4" s="23" t="s">
        <v>153</v>
      </c>
      <c r="N4" s="23" t="s">
        <v>154</v>
      </c>
      <c r="O4" s="23" t="s">
        <v>156</v>
      </c>
      <c r="P4" s="23" t="s">
        <v>157</v>
      </c>
      <c r="Q4" s="23" t="s">
        <v>162</v>
      </c>
      <c r="R4" s="23" t="s">
        <v>163</v>
      </c>
    </row>
    <row r="5" spans="1:19" ht="90" customHeight="1" thickBot="1">
      <c r="A5" s="54"/>
      <c r="B5" s="56"/>
      <c r="C5" s="60"/>
      <c r="D5" s="60"/>
      <c r="E5" s="61"/>
      <c r="F5" s="24" t="s">
        <v>143</v>
      </c>
      <c r="G5" s="24" t="s">
        <v>144</v>
      </c>
      <c r="H5" s="25" t="s">
        <v>145</v>
      </c>
      <c r="I5" s="25" t="s">
        <v>161</v>
      </c>
      <c r="J5" s="25" t="s">
        <v>148</v>
      </c>
      <c r="K5" s="25" t="s">
        <v>151</v>
      </c>
      <c r="L5" s="25" t="s">
        <v>152</v>
      </c>
      <c r="M5" s="25" t="s">
        <v>160</v>
      </c>
      <c r="N5" s="25" t="s">
        <v>155</v>
      </c>
      <c r="O5" s="25" t="s">
        <v>159</v>
      </c>
      <c r="P5" s="25" t="s">
        <v>164</v>
      </c>
      <c r="Q5" s="25" t="s">
        <v>158</v>
      </c>
      <c r="R5" s="25" t="s">
        <v>138</v>
      </c>
    </row>
    <row r="6" spans="1:19" ht="14.1" customHeight="1">
      <c r="A6" s="2" t="s">
        <v>0</v>
      </c>
      <c r="B6" s="6" t="s">
        <v>20</v>
      </c>
      <c r="C6" s="42" t="s">
        <v>51</v>
      </c>
      <c r="D6" s="43"/>
      <c r="E6" s="44"/>
      <c r="F6" s="26"/>
      <c r="G6" s="26"/>
      <c r="H6" s="27">
        <v>6000000</v>
      </c>
      <c r="I6" s="27"/>
      <c r="J6" s="27"/>
      <c r="K6" s="27"/>
      <c r="L6" s="27"/>
      <c r="M6" s="27"/>
      <c r="N6" s="27"/>
      <c r="O6" s="27"/>
      <c r="P6" s="27"/>
      <c r="Q6" s="27"/>
      <c r="R6" s="27">
        <f>SUM(F6:Q6)</f>
        <v>6000000</v>
      </c>
    </row>
    <row r="7" spans="1:19" ht="14.1" customHeight="1">
      <c r="A7" s="2" t="s">
        <v>1</v>
      </c>
      <c r="B7" s="6" t="s">
        <v>47</v>
      </c>
      <c r="C7" s="37" t="s">
        <v>50</v>
      </c>
      <c r="D7" s="38"/>
      <c r="E7" s="39"/>
      <c r="F7" s="26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f t="shared" ref="R7:R18" si="0">SUM(F7:Q7)</f>
        <v>0</v>
      </c>
    </row>
    <row r="8" spans="1:19" ht="14.1" customHeight="1">
      <c r="A8" s="2" t="s">
        <v>2</v>
      </c>
      <c r="B8" s="6" t="s">
        <v>46</v>
      </c>
      <c r="C8" s="37" t="s">
        <v>49</v>
      </c>
      <c r="D8" s="38"/>
      <c r="E8" s="39"/>
      <c r="F8" s="26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f t="shared" si="0"/>
        <v>0</v>
      </c>
    </row>
    <row r="9" spans="1:19" ht="14.1" customHeight="1">
      <c r="A9" s="2" t="s">
        <v>3</v>
      </c>
      <c r="B9" s="7" t="s">
        <v>19</v>
      </c>
      <c r="C9" s="37" t="s">
        <v>48</v>
      </c>
      <c r="D9" s="38"/>
      <c r="E9" s="39"/>
      <c r="F9" s="26"/>
      <c r="G9" s="26"/>
      <c r="H9" s="27">
        <v>800000</v>
      </c>
      <c r="I9" s="27"/>
      <c r="J9" s="27"/>
      <c r="K9" s="27"/>
      <c r="L9" s="27"/>
      <c r="M9" s="27"/>
      <c r="N9" s="27"/>
      <c r="O9" s="27"/>
      <c r="P9" s="27"/>
      <c r="Q9" s="27"/>
      <c r="R9" s="27">
        <f t="shared" si="0"/>
        <v>800000</v>
      </c>
    </row>
    <row r="10" spans="1:19" ht="14.1" customHeight="1">
      <c r="A10" s="2" t="s">
        <v>4</v>
      </c>
      <c r="B10" s="7" t="s">
        <v>16</v>
      </c>
      <c r="C10" s="37" t="s">
        <v>45</v>
      </c>
      <c r="D10" s="38"/>
      <c r="E10" s="39"/>
      <c r="F10" s="26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f t="shared" si="0"/>
        <v>0</v>
      </c>
    </row>
    <row r="11" spans="1:19" ht="14.1" customHeight="1">
      <c r="A11" s="2" t="s">
        <v>5</v>
      </c>
      <c r="B11" s="7" t="s">
        <v>17</v>
      </c>
      <c r="C11" s="37" t="s">
        <v>44</v>
      </c>
      <c r="D11" s="38"/>
      <c r="E11" s="39"/>
      <c r="F11" s="26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>
        <f t="shared" si="0"/>
        <v>0</v>
      </c>
    </row>
    <row r="12" spans="1:19" ht="14.1" customHeight="1">
      <c r="A12" s="2" t="s">
        <v>6</v>
      </c>
      <c r="B12" s="7" t="s">
        <v>21</v>
      </c>
      <c r="C12" s="37" t="s">
        <v>43</v>
      </c>
      <c r="D12" s="38"/>
      <c r="E12" s="39"/>
      <c r="F12" s="26"/>
      <c r="G12" s="26"/>
      <c r="H12" s="27">
        <v>1500000</v>
      </c>
      <c r="I12" s="27"/>
      <c r="J12" s="27"/>
      <c r="K12" s="27"/>
      <c r="L12" s="27"/>
      <c r="M12" s="27"/>
      <c r="N12" s="27"/>
      <c r="O12" s="27"/>
      <c r="P12" s="27"/>
      <c r="Q12" s="27">
        <v>150000</v>
      </c>
      <c r="R12" s="27">
        <f t="shared" si="0"/>
        <v>1650000</v>
      </c>
    </row>
    <row r="13" spans="1:19" ht="14.1" customHeight="1">
      <c r="A13" s="2" t="s">
        <v>7</v>
      </c>
      <c r="B13" s="7" t="s">
        <v>41</v>
      </c>
      <c r="C13" s="37" t="s">
        <v>42</v>
      </c>
      <c r="D13" s="38"/>
      <c r="E13" s="39"/>
      <c r="F13" s="26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>
        <f t="shared" si="0"/>
        <v>0</v>
      </c>
    </row>
    <row r="14" spans="1:19" ht="14.1" customHeight="1">
      <c r="A14" s="2" t="s">
        <v>8</v>
      </c>
      <c r="B14" s="8" t="s">
        <v>18</v>
      </c>
      <c r="C14" s="37" t="s">
        <v>40</v>
      </c>
      <c r="D14" s="38"/>
      <c r="E14" s="39"/>
      <c r="F14" s="26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>
        <f t="shared" si="0"/>
        <v>0</v>
      </c>
    </row>
    <row r="15" spans="1:19" ht="14.1" customHeight="1">
      <c r="A15" s="2" t="s">
        <v>9</v>
      </c>
      <c r="B15" s="8" t="s">
        <v>37</v>
      </c>
      <c r="C15" s="37" t="s">
        <v>39</v>
      </c>
      <c r="D15" s="38"/>
      <c r="E15" s="39"/>
      <c r="F15" s="26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>
        <f t="shared" si="0"/>
        <v>0</v>
      </c>
    </row>
    <row r="16" spans="1:19" ht="14.1" customHeight="1">
      <c r="A16" s="2" t="s">
        <v>10</v>
      </c>
      <c r="B16" s="8" t="s">
        <v>36</v>
      </c>
      <c r="C16" s="37" t="s">
        <v>38</v>
      </c>
      <c r="D16" s="38"/>
      <c r="E16" s="39"/>
      <c r="F16" s="26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>
        <v>9000</v>
      </c>
      <c r="R16" s="27">
        <f t="shared" si="0"/>
        <v>9000</v>
      </c>
    </row>
    <row r="17" spans="1:18" ht="14.1" customHeight="1">
      <c r="A17" s="2" t="s">
        <v>11</v>
      </c>
      <c r="B17" s="8" t="s">
        <v>35</v>
      </c>
      <c r="C17" s="37" t="s">
        <v>34</v>
      </c>
      <c r="D17" s="38"/>
      <c r="E17" s="39"/>
      <c r="F17" s="26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>
        <f t="shared" si="0"/>
        <v>0</v>
      </c>
    </row>
    <row r="18" spans="1:18" ht="14.1" customHeight="1" thickBot="1">
      <c r="A18" s="3" t="s">
        <v>12</v>
      </c>
      <c r="B18" s="9" t="s">
        <v>25</v>
      </c>
      <c r="C18" s="45" t="s">
        <v>33</v>
      </c>
      <c r="D18" s="46"/>
      <c r="E18" s="47"/>
      <c r="F18" s="28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7">
        <f t="shared" si="0"/>
        <v>0</v>
      </c>
    </row>
    <row r="19" spans="1:18" ht="14.1" customHeight="1" thickBot="1">
      <c r="A19" s="1" t="s">
        <v>13</v>
      </c>
      <c r="B19" s="10" t="s">
        <v>128</v>
      </c>
      <c r="C19" s="51" t="s">
        <v>27</v>
      </c>
      <c r="D19" s="51"/>
      <c r="E19" s="51"/>
      <c r="F19" s="30">
        <f>SUM(F6:F18)</f>
        <v>0</v>
      </c>
      <c r="G19" s="30">
        <f t="shared" ref="G19:Q19" si="1">SUM(G6:G18)</f>
        <v>0</v>
      </c>
      <c r="H19" s="30">
        <f t="shared" si="1"/>
        <v>8300000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0">
        <f t="shared" si="1"/>
        <v>0</v>
      </c>
      <c r="M19" s="30">
        <f t="shared" si="1"/>
        <v>0</v>
      </c>
      <c r="N19" s="30">
        <f t="shared" si="1"/>
        <v>0</v>
      </c>
      <c r="O19" s="30">
        <f t="shared" si="1"/>
        <v>0</v>
      </c>
      <c r="P19" s="30">
        <f t="shared" si="1"/>
        <v>0</v>
      </c>
      <c r="Q19" s="30">
        <f t="shared" si="1"/>
        <v>159000</v>
      </c>
      <c r="R19" s="30">
        <f>SUM(R6:R18)</f>
        <v>8459000</v>
      </c>
    </row>
    <row r="20" spans="1:18" ht="14.1" customHeight="1">
      <c r="A20" s="4" t="s">
        <v>14</v>
      </c>
      <c r="B20" s="11" t="s">
        <v>22</v>
      </c>
      <c r="C20" s="48" t="s">
        <v>28</v>
      </c>
      <c r="D20" s="49"/>
      <c r="E20" s="50"/>
      <c r="F20" s="31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>
        <v>26245000</v>
      </c>
      <c r="R20" s="32">
        <f>SUM(F20:Q20)</f>
        <v>26245000</v>
      </c>
    </row>
    <row r="21" spans="1:18" ht="24.95" customHeight="1">
      <c r="A21" s="2" t="s">
        <v>15</v>
      </c>
      <c r="B21" s="8" t="s">
        <v>137</v>
      </c>
      <c r="C21" s="37" t="s">
        <v>29</v>
      </c>
      <c r="D21" s="38"/>
      <c r="E21" s="39"/>
      <c r="F21" s="26"/>
      <c r="G21" s="26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>
        <f>SUM(F21:Q21)</f>
        <v>0</v>
      </c>
    </row>
    <row r="22" spans="1:18" ht="14.1" customHeight="1" thickBot="1">
      <c r="A22" s="3" t="s">
        <v>53</v>
      </c>
      <c r="B22" s="12" t="s">
        <v>23</v>
      </c>
      <c r="C22" s="45" t="s">
        <v>30</v>
      </c>
      <c r="D22" s="46"/>
      <c r="E22" s="47"/>
      <c r="F22" s="28"/>
      <c r="G22" s="28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2">
        <f>SUM(F22:Q22)</f>
        <v>0</v>
      </c>
    </row>
    <row r="23" spans="1:18" ht="14.1" customHeight="1" thickBot="1">
      <c r="A23" s="1" t="s">
        <v>54</v>
      </c>
      <c r="B23" s="13" t="s">
        <v>129</v>
      </c>
      <c r="C23" s="51" t="s">
        <v>31</v>
      </c>
      <c r="D23" s="51"/>
      <c r="E23" s="51"/>
      <c r="F23" s="30">
        <f>SUM(F20:F22)</f>
        <v>0</v>
      </c>
      <c r="G23" s="30">
        <f t="shared" ref="G23:Q23" si="2">SUM(G20:G22)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30">
        <f t="shared" si="2"/>
        <v>0</v>
      </c>
      <c r="L23" s="30">
        <f t="shared" si="2"/>
        <v>0</v>
      </c>
      <c r="M23" s="30">
        <f t="shared" si="2"/>
        <v>0</v>
      </c>
      <c r="N23" s="30">
        <f t="shared" si="2"/>
        <v>0</v>
      </c>
      <c r="O23" s="30">
        <f t="shared" si="2"/>
        <v>0</v>
      </c>
      <c r="P23" s="30">
        <f t="shared" si="2"/>
        <v>0</v>
      </c>
      <c r="Q23" s="30">
        <f t="shared" si="2"/>
        <v>26245000</v>
      </c>
      <c r="R23" s="30">
        <f>SUM(R20:R22)</f>
        <v>26245000</v>
      </c>
    </row>
    <row r="24" spans="1:18" ht="14.1" customHeight="1" thickBot="1">
      <c r="A24" s="5" t="s">
        <v>55</v>
      </c>
      <c r="B24" s="14" t="s">
        <v>130</v>
      </c>
      <c r="C24" s="52" t="s">
        <v>32</v>
      </c>
      <c r="D24" s="52"/>
      <c r="E24" s="52"/>
      <c r="F24" s="34">
        <f>F19+F23</f>
        <v>0</v>
      </c>
      <c r="G24" s="34">
        <f t="shared" ref="G24:Q24" si="3">G19+G23</f>
        <v>0</v>
      </c>
      <c r="H24" s="34">
        <f t="shared" si="3"/>
        <v>8300000</v>
      </c>
      <c r="I24" s="34">
        <f t="shared" si="3"/>
        <v>0</v>
      </c>
      <c r="J24" s="34">
        <f t="shared" si="3"/>
        <v>0</v>
      </c>
      <c r="K24" s="34">
        <f t="shared" si="3"/>
        <v>0</v>
      </c>
      <c r="L24" s="34">
        <f t="shared" si="3"/>
        <v>0</v>
      </c>
      <c r="M24" s="34">
        <f t="shared" si="3"/>
        <v>0</v>
      </c>
      <c r="N24" s="34">
        <f t="shared" si="3"/>
        <v>0</v>
      </c>
      <c r="O24" s="34">
        <f t="shared" si="3"/>
        <v>0</v>
      </c>
      <c r="P24" s="34">
        <f t="shared" si="3"/>
        <v>0</v>
      </c>
      <c r="Q24" s="34">
        <f t="shared" si="3"/>
        <v>26404000</v>
      </c>
      <c r="R24" s="34">
        <f>R19+R23</f>
        <v>34704000</v>
      </c>
    </row>
    <row r="25" spans="1:18" ht="14.1" customHeight="1" thickBot="1">
      <c r="A25" s="5" t="s">
        <v>56</v>
      </c>
      <c r="B25" s="15" t="s">
        <v>24</v>
      </c>
      <c r="C25" s="52" t="s">
        <v>52</v>
      </c>
      <c r="D25" s="52"/>
      <c r="E25" s="52"/>
      <c r="F25" s="34"/>
      <c r="G25" s="34"/>
      <c r="H25" s="34">
        <v>2009000</v>
      </c>
      <c r="I25" s="34"/>
      <c r="J25" s="34"/>
      <c r="K25" s="34"/>
      <c r="L25" s="34"/>
      <c r="M25" s="34"/>
      <c r="N25" s="34"/>
      <c r="O25" s="34">
        <v>1500000</v>
      </c>
      <c r="P25" s="34"/>
      <c r="Q25" s="34">
        <v>5828000</v>
      </c>
      <c r="R25" s="34">
        <f>SUM(F25:Q25)</f>
        <v>9337000</v>
      </c>
    </row>
    <row r="26" spans="1:18" ht="14.1" customHeight="1">
      <c r="A26" s="4" t="s">
        <v>101</v>
      </c>
      <c r="B26" s="11" t="s">
        <v>58</v>
      </c>
      <c r="C26" s="48" t="s">
        <v>77</v>
      </c>
      <c r="D26" s="49"/>
      <c r="E26" s="50"/>
      <c r="F26" s="31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>
        <f>SUM(F26:Q26)</f>
        <v>0</v>
      </c>
    </row>
    <row r="27" spans="1:18" ht="14.1" customHeight="1">
      <c r="A27" s="2" t="s">
        <v>102</v>
      </c>
      <c r="B27" s="8" t="s">
        <v>59</v>
      </c>
      <c r="C27" s="37" t="s">
        <v>78</v>
      </c>
      <c r="D27" s="38"/>
      <c r="E27" s="39"/>
      <c r="F27" s="26">
        <v>1850000</v>
      </c>
      <c r="G27" s="26"/>
      <c r="H27" s="32">
        <v>400000</v>
      </c>
      <c r="I27" s="32"/>
      <c r="J27" s="32"/>
      <c r="K27" s="32"/>
      <c r="L27" s="32"/>
      <c r="M27" s="32"/>
      <c r="N27" s="32"/>
      <c r="O27" s="32"/>
      <c r="P27" s="32"/>
      <c r="Q27" s="32"/>
      <c r="R27" s="32">
        <f>SUM(F27:Q27)</f>
        <v>2250000</v>
      </c>
    </row>
    <row r="28" spans="1:18" ht="14.1" customHeight="1" thickBot="1">
      <c r="A28" s="3" t="s">
        <v>103</v>
      </c>
      <c r="B28" s="9" t="s">
        <v>60</v>
      </c>
      <c r="C28" s="45" t="s">
        <v>79</v>
      </c>
      <c r="D28" s="46"/>
      <c r="E28" s="47"/>
      <c r="F28" s="28"/>
      <c r="G28" s="28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2">
        <f>SUM(F28:Q28)</f>
        <v>0</v>
      </c>
    </row>
    <row r="29" spans="1:18" ht="14.1" customHeight="1" thickBot="1">
      <c r="A29" s="1" t="s">
        <v>104</v>
      </c>
      <c r="B29" s="13" t="s">
        <v>131</v>
      </c>
      <c r="C29" s="51" t="s">
        <v>87</v>
      </c>
      <c r="D29" s="51"/>
      <c r="E29" s="51"/>
      <c r="F29" s="30">
        <f>SUM(F26:F28)</f>
        <v>1850000</v>
      </c>
      <c r="G29" s="30">
        <f t="shared" ref="G29:Q29" si="4">SUM(G26:G28)</f>
        <v>0</v>
      </c>
      <c r="H29" s="30">
        <f t="shared" si="4"/>
        <v>400000</v>
      </c>
      <c r="I29" s="30">
        <f t="shared" si="4"/>
        <v>0</v>
      </c>
      <c r="J29" s="30">
        <f t="shared" si="4"/>
        <v>0</v>
      </c>
      <c r="K29" s="30">
        <f t="shared" si="4"/>
        <v>0</v>
      </c>
      <c r="L29" s="30">
        <f t="shared" si="4"/>
        <v>0</v>
      </c>
      <c r="M29" s="30">
        <f t="shared" si="4"/>
        <v>0</v>
      </c>
      <c r="N29" s="30">
        <f t="shared" si="4"/>
        <v>0</v>
      </c>
      <c r="O29" s="30">
        <f t="shared" si="4"/>
        <v>0</v>
      </c>
      <c r="P29" s="30">
        <f t="shared" si="4"/>
        <v>0</v>
      </c>
      <c r="Q29" s="30">
        <f t="shared" si="4"/>
        <v>0</v>
      </c>
      <c r="R29" s="30">
        <f>SUM(R26:R28)</f>
        <v>2250000</v>
      </c>
    </row>
    <row r="30" spans="1:18" ht="14.1" customHeight="1">
      <c r="A30" s="4" t="s">
        <v>105</v>
      </c>
      <c r="B30" s="11" t="s">
        <v>61</v>
      </c>
      <c r="C30" s="48" t="s">
        <v>80</v>
      </c>
      <c r="D30" s="49"/>
      <c r="E30" s="50"/>
      <c r="F30" s="31"/>
      <c r="G30" s="31"/>
      <c r="H30" s="32"/>
      <c r="I30" s="32"/>
      <c r="J30" s="32"/>
      <c r="K30" s="32"/>
      <c r="L30" s="32"/>
      <c r="M30" s="32">
        <v>720000</v>
      </c>
      <c r="N30" s="32"/>
      <c r="O30" s="32"/>
      <c r="P30" s="32"/>
      <c r="Q30" s="32"/>
      <c r="R30" s="32">
        <f>SUM(F30:Q30)</f>
        <v>720000</v>
      </c>
    </row>
    <row r="31" spans="1:18" ht="14.1" customHeight="1" thickBot="1">
      <c r="A31" s="3" t="s">
        <v>106</v>
      </c>
      <c r="B31" s="9" t="s">
        <v>62</v>
      </c>
      <c r="C31" s="45" t="s">
        <v>81</v>
      </c>
      <c r="D31" s="46"/>
      <c r="E31" s="47"/>
      <c r="F31" s="28"/>
      <c r="G31" s="28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2">
        <f>SUM(F31:Q31)</f>
        <v>0</v>
      </c>
    </row>
    <row r="32" spans="1:18" ht="14.1" customHeight="1" thickBot="1">
      <c r="A32" s="1" t="s">
        <v>107</v>
      </c>
      <c r="B32" s="13" t="s">
        <v>132</v>
      </c>
      <c r="C32" s="51" t="s">
        <v>88</v>
      </c>
      <c r="D32" s="51"/>
      <c r="E32" s="51"/>
      <c r="F32" s="30">
        <f>SUM(F30:F31)</f>
        <v>0</v>
      </c>
      <c r="G32" s="30">
        <f t="shared" ref="G32:Q32" si="5">SUM(G30:G31)</f>
        <v>0</v>
      </c>
      <c r="H32" s="30">
        <f t="shared" si="5"/>
        <v>0</v>
      </c>
      <c r="I32" s="30">
        <f t="shared" si="5"/>
        <v>0</v>
      </c>
      <c r="J32" s="30">
        <f t="shared" si="5"/>
        <v>0</v>
      </c>
      <c r="K32" s="30">
        <f t="shared" si="5"/>
        <v>0</v>
      </c>
      <c r="L32" s="30">
        <f t="shared" si="5"/>
        <v>0</v>
      </c>
      <c r="M32" s="30">
        <f t="shared" si="5"/>
        <v>720000</v>
      </c>
      <c r="N32" s="30">
        <f t="shared" si="5"/>
        <v>0</v>
      </c>
      <c r="O32" s="30">
        <f t="shared" si="5"/>
        <v>0</v>
      </c>
      <c r="P32" s="30">
        <f t="shared" si="5"/>
        <v>0</v>
      </c>
      <c r="Q32" s="30">
        <f t="shared" si="5"/>
        <v>0</v>
      </c>
      <c r="R32" s="30">
        <f>SUM(R30:R31)</f>
        <v>720000</v>
      </c>
    </row>
    <row r="33" spans="1:18" ht="14.1" customHeight="1">
      <c r="A33" s="4" t="s">
        <v>108</v>
      </c>
      <c r="B33" s="11" t="s">
        <v>63</v>
      </c>
      <c r="C33" s="48" t="s">
        <v>82</v>
      </c>
      <c r="D33" s="49"/>
      <c r="E33" s="50"/>
      <c r="F33" s="31"/>
      <c r="G33" s="31"/>
      <c r="H33" s="32"/>
      <c r="I33" s="32">
        <v>4630000</v>
      </c>
      <c r="J33" s="32"/>
      <c r="K33" s="32">
        <v>310000</v>
      </c>
      <c r="L33" s="32">
        <v>15200000</v>
      </c>
      <c r="M33" s="32"/>
      <c r="N33" s="32">
        <v>1340000</v>
      </c>
      <c r="O33" s="32"/>
      <c r="P33" s="32"/>
      <c r="Q33" s="32"/>
      <c r="R33" s="32">
        <f>SUM(F33:Q33)</f>
        <v>21480000</v>
      </c>
    </row>
    <row r="34" spans="1:18" ht="14.1" customHeight="1">
      <c r="A34" s="2" t="s">
        <v>109</v>
      </c>
      <c r="B34" s="8" t="s">
        <v>64</v>
      </c>
      <c r="C34" s="37" t="s">
        <v>83</v>
      </c>
      <c r="D34" s="38"/>
      <c r="E34" s="39"/>
      <c r="F34" s="26"/>
      <c r="G34" s="26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>
        <f t="shared" ref="R34:R39" si="6">SUM(F34:Q34)</f>
        <v>0</v>
      </c>
    </row>
    <row r="35" spans="1:18" ht="14.1" customHeight="1">
      <c r="A35" s="2" t="s">
        <v>110</v>
      </c>
      <c r="B35" s="8" t="s">
        <v>65</v>
      </c>
      <c r="C35" s="37" t="s">
        <v>84</v>
      </c>
      <c r="D35" s="38"/>
      <c r="E35" s="39"/>
      <c r="F35" s="26"/>
      <c r="G35" s="26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>
        <f t="shared" si="6"/>
        <v>0</v>
      </c>
    </row>
    <row r="36" spans="1:18" ht="14.1" customHeight="1">
      <c r="A36" s="2" t="s">
        <v>111</v>
      </c>
      <c r="B36" s="8" t="s">
        <v>66</v>
      </c>
      <c r="C36" s="37" t="s">
        <v>85</v>
      </c>
      <c r="D36" s="38"/>
      <c r="E36" s="39"/>
      <c r="F36" s="26">
        <v>2340000</v>
      </c>
      <c r="G36" s="26">
        <v>2450000</v>
      </c>
      <c r="H36" s="32"/>
      <c r="I36" s="32">
        <v>1950000</v>
      </c>
      <c r="J36" s="32"/>
      <c r="K36" s="32">
        <v>420000</v>
      </c>
      <c r="L36" s="32">
        <v>3032000</v>
      </c>
      <c r="M36" s="32">
        <v>4120000</v>
      </c>
      <c r="N36" s="32">
        <v>2500000</v>
      </c>
      <c r="O36" s="32"/>
      <c r="P36" s="32"/>
      <c r="Q36" s="32"/>
      <c r="R36" s="32">
        <f t="shared" si="6"/>
        <v>16812000</v>
      </c>
    </row>
    <row r="37" spans="1:18" ht="14.1" customHeight="1">
      <c r="A37" s="2" t="s">
        <v>112</v>
      </c>
      <c r="B37" s="8" t="s">
        <v>67</v>
      </c>
      <c r="C37" s="37" t="s">
        <v>86</v>
      </c>
      <c r="D37" s="38"/>
      <c r="E37" s="39"/>
      <c r="F37" s="26"/>
      <c r="G37" s="26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>
        <f t="shared" si="6"/>
        <v>0</v>
      </c>
    </row>
    <row r="38" spans="1:18" ht="14.1" customHeight="1">
      <c r="A38" s="2" t="s">
        <v>113</v>
      </c>
      <c r="B38" s="16" t="s">
        <v>68</v>
      </c>
      <c r="C38" s="37" t="s">
        <v>89</v>
      </c>
      <c r="D38" s="38"/>
      <c r="E38" s="39"/>
      <c r="F38" s="26"/>
      <c r="G38" s="26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>
        <f t="shared" si="6"/>
        <v>0</v>
      </c>
    </row>
    <row r="39" spans="1:18" ht="14.1" customHeight="1" thickBot="1">
      <c r="A39" s="3" t="s">
        <v>114</v>
      </c>
      <c r="B39" s="9" t="s">
        <v>69</v>
      </c>
      <c r="C39" s="45" t="s">
        <v>90</v>
      </c>
      <c r="D39" s="46"/>
      <c r="E39" s="47"/>
      <c r="F39" s="28">
        <v>39717000</v>
      </c>
      <c r="G39" s="28">
        <v>8164000</v>
      </c>
      <c r="H39" s="33"/>
      <c r="I39" s="33">
        <v>413000</v>
      </c>
      <c r="J39" s="33">
        <v>4000000</v>
      </c>
      <c r="K39" s="33">
        <v>1700000</v>
      </c>
      <c r="L39" s="33"/>
      <c r="M39" s="33">
        <v>8461000</v>
      </c>
      <c r="N39" s="33">
        <v>9653000</v>
      </c>
      <c r="O39" s="33">
        <v>21924000</v>
      </c>
      <c r="P39" s="33">
        <v>215000</v>
      </c>
      <c r="Q39" s="33"/>
      <c r="R39" s="32">
        <f t="shared" si="6"/>
        <v>94247000</v>
      </c>
    </row>
    <row r="40" spans="1:18" ht="14.1" customHeight="1" thickBot="1">
      <c r="A40" s="1" t="s">
        <v>115</v>
      </c>
      <c r="B40" s="13" t="s">
        <v>133</v>
      </c>
      <c r="C40" s="51" t="s">
        <v>91</v>
      </c>
      <c r="D40" s="51"/>
      <c r="E40" s="51"/>
      <c r="F40" s="30">
        <f>SUM(F33:F39)</f>
        <v>42057000</v>
      </c>
      <c r="G40" s="30">
        <f t="shared" ref="G40:Q40" si="7">SUM(G33:G39)</f>
        <v>10614000</v>
      </c>
      <c r="H40" s="30">
        <f t="shared" si="7"/>
        <v>0</v>
      </c>
      <c r="I40" s="30">
        <f t="shared" si="7"/>
        <v>6993000</v>
      </c>
      <c r="J40" s="30">
        <f t="shared" si="7"/>
        <v>4000000</v>
      </c>
      <c r="K40" s="30">
        <f t="shared" si="7"/>
        <v>2430000</v>
      </c>
      <c r="L40" s="30">
        <f t="shared" si="7"/>
        <v>18232000</v>
      </c>
      <c r="M40" s="30">
        <f t="shared" si="7"/>
        <v>12581000</v>
      </c>
      <c r="N40" s="30">
        <f t="shared" si="7"/>
        <v>13493000</v>
      </c>
      <c r="O40" s="30">
        <f t="shared" si="7"/>
        <v>21924000</v>
      </c>
      <c r="P40" s="30">
        <f t="shared" si="7"/>
        <v>215000</v>
      </c>
      <c r="Q40" s="30">
        <f t="shared" si="7"/>
        <v>0</v>
      </c>
      <c r="R40" s="30">
        <f>SUM(R33:R39)</f>
        <v>132539000</v>
      </c>
    </row>
    <row r="41" spans="1:18" ht="14.1" customHeight="1">
      <c r="A41" s="4" t="s">
        <v>116</v>
      </c>
      <c r="B41" s="11" t="s">
        <v>70</v>
      </c>
      <c r="C41" s="48" t="s">
        <v>92</v>
      </c>
      <c r="D41" s="49"/>
      <c r="E41" s="50"/>
      <c r="F41" s="31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>
        <f>SUM(F41:Q41)</f>
        <v>0</v>
      </c>
    </row>
    <row r="42" spans="1:18" ht="14.1" customHeight="1" thickBot="1">
      <c r="A42" s="3" t="s">
        <v>117</v>
      </c>
      <c r="B42" s="9" t="s">
        <v>71</v>
      </c>
      <c r="C42" s="45" t="s">
        <v>93</v>
      </c>
      <c r="D42" s="46"/>
      <c r="E42" s="47"/>
      <c r="F42" s="28"/>
      <c r="G42" s="28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>
        <f>SUM(F42:Q42)</f>
        <v>0</v>
      </c>
    </row>
    <row r="43" spans="1:18" ht="14.1" customHeight="1" thickBot="1">
      <c r="A43" s="1" t="s">
        <v>118</v>
      </c>
      <c r="B43" s="13" t="s">
        <v>135</v>
      </c>
      <c r="C43" s="51" t="s">
        <v>94</v>
      </c>
      <c r="D43" s="51"/>
      <c r="E43" s="51"/>
      <c r="F43" s="30">
        <f>SUM(F41:F42)</f>
        <v>0</v>
      </c>
      <c r="G43" s="30">
        <f t="shared" ref="G43:Q43" si="8">SUM(G41:G42)</f>
        <v>0</v>
      </c>
      <c r="H43" s="30">
        <f t="shared" si="8"/>
        <v>0</v>
      </c>
      <c r="I43" s="30">
        <f t="shared" si="8"/>
        <v>0</v>
      </c>
      <c r="J43" s="30">
        <f t="shared" si="8"/>
        <v>0</v>
      </c>
      <c r="K43" s="30">
        <f t="shared" si="8"/>
        <v>0</v>
      </c>
      <c r="L43" s="30">
        <f t="shared" si="8"/>
        <v>0</v>
      </c>
      <c r="M43" s="30">
        <f t="shared" si="8"/>
        <v>0</v>
      </c>
      <c r="N43" s="30">
        <f t="shared" si="8"/>
        <v>0</v>
      </c>
      <c r="O43" s="30">
        <f t="shared" si="8"/>
        <v>0</v>
      </c>
      <c r="P43" s="30">
        <f t="shared" si="8"/>
        <v>0</v>
      </c>
      <c r="Q43" s="30">
        <f t="shared" si="8"/>
        <v>0</v>
      </c>
      <c r="R43" s="30">
        <f>SUM(R41:R42)</f>
        <v>0</v>
      </c>
    </row>
    <row r="44" spans="1:18" ht="14.1" customHeight="1">
      <c r="A44" s="4" t="s">
        <v>119</v>
      </c>
      <c r="B44" s="11" t="s">
        <v>72</v>
      </c>
      <c r="C44" s="48" t="s">
        <v>95</v>
      </c>
      <c r="D44" s="49"/>
      <c r="E44" s="50"/>
      <c r="F44" s="31">
        <v>9364000</v>
      </c>
      <c r="G44" s="31">
        <v>2865000</v>
      </c>
      <c r="H44" s="32">
        <v>108000</v>
      </c>
      <c r="I44" s="32">
        <v>1307000</v>
      </c>
      <c r="J44" s="32">
        <v>1080000</v>
      </c>
      <c r="K44" s="32">
        <v>656000</v>
      </c>
      <c r="L44" s="32">
        <v>4923000</v>
      </c>
      <c r="M44" s="32">
        <v>3591000</v>
      </c>
      <c r="N44" s="32">
        <v>1807000</v>
      </c>
      <c r="O44" s="32">
        <v>5919000</v>
      </c>
      <c r="P44" s="32">
        <v>58000</v>
      </c>
      <c r="Q44" s="32"/>
      <c r="R44" s="32">
        <f>SUM(F44:Q44)</f>
        <v>31678000</v>
      </c>
    </row>
    <row r="45" spans="1:18" ht="14.1" customHeight="1">
      <c r="A45" s="2" t="s">
        <v>120</v>
      </c>
      <c r="B45" s="8" t="s">
        <v>73</v>
      </c>
      <c r="C45" s="37" t="s">
        <v>96</v>
      </c>
      <c r="D45" s="38"/>
      <c r="E45" s="39"/>
      <c r="F45" s="26"/>
      <c r="G45" s="26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>
        <f>SUM(F45:Q45)</f>
        <v>0</v>
      </c>
    </row>
    <row r="46" spans="1:18" ht="14.1" customHeight="1">
      <c r="A46" s="2" t="s">
        <v>121</v>
      </c>
      <c r="B46" s="8" t="s">
        <v>74</v>
      </c>
      <c r="C46" s="37" t="s">
        <v>97</v>
      </c>
      <c r="D46" s="38"/>
      <c r="E46" s="39"/>
      <c r="F46" s="26"/>
      <c r="G46" s="26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>
        <f>SUM(F46:Q46)</f>
        <v>0</v>
      </c>
    </row>
    <row r="47" spans="1:18" ht="14.1" customHeight="1">
      <c r="A47" s="2" t="s">
        <v>122</v>
      </c>
      <c r="B47" s="8" t="s">
        <v>75</v>
      </c>
      <c r="C47" s="37" t="s">
        <v>98</v>
      </c>
      <c r="D47" s="38"/>
      <c r="E47" s="39"/>
      <c r="F47" s="26"/>
      <c r="G47" s="26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>
        <f>SUM(F47:Q47)</f>
        <v>0</v>
      </c>
    </row>
    <row r="48" spans="1:18" ht="14.1" customHeight="1" thickBot="1">
      <c r="A48" s="3" t="s">
        <v>123</v>
      </c>
      <c r="B48" s="9" t="s">
        <v>76</v>
      </c>
      <c r="C48" s="45" t="s">
        <v>99</v>
      </c>
      <c r="D48" s="46"/>
      <c r="E48" s="47"/>
      <c r="F48" s="28"/>
      <c r="G48" s="28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>
        <f>SUM(F48:Q48)</f>
        <v>0</v>
      </c>
    </row>
    <row r="49" spans="1:18" ht="14.1" customHeight="1" thickBot="1">
      <c r="A49" s="1" t="s">
        <v>124</v>
      </c>
      <c r="B49" s="13" t="s">
        <v>134</v>
      </c>
      <c r="C49" s="51" t="s">
        <v>100</v>
      </c>
      <c r="D49" s="51"/>
      <c r="E49" s="51"/>
      <c r="F49" s="30">
        <f>SUM(F44:F48)</f>
        <v>9364000</v>
      </c>
      <c r="G49" s="30">
        <f t="shared" ref="G49:Q49" si="9">SUM(G44:G48)</f>
        <v>2865000</v>
      </c>
      <c r="H49" s="30">
        <f t="shared" si="9"/>
        <v>108000</v>
      </c>
      <c r="I49" s="30">
        <f t="shared" si="9"/>
        <v>1307000</v>
      </c>
      <c r="J49" s="30">
        <f t="shared" si="9"/>
        <v>1080000</v>
      </c>
      <c r="K49" s="30">
        <f t="shared" si="9"/>
        <v>656000</v>
      </c>
      <c r="L49" s="30">
        <f t="shared" si="9"/>
        <v>4923000</v>
      </c>
      <c r="M49" s="30">
        <f t="shared" si="9"/>
        <v>3591000</v>
      </c>
      <c r="N49" s="30">
        <f t="shared" si="9"/>
        <v>1807000</v>
      </c>
      <c r="O49" s="30">
        <f t="shared" si="9"/>
        <v>5919000</v>
      </c>
      <c r="P49" s="30">
        <f t="shared" si="9"/>
        <v>58000</v>
      </c>
      <c r="Q49" s="30">
        <f t="shared" si="9"/>
        <v>0</v>
      </c>
      <c r="R49" s="30">
        <f>SUM(R44:R48)</f>
        <v>31678000</v>
      </c>
    </row>
    <row r="50" spans="1:18" ht="14.1" customHeight="1" thickBot="1">
      <c r="A50" s="1" t="s">
        <v>125</v>
      </c>
      <c r="B50" s="15" t="s">
        <v>136</v>
      </c>
      <c r="C50" s="52" t="s">
        <v>57</v>
      </c>
      <c r="D50" s="52"/>
      <c r="E50" s="52"/>
      <c r="F50" s="34">
        <f>F29+F32+F40+F43+F49</f>
        <v>53271000</v>
      </c>
      <c r="G50" s="34">
        <f t="shared" ref="G50:R50" si="10">G29+G32+G40+G43+G49</f>
        <v>13479000</v>
      </c>
      <c r="H50" s="34">
        <f t="shared" si="10"/>
        <v>508000</v>
      </c>
      <c r="I50" s="34">
        <f t="shared" si="10"/>
        <v>8300000</v>
      </c>
      <c r="J50" s="34">
        <f t="shared" si="10"/>
        <v>5080000</v>
      </c>
      <c r="K50" s="34">
        <f t="shared" si="10"/>
        <v>3086000</v>
      </c>
      <c r="L50" s="34">
        <f t="shared" si="10"/>
        <v>23155000</v>
      </c>
      <c r="M50" s="34">
        <f t="shared" si="10"/>
        <v>16892000</v>
      </c>
      <c r="N50" s="34">
        <f t="shared" si="10"/>
        <v>15300000</v>
      </c>
      <c r="O50" s="34">
        <f>O29+O32+O40+O43+O49</f>
        <v>27843000</v>
      </c>
      <c r="P50" s="34">
        <f>P29+P32+P40+P43+P49</f>
        <v>273000</v>
      </c>
      <c r="Q50" s="34">
        <f t="shared" si="10"/>
        <v>0</v>
      </c>
      <c r="R50" s="34">
        <f t="shared" si="10"/>
        <v>167187000</v>
      </c>
    </row>
    <row r="51" spans="1:18" ht="14.1" customHeight="1" thickBot="1">
      <c r="A51" s="35">
        <v>46</v>
      </c>
      <c r="B51" s="17" t="s">
        <v>142</v>
      </c>
      <c r="C51" s="36"/>
      <c r="D51" s="36"/>
      <c r="E51" s="36"/>
      <c r="F51" s="34">
        <f>F24+F25+F50</f>
        <v>53271000</v>
      </c>
      <c r="G51" s="34">
        <f t="shared" ref="G51:Q51" si="11">G24+G25+G50</f>
        <v>13479000</v>
      </c>
      <c r="H51" s="34">
        <f t="shared" si="11"/>
        <v>10817000</v>
      </c>
      <c r="I51" s="34">
        <f t="shared" si="11"/>
        <v>8300000</v>
      </c>
      <c r="J51" s="34">
        <f t="shared" si="11"/>
        <v>5080000</v>
      </c>
      <c r="K51" s="34">
        <f t="shared" si="11"/>
        <v>3086000</v>
      </c>
      <c r="L51" s="34">
        <f t="shared" si="11"/>
        <v>23155000</v>
      </c>
      <c r="M51" s="34">
        <f t="shared" si="11"/>
        <v>16892000</v>
      </c>
      <c r="N51" s="34">
        <f t="shared" si="11"/>
        <v>15300000</v>
      </c>
      <c r="O51" s="34">
        <f>O24+O25+O50</f>
        <v>29343000</v>
      </c>
      <c r="P51" s="34">
        <f>P24+P25+P50</f>
        <v>273000</v>
      </c>
      <c r="Q51" s="34">
        <f t="shared" si="11"/>
        <v>32232000</v>
      </c>
      <c r="R51" s="34">
        <f>R24+R25+R50</f>
        <v>211228000</v>
      </c>
    </row>
  </sheetData>
  <mergeCells count="49">
    <mergeCell ref="C50:E50"/>
    <mergeCell ref="C49:E49"/>
    <mergeCell ref="A4:A5"/>
    <mergeCell ref="B4:B5"/>
    <mergeCell ref="C4:E5"/>
    <mergeCell ref="C46:E46"/>
    <mergeCell ref="C45:E45"/>
    <mergeCell ref="C48:E48"/>
    <mergeCell ref="C47:E47"/>
    <mergeCell ref="C42:E42"/>
    <mergeCell ref="C41:E41"/>
    <mergeCell ref="C44:E44"/>
    <mergeCell ref="C43:E43"/>
    <mergeCell ref="C38:E38"/>
    <mergeCell ref="C37:E37"/>
    <mergeCell ref="C40:E40"/>
    <mergeCell ref="C39:E39"/>
    <mergeCell ref="C34:E34"/>
    <mergeCell ref="C33:E33"/>
    <mergeCell ref="C36:E36"/>
    <mergeCell ref="C35:E35"/>
    <mergeCell ref="C30:E30"/>
    <mergeCell ref="C29:E29"/>
    <mergeCell ref="C32:E32"/>
    <mergeCell ref="C31:E31"/>
    <mergeCell ref="C26:E26"/>
    <mergeCell ref="C25:E25"/>
    <mergeCell ref="C28:E28"/>
    <mergeCell ref="C27:E27"/>
    <mergeCell ref="C22:E22"/>
    <mergeCell ref="C21:E21"/>
    <mergeCell ref="C24:E24"/>
    <mergeCell ref="C23:E23"/>
    <mergeCell ref="C18:E18"/>
    <mergeCell ref="C17:E17"/>
    <mergeCell ref="C20:E20"/>
    <mergeCell ref="C19:E19"/>
    <mergeCell ref="C14:E14"/>
    <mergeCell ref="C13:E13"/>
    <mergeCell ref="C16:E16"/>
    <mergeCell ref="C15:E15"/>
    <mergeCell ref="C10:E10"/>
    <mergeCell ref="A1:R1"/>
    <mergeCell ref="C9:E9"/>
    <mergeCell ref="C12:E12"/>
    <mergeCell ref="C11:E11"/>
    <mergeCell ref="C6:E6"/>
    <mergeCell ref="C8:E8"/>
    <mergeCell ref="C7:E7"/>
  </mergeCells>
  <phoneticPr fontId="0" type="noConversion"/>
  <pageMargins left="0.39370078740157483" right="0.39370078740157483" top="0.39370078740157483" bottom="0.39370078740157483" header="0.31496062992125984" footer="0.31496062992125984"/>
  <pageSetup paperSize="8" scale="8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Komjáthy-Mészáros Anita</dc:creator>
  <cp:lastModifiedBy>kissné erzsi</cp:lastModifiedBy>
  <cp:lastPrinted>2017-06-13T07:32:16Z</cp:lastPrinted>
  <dcterms:created xsi:type="dcterms:W3CDTF">2014-01-28T09:44:14Z</dcterms:created>
  <dcterms:modified xsi:type="dcterms:W3CDTF">2017-07-04T13:46:30Z</dcterms:modified>
</cp:coreProperties>
</file>