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1.  mell" sheetId="24" r:id="rId1"/>
  </sheets>
  <definedNames>
    <definedName name="_xlnm.Print_Area" localSheetId="0">'11.  mell'!$A$1:$G$65</definedName>
  </definedNames>
  <calcPr calcId="124519"/>
</workbook>
</file>

<file path=xl/calcChain.xml><?xml version="1.0" encoding="utf-8"?>
<calcChain xmlns="http://schemas.openxmlformats.org/spreadsheetml/2006/main">
  <c r="E64" i="24"/>
  <c r="D64"/>
  <c r="C64"/>
  <c r="E62"/>
  <c r="D62"/>
  <c r="C62"/>
  <c r="E59"/>
  <c r="D59"/>
  <c r="C59"/>
  <c r="E57"/>
  <c r="E65" s="1"/>
  <c r="D57"/>
  <c r="D65" s="1"/>
  <c r="C57"/>
  <c r="E52"/>
  <c r="D52"/>
  <c r="C52"/>
  <c r="C65" s="1"/>
  <c r="E49"/>
  <c r="D49"/>
  <c r="C49"/>
  <c r="E44"/>
  <c r="D44"/>
  <c r="C44"/>
  <c r="C41"/>
  <c r="E40"/>
  <c r="D40"/>
  <c r="C40"/>
  <c r="E30"/>
  <c r="D30"/>
  <c r="C30"/>
  <c r="E26"/>
  <c r="E41" s="1"/>
  <c r="D26"/>
  <c r="D41" s="1"/>
  <c r="C26"/>
  <c r="D25"/>
  <c r="C25"/>
  <c r="E24"/>
  <c r="D24"/>
  <c r="C24"/>
  <c r="E22"/>
  <c r="E25" s="1"/>
  <c r="D22"/>
  <c r="C22"/>
  <c r="E20"/>
  <c r="D20"/>
  <c r="E19"/>
  <c r="D19"/>
  <c r="C19"/>
  <c r="C20" s="1"/>
  <c r="E16"/>
  <c r="E17" s="1"/>
  <c r="E45" s="1"/>
  <c r="D16"/>
  <c r="C16"/>
  <c r="E14"/>
  <c r="D14"/>
  <c r="D17" s="1"/>
  <c r="C14"/>
  <c r="E10"/>
  <c r="D10"/>
  <c r="C10"/>
  <c r="C17" s="1"/>
  <c r="C45" s="1"/>
  <c r="D45" l="1"/>
</calcChain>
</file>

<file path=xl/sharedStrings.xml><?xml version="1.0" encoding="utf-8"?>
<sst xmlns="http://schemas.openxmlformats.org/spreadsheetml/2006/main" count="117" uniqueCount="117">
  <si>
    <t>Megnevezés</t>
  </si>
  <si>
    <t>Mérleg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</si>
  <si>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</si>
  <si>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</si>
  <si>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</si>
  <si>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</si>
  <si>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</si>
  <si>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</si>
  <si>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</si>
  <si>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</si>
  <si>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</si>
  <si>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</si>
  <si>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</si>
  <si>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</si>
  <si>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</si>
  <si>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</si>
  <si>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</si>
  <si>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</si>
  <si>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</si>
  <si>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</si>
  <si>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</si>
  <si>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</si>
  <si>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</si>
  <si>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</si>
  <si>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Sorszám</t>
  </si>
  <si>
    <t>23.</t>
  </si>
  <si>
    <t>2017. év</t>
  </si>
  <si>
    <t>adatok forintban</t>
  </si>
  <si>
    <t xml:space="preserve">Előző időszak </t>
  </si>
  <si>
    <t>Módosítások</t>
  </si>
  <si>
    <t>Tárgyi időszak</t>
  </si>
  <si>
    <t>Vagyonértékű jogok</t>
  </si>
  <si>
    <t>Szellemi termékek</t>
  </si>
  <si>
    <t>A.I.Immateriális javak</t>
  </si>
  <si>
    <t>Ingatlanok és kapcsolódó vagyoni értékűjogok</t>
  </si>
  <si>
    <t>Gépek, berendezések, felszerelések, járművek</t>
  </si>
  <si>
    <t>Beruházások, felújítások</t>
  </si>
  <si>
    <t>A.II. Tárgyi eszközök</t>
  </si>
  <si>
    <t>Tartós részesedések- nem pénzügyi vállakozásban</t>
  </si>
  <si>
    <t>A.III. Befektetett pénzügyi eszközök</t>
  </si>
  <si>
    <t>Nemzeti vagyonba tartozó befektett eszközök</t>
  </si>
  <si>
    <t>Vásárolt készletek</t>
  </si>
  <si>
    <t>B.I Készletek</t>
  </si>
  <si>
    <t>B. Nemzeti vagyonba tartozó forgóeszközök</t>
  </si>
  <si>
    <t>Forintpénztár</t>
  </si>
  <si>
    <t>CII. Péntárak, csekkek, betétkönyvek</t>
  </si>
  <si>
    <t>Kincstáron kívüli forintszámlák</t>
  </si>
  <si>
    <t>CIII. Forintszámlák</t>
  </si>
  <si>
    <t>C. Pénzeszközök</t>
  </si>
  <si>
    <t>D/I Költségvetési évben esedékes követelések közhatalmi bevételre</t>
  </si>
  <si>
    <t xml:space="preserve"> ebből: költségvetési évben esedékes követelések vagyoni tipusú adókra</t>
  </si>
  <si>
    <t>ebből: költségvetési évben esedékes követelések termékek és szolgáltaások adóira</t>
  </si>
  <si>
    <t>ebből: költségvetési évben esedékes követelések egyéb közhatalmi bevételekre</t>
  </si>
  <si>
    <t>Költségvetési évben esedékes követelés működési bevételre</t>
  </si>
  <si>
    <t>ebből: költségveési évben esedékes követelések készlet érékesítés ellenértékére, szolgáltatások ellenértékére, közvetített szolgáltatások ellenértékére</t>
  </si>
  <si>
    <t>ebből költségvetési évben esdékes követelések tulajdonosi bevételekre</t>
  </si>
  <si>
    <t>ebből: költségvetési évben esedékes követelések ellátási díjakra</t>
  </si>
  <si>
    <t>ebből költségvetési évben esedékes követelések kiszámlázott általános forgalmi adóra</t>
  </si>
  <si>
    <t>ebből költségvetési évben esedékes általános forgalmi adó visszatérülésre</t>
  </si>
  <si>
    <t>Költségvetési évben sedékes követelések ingatlanok értékesítésére</t>
  </si>
  <si>
    <t>Költségvetési évben esedékes követelések működési célra átvett pénzeszközökre</t>
  </si>
  <si>
    <t>Más által beszedett bevételek elszámolása</t>
  </si>
  <si>
    <t>24.</t>
  </si>
  <si>
    <t>Forgótőke elszámolása</t>
  </si>
  <si>
    <t>25.</t>
  </si>
  <si>
    <t>DIII. Követelés jellegű  sajátos elszámolások</t>
  </si>
  <si>
    <t>26.</t>
  </si>
  <si>
    <t>D. Követelések</t>
  </si>
  <si>
    <t>27.</t>
  </si>
  <si>
    <t>E/1 Más előzetesen felszámított általános forgalmi adó</t>
  </si>
  <si>
    <t>28.</t>
  </si>
  <si>
    <t>EII/2 Más fizetendő általános forgalmi adó</t>
  </si>
  <si>
    <t>29.</t>
  </si>
  <si>
    <t>E. Egyéb sajátos elszámolások</t>
  </si>
  <si>
    <t>30.</t>
  </si>
  <si>
    <t>ESZKÖZÖK ÖSSZESEN</t>
  </si>
  <si>
    <t>31.</t>
  </si>
  <si>
    <t>Nemzeti vagyon induláskori értéke</t>
  </si>
  <si>
    <t>32.</t>
  </si>
  <si>
    <t>Nemzeti vagyon változásai</t>
  </si>
  <si>
    <t>33.</t>
  </si>
  <si>
    <t xml:space="preserve">Pénzeszközön kívüli egyéb eszközök induláskori értéke és változásai </t>
  </si>
  <si>
    <t>34.</t>
  </si>
  <si>
    <t>G. Egyéb eszközök induláskori értéke és változásai</t>
  </si>
  <si>
    <t>35.</t>
  </si>
  <si>
    <t>Felhalmozott eredmény</t>
  </si>
  <si>
    <t>36.</t>
  </si>
  <si>
    <t>Mérleg szerinti eredmény</t>
  </si>
  <si>
    <t>37.</t>
  </si>
  <si>
    <t>Saját tőke</t>
  </si>
  <si>
    <t>38.</t>
  </si>
  <si>
    <t>Költségveési évben esedékes kötelezettségek személyi juttatásokra</t>
  </si>
  <si>
    <t>39.</t>
  </si>
  <si>
    <t>Költségvetési évben esedékes kötelezettségek dolgi kiadásokra</t>
  </si>
  <si>
    <t>40.</t>
  </si>
  <si>
    <t>Költségvetési évben esedékes kötelezettségek beruházásokra</t>
  </si>
  <si>
    <t>41.</t>
  </si>
  <si>
    <t>Költségvetési évben esedékes kötelezttségek egyéb felhalmozási célú kiadásokra</t>
  </si>
  <si>
    <t>42.</t>
  </si>
  <si>
    <t>H.I. Költségvetési évben esedékes kötelezettségek</t>
  </si>
  <si>
    <t>43.</t>
  </si>
  <si>
    <t>Költségvetési évet követően esedékes kötelezettségek finanszírozási kiadásokra</t>
  </si>
  <si>
    <t>44.</t>
  </si>
  <si>
    <t>Költségvetési évet követően esedékes kötelezttségek</t>
  </si>
  <si>
    <t>45.</t>
  </si>
  <si>
    <t>Kapott előlegek</t>
  </si>
  <si>
    <t>46.</t>
  </si>
  <si>
    <t>Más szervezetet megillető bevételek elszámolása</t>
  </si>
  <si>
    <t>47.</t>
  </si>
  <si>
    <t>Kötelezttség jellegű sajátos elszámolások</t>
  </si>
  <si>
    <t>48.</t>
  </si>
  <si>
    <t>Költségek, ráfordítások passzív időbeli elhatárolások</t>
  </si>
  <si>
    <t>49.</t>
  </si>
  <si>
    <t xml:space="preserve">Passzív időbeli elhatárolások </t>
  </si>
  <si>
    <t>50.</t>
  </si>
  <si>
    <t>FORRÁSOK ÖSSZESEN</t>
  </si>
  <si>
    <t xml:space="preserve">11.melléklet  a 9/2018.(VI.4.) önkormányzati rendelethez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</si>
</sst>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/>
    <xf numFmtId="164" fontId="3" fillId="3" borderId="1" xfId="1" applyNumberFormat="1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3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view="pageBreakPreview" zoomScale="60" workbookViewId="0">
      <selection activeCell="F5" sqref="F5"/>
    </sheetView>
  </sheetViews>
  <sheetFormatPr defaultRowHeight="15"/>
  <cols>
    <col min="2" max="2" width="47.5703125" customWidth="1"/>
    <col min="3" max="3" width="17.28515625" customWidth="1"/>
    <col min="4" max="4" width="13.85546875" customWidth="1"/>
    <col min="5" max="5" width="17.42578125" customWidth="1"/>
  </cols>
  <sheetData>
    <row r="1" spans="1:9">
      <c r="A1" s="19" t="s">
        <v>116</v>
      </c>
      <c r="B1" s="19"/>
      <c r="C1" s="19"/>
      <c r="D1" s="19"/>
      <c r="E1" s="19"/>
      <c r="F1" s="19"/>
      <c r="G1" s="19"/>
      <c r="H1" s="20"/>
      <c r="I1" s="20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D3" s="16" t="s">
        <v>27</v>
      </c>
      <c r="E3" s="16"/>
    </row>
    <row r="4" spans="1:9">
      <c r="A4" s="17" t="s">
        <v>1</v>
      </c>
      <c r="B4" s="17"/>
      <c r="C4" s="17"/>
      <c r="D4" s="17"/>
      <c r="E4" s="17"/>
    </row>
    <row r="5" spans="1:9">
      <c r="A5" s="18" t="s">
        <v>26</v>
      </c>
      <c r="B5" s="18"/>
      <c r="C5" s="18"/>
      <c r="D5" s="18"/>
      <c r="E5" s="18"/>
    </row>
    <row r="7" spans="1:9">
      <c r="A7" s="1" t="s">
        <v>24</v>
      </c>
      <c r="B7" s="1" t="s">
        <v>0</v>
      </c>
      <c r="C7" s="1" t="s">
        <v>28</v>
      </c>
      <c r="D7" s="1" t="s">
        <v>29</v>
      </c>
      <c r="E7" s="1" t="s">
        <v>30</v>
      </c>
    </row>
    <row r="8" spans="1:9">
      <c r="A8" s="1" t="s">
        <v>2</v>
      </c>
      <c r="B8" s="1" t="s">
        <v>31</v>
      </c>
      <c r="C8" s="3">
        <v>1103772</v>
      </c>
      <c r="D8" s="3">
        <v>0</v>
      </c>
      <c r="E8" s="3">
        <v>0</v>
      </c>
    </row>
    <row r="9" spans="1:9">
      <c r="A9" s="1" t="s">
        <v>3</v>
      </c>
      <c r="B9" s="1" t="s">
        <v>32</v>
      </c>
      <c r="C9" s="3">
        <v>2296913</v>
      </c>
      <c r="D9" s="3">
        <v>0</v>
      </c>
      <c r="E9" s="3">
        <v>533956</v>
      </c>
    </row>
    <row r="10" spans="1:9">
      <c r="A10" s="4" t="s">
        <v>4</v>
      </c>
      <c r="B10" s="4" t="s">
        <v>33</v>
      </c>
      <c r="C10" s="4">
        <f t="shared" ref="C10" si="0">SUM(C8:C9)</f>
        <v>3400685</v>
      </c>
      <c r="D10" s="4">
        <f t="shared" ref="D10:E10" si="1">SUM(D8:D9)</f>
        <v>0</v>
      </c>
      <c r="E10" s="4">
        <f t="shared" si="1"/>
        <v>533956</v>
      </c>
    </row>
    <row r="11" spans="1:9">
      <c r="A11" s="1" t="s">
        <v>5</v>
      </c>
      <c r="B11" s="1" t="s">
        <v>34</v>
      </c>
      <c r="C11" s="6">
        <v>711409983</v>
      </c>
      <c r="D11" s="3">
        <v>0</v>
      </c>
      <c r="E11" s="6">
        <v>682974725</v>
      </c>
    </row>
    <row r="12" spans="1:9">
      <c r="A12" s="1" t="s">
        <v>6</v>
      </c>
      <c r="B12" s="1" t="s">
        <v>35</v>
      </c>
      <c r="C12" s="6">
        <v>12127812</v>
      </c>
      <c r="D12" s="3">
        <v>0</v>
      </c>
      <c r="E12" s="6">
        <v>8802488</v>
      </c>
    </row>
    <row r="13" spans="1:9">
      <c r="A13" s="1" t="s">
        <v>7</v>
      </c>
      <c r="B13" s="1" t="s">
        <v>36</v>
      </c>
      <c r="C13" s="6">
        <v>4595250</v>
      </c>
      <c r="D13" s="3">
        <v>0</v>
      </c>
      <c r="E13" s="6">
        <v>22586030</v>
      </c>
    </row>
    <row r="14" spans="1:9">
      <c r="A14" s="2" t="s">
        <v>8</v>
      </c>
      <c r="B14" s="2" t="s">
        <v>37</v>
      </c>
      <c r="C14" s="4">
        <f t="shared" ref="C14:E14" si="2">SUM(C11:C13)</f>
        <v>728133045</v>
      </c>
      <c r="D14" s="4">
        <f t="shared" si="2"/>
        <v>0</v>
      </c>
      <c r="E14" s="4">
        <f t="shared" si="2"/>
        <v>714363243</v>
      </c>
    </row>
    <row r="15" spans="1:9">
      <c r="A15" s="1" t="s">
        <v>9</v>
      </c>
      <c r="B15" s="5" t="s">
        <v>38</v>
      </c>
      <c r="C15" s="6">
        <v>1049000</v>
      </c>
      <c r="D15" s="3">
        <v>0</v>
      </c>
      <c r="E15" s="6">
        <v>1049000</v>
      </c>
    </row>
    <row r="16" spans="1:9">
      <c r="A16" s="2" t="s">
        <v>10</v>
      </c>
      <c r="B16" s="2" t="s">
        <v>39</v>
      </c>
      <c r="C16" s="4">
        <f t="shared" ref="C16:E16" si="3">SUM(C15)</f>
        <v>1049000</v>
      </c>
      <c r="D16" s="4">
        <f t="shared" si="3"/>
        <v>0</v>
      </c>
      <c r="E16" s="4">
        <f t="shared" si="3"/>
        <v>1049000</v>
      </c>
    </row>
    <row r="17" spans="1:5">
      <c r="A17" s="9" t="s">
        <v>11</v>
      </c>
      <c r="B17" s="9" t="s">
        <v>40</v>
      </c>
      <c r="C17" s="10">
        <f>SUM(C16,C14,C10)</f>
        <v>732582730</v>
      </c>
      <c r="D17" s="10">
        <f t="shared" ref="D17:E17" si="4">SUM(D16,D14,D10)</f>
        <v>0</v>
      </c>
      <c r="E17" s="10">
        <f t="shared" si="4"/>
        <v>715946199</v>
      </c>
    </row>
    <row r="18" spans="1:5">
      <c r="A18" s="1" t="s">
        <v>12</v>
      </c>
      <c r="B18" s="1" t="s">
        <v>41</v>
      </c>
      <c r="C18" s="6">
        <v>101156</v>
      </c>
      <c r="D18" s="3">
        <v>0</v>
      </c>
      <c r="E18" s="6">
        <v>160726</v>
      </c>
    </row>
    <row r="19" spans="1:5">
      <c r="A19" s="2" t="s">
        <v>13</v>
      </c>
      <c r="B19" s="2" t="s">
        <v>42</v>
      </c>
      <c r="C19" s="4">
        <f t="shared" ref="C19:E20" si="5">SUM(C18)</f>
        <v>101156</v>
      </c>
      <c r="D19" s="4">
        <f t="shared" si="5"/>
        <v>0</v>
      </c>
      <c r="E19" s="4">
        <f t="shared" si="5"/>
        <v>160726</v>
      </c>
    </row>
    <row r="20" spans="1:5">
      <c r="A20" s="9" t="s">
        <v>14</v>
      </c>
      <c r="B20" s="9" t="s">
        <v>43</v>
      </c>
      <c r="C20" s="10">
        <f t="shared" si="5"/>
        <v>101156</v>
      </c>
      <c r="D20" s="10">
        <f t="shared" si="5"/>
        <v>0</v>
      </c>
      <c r="E20" s="10">
        <f t="shared" si="5"/>
        <v>160726</v>
      </c>
    </row>
    <row r="21" spans="1:5">
      <c r="A21" s="1" t="s">
        <v>15</v>
      </c>
      <c r="B21" s="1" t="s">
        <v>44</v>
      </c>
      <c r="C21" s="6">
        <v>215490</v>
      </c>
      <c r="D21" s="3">
        <v>0</v>
      </c>
      <c r="E21" s="6">
        <v>77095</v>
      </c>
    </row>
    <row r="22" spans="1:5">
      <c r="A22" s="2" t="s">
        <v>16</v>
      </c>
      <c r="B22" s="2" t="s">
        <v>45</v>
      </c>
      <c r="C22" s="4">
        <f t="shared" ref="C22:E22" si="6">SUM(C21)</f>
        <v>215490</v>
      </c>
      <c r="D22" s="4">
        <f t="shared" si="6"/>
        <v>0</v>
      </c>
      <c r="E22" s="4">
        <f t="shared" si="6"/>
        <v>77095</v>
      </c>
    </row>
    <row r="23" spans="1:5">
      <c r="A23" s="1" t="s">
        <v>17</v>
      </c>
      <c r="B23" s="1" t="s">
        <v>46</v>
      </c>
      <c r="C23" s="6">
        <v>132156096</v>
      </c>
      <c r="D23" s="3">
        <v>0</v>
      </c>
      <c r="E23" s="6">
        <v>121715189</v>
      </c>
    </row>
    <row r="24" spans="1:5">
      <c r="A24" s="2" t="s">
        <v>18</v>
      </c>
      <c r="B24" s="2" t="s">
        <v>47</v>
      </c>
      <c r="C24" s="4">
        <f t="shared" ref="C24:E24" si="7">SUM(C23)</f>
        <v>132156096</v>
      </c>
      <c r="D24" s="4">
        <f t="shared" si="7"/>
        <v>0</v>
      </c>
      <c r="E24" s="4">
        <f t="shared" si="7"/>
        <v>121715189</v>
      </c>
    </row>
    <row r="25" spans="1:5">
      <c r="A25" s="9" t="s">
        <v>19</v>
      </c>
      <c r="B25" s="9" t="s">
        <v>48</v>
      </c>
      <c r="C25" s="10">
        <f t="shared" ref="C25:E25" si="8">SUM(C24,C22)</f>
        <v>132371586</v>
      </c>
      <c r="D25" s="10">
        <f t="shared" si="8"/>
        <v>0</v>
      </c>
      <c r="E25" s="10">
        <f t="shared" si="8"/>
        <v>121792284</v>
      </c>
    </row>
    <row r="26" spans="1:5" ht="36.75" customHeight="1">
      <c r="A26" s="2" t="s">
        <v>20</v>
      </c>
      <c r="B26" s="8" t="s">
        <v>49</v>
      </c>
      <c r="C26" s="4">
        <f>SUM(C27:C29)</f>
        <v>25870956</v>
      </c>
      <c r="D26" s="4">
        <f t="shared" ref="D26:E26" si="9">SUM(D27:D29)</f>
        <v>0</v>
      </c>
      <c r="E26" s="4">
        <f t="shared" si="9"/>
        <v>20369479</v>
      </c>
    </row>
    <row r="27" spans="1:5" ht="44.25" customHeight="1">
      <c r="A27" s="2"/>
      <c r="B27" s="7" t="s">
        <v>50</v>
      </c>
      <c r="C27" s="6">
        <v>1040777</v>
      </c>
      <c r="D27" s="6">
        <v>0</v>
      </c>
      <c r="E27" s="6">
        <v>125245</v>
      </c>
    </row>
    <row r="28" spans="1:5" ht="36.75" customHeight="1">
      <c r="A28" s="2"/>
      <c r="B28" s="7" t="s">
        <v>51</v>
      </c>
      <c r="C28" s="6">
        <v>22375610</v>
      </c>
      <c r="D28" s="6">
        <v>0</v>
      </c>
      <c r="E28" s="6">
        <v>18993408</v>
      </c>
    </row>
    <row r="29" spans="1:5" ht="40.5" customHeight="1">
      <c r="A29" s="2"/>
      <c r="B29" s="7" t="s">
        <v>52</v>
      </c>
      <c r="C29" s="6">
        <v>2454569</v>
      </c>
      <c r="D29" s="6">
        <v>0</v>
      </c>
      <c r="E29" s="6">
        <v>1250826</v>
      </c>
    </row>
    <row r="30" spans="1:5" ht="34.5" customHeight="1">
      <c r="A30" s="2" t="s">
        <v>21</v>
      </c>
      <c r="B30" s="8" t="s">
        <v>53</v>
      </c>
      <c r="C30" s="4">
        <f>SUM(C31:C35)</f>
        <v>1646899</v>
      </c>
      <c r="D30" s="4">
        <f t="shared" ref="D30:E30" si="10">SUM(D31:D35)</f>
        <v>0</v>
      </c>
      <c r="E30" s="4">
        <f t="shared" si="10"/>
        <v>1641698</v>
      </c>
    </row>
    <row r="31" spans="1:5" ht="45" customHeight="1">
      <c r="A31" s="2"/>
      <c r="B31" s="7" t="s">
        <v>54</v>
      </c>
      <c r="C31" s="6">
        <v>560494</v>
      </c>
      <c r="D31" s="6">
        <v>0</v>
      </c>
      <c r="E31" s="6">
        <v>567527</v>
      </c>
    </row>
    <row r="32" spans="1:5" ht="32.25" customHeight="1">
      <c r="A32" s="2"/>
      <c r="B32" s="7" t="s">
        <v>55</v>
      </c>
      <c r="C32" s="6">
        <v>311400</v>
      </c>
      <c r="D32" s="6">
        <v>0</v>
      </c>
      <c r="E32" s="6">
        <v>344800</v>
      </c>
    </row>
    <row r="33" spans="1:5" ht="32.25" customHeight="1">
      <c r="A33" s="2"/>
      <c r="B33" s="7" t="s">
        <v>56</v>
      </c>
      <c r="C33" s="6">
        <v>154910</v>
      </c>
      <c r="D33" s="6">
        <v>0</v>
      </c>
      <c r="E33" s="6">
        <v>115884</v>
      </c>
    </row>
    <row r="34" spans="1:5" ht="36" customHeight="1">
      <c r="A34" s="2"/>
      <c r="B34" s="7" t="s">
        <v>57</v>
      </c>
      <c r="C34" s="6">
        <v>168931</v>
      </c>
      <c r="D34" s="6">
        <v>0</v>
      </c>
      <c r="E34" s="6">
        <v>162323</v>
      </c>
    </row>
    <row r="35" spans="1:5" ht="27.75" customHeight="1">
      <c r="A35" s="2"/>
      <c r="B35" s="7" t="s">
        <v>58</v>
      </c>
      <c r="C35" s="6">
        <v>451164</v>
      </c>
      <c r="D35" s="6"/>
      <c r="E35" s="6">
        <v>451164</v>
      </c>
    </row>
    <row r="36" spans="1:5" ht="36" customHeight="1">
      <c r="A36" s="2" t="s">
        <v>22</v>
      </c>
      <c r="B36" s="8" t="s">
        <v>59</v>
      </c>
      <c r="C36" s="4">
        <v>376000</v>
      </c>
      <c r="D36" s="4">
        <v>0</v>
      </c>
      <c r="E36" s="4">
        <v>376000</v>
      </c>
    </row>
    <row r="37" spans="1:5" ht="31.5" customHeight="1">
      <c r="A37" s="2" t="s">
        <v>23</v>
      </c>
      <c r="B37" s="8" t="s">
        <v>60</v>
      </c>
      <c r="C37" s="4">
        <v>2172000</v>
      </c>
      <c r="D37" s="4">
        <v>0</v>
      </c>
      <c r="E37" s="4">
        <v>2094000</v>
      </c>
    </row>
    <row r="38" spans="1:5">
      <c r="A38" s="2" t="s">
        <v>25</v>
      </c>
      <c r="B38" s="1" t="s">
        <v>61</v>
      </c>
      <c r="C38" s="6">
        <v>9000</v>
      </c>
      <c r="D38" s="3">
        <v>0</v>
      </c>
      <c r="E38" s="6">
        <v>0</v>
      </c>
    </row>
    <row r="39" spans="1:5">
      <c r="A39" s="2" t="s">
        <v>62</v>
      </c>
      <c r="B39" s="1" t="s">
        <v>63</v>
      </c>
      <c r="C39" s="6">
        <v>25000</v>
      </c>
      <c r="D39" s="3">
        <v>0</v>
      </c>
      <c r="E39" s="6">
        <v>26986</v>
      </c>
    </row>
    <row r="40" spans="1:5">
      <c r="A40" s="2" t="s">
        <v>64</v>
      </c>
      <c r="B40" s="2" t="s">
        <v>65</v>
      </c>
      <c r="C40" s="4">
        <f t="shared" ref="C40:E40" si="11">SUM(C38:C39)</f>
        <v>34000</v>
      </c>
      <c r="D40" s="4">
        <f t="shared" si="11"/>
        <v>0</v>
      </c>
      <c r="E40" s="4">
        <f t="shared" si="11"/>
        <v>26986</v>
      </c>
    </row>
    <row r="41" spans="1:5">
      <c r="A41" s="2" t="s">
        <v>66</v>
      </c>
      <c r="B41" s="9" t="s">
        <v>67</v>
      </c>
      <c r="C41" s="10">
        <f>SUM(C26+C30+C36+C37+C40)</f>
        <v>30099855</v>
      </c>
      <c r="D41" s="10">
        <f t="shared" ref="D41:E41" si="12">SUM(D26+D30+D36+D37+D40)</f>
        <v>0</v>
      </c>
      <c r="E41" s="10">
        <f t="shared" si="12"/>
        <v>24508163</v>
      </c>
    </row>
    <row r="42" spans="1:5" ht="38.25" customHeight="1">
      <c r="A42" s="2" t="s">
        <v>68</v>
      </c>
      <c r="B42" s="5" t="s">
        <v>69</v>
      </c>
      <c r="C42" s="6">
        <v>997275</v>
      </c>
      <c r="D42" s="3">
        <v>0</v>
      </c>
      <c r="E42" s="6">
        <v>2277643</v>
      </c>
    </row>
    <row r="43" spans="1:5">
      <c r="A43" s="2" t="s">
        <v>70</v>
      </c>
      <c r="B43" s="1" t="s">
        <v>71</v>
      </c>
      <c r="C43" s="6">
        <v>3839582</v>
      </c>
      <c r="D43" s="3">
        <v>0</v>
      </c>
      <c r="E43" s="6">
        <v>3390922</v>
      </c>
    </row>
    <row r="44" spans="1:5">
      <c r="A44" s="2" t="s">
        <v>72</v>
      </c>
      <c r="B44" s="9" t="s">
        <v>73</v>
      </c>
      <c r="C44" s="10">
        <f t="shared" ref="C44" si="13">SUM(C42:C43)</f>
        <v>4836857</v>
      </c>
      <c r="D44" s="10">
        <f t="shared" ref="D44:E44" si="14">SUM(D42:D43)</f>
        <v>0</v>
      </c>
      <c r="E44" s="10">
        <f t="shared" si="14"/>
        <v>5668565</v>
      </c>
    </row>
    <row r="45" spans="1:5">
      <c r="A45" s="2" t="s">
        <v>74</v>
      </c>
      <c r="B45" s="11" t="s">
        <v>75</v>
      </c>
      <c r="C45" s="12">
        <f>SUM(C17+C20+C25+C41+C44)</f>
        <v>899992184</v>
      </c>
      <c r="D45" s="12">
        <f t="shared" ref="D45:E45" si="15">SUM(D17+D20+D25+D41+D44)</f>
        <v>0</v>
      </c>
      <c r="E45" s="12">
        <f t="shared" si="15"/>
        <v>868075937</v>
      </c>
    </row>
    <row r="46" spans="1:5">
      <c r="A46" s="2" t="s">
        <v>76</v>
      </c>
      <c r="B46" s="2" t="s">
        <v>77</v>
      </c>
      <c r="C46" s="4">
        <v>687680045</v>
      </c>
      <c r="D46" s="4">
        <v>0</v>
      </c>
      <c r="E46" s="4">
        <v>687680045</v>
      </c>
    </row>
    <row r="47" spans="1:5">
      <c r="A47" s="2" t="s">
        <v>78</v>
      </c>
      <c r="B47" s="2" t="s">
        <v>79</v>
      </c>
      <c r="C47" s="4">
        <v>48186878</v>
      </c>
      <c r="D47" s="4">
        <v>0</v>
      </c>
      <c r="E47" s="4">
        <v>48186878</v>
      </c>
    </row>
    <row r="48" spans="1:5" ht="27.75" customHeight="1">
      <c r="A48" s="2" t="s">
        <v>80</v>
      </c>
      <c r="B48" s="5" t="s">
        <v>81</v>
      </c>
      <c r="C48" s="6">
        <v>23023449</v>
      </c>
      <c r="D48" s="3">
        <v>0</v>
      </c>
      <c r="E48" s="6">
        <v>23023449</v>
      </c>
    </row>
    <row r="49" spans="1:5" ht="24.75" customHeight="1">
      <c r="A49" s="2" t="s">
        <v>82</v>
      </c>
      <c r="B49" s="8" t="s">
        <v>83</v>
      </c>
      <c r="C49" s="4">
        <f t="shared" ref="C49:E49" si="16">SUM(C48)</f>
        <v>23023449</v>
      </c>
      <c r="D49" s="4">
        <f t="shared" si="16"/>
        <v>0</v>
      </c>
      <c r="E49" s="4">
        <f t="shared" si="16"/>
        <v>23023449</v>
      </c>
    </row>
    <row r="50" spans="1:5">
      <c r="A50" s="2" t="s">
        <v>84</v>
      </c>
      <c r="B50" s="2" t="s">
        <v>85</v>
      </c>
      <c r="C50" s="4">
        <v>21377737</v>
      </c>
      <c r="D50" s="4">
        <v>0</v>
      </c>
      <c r="E50" s="4">
        <v>130179036</v>
      </c>
    </row>
    <row r="51" spans="1:5">
      <c r="A51" s="2" t="s">
        <v>86</v>
      </c>
      <c r="B51" s="2" t="s">
        <v>87</v>
      </c>
      <c r="C51" s="4">
        <v>115959414</v>
      </c>
      <c r="D51" s="4">
        <v>0</v>
      </c>
      <c r="E51" s="4">
        <v>-25042409</v>
      </c>
    </row>
    <row r="52" spans="1:5">
      <c r="A52" s="2" t="s">
        <v>88</v>
      </c>
      <c r="B52" s="9" t="s">
        <v>89</v>
      </c>
      <c r="C52" s="10">
        <f t="shared" ref="C52:E52" si="17">SUM(C46+C47+C49+C50+C51)</f>
        <v>896227523</v>
      </c>
      <c r="D52" s="10">
        <f t="shared" si="17"/>
        <v>0</v>
      </c>
      <c r="E52" s="10">
        <f t="shared" si="17"/>
        <v>864026999</v>
      </c>
    </row>
    <row r="53" spans="1:5" ht="30" customHeight="1">
      <c r="A53" s="2" t="s">
        <v>90</v>
      </c>
      <c r="B53" s="5" t="s">
        <v>91</v>
      </c>
      <c r="C53" s="6">
        <v>550</v>
      </c>
      <c r="D53" s="3">
        <v>0</v>
      </c>
      <c r="E53" s="6">
        <v>550</v>
      </c>
    </row>
    <row r="54" spans="1:5" ht="29.25" customHeight="1">
      <c r="A54" s="2" t="s">
        <v>92</v>
      </c>
      <c r="B54" s="5" t="s">
        <v>93</v>
      </c>
      <c r="C54" s="6">
        <v>167985</v>
      </c>
      <c r="D54" s="3">
        <v>0</v>
      </c>
      <c r="E54" s="6">
        <v>121376</v>
      </c>
    </row>
    <row r="55" spans="1:5" ht="27" customHeight="1">
      <c r="A55" s="2" t="s">
        <v>94</v>
      </c>
      <c r="B55" s="5" t="s">
        <v>95</v>
      </c>
      <c r="C55" s="6">
        <v>350680</v>
      </c>
      <c r="D55" s="3">
        <v>0</v>
      </c>
      <c r="E55" s="6">
        <v>411180</v>
      </c>
    </row>
    <row r="56" spans="1:5" ht="34.5" customHeight="1">
      <c r="A56" s="2" t="s">
        <v>96</v>
      </c>
      <c r="B56" s="5" t="s">
        <v>97</v>
      </c>
      <c r="C56" s="6">
        <v>0</v>
      </c>
      <c r="D56" s="3">
        <v>0</v>
      </c>
      <c r="E56" s="6">
        <v>0</v>
      </c>
    </row>
    <row r="57" spans="1:5" ht="39.75" customHeight="1">
      <c r="A57" s="2" t="s">
        <v>98</v>
      </c>
      <c r="B57" s="13" t="s">
        <v>99</v>
      </c>
      <c r="C57" s="10">
        <f t="shared" ref="C57" si="18">SUM(C53:C56)</f>
        <v>519215</v>
      </c>
      <c r="D57" s="10">
        <f t="shared" ref="D57:E57" si="19">SUM(D53:D56)</f>
        <v>0</v>
      </c>
      <c r="E57" s="10">
        <f t="shared" si="19"/>
        <v>533106</v>
      </c>
    </row>
    <row r="58" spans="1:5" ht="37.5" customHeight="1">
      <c r="A58" s="2" t="s">
        <v>100</v>
      </c>
      <c r="B58" s="5" t="s">
        <v>101</v>
      </c>
      <c r="C58" s="6">
        <v>410968</v>
      </c>
      <c r="D58" s="3">
        <v>0</v>
      </c>
      <c r="E58" s="6">
        <v>398408</v>
      </c>
    </row>
    <row r="59" spans="1:5" ht="33.75" customHeight="1">
      <c r="A59" s="2" t="s">
        <v>102</v>
      </c>
      <c r="B59" s="13" t="s">
        <v>103</v>
      </c>
      <c r="C59" s="10">
        <f t="shared" ref="C59:E59" si="20">SUM(C58)</f>
        <v>410968</v>
      </c>
      <c r="D59" s="10">
        <f t="shared" si="20"/>
        <v>0</v>
      </c>
      <c r="E59" s="10">
        <f t="shared" si="20"/>
        <v>398408</v>
      </c>
    </row>
    <row r="60" spans="1:5">
      <c r="A60" s="2" t="s">
        <v>104</v>
      </c>
      <c r="B60" s="5" t="s">
        <v>105</v>
      </c>
      <c r="C60" s="6">
        <v>1049000</v>
      </c>
      <c r="D60" s="3">
        <v>0</v>
      </c>
      <c r="E60" s="6">
        <v>1049000</v>
      </c>
    </row>
    <row r="61" spans="1:5" ht="36" customHeight="1">
      <c r="A61" s="2" t="s">
        <v>106</v>
      </c>
      <c r="B61" s="7" t="s">
        <v>107</v>
      </c>
      <c r="C61" s="6">
        <v>51106</v>
      </c>
      <c r="D61" s="6">
        <v>0</v>
      </c>
      <c r="E61" s="6">
        <v>105601</v>
      </c>
    </row>
    <row r="62" spans="1:5" ht="36.75" customHeight="1">
      <c r="A62" s="2" t="s">
        <v>108</v>
      </c>
      <c r="B62" s="13" t="s">
        <v>109</v>
      </c>
      <c r="C62" s="10">
        <f t="shared" ref="C62:E62" si="21">SUM(C60:C61)</f>
        <v>1100106</v>
      </c>
      <c r="D62" s="10">
        <f t="shared" si="21"/>
        <v>0</v>
      </c>
      <c r="E62" s="10">
        <f t="shared" si="21"/>
        <v>1154601</v>
      </c>
    </row>
    <row r="63" spans="1:5" ht="27" customHeight="1">
      <c r="A63" s="2" t="s">
        <v>110</v>
      </c>
      <c r="B63" s="7" t="s">
        <v>111</v>
      </c>
      <c r="C63" s="6">
        <v>1734372</v>
      </c>
      <c r="D63" s="3">
        <v>0</v>
      </c>
      <c r="E63" s="6">
        <v>1962823</v>
      </c>
    </row>
    <row r="64" spans="1:5" ht="35.25" customHeight="1">
      <c r="A64" s="2" t="s">
        <v>112</v>
      </c>
      <c r="B64" s="13" t="s">
        <v>113</v>
      </c>
      <c r="C64" s="10">
        <f t="shared" ref="C64:E64" si="22">SUM(C63)</f>
        <v>1734372</v>
      </c>
      <c r="D64" s="10">
        <f t="shared" si="22"/>
        <v>0</v>
      </c>
      <c r="E64" s="10">
        <f t="shared" si="22"/>
        <v>1962823</v>
      </c>
    </row>
    <row r="65" spans="1:5" ht="28.5" customHeight="1">
      <c r="A65" s="2" t="s">
        <v>114</v>
      </c>
      <c r="B65" s="14" t="s">
        <v>115</v>
      </c>
      <c r="C65" s="12">
        <f t="shared" ref="C65:E65" si="23">SUM(C52+C57+C59+C62+C64)</f>
        <v>899992184</v>
      </c>
      <c r="D65" s="12">
        <f t="shared" si="23"/>
        <v>0</v>
      </c>
      <c r="E65" s="12">
        <f t="shared" si="23"/>
        <v>868075937</v>
      </c>
    </row>
  </sheetData>
  <mergeCells count="5">
    <mergeCell ref="A2:I2"/>
    <mergeCell ref="D3:E3"/>
    <mergeCell ref="A4:E4"/>
    <mergeCell ref="A5:E5"/>
    <mergeCell ref="A1:G1"/>
  </mergeCells>
  <pageMargins left="0.7" right="0.7" top="0.75" bottom="0.75" header="0.3" footer="0.3"/>
  <pageSetup paperSize="9" scale="71" orientation="portrait" r:id="rId1"/>
  <rowBreaks count="1" manualBreakCount="1">
    <brk id="3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  mell</vt:lpstr>
      <vt:lpstr>'11. 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2018-06-05T13:11:10Z</dcterms:modified>
</cp:coreProperties>
</file>