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225" windowWidth="15120" windowHeight="7905"/>
  </bookViews>
  <sheets>
    <sheet name="BEV. K. Bontott" sheetId="4" r:id="rId1"/>
    <sheet name="Munka1" sheetId="9" r:id="rId2"/>
  </sheets>
  <definedNames>
    <definedName name="_xlnm.Print_Area" localSheetId="0">'BEV. K. Bontott'!$A$1:$F$54</definedName>
  </definedNames>
  <calcPr calcId="125725"/>
</workbook>
</file>

<file path=xl/calcChain.xml><?xml version="1.0" encoding="utf-8"?>
<calcChain xmlns="http://schemas.openxmlformats.org/spreadsheetml/2006/main">
  <c r="F49" i="4"/>
  <c r="C54"/>
  <c r="D43"/>
  <c r="D42" s="1"/>
  <c r="E43"/>
  <c r="E42" s="1"/>
  <c r="C42"/>
  <c r="C43"/>
  <c r="D38"/>
  <c r="E38"/>
  <c r="F35"/>
  <c r="F34" s="1"/>
  <c r="D34"/>
  <c r="E34"/>
  <c r="D30"/>
  <c r="E30"/>
  <c r="D28"/>
  <c r="E28"/>
  <c r="E27"/>
  <c r="D22"/>
  <c r="E22"/>
  <c r="D18"/>
  <c r="E18"/>
  <c r="D14"/>
  <c r="E14"/>
  <c r="D10"/>
  <c r="E10"/>
  <c r="E26" l="1"/>
  <c r="D26"/>
  <c r="D46" s="1"/>
  <c r="D54" s="1"/>
  <c r="E46"/>
  <c r="E54" s="1"/>
  <c r="F42"/>
  <c r="F43"/>
  <c r="F11"/>
  <c r="F12"/>
  <c r="F15"/>
  <c r="F19"/>
  <c r="F20"/>
  <c r="F27"/>
  <c r="F28"/>
  <c r="F31"/>
  <c r="F53"/>
  <c r="F30"/>
  <c r="F14"/>
  <c r="C29"/>
  <c r="C28"/>
  <c r="C38"/>
  <c r="C34"/>
  <c r="C30"/>
  <c r="C49"/>
  <c r="F10" l="1"/>
  <c r="F18"/>
  <c r="C27"/>
  <c r="C53"/>
  <c r="C10"/>
  <c r="C22"/>
  <c r="C18"/>
  <c r="C14"/>
  <c r="F26" l="1"/>
  <c r="F46"/>
  <c r="C26"/>
  <c r="C46" s="1"/>
  <c r="F54" l="1"/>
</calcChain>
</file>

<file path=xl/sharedStrings.xml><?xml version="1.0" encoding="utf-8"?>
<sst xmlns="http://schemas.openxmlformats.org/spreadsheetml/2006/main" count="71" uniqueCount="51">
  <si>
    <t>1.</t>
  </si>
  <si>
    <t>2.</t>
  </si>
  <si>
    <t>3.</t>
  </si>
  <si>
    <t>B1</t>
  </si>
  <si>
    <t>B2</t>
  </si>
  <si>
    <t>B3</t>
  </si>
  <si>
    <t>B4</t>
  </si>
  <si>
    <t>B5</t>
  </si>
  <si>
    <t>B6</t>
  </si>
  <si>
    <t>B7</t>
  </si>
  <si>
    <t>B1-B7</t>
  </si>
  <si>
    <t>B8</t>
  </si>
  <si>
    <t>Finanszírozási bevételek</t>
  </si>
  <si>
    <t>Költségvetési bevételek</t>
  </si>
  <si>
    <t>Működési célú átvett pénzeszközök</t>
  </si>
  <si>
    <t>Közhatalmi bevételek</t>
  </si>
  <si>
    <t>Működési célú támogatások államháztartáson belülről</t>
  </si>
  <si>
    <t>Kötelező Feladat</t>
  </si>
  <si>
    <t>Önként Vállalt</t>
  </si>
  <si>
    <t>Államigazgatási</t>
  </si>
  <si>
    <t>Működési költségvetési bevételek összesen</t>
  </si>
  <si>
    <t>Felhalmozási költségvetési bevételek összesen</t>
  </si>
  <si>
    <t>Megnevezése</t>
  </si>
  <si>
    <t>Rovat-szám</t>
  </si>
  <si>
    <t>Kötelező feladatok</t>
  </si>
  <si>
    <t>Önként vállalt feladatok</t>
  </si>
  <si>
    <t>Államigazgatási feladatok</t>
  </si>
  <si>
    <t xml:space="preserve">Kötelező feladatok </t>
  </si>
  <si>
    <t xml:space="preserve">Felhalmozási bevételek </t>
  </si>
  <si>
    <t xml:space="preserve">Felhalmozási célú átvett pénzeszközök </t>
  </si>
  <si>
    <t xml:space="preserve">Finanszírozási bevételek összesen </t>
  </si>
  <si>
    <t xml:space="preserve"> BEVÉTELEK ÖSSZESEN</t>
  </si>
  <si>
    <t xml:space="preserve">Költségvetési bevételek összesen </t>
  </si>
  <si>
    <t>Működési bevétel</t>
  </si>
  <si>
    <t>Felhalmozási célú támogatások államházt. belülről</t>
  </si>
  <si>
    <t>4.</t>
  </si>
  <si>
    <t>5.</t>
  </si>
  <si>
    <t xml:space="preserve">Eredeti előirányzat </t>
  </si>
  <si>
    <t>Teljesítés</t>
  </si>
  <si>
    <t>Telj. %-a</t>
  </si>
  <si>
    <t xml:space="preserve">Módisított eőir. </t>
  </si>
  <si>
    <t xml:space="preserve">FÜLÖP KÖZSÉG ÖNKORMÁNYZAT ÖSSZESEN  BEVÉTELEI </t>
  </si>
  <si>
    <t>B814</t>
  </si>
  <si>
    <t xml:space="preserve">Áht-n belüli megelőlegezések </t>
  </si>
  <si>
    <t xml:space="preserve">2014. évi zárszámadás </t>
  </si>
  <si>
    <t>ezer forintban</t>
  </si>
  <si>
    <t>B813</t>
  </si>
  <si>
    <t xml:space="preserve">1. Működési célra </t>
  </si>
  <si>
    <t xml:space="preserve">2. Felhalmozási célra </t>
  </si>
  <si>
    <t>maradvány igénybevétel</t>
  </si>
  <si>
    <t xml:space="preserve">1/c számú melléklet 9/2015. V. 29. számú önkormányzati rendeletéhez </t>
  </si>
</sst>
</file>

<file path=xl/styles.xml><?xml version="1.0" encoding="utf-8"?>
<styleSheet xmlns="http://schemas.openxmlformats.org/spreadsheetml/2006/main">
  <numFmts count="1">
    <numFmt numFmtId="164" formatCode="00"/>
  </numFmts>
  <fonts count="16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right" vertical="center"/>
    </xf>
    <xf numFmtId="0" fontId="1" fillId="0" borderId="3" xfId="0" quotePrefix="1" applyFont="1" applyFill="1" applyBorder="1" applyAlignment="1">
      <alignment horizontal="center" vertical="center"/>
    </xf>
    <xf numFmtId="0" fontId="1" fillId="2" borderId="3" xfId="0" quotePrefix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/>
    </xf>
    <xf numFmtId="0" fontId="1" fillId="4" borderId="3" xfId="0" quotePrefix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" fillId="5" borderId="3" xfId="0" quotePrefix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3" fontId="4" fillId="4" borderId="2" xfId="0" applyNumberFormat="1" applyFont="1" applyFill="1" applyBorder="1" applyAlignment="1">
      <alignment horizontal="right" vertical="center"/>
    </xf>
    <xf numFmtId="3" fontId="4" fillId="5" borderId="2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0" fontId="0" fillId="0" borderId="0" xfId="0" applyFill="1"/>
    <xf numFmtId="0" fontId="2" fillId="0" borderId="1" xfId="0" applyFont="1" applyBorder="1" applyAlignment="1">
      <alignment horizontal="left"/>
    </xf>
    <xf numFmtId="0" fontId="1" fillId="5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164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" fillId="6" borderId="6" xfId="0" quotePrefix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3" fontId="1" fillId="2" borderId="2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0" xfId="0" applyFont="1"/>
    <xf numFmtId="3" fontId="1" fillId="5" borderId="2" xfId="0" applyNumberFormat="1" applyFont="1" applyFill="1" applyBorder="1" applyAlignment="1">
      <alignment horizontal="right" vertical="center"/>
    </xf>
    <xf numFmtId="0" fontId="12" fillId="0" borderId="2" xfId="0" applyFont="1" applyBorder="1"/>
    <xf numFmtId="0" fontId="14" fillId="0" borderId="2" xfId="0" applyFont="1" applyBorder="1" applyAlignment="1">
      <alignment vertical="center"/>
    </xf>
    <xf numFmtId="0" fontId="9" fillId="6" borderId="10" xfId="0" applyFont="1" applyFill="1" applyBorder="1" applyAlignment="1"/>
    <xf numFmtId="0" fontId="5" fillId="6" borderId="9" xfId="0" applyFont="1" applyFill="1" applyBorder="1" applyAlignment="1"/>
    <xf numFmtId="3" fontId="5" fillId="6" borderId="9" xfId="0" applyNumberFormat="1" applyFont="1" applyFill="1" applyBorder="1" applyAlignment="1"/>
    <xf numFmtId="0" fontId="0" fillId="4" borderId="0" xfId="0" applyFill="1" applyBorder="1"/>
    <xf numFmtId="2" fontId="0" fillId="4" borderId="2" xfId="0" applyNumberFormat="1" applyFill="1" applyBorder="1"/>
    <xf numFmtId="2" fontId="0" fillId="6" borderId="7" xfId="0" applyNumberFormat="1" applyFill="1" applyBorder="1"/>
    <xf numFmtId="2" fontId="13" fillId="5" borderId="2" xfId="0" applyNumberFormat="1" applyFont="1" applyFill="1" applyBorder="1"/>
    <xf numFmtId="2" fontId="13" fillId="2" borderId="2" xfId="0" applyNumberFormat="1" applyFont="1" applyFill="1" applyBorder="1"/>
    <xf numFmtId="2" fontId="15" fillId="5" borderId="2" xfId="0" applyNumberFormat="1" applyFont="1" applyFill="1" applyBorder="1"/>
    <xf numFmtId="0" fontId="7" fillId="2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2" fontId="13" fillId="6" borderId="2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13" fillId="0" borderId="2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7" xfId="0" applyFont="1" applyBorder="1" applyAlignment="1">
      <alignment horizontal="right"/>
    </xf>
    <xf numFmtId="3" fontId="4" fillId="4" borderId="7" xfId="0" applyNumberFormat="1" applyFont="1" applyFill="1" applyBorder="1" applyAlignment="1">
      <alignment horizontal="right" vertical="center"/>
    </xf>
    <xf numFmtId="2" fontId="0" fillId="4" borderId="7" xfId="0" applyNumberFormat="1" applyFill="1" applyBorder="1"/>
    <xf numFmtId="0" fontId="0" fillId="0" borderId="0" xfId="0" applyAlignment="1">
      <alignment horizontal="right"/>
    </xf>
    <xf numFmtId="0" fontId="1" fillId="0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H56"/>
  <sheetViews>
    <sheetView tabSelected="1" zoomScaleNormal="100" workbookViewId="0">
      <selection sqref="A1:F1"/>
    </sheetView>
  </sheetViews>
  <sheetFormatPr defaultRowHeight="15"/>
  <cols>
    <col min="1" max="1" width="6.140625" customWidth="1"/>
    <col min="2" max="2" width="45.5703125" customWidth="1"/>
    <col min="3" max="3" width="9.85546875" customWidth="1"/>
    <col min="4" max="4" width="9.5703125" customWidth="1"/>
    <col min="5" max="5" width="10.5703125" customWidth="1"/>
    <col min="6" max="6" width="7.140625" customWidth="1"/>
  </cols>
  <sheetData>
    <row r="1" spans="1:8">
      <c r="A1" s="60" t="s">
        <v>50</v>
      </c>
      <c r="B1" s="60"/>
      <c r="C1" s="60"/>
      <c r="D1" s="60"/>
      <c r="E1" s="60"/>
      <c r="F1" s="60"/>
    </row>
    <row r="3" spans="1:8" ht="20.25" customHeight="1">
      <c r="A3" s="66" t="s">
        <v>41</v>
      </c>
      <c r="B3" s="66"/>
      <c r="C3" s="66"/>
      <c r="D3" s="66"/>
      <c r="E3" s="66"/>
      <c r="F3" s="66"/>
    </row>
    <row r="4" spans="1:8" ht="1.5" hidden="1" customHeight="1">
      <c r="A4" s="66"/>
      <c r="B4" s="66"/>
      <c r="C4" s="66"/>
      <c r="D4" s="66"/>
      <c r="E4" s="66"/>
      <c r="F4" s="66"/>
    </row>
    <row r="5" spans="1:8" ht="15" customHeight="1">
      <c r="A5" s="67" t="s">
        <v>44</v>
      </c>
      <c r="B5" s="67"/>
      <c r="C5" s="67"/>
      <c r="D5" s="67"/>
      <c r="E5" s="67"/>
      <c r="F5" s="67"/>
    </row>
    <row r="6" spans="1:8">
      <c r="A6" s="68" t="s">
        <v>45</v>
      </c>
      <c r="B6" s="68"/>
      <c r="C6" s="68"/>
      <c r="D6" s="68"/>
      <c r="E6" s="68"/>
      <c r="F6" s="68"/>
    </row>
    <row r="7" spans="1:8">
      <c r="A7" s="61" t="s">
        <v>13</v>
      </c>
      <c r="B7" s="64"/>
      <c r="C7" s="64"/>
      <c r="D7" s="64"/>
      <c r="E7" s="64"/>
      <c r="F7" s="65"/>
    </row>
    <row r="8" spans="1:8" ht="27" customHeight="1">
      <c r="A8" s="21" t="s">
        <v>23</v>
      </c>
      <c r="B8" s="1" t="s">
        <v>22</v>
      </c>
      <c r="C8" s="30" t="s">
        <v>37</v>
      </c>
      <c r="D8" s="30" t="s">
        <v>40</v>
      </c>
      <c r="E8" s="30" t="s">
        <v>38</v>
      </c>
      <c r="F8" s="37" t="s">
        <v>39</v>
      </c>
    </row>
    <row r="9" spans="1:8" s="34" customFormat="1" ht="11.25">
      <c r="A9" s="31" t="s">
        <v>0</v>
      </c>
      <c r="B9" s="32" t="s">
        <v>1</v>
      </c>
      <c r="C9" s="33" t="s">
        <v>2</v>
      </c>
      <c r="D9" s="33" t="s">
        <v>35</v>
      </c>
      <c r="E9" s="33" t="s">
        <v>36</v>
      </c>
      <c r="F9" s="36"/>
    </row>
    <row r="10" spans="1:8" ht="18.75" customHeight="1">
      <c r="A10" s="11" t="s">
        <v>3</v>
      </c>
      <c r="B10" s="48" t="s">
        <v>16</v>
      </c>
      <c r="C10" s="15">
        <f>SUM(C11:C13)</f>
        <v>253212</v>
      </c>
      <c r="D10" s="15">
        <f t="shared" ref="D10:E10" si="0">SUM(D11:D13)</f>
        <v>285461</v>
      </c>
      <c r="E10" s="15">
        <f t="shared" si="0"/>
        <v>274930</v>
      </c>
      <c r="F10" s="44">
        <f>E10/D10*100</f>
        <v>96.310879594760763</v>
      </c>
    </row>
    <row r="11" spans="1:8" ht="15.75" customHeight="1">
      <c r="A11" s="7"/>
      <c r="B11" s="8" t="s">
        <v>24</v>
      </c>
      <c r="C11" s="14">
        <v>249512</v>
      </c>
      <c r="D11" s="14">
        <v>283871</v>
      </c>
      <c r="E11" s="14">
        <v>273360</v>
      </c>
      <c r="F11" s="42">
        <f t="shared" ref="F11:F54" si="1">E11/D11*100</f>
        <v>96.297261784402068</v>
      </c>
    </row>
    <row r="12" spans="1:8" ht="15.75" customHeight="1">
      <c r="A12" s="7"/>
      <c r="B12" s="9" t="s">
        <v>25</v>
      </c>
      <c r="C12" s="14">
        <v>3700</v>
      </c>
      <c r="D12" s="14">
        <v>1590</v>
      </c>
      <c r="E12" s="14">
        <v>1570</v>
      </c>
      <c r="F12" s="42">
        <f t="shared" si="1"/>
        <v>98.742138364779876</v>
      </c>
    </row>
    <row r="13" spans="1:8" ht="15.75" customHeight="1">
      <c r="A13" s="7"/>
      <c r="B13" s="10" t="s">
        <v>26</v>
      </c>
      <c r="C13" s="14"/>
      <c r="D13" s="14"/>
      <c r="E13" s="14"/>
      <c r="F13" s="42"/>
      <c r="H13" s="22"/>
    </row>
    <row r="14" spans="1:8" ht="18" customHeight="1">
      <c r="A14" s="11" t="s">
        <v>5</v>
      </c>
      <c r="B14" s="12" t="s">
        <v>15</v>
      </c>
      <c r="C14" s="15">
        <f>SUM(C15:C17)</f>
        <v>25598</v>
      </c>
      <c r="D14" s="15">
        <f t="shared" ref="D14:E14" si="2">SUM(D15:D17)</f>
        <v>18499</v>
      </c>
      <c r="E14" s="15">
        <f t="shared" si="2"/>
        <v>17092</v>
      </c>
      <c r="F14" s="44">
        <f t="shared" si="1"/>
        <v>92.394183469376728</v>
      </c>
    </row>
    <row r="15" spans="1:8" ht="15.75" customHeight="1">
      <c r="A15" s="7"/>
      <c r="B15" s="8" t="s">
        <v>24</v>
      </c>
      <c r="C15" s="14">
        <v>25598</v>
      </c>
      <c r="D15" s="14">
        <v>18499</v>
      </c>
      <c r="E15" s="14">
        <v>17092</v>
      </c>
      <c r="F15" s="42">
        <f t="shared" si="1"/>
        <v>92.394183469376728</v>
      </c>
    </row>
    <row r="16" spans="1:8" ht="15.75" customHeight="1">
      <c r="A16" s="7"/>
      <c r="B16" s="9" t="s">
        <v>25</v>
      </c>
      <c r="C16" s="14"/>
      <c r="D16" s="14"/>
      <c r="E16" s="14"/>
      <c r="F16" s="42"/>
    </row>
    <row r="17" spans="1:6" ht="15.75" customHeight="1">
      <c r="A17" s="7"/>
      <c r="B17" s="10" t="s">
        <v>26</v>
      </c>
      <c r="C17" s="14"/>
      <c r="D17" s="14"/>
      <c r="E17" s="14"/>
      <c r="F17" s="42"/>
    </row>
    <row r="18" spans="1:6" ht="18" customHeight="1">
      <c r="A18" s="19" t="s">
        <v>6</v>
      </c>
      <c r="B18" s="12" t="s">
        <v>33</v>
      </c>
      <c r="C18" s="15">
        <f>SUM(C19:C21)</f>
        <v>22024</v>
      </c>
      <c r="D18" s="15">
        <f t="shared" ref="D18:E18" si="3">SUM(D19:D21)</f>
        <v>47139</v>
      </c>
      <c r="E18" s="15">
        <f t="shared" si="3"/>
        <v>34461</v>
      </c>
      <c r="F18" s="44">
        <f t="shared" si="1"/>
        <v>73.10507223318271</v>
      </c>
    </row>
    <row r="19" spans="1:6" ht="15.75" customHeight="1">
      <c r="A19" s="7"/>
      <c r="B19" s="8" t="s">
        <v>27</v>
      </c>
      <c r="C19" s="14">
        <v>7494</v>
      </c>
      <c r="D19" s="14">
        <v>19624</v>
      </c>
      <c r="E19" s="14">
        <v>8665</v>
      </c>
      <c r="F19" s="42">
        <f t="shared" si="1"/>
        <v>44.155116184264166</v>
      </c>
    </row>
    <row r="20" spans="1:6" ht="15.75" customHeight="1">
      <c r="A20" s="7"/>
      <c r="B20" s="9" t="s">
        <v>25</v>
      </c>
      <c r="C20" s="14">
        <v>14530</v>
      </c>
      <c r="D20" s="14">
        <v>27515</v>
      </c>
      <c r="E20" s="14">
        <v>25796</v>
      </c>
      <c r="F20" s="42">
        <f t="shared" si="1"/>
        <v>93.752498637107024</v>
      </c>
    </row>
    <row r="21" spans="1:6" ht="15.75" customHeight="1">
      <c r="A21" s="7"/>
      <c r="B21" s="10" t="s">
        <v>26</v>
      </c>
      <c r="C21" s="14"/>
      <c r="D21" s="14"/>
      <c r="E21" s="14"/>
      <c r="F21" s="42"/>
    </row>
    <row r="22" spans="1:6" ht="19.5" customHeight="1">
      <c r="A22" s="19" t="s">
        <v>8</v>
      </c>
      <c r="B22" s="13" t="s">
        <v>14</v>
      </c>
      <c r="C22" s="15">
        <f>SUM(C23:C25)</f>
        <v>2800</v>
      </c>
      <c r="D22" s="15">
        <f t="shared" ref="D22:E22" si="4">SUM(D23:D25)</f>
        <v>0</v>
      </c>
      <c r="E22" s="15">
        <f t="shared" si="4"/>
        <v>0</v>
      </c>
      <c r="F22" s="46"/>
    </row>
    <row r="23" spans="1:6" ht="15.75" customHeight="1">
      <c r="A23" s="7"/>
      <c r="B23" s="8" t="s">
        <v>24</v>
      </c>
      <c r="C23" s="14">
        <v>2200</v>
      </c>
      <c r="D23" s="14"/>
      <c r="E23" s="14"/>
      <c r="F23" s="42"/>
    </row>
    <row r="24" spans="1:6" ht="15.75" customHeight="1">
      <c r="A24" s="7"/>
      <c r="B24" s="9" t="s">
        <v>25</v>
      </c>
      <c r="C24" s="14">
        <v>600</v>
      </c>
      <c r="D24" s="14"/>
      <c r="E24" s="14"/>
      <c r="F24" s="42"/>
    </row>
    <row r="25" spans="1:6" ht="15.75" customHeight="1">
      <c r="A25" s="7"/>
      <c r="B25" s="10" t="s">
        <v>26</v>
      </c>
      <c r="C25" s="14"/>
      <c r="D25" s="14"/>
      <c r="E25" s="14"/>
      <c r="F25" s="42"/>
    </row>
    <row r="26" spans="1:6" ht="19.5" customHeight="1">
      <c r="A26" s="11"/>
      <c r="B26" s="13" t="s">
        <v>20</v>
      </c>
      <c r="C26" s="35">
        <f>C22+C18+C14+C10</f>
        <v>303634</v>
      </c>
      <c r="D26" s="35">
        <f t="shared" ref="D26:E26" si="5">D22+D18+D14+D10</f>
        <v>351099</v>
      </c>
      <c r="E26" s="35">
        <f t="shared" si="5"/>
        <v>326483</v>
      </c>
      <c r="F26" s="44">
        <f t="shared" si="1"/>
        <v>92.988872084511769</v>
      </c>
    </row>
    <row r="27" spans="1:6" ht="19.5" customHeight="1">
      <c r="A27" s="3"/>
      <c r="B27" s="8" t="s">
        <v>24</v>
      </c>
      <c r="C27" s="2">
        <f>SUM(C11+C15+C19+C23)</f>
        <v>284804</v>
      </c>
      <c r="D27" s="2">
        <v>322021</v>
      </c>
      <c r="E27" s="2">
        <f t="shared" ref="E27" si="6">SUM(E11+E15+E19+E23)</f>
        <v>299117</v>
      </c>
      <c r="F27" s="42">
        <f t="shared" si="1"/>
        <v>92.887420385627024</v>
      </c>
    </row>
    <row r="28" spans="1:6" ht="19.5" customHeight="1">
      <c r="A28" s="3"/>
      <c r="B28" s="9" t="s">
        <v>25</v>
      </c>
      <c r="C28" s="2">
        <f>SUM(C12+C16+C20+C24)</f>
        <v>18830</v>
      </c>
      <c r="D28" s="2">
        <f t="shared" ref="D28:E28" si="7">SUM(D12+D16+D20+D24)</f>
        <v>29105</v>
      </c>
      <c r="E28" s="2">
        <f t="shared" si="7"/>
        <v>27366</v>
      </c>
      <c r="F28" s="42">
        <f t="shared" si="1"/>
        <v>94.025081601099473</v>
      </c>
    </row>
    <row r="29" spans="1:6" ht="19.5" customHeight="1">
      <c r="A29" s="3"/>
      <c r="B29" s="10" t="s">
        <v>26</v>
      </c>
      <c r="C29" s="2">
        <f>SUM(C13+C17+C21+C25)</f>
        <v>0</v>
      </c>
      <c r="D29" s="2"/>
      <c r="E29" s="14"/>
      <c r="F29" s="42"/>
    </row>
    <row r="30" spans="1:6" ht="18" customHeight="1">
      <c r="A30" s="4" t="s">
        <v>4</v>
      </c>
      <c r="B30" s="47" t="s">
        <v>34</v>
      </c>
      <c r="C30" s="16">
        <f>SUM(C31:C33)</f>
        <v>0</v>
      </c>
      <c r="D30" s="16">
        <f t="shared" ref="D30:E30" si="8">SUM(D31:D33)</f>
        <v>395914</v>
      </c>
      <c r="E30" s="16">
        <f t="shared" si="8"/>
        <v>161928</v>
      </c>
      <c r="F30" s="45">
        <f t="shared" si="1"/>
        <v>40.899791368832631</v>
      </c>
    </row>
    <row r="31" spans="1:6" ht="15.75" customHeight="1">
      <c r="A31" s="7"/>
      <c r="B31" s="8" t="s">
        <v>24</v>
      </c>
      <c r="C31" s="14"/>
      <c r="D31" s="14">
        <v>395914</v>
      </c>
      <c r="E31" s="14">
        <v>161928</v>
      </c>
      <c r="F31" s="42">
        <f t="shared" si="1"/>
        <v>40.899791368832631</v>
      </c>
    </row>
    <row r="32" spans="1:6" ht="15.75" customHeight="1">
      <c r="A32" s="7"/>
      <c r="B32" s="9" t="s">
        <v>25</v>
      </c>
      <c r="C32" s="14"/>
      <c r="D32" s="14"/>
      <c r="E32" s="14"/>
      <c r="F32" s="42"/>
    </row>
    <row r="33" spans="1:6" ht="15.75" customHeight="1">
      <c r="A33" s="7"/>
      <c r="B33" s="10" t="s">
        <v>26</v>
      </c>
      <c r="C33" s="14"/>
      <c r="D33" s="14"/>
      <c r="E33" s="14"/>
      <c r="F33" s="42"/>
    </row>
    <row r="34" spans="1:6" ht="17.25" customHeight="1">
      <c r="A34" s="4" t="s">
        <v>7</v>
      </c>
      <c r="B34" s="5" t="s">
        <v>28</v>
      </c>
      <c r="C34" s="16">
        <f>SUM(C35:C37)</f>
        <v>0</v>
      </c>
      <c r="D34" s="16">
        <f t="shared" ref="D34:F34" si="9">SUM(D35:D37)</f>
        <v>20678</v>
      </c>
      <c r="E34" s="16">
        <f t="shared" si="9"/>
        <v>20678</v>
      </c>
      <c r="F34" s="16">
        <f t="shared" si="9"/>
        <v>100</v>
      </c>
    </row>
    <row r="35" spans="1:6" ht="15.75" customHeight="1">
      <c r="A35" s="7"/>
      <c r="B35" s="8" t="s">
        <v>24</v>
      </c>
      <c r="C35" s="14"/>
      <c r="D35" s="14">
        <v>20678</v>
      </c>
      <c r="E35" s="14">
        <v>20678</v>
      </c>
      <c r="F35" s="42">
        <f t="shared" si="1"/>
        <v>100</v>
      </c>
    </row>
    <row r="36" spans="1:6" ht="15.75" customHeight="1">
      <c r="A36" s="7"/>
      <c r="B36" s="9" t="s">
        <v>25</v>
      </c>
      <c r="C36" s="14"/>
      <c r="D36" s="14"/>
      <c r="E36" s="14"/>
      <c r="F36" s="42"/>
    </row>
    <row r="37" spans="1:6" ht="15.75" customHeight="1">
      <c r="A37" s="7"/>
      <c r="B37" s="10" t="s">
        <v>26</v>
      </c>
      <c r="C37" s="14"/>
      <c r="D37" s="14"/>
      <c r="E37" s="14"/>
      <c r="F37" s="42"/>
    </row>
    <row r="38" spans="1:6" ht="17.25" customHeight="1">
      <c r="A38" s="4" t="s">
        <v>9</v>
      </c>
      <c r="B38" s="5" t="s">
        <v>29</v>
      </c>
      <c r="C38" s="16">
        <f>SUM(C39:C41)</f>
        <v>498936</v>
      </c>
      <c r="D38" s="16">
        <f t="shared" ref="D38:E38" si="10">SUM(D39:D41)</f>
        <v>0</v>
      </c>
      <c r="E38" s="16">
        <f t="shared" si="10"/>
        <v>0</v>
      </c>
      <c r="F38" s="45"/>
    </row>
    <row r="39" spans="1:6" ht="15.75" customHeight="1">
      <c r="A39" s="7"/>
      <c r="B39" s="8" t="s">
        <v>17</v>
      </c>
      <c r="C39" s="14">
        <v>498936</v>
      </c>
      <c r="D39" s="14"/>
      <c r="E39" s="14"/>
      <c r="F39" s="42"/>
    </row>
    <row r="40" spans="1:6" ht="15.75" customHeight="1">
      <c r="A40" s="7"/>
      <c r="B40" s="9" t="s">
        <v>18</v>
      </c>
      <c r="C40" s="14"/>
      <c r="D40" s="14"/>
      <c r="E40" s="14"/>
      <c r="F40" s="42"/>
    </row>
    <row r="41" spans="1:6" ht="15.75" customHeight="1">
      <c r="A41" s="7"/>
      <c r="B41" s="10" t="s">
        <v>19</v>
      </c>
      <c r="C41" s="14"/>
      <c r="D41" s="14"/>
      <c r="E41" s="14"/>
      <c r="F41" s="42"/>
    </row>
    <row r="42" spans="1:6" ht="17.25" customHeight="1">
      <c r="A42" s="4"/>
      <c r="B42" s="5" t="s">
        <v>21</v>
      </c>
      <c r="C42" s="16">
        <f>SUM(C43:C45)</f>
        <v>498936</v>
      </c>
      <c r="D42" s="16">
        <f t="shared" ref="D42:E42" si="11">SUM(D43:D45)</f>
        <v>416592</v>
      </c>
      <c r="E42" s="16">
        <f t="shared" si="11"/>
        <v>182606</v>
      </c>
      <c r="F42" s="45">
        <f t="shared" si="1"/>
        <v>43.833294926450819</v>
      </c>
    </row>
    <row r="43" spans="1:6" s="17" customFormat="1" ht="17.25" customHeight="1">
      <c r="A43" s="3"/>
      <c r="B43" s="8" t="s">
        <v>17</v>
      </c>
      <c r="C43" s="2">
        <f>SUM(C31+C35+C39)</f>
        <v>498936</v>
      </c>
      <c r="D43" s="2">
        <f t="shared" ref="D43:E43" si="12">SUM(D31+D35+D39)</f>
        <v>416592</v>
      </c>
      <c r="E43" s="2">
        <f t="shared" si="12"/>
        <v>182606</v>
      </c>
      <c r="F43" s="53">
        <f t="shared" si="1"/>
        <v>43.833294926450819</v>
      </c>
    </row>
    <row r="44" spans="1:6" s="17" customFormat="1" ht="17.25" customHeight="1">
      <c r="A44" s="3"/>
      <c r="B44" s="9" t="s">
        <v>18</v>
      </c>
      <c r="C44" s="2"/>
      <c r="D44" s="2"/>
      <c r="E44" s="14"/>
      <c r="F44" s="53"/>
    </row>
    <row r="45" spans="1:6" s="17" customFormat="1" ht="17.25" customHeight="1">
      <c r="A45" s="3"/>
      <c r="B45" s="10" t="s">
        <v>19</v>
      </c>
      <c r="C45" s="2"/>
      <c r="D45" s="2"/>
      <c r="E45" s="14"/>
      <c r="F45" s="53"/>
    </row>
    <row r="46" spans="1:6" ht="17.25" customHeight="1">
      <c r="A46" s="6" t="s">
        <v>10</v>
      </c>
      <c r="B46" s="28" t="s">
        <v>32</v>
      </c>
      <c r="C46" s="29">
        <f>SUM(C26+C38)</f>
        <v>802570</v>
      </c>
      <c r="D46" s="29">
        <f>SUM(D26+D42)</f>
        <v>767691</v>
      </c>
      <c r="E46" s="29">
        <f>SUM(E26+E42)</f>
        <v>509089</v>
      </c>
      <c r="F46" s="45">
        <f t="shared" si="1"/>
        <v>66.314311357043394</v>
      </c>
    </row>
    <row r="47" spans="1:6" ht="18" customHeight="1">
      <c r="A47" s="61" t="s">
        <v>12</v>
      </c>
      <c r="B47" s="62"/>
      <c r="C47" s="63"/>
      <c r="E47" s="14"/>
      <c r="F47" s="42"/>
    </row>
    <row r="48" spans="1:6" ht="18" customHeight="1">
      <c r="A48" s="50"/>
      <c r="B48" s="51"/>
      <c r="C48" s="52"/>
      <c r="E48" s="14"/>
      <c r="F48" s="42"/>
    </row>
    <row r="49" spans="1:6" ht="18" customHeight="1">
      <c r="A49" s="54" t="s">
        <v>46</v>
      </c>
      <c r="B49" s="26" t="s">
        <v>49</v>
      </c>
      <c r="C49" s="20">
        <f>SUM(C50:C51)</f>
        <v>6198</v>
      </c>
      <c r="D49" s="20">
        <v>53041</v>
      </c>
      <c r="E49" s="14">
        <v>46843</v>
      </c>
      <c r="F49" s="42">
        <f t="shared" si="1"/>
        <v>88.314699949095981</v>
      </c>
    </row>
    <row r="50" spans="1:6" ht="18" customHeight="1">
      <c r="A50" s="27"/>
      <c r="B50" s="18" t="s">
        <v>47</v>
      </c>
      <c r="C50" s="20">
        <v>676</v>
      </c>
      <c r="D50" s="20"/>
      <c r="E50" s="14"/>
      <c r="F50" s="42"/>
    </row>
    <row r="51" spans="1:6" ht="18" customHeight="1">
      <c r="A51" s="27"/>
      <c r="B51" s="18" t="s">
        <v>48</v>
      </c>
      <c r="C51" s="20">
        <v>5522</v>
      </c>
      <c r="D51" s="20"/>
      <c r="E51" s="14"/>
      <c r="F51" s="42"/>
    </row>
    <row r="52" spans="1:6" ht="18" customHeight="1">
      <c r="A52" s="55" t="s">
        <v>42</v>
      </c>
      <c r="B52" s="56" t="s">
        <v>43</v>
      </c>
      <c r="C52" s="57"/>
      <c r="D52" s="57">
        <v>3270</v>
      </c>
      <c r="E52" s="58">
        <v>3270</v>
      </c>
      <c r="F52" s="59"/>
    </row>
    <row r="53" spans="1:6" ht="15.75" thickBot="1">
      <c r="A53" s="23" t="s">
        <v>11</v>
      </c>
      <c r="B53" s="24" t="s">
        <v>30</v>
      </c>
      <c r="C53" s="25">
        <f>SUM(C49)</f>
        <v>6198</v>
      </c>
      <c r="D53" s="25">
        <v>56311</v>
      </c>
      <c r="E53" s="25">
        <v>50113</v>
      </c>
      <c r="F53" s="43">
        <f t="shared" si="1"/>
        <v>88.993269521052724</v>
      </c>
    </row>
    <row r="54" spans="1:6" s="22" customFormat="1" ht="15.75" customHeight="1" thickBot="1">
      <c r="A54" s="38"/>
      <c r="B54" s="39" t="s">
        <v>31</v>
      </c>
      <c r="C54" s="40">
        <f>SUM(C46+C53)</f>
        <v>808768</v>
      </c>
      <c r="D54" s="40">
        <f t="shared" ref="D54:E54" si="13">SUM(D46+D53)</f>
        <v>824002</v>
      </c>
      <c r="E54" s="40">
        <f t="shared" si="13"/>
        <v>559202</v>
      </c>
      <c r="F54" s="49">
        <f t="shared" si="1"/>
        <v>67.864155669525076</v>
      </c>
    </row>
    <row r="55" spans="1:6">
      <c r="F55" s="41"/>
    </row>
    <row r="56" spans="1:6">
      <c r="F56" s="41"/>
    </row>
  </sheetData>
  <mergeCells count="6">
    <mergeCell ref="A1:F1"/>
    <mergeCell ref="A47:C47"/>
    <mergeCell ref="A7:F7"/>
    <mergeCell ref="A3:F4"/>
    <mergeCell ref="A5:F5"/>
    <mergeCell ref="A6:F6"/>
  </mergeCells>
  <pageMargins left="0.7" right="0.7" top="0.75" bottom="0.75" header="0.3" footer="0.3"/>
  <pageSetup paperSize="9" scale="85" orientation="portrait" horizontalDpi="300" verticalDpi="300" r:id="rId1"/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BEV. K. Bontott</vt:lpstr>
      <vt:lpstr>Munka1</vt:lpstr>
      <vt:lpstr>'BEV. K. Bontott'!Nyomtatási_terület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2015-06-01T12:01:11Z</dcterms:modified>
</cp:coreProperties>
</file>