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1.m.KÖH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B12"/>
  <c r="C12"/>
  <c r="D12"/>
  <c r="E12" s="1"/>
  <c r="E13"/>
  <c r="E14"/>
  <c r="C15"/>
  <c r="D15"/>
  <c r="E15" s="1"/>
  <c r="B16"/>
  <c r="C16"/>
  <c r="D16"/>
  <c r="E16"/>
  <c r="E17"/>
  <c r="E18"/>
  <c r="E19"/>
  <c r="E20"/>
  <c r="B21"/>
  <c r="C21"/>
  <c r="D21"/>
  <c r="E21"/>
  <c r="E22"/>
  <c r="E23"/>
  <c r="B24"/>
  <c r="C24"/>
  <c r="D24"/>
  <c r="E24"/>
  <c r="E25"/>
  <c r="E27"/>
  <c r="E28"/>
  <c r="E29"/>
  <c r="E30"/>
  <c r="B31"/>
  <c r="C31"/>
  <c r="D31"/>
  <c r="E31" s="1"/>
  <c r="E32"/>
  <c r="B33"/>
  <c r="C33"/>
  <c r="D33"/>
  <c r="E33"/>
  <c r="E34"/>
  <c r="E36"/>
  <c r="B37"/>
  <c r="C37"/>
  <c r="D37"/>
  <c r="E37"/>
  <c r="B38"/>
  <c r="C38"/>
  <c r="D38"/>
  <c r="E38" s="1"/>
  <c r="E40"/>
  <c r="E41"/>
  <c r="E42"/>
  <c r="E43"/>
  <c r="B44"/>
  <c r="C44"/>
  <c r="D44"/>
  <c r="E44" s="1"/>
  <c r="B45"/>
  <c r="C45"/>
  <c r="D45"/>
  <c r="E45" s="1"/>
</calcChain>
</file>

<file path=xl/sharedStrings.xml><?xml version="1.0" encoding="utf-8"?>
<sst xmlns="http://schemas.openxmlformats.org/spreadsheetml/2006/main" count="49" uniqueCount="49">
  <si>
    <t>Költségvetési kiadások  (K1-K8)</t>
  </si>
  <si>
    <t>Beruházások  (K6)</t>
  </si>
  <si>
    <t>Beruházási célú előzetesen felszámított általános forgalmi adó        (K67)</t>
  </si>
  <si>
    <t>Kisértékű gép, berendezés beszerzése  (K64/7)</t>
  </si>
  <si>
    <t>Kisértékű informatikai eszköz beszerzése   (K63/2)</t>
  </si>
  <si>
    <t>Szellemi termékek beszerzése      (K61/2)</t>
  </si>
  <si>
    <t>Egyéb elvonások és befizetések   (K502)</t>
  </si>
  <si>
    <t>Dologi kiadások        (K3)</t>
  </si>
  <si>
    <t>Különféle befizetések és egyéb dologi kiadások  (K35)</t>
  </si>
  <si>
    <t>Egyéb dologi kiadások        (K355)</t>
  </si>
  <si>
    <t>Fizetendő általános forgalmi adó         (K352)</t>
  </si>
  <si>
    <t>Működési célú előzetesen felszámított általános forgalmi adó        (K351)</t>
  </si>
  <si>
    <t>Kiküldetések, reklám- és propagandakiadások       (K34)</t>
  </si>
  <si>
    <t>Kiküldetések kiadásai        (K341)</t>
  </si>
  <si>
    <t>Szolgáltatási kiadások       (K33)</t>
  </si>
  <si>
    <t>Egyéb szolgáltatások         (K337)</t>
  </si>
  <si>
    <t>Szakmai tevékenységet segítő szolgáltatások         (K336)</t>
  </si>
  <si>
    <t>Közvetített szolgáltatások   (K335)</t>
  </si>
  <si>
    <t>Karbantartási, kisjavítási szolgáltatások        (K334)</t>
  </si>
  <si>
    <t>Bérleti és lízing díjak   (K333)</t>
  </si>
  <si>
    <t>Közüzemi díjak        (K331)</t>
  </si>
  <si>
    <t>Kommunikációs szolgáltatások        (K32)</t>
  </si>
  <si>
    <t>Egyéb kommunikációs szolgáltatások        (K322)</t>
  </si>
  <si>
    <t>Informatikai szolgáltatások igénybevétele        (K321)</t>
  </si>
  <si>
    <t>Készletbeszerzés        (K31)</t>
  </si>
  <si>
    <t>Üzemeltetési anyagok beszerzése        (K312)</t>
  </si>
  <si>
    <t>Szakmai anyagok beszerzése        (K311)</t>
  </si>
  <si>
    <t>ebből: szociális hozzájárulási adó        (K2)</t>
  </si>
  <si>
    <t>Munkaadókat terhelő járulékok és szociális hozzájárulási adó   (K2)</t>
  </si>
  <si>
    <t>Személyi juttatások (K1)</t>
  </si>
  <si>
    <t>Külső személyi juttatások      (K12)</t>
  </si>
  <si>
    <t>Reprezentációs kiadások    (K123)</t>
  </si>
  <si>
    <t>Munkavégzésre irányuló egyéb jogviszonyban nem saját foglalkoztatottnak fizetett juttatások        (K122)</t>
  </si>
  <si>
    <t>Foglalkoztatottak személyi juttatásai        (K11)</t>
  </si>
  <si>
    <t>Foglalkoztatottak egyéb személyi juttatásai ((K1113)</t>
  </si>
  <si>
    <t>Egyéb költségtérítések        (K1110)</t>
  </si>
  <si>
    <t>Közlekedési költségtérítés        (K1109)</t>
  </si>
  <si>
    <t>Ruházati költségtérítés   (K1108)</t>
  </si>
  <si>
    <t>Béren kívüli juttatások        (K1107)</t>
  </si>
  <si>
    <t>Céljuttatás, projektprémium   (K1103)</t>
  </si>
  <si>
    <t>Normatív jutalmak  (K1102)</t>
  </si>
  <si>
    <t>Törvény szerinti illetmények, munkabérek        (K1101)</t>
  </si>
  <si>
    <t>Teljesítés %-a</t>
  </si>
  <si>
    <t>Teljesítés</t>
  </si>
  <si>
    <t>Módosított előirányzat</t>
  </si>
  <si>
    <t>Eredeti előirányzat</t>
  </si>
  <si>
    <t>Megnevezés</t>
  </si>
  <si>
    <t>ÖSKÜI KÖZÖS ÖNKORMÁNYZATI HIVATAL KIADÁSOK 2016. DECEMBER 31-ÉN</t>
  </si>
  <si>
    <t>21.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</si>
</sst>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3" fillId="2" borderId="0" xfId="2" applyFont="1" applyFill="1" applyAlignment="1">
      <alignment vertical="center"/>
    </xf>
    <xf numFmtId="3" fontId="5" fillId="2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 wrapText="1"/>
    </xf>
    <xf numFmtId="9" fontId="3" fillId="3" borderId="0" xfId="2" applyFont="1" applyFill="1" applyAlignment="1">
      <alignment vertical="center"/>
    </xf>
    <xf numFmtId="3" fontId="5" fillId="3" borderId="0" xfId="1" applyNumberFormat="1" applyFont="1" applyFill="1" applyAlignment="1">
      <alignment horizontal="right" vertical="center" wrapText="1"/>
    </xf>
    <xf numFmtId="0" fontId="5" fillId="3" borderId="0" xfId="1" applyFont="1" applyFill="1" applyAlignment="1">
      <alignment horizontal="left" vertical="center" wrapText="1"/>
    </xf>
    <xf numFmtId="9" fontId="3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/>
    <xf numFmtId="3" fontId="5" fillId="0" borderId="0" xfId="1" applyNumberFormat="1" applyFont="1" applyFill="1" applyAlignment="1">
      <alignment horizontal="right" vertical="center" wrapText="1"/>
    </xf>
    <xf numFmtId="0" fontId="5" fillId="0" borderId="0" xfId="1" applyFont="1" applyFill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9" fontId="3" fillId="0" borderId="0" xfId="2" applyFont="1" applyFill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3" applyFont="1" applyAlignment="1">
      <alignment horizontal="left"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A3" sqref="A3"/>
    </sheetView>
  </sheetViews>
  <sheetFormatPr defaultColWidth="19.140625" defaultRowHeight="12.75"/>
  <cols>
    <col min="1" max="1" width="47.140625" style="2" customWidth="1"/>
    <col min="2" max="2" width="9.5703125" style="2" customWidth="1"/>
    <col min="3" max="3" width="10.28515625" style="2" customWidth="1"/>
    <col min="4" max="4" width="10.140625" style="2" customWidth="1"/>
    <col min="5" max="5" width="8" style="1" customWidth="1"/>
    <col min="6" max="251" width="9.140625" style="1" customWidth="1"/>
    <col min="252" max="252" width="8.140625" style="1" customWidth="1"/>
    <col min="253" max="253" width="82" style="1" customWidth="1"/>
    <col min="254" max="16384" width="19.140625" style="1"/>
  </cols>
  <sheetData>
    <row r="1" spans="1:5" ht="22.5" customHeight="1">
      <c r="A1" s="21" t="s">
        <v>48</v>
      </c>
      <c r="B1" s="21"/>
      <c r="C1" s="21"/>
      <c r="D1" s="21"/>
      <c r="E1" s="21"/>
    </row>
    <row r="2" spans="1:5" ht="30.75" customHeight="1">
      <c r="A2" s="20" t="s">
        <v>47</v>
      </c>
      <c r="B2" s="20"/>
      <c r="C2" s="20"/>
      <c r="D2" s="20"/>
      <c r="E2" s="20"/>
    </row>
    <row r="3" spans="1:5" ht="38.25" customHeight="1">
      <c r="A3" s="19" t="s">
        <v>46</v>
      </c>
      <c r="B3" s="18" t="s">
        <v>45</v>
      </c>
      <c r="C3" s="18" t="s">
        <v>44</v>
      </c>
      <c r="D3" s="18" t="s">
        <v>43</v>
      </c>
      <c r="E3" s="18" t="s">
        <v>42</v>
      </c>
    </row>
    <row r="4" spans="1:5" ht="15" customHeight="1">
      <c r="A4" s="11" t="s">
        <v>41</v>
      </c>
      <c r="B4" s="10">
        <v>31043000</v>
      </c>
      <c r="C4" s="10">
        <v>28480596</v>
      </c>
      <c r="D4" s="10">
        <v>27685908</v>
      </c>
      <c r="E4" s="9">
        <f>D4/C4</f>
        <v>0.97209721313416331</v>
      </c>
    </row>
    <row r="5" spans="1:5" ht="15" customHeight="1">
      <c r="A5" s="11" t="s">
        <v>40</v>
      </c>
      <c r="B5" s="10"/>
      <c r="C5" s="10">
        <v>2024000</v>
      </c>
      <c r="D5" s="10">
        <v>2024000</v>
      </c>
      <c r="E5" s="9">
        <f>D5/C5</f>
        <v>1</v>
      </c>
    </row>
    <row r="6" spans="1:5" ht="15" customHeight="1">
      <c r="A6" s="11" t="s">
        <v>39</v>
      </c>
      <c r="B6" s="10"/>
      <c r="C6" s="10">
        <v>160000</v>
      </c>
      <c r="D6" s="10">
        <v>80000</v>
      </c>
      <c r="E6" s="9">
        <f>D6/C6</f>
        <v>0.5</v>
      </c>
    </row>
    <row r="7" spans="1:5">
      <c r="A7" s="11" t="s">
        <v>38</v>
      </c>
      <c r="B7" s="10">
        <v>1983000</v>
      </c>
      <c r="C7" s="10">
        <v>2087952</v>
      </c>
      <c r="D7" s="10">
        <v>1920962</v>
      </c>
      <c r="E7" s="9">
        <f>D7/C7</f>
        <v>0.92002210778791849</v>
      </c>
    </row>
    <row r="8" spans="1:5">
      <c r="A8" s="11" t="s">
        <v>37</v>
      </c>
      <c r="B8" s="10">
        <v>0</v>
      </c>
      <c r="C8" s="10">
        <v>115950</v>
      </c>
      <c r="D8" s="10">
        <v>115950</v>
      </c>
      <c r="E8" s="9">
        <f>D8/C8</f>
        <v>1</v>
      </c>
    </row>
    <row r="9" spans="1:5">
      <c r="A9" s="11" t="s">
        <v>36</v>
      </c>
      <c r="B9" s="10">
        <v>380000</v>
      </c>
      <c r="C9" s="10">
        <v>447345</v>
      </c>
      <c r="D9" s="10">
        <v>447345</v>
      </c>
      <c r="E9" s="9">
        <f>D9/C9</f>
        <v>1</v>
      </c>
    </row>
    <row r="10" spans="1:5">
      <c r="A10" s="11" t="s">
        <v>35</v>
      </c>
      <c r="B10" s="10">
        <v>172000</v>
      </c>
      <c r="C10" s="10">
        <v>316838</v>
      </c>
      <c r="D10" s="10">
        <v>231337</v>
      </c>
      <c r="E10" s="9">
        <f>D10/C10</f>
        <v>0.73014284902694748</v>
      </c>
    </row>
    <row r="11" spans="1:5">
      <c r="A11" s="11" t="s">
        <v>34</v>
      </c>
      <c r="B11" s="10">
        <v>56000</v>
      </c>
      <c r="C11" s="10">
        <v>452683</v>
      </c>
      <c r="D11" s="10">
        <v>452683</v>
      </c>
      <c r="E11" s="9">
        <f>D11/C11</f>
        <v>1</v>
      </c>
    </row>
    <row r="12" spans="1:5">
      <c r="A12" s="16" t="s">
        <v>33</v>
      </c>
      <c r="B12" s="15">
        <f>SUM(B4:B11)</f>
        <v>33634000</v>
      </c>
      <c r="C12" s="15">
        <f>SUM(C4:C11)</f>
        <v>34085364</v>
      </c>
      <c r="D12" s="15">
        <f>SUM(D4:D11)</f>
        <v>32958185</v>
      </c>
      <c r="E12" s="9">
        <f>D12/C12</f>
        <v>0.96693070374721535</v>
      </c>
    </row>
    <row r="13" spans="1:5" ht="25.5">
      <c r="A13" s="11" t="s">
        <v>32</v>
      </c>
      <c r="B13" s="10">
        <v>0</v>
      </c>
      <c r="C13" s="10">
        <v>461160</v>
      </c>
      <c r="D13" s="10">
        <v>426000</v>
      </c>
      <c r="E13" s="9">
        <f>D13/C13</f>
        <v>0.92375748113453027</v>
      </c>
    </row>
    <row r="14" spans="1:5">
      <c r="A14" s="11" t="s">
        <v>31</v>
      </c>
      <c r="B14" s="10">
        <v>0</v>
      </c>
      <c r="C14" s="10">
        <v>112229</v>
      </c>
      <c r="D14" s="10">
        <v>108466</v>
      </c>
      <c r="E14" s="9">
        <f>D14/C14</f>
        <v>0.96647034189024228</v>
      </c>
    </row>
    <row r="15" spans="1:5">
      <c r="A15" s="16" t="s">
        <v>30</v>
      </c>
      <c r="B15" s="15">
        <v>0</v>
      </c>
      <c r="C15" s="15">
        <f>SUM(C13:C14)</f>
        <v>573389</v>
      </c>
      <c r="D15" s="15">
        <f>SUM(D13:D14)</f>
        <v>534466</v>
      </c>
      <c r="E15" s="9">
        <f>D15/C15</f>
        <v>0.93211763741543696</v>
      </c>
    </row>
    <row r="16" spans="1:5" ht="20.25" customHeight="1">
      <c r="A16" s="8" t="s">
        <v>29</v>
      </c>
      <c r="B16" s="7">
        <f>B12+B15</f>
        <v>33634000</v>
      </c>
      <c r="C16" s="7">
        <f>C12+C15</f>
        <v>34658753</v>
      </c>
      <c r="D16" s="7">
        <f>D12+D15</f>
        <v>33492651</v>
      </c>
      <c r="E16" s="6">
        <f>D16/C16</f>
        <v>0.96635476181154012</v>
      </c>
    </row>
    <row r="17" spans="1:5" ht="25.5">
      <c r="A17" s="8" t="s">
        <v>28</v>
      </c>
      <c r="B17" s="7">
        <v>8968000</v>
      </c>
      <c r="C17" s="7">
        <v>9630547</v>
      </c>
      <c r="D17" s="7">
        <v>9188217</v>
      </c>
      <c r="E17" s="6">
        <f>D17/C17</f>
        <v>0.95407010629821964</v>
      </c>
    </row>
    <row r="18" spans="1:5">
      <c r="A18" s="11" t="s">
        <v>27</v>
      </c>
      <c r="B18" s="10">
        <v>8015000</v>
      </c>
      <c r="C18" s="10">
        <v>8575964</v>
      </c>
      <c r="D18" s="10">
        <v>8346245</v>
      </c>
      <c r="E18" s="17">
        <f>D18/C18</f>
        <v>0.97321362356465113</v>
      </c>
    </row>
    <row r="19" spans="1:5" ht="24.75" customHeight="1">
      <c r="A19" s="11" t="s">
        <v>26</v>
      </c>
      <c r="B19" s="10">
        <v>105000</v>
      </c>
      <c r="C19" s="10">
        <v>184159</v>
      </c>
      <c r="D19" s="10">
        <v>184159</v>
      </c>
      <c r="E19" s="9">
        <f>D19/C19</f>
        <v>1</v>
      </c>
    </row>
    <row r="20" spans="1:5">
      <c r="A20" s="11" t="s">
        <v>25</v>
      </c>
      <c r="B20" s="10">
        <v>1020000</v>
      </c>
      <c r="C20" s="10">
        <v>1133428</v>
      </c>
      <c r="D20" s="10">
        <v>1127783</v>
      </c>
      <c r="E20" s="9">
        <f>D20/C20</f>
        <v>0.9950195336624823</v>
      </c>
    </row>
    <row r="21" spans="1:5" ht="16.5" customHeight="1">
      <c r="A21" s="16" t="s">
        <v>24</v>
      </c>
      <c r="B21" s="15">
        <f>B19+B20</f>
        <v>1125000</v>
      </c>
      <c r="C21" s="15">
        <f>C19+C20</f>
        <v>1317587</v>
      </c>
      <c r="D21" s="15">
        <f>D19+D20</f>
        <v>1311942</v>
      </c>
      <c r="E21" s="9">
        <f>D21/C21</f>
        <v>0.9957156529322162</v>
      </c>
    </row>
    <row r="22" spans="1:5">
      <c r="A22" s="11" t="s">
        <v>23</v>
      </c>
      <c r="B22" s="10">
        <v>3093000</v>
      </c>
      <c r="C22" s="10">
        <v>3082586</v>
      </c>
      <c r="D22" s="10">
        <v>3057482</v>
      </c>
      <c r="E22" s="9">
        <f>D22/C22</f>
        <v>0.99185618827828326</v>
      </c>
    </row>
    <row r="23" spans="1:5">
      <c r="A23" s="11" t="s">
        <v>22</v>
      </c>
      <c r="B23" s="10">
        <v>470000</v>
      </c>
      <c r="C23" s="10">
        <v>372667</v>
      </c>
      <c r="D23" s="10">
        <v>341348</v>
      </c>
      <c r="E23" s="9">
        <f>D23/C23</f>
        <v>0.91595982472287596</v>
      </c>
    </row>
    <row r="24" spans="1:5" ht="18" customHeight="1">
      <c r="A24" s="16" t="s">
        <v>21</v>
      </c>
      <c r="B24" s="15">
        <f>SUM(B22:B23)</f>
        <v>3563000</v>
      </c>
      <c r="C24" s="15">
        <f>SUM(C22:C23)</f>
        <v>3455253</v>
      </c>
      <c r="D24" s="15">
        <f>SUM(D22:D23)</f>
        <v>3398830</v>
      </c>
      <c r="E24" s="9">
        <f>D24/C24</f>
        <v>0.9836703708816692</v>
      </c>
    </row>
    <row r="25" spans="1:5">
      <c r="A25" s="11" t="s">
        <v>20</v>
      </c>
      <c r="B25" s="10">
        <v>3020000</v>
      </c>
      <c r="C25" s="10">
        <v>3721748</v>
      </c>
      <c r="D25" s="10">
        <v>2430261</v>
      </c>
      <c r="E25" s="9">
        <f>D25/C25</f>
        <v>0.65298913306328099</v>
      </c>
    </row>
    <row r="26" spans="1:5">
      <c r="A26" s="11" t="s">
        <v>19</v>
      </c>
      <c r="B26" s="10">
        <v>0</v>
      </c>
      <c r="C26" s="10">
        <v>0</v>
      </c>
      <c r="D26" s="10">
        <v>0</v>
      </c>
      <c r="E26" s="9"/>
    </row>
    <row r="27" spans="1:5">
      <c r="A27" s="11" t="s">
        <v>18</v>
      </c>
      <c r="B27" s="10">
        <v>25000</v>
      </c>
      <c r="C27" s="10">
        <v>5446</v>
      </c>
      <c r="D27" s="10">
        <v>0</v>
      </c>
      <c r="E27" s="9">
        <f>D27/C27</f>
        <v>0</v>
      </c>
    </row>
    <row r="28" spans="1:5">
      <c r="A28" s="11" t="s">
        <v>17</v>
      </c>
      <c r="B28" s="10">
        <v>190000</v>
      </c>
      <c r="C28" s="10">
        <v>16001</v>
      </c>
      <c r="D28" s="10">
        <v>0</v>
      </c>
      <c r="E28" s="9">
        <f>D28/C28</f>
        <v>0</v>
      </c>
    </row>
    <row r="29" spans="1:5">
      <c r="A29" s="11" t="s">
        <v>16</v>
      </c>
      <c r="B29" s="10">
        <v>1220000</v>
      </c>
      <c r="C29" s="10">
        <v>859313</v>
      </c>
      <c r="D29" s="10">
        <v>820454</v>
      </c>
      <c r="E29" s="9">
        <f>D29/C29</f>
        <v>0.95477899205528138</v>
      </c>
    </row>
    <row r="30" spans="1:5">
      <c r="A30" s="11" t="s">
        <v>15</v>
      </c>
      <c r="B30" s="10">
        <v>1141000</v>
      </c>
      <c r="C30" s="10">
        <v>1016754</v>
      </c>
      <c r="D30" s="10">
        <v>1002784</v>
      </c>
      <c r="E30" s="9">
        <f>D30/C30</f>
        <v>0.98626019666507336</v>
      </c>
    </row>
    <row r="31" spans="1:5">
      <c r="A31" s="16" t="s">
        <v>14</v>
      </c>
      <c r="B31" s="15">
        <f>SUM(B25:B30)</f>
        <v>5596000</v>
      </c>
      <c r="C31" s="15">
        <f>SUM(C25:C30)</f>
        <v>5619262</v>
      </c>
      <c r="D31" s="15">
        <f>SUM(D25:D30)</f>
        <v>4253499</v>
      </c>
      <c r="E31" s="9">
        <f>D31/C31</f>
        <v>0.75694975603557901</v>
      </c>
    </row>
    <row r="32" spans="1:5">
      <c r="A32" s="11" t="s">
        <v>13</v>
      </c>
      <c r="B32" s="10">
        <v>450000</v>
      </c>
      <c r="C32" s="10">
        <v>427289</v>
      </c>
      <c r="D32" s="10">
        <v>414542</v>
      </c>
      <c r="E32" s="9">
        <f>D32/C32</f>
        <v>0.97016773190978467</v>
      </c>
    </row>
    <row r="33" spans="1:5">
      <c r="A33" s="16" t="s">
        <v>12</v>
      </c>
      <c r="B33" s="15">
        <f>SUM(B32)</f>
        <v>450000</v>
      </c>
      <c r="C33" s="15">
        <f>SUM(C32)</f>
        <v>427289</v>
      </c>
      <c r="D33" s="15">
        <f>SUM(D32)</f>
        <v>414542</v>
      </c>
      <c r="E33" s="9">
        <f>D33/C33</f>
        <v>0.97016773190978467</v>
      </c>
    </row>
    <row r="34" spans="1:5" ht="25.5">
      <c r="A34" s="11" t="s">
        <v>11</v>
      </c>
      <c r="B34" s="10">
        <v>1880000</v>
      </c>
      <c r="C34" s="10">
        <v>2075835</v>
      </c>
      <c r="D34" s="10">
        <v>1745942</v>
      </c>
      <c r="E34" s="9">
        <f>D34/C34</f>
        <v>0.84107937287886558</v>
      </c>
    </row>
    <row r="35" spans="1:5">
      <c r="A35" s="11" t="s">
        <v>10</v>
      </c>
      <c r="B35" s="10"/>
      <c r="C35" s="10"/>
      <c r="D35" s="10"/>
      <c r="E35" s="9"/>
    </row>
    <row r="36" spans="1:5">
      <c r="A36" s="11" t="s">
        <v>9</v>
      </c>
      <c r="B36" s="10">
        <v>0</v>
      </c>
      <c r="C36" s="10">
        <v>28034</v>
      </c>
      <c r="D36" s="10">
        <v>14517</v>
      </c>
      <c r="E36" s="9">
        <f>D36/C36</f>
        <v>0.51783548548191483</v>
      </c>
    </row>
    <row r="37" spans="1:5">
      <c r="A37" s="16" t="s">
        <v>8</v>
      </c>
      <c r="B37" s="15">
        <f>SUM(B34:B36)</f>
        <v>1880000</v>
      </c>
      <c r="C37" s="15">
        <f>SUM(C34:C36)</f>
        <v>2103869</v>
      </c>
      <c r="D37" s="15">
        <f>SUM(D34:D36)</f>
        <v>1760459</v>
      </c>
      <c r="E37" s="9">
        <f>D37/C37</f>
        <v>0.83677215644129932</v>
      </c>
    </row>
    <row r="38" spans="1:5" ht="21" customHeight="1">
      <c r="A38" s="8" t="s">
        <v>7</v>
      </c>
      <c r="B38" s="7">
        <f>B21+B24+B31+B33+B37</f>
        <v>12614000</v>
      </c>
      <c r="C38" s="7">
        <f>C21+C24+C31+C33+C37</f>
        <v>12923260</v>
      </c>
      <c r="D38" s="7">
        <f>D21+D24+D31+D33+D37</f>
        <v>11139272</v>
      </c>
      <c r="E38" s="6">
        <f>D38/C38</f>
        <v>0.86195526515755316</v>
      </c>
    </row>
    <row r="39" spans="1:5" s="12" customFormat="1" ht="21" customHeight="1">
      <c r="A39" s="14" t="s">
        <v>6</v>
      </c>
      <c r="B39" s="13"/>
      <c r="C39" s="13"/>
      <c r="D39" s="13"/>
      <c r="E39" s="9"/>
    </row>
    <row r="40" spans="1:5">
      <c r="A40" s="11" t="s">
        <v>5</v>
      </c>
      <c r="B40" s="10">
        <v>50000</v>
      </c>
      <c r="C40" s="10">
        <v>50000</v>
      </c>
      <c r="D40" s="10">
        <v>0</v>
      </c>
      <c r="E40" s="9">
        <f>D40/C40</f>
        <v>0</v>
      </c>
    </row>
    <row r="41" spans="1:5">
      <c r="A41" s="11" t="s">
        <v>4</v>
      </c>
      <c r="B41" s="10">
        <v>150000</v>
      </c>
      <c r="C41" s="10">
        <v>143630</v>
      </c>
      <c r="D41" s="10">
        <v>47444</v>
      </c>
      <c r="E41" s="9">
        <f>D41/C41</f>
        <v>0.33032096358699437</v>
      </c>
    </row>
    <row r="42" spans="1:5">
      <c r="A42" s="11" t="s">
        <v>3</v>
      </c>
      <c r="B42" s="10">
        <v>55000</v>
      </c>
      <c r="C42" s="10">
        <v>61370</v>
      </c>
      <c r="D42" s="10">
        <v>61370</v>
      </c>
      <c r="E42" s="9">
        <f>D42/C42</f>
        <v>1</v>
      </c>
    </row>
    <row r="43" spans="1:5" ht="25.5">
      <c r="A43" s="11" t="s">
        <v>2</v>
      </c>
      <c r="B43" s="10">
        <v>57000</v>
      </c>
      <c r="C43" s="10">
        <v>57000</v>
      </c>
      <c r="D43" s="10">
        <v>29380</v>
      </c>
      <c r="E43" s="9">
        <f>D43/C43</f>
        <v>0.51543859649122803</v>
      </c>
    </row>
    <row r="44" spans="1:5" ht="23.25" customHeight="1">
      <c r="A44" s="8" t="s">
        <v>1</v>
      </c>
      <c r="B44" s="7">
        <f>SUM(B40:B43)</f>
        <v>312000</v>
      </c>
      <c r="C44" s="7">
        <f>SUM(C40:C43)</f>
        <v>312000</v>
      </c>
      <c r="D44" s="7">
        <f>SUM(D40:D43)</f>
        <v>138194</v>
      </c>
      <c r="E44" s="6">
        <f>D44/C44</f>
        <v>0.44292948717948716</v>
      </c>
    </row>
    <row r="45" spans="1:5" ht="31.5" customHeight="1">
      <c r="A45" s="5" t="s">
        <v>0</v>
      </c>
      <c r="B45" s="4">
        <f>B16+B17+B38+B39+B44</f>
        <v>55528000</v>
      </c>
      <c r="C45" s="4">
        <f>C16+C17+C38+C39+C44</f>
        <v>57524560</v>
      </c>
      <c r="D45" s="4">
        <f>D16+D17+D38+D39+D44</f>
        <v>53958334</v>
      </c>
      <c r="E45" s="3">
        <f>D45/C45</f>
        <v>0.93800515814462548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21.m.KÖH 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2017-06-01T10:36:31Z</dcterms:created>
  <dcterms:modified xsi:type="dcterms:W3CDTF">2017-06-01T10:36:51Z</dcterms:modified>
</cp:coreProperties>
</file>