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4616" windowHeight="1317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'Munka1'!$1:$5</definedName>
    <definedName name="_xlnm.Print_Area" localSheetId="0">'Munka1'!$A$1:$K$136</definedName>
  </definedNames>
  <calcPr fullCalcOnLoad="1"/>
</workbook>
</file>

<file path=xl/sharedStrings.xml><?xml version="1.0" encoding="utf-8"?>
<sst xmlns="http://schemas.openxmlformats.org/spreadsheetml/2006/main" count="409" uniqueCount="203">
  <si>
    <t>Kiadások</t>
  </si>
  <si>
    <t>Bevételek</t>
  </si>
  <si>
    <t>Személyi juttatások</t>
  </si>
  <si>
    <t>Eredeti ei.</t>
  </si>
  <si>
    <t>A</t>
  </si>
  <si>
    <t>B</t>
  </si>
  <si>
    <t>D</t>
  </si>
  <si>
    <t xml:space="preserve">Ezer Ft-ban </t>
  </si>
  <si>
    <t xml:space="preserve">Kulcs Község Önkormányzata </t>
  </si>
  <si>
    <t>Önkormányzati fenntartású intézmények</t>
  </si>
  <si>
    <t>Százholdas Pagony Óvoda és Bölcsöde</t>
  </si>
  <si>
    <t>I.</t>
  </si>
  <si>
    <t>II.</t>
  </si>
  <si>
    <t>IV.</t>
  </si>
  <si>
    <t>Közhatali bevételek</t>
  </si>
  <si>
    <t>V.</t>
  </si>
  <si>
    <t>Intézményi működési bevétel</t>
  </si>
  <si>
    <t>VI.</t>
  </si>
  <si>
    <t xml:space="preserve">Bevételek összesen: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</si>
  <si>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</si>
  <si>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</si>
  <si>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</si>
  <si>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</si>
  <si>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</si>
  <si>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</si>
  <si>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</si>
  <si>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</si>
  <si>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</si>
  <si>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</si>
  <si>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</si>
  <si>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</si>
  <si>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</si>
  <si>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</si>
  <si>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</si>
  <si>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</si>
  <si>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</si>
  <si>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</si>
  <si>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</si>
  <si>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</si>
  <si>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</si>
  <si>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</si>
  <si>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</si>
  <si>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</si>
  <si>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</si>
  <si>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</si>
  <si>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</si>
  <si>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</si>
  <si>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</si>
  <si>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</si>
  <si>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</si>
  <si>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</si>
  <si>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</si>
  <si>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</si>
  <si>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</si>
  <si>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</si>
  <si>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</si>
  <si>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</si>
  <si>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</si>
  <si>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</si>
  <si>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</si>
  <si>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</si>
  <si>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</si>
  <si>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</si>
  <si>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</si>
  <si>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</si>
  <si>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</si>
  <si>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</si>
  <si>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Munkaadót terhelő járulékok és szoc.hj.adó</t>
  </si>
  <si>
    <t>ellátottak pénzbeli juttatásai</t>
  </si>
  <si>
    <t xml:space="preserve">5. </t>
  </si>
  <si>
    <t xml:space="preserve">II. </t>
  </si>
  <si>
    <t>Intézményi beruházások áfával</t>
  </si>
  <si>
    <t xml:space="preserve">2. </t>
  </si>
  <si>
    <t>Felújítások áfával</t>
  </si>
  <si>
    <t xml:space="preserve">3. </t>
  </si>
  <si>
    <t xml:space="preserve">Kiadások összesen: </t>
  </si>
  <si>
    <t>49.</t>
  </si>
  <si>
    <t>50.</t>
  </si>
  <si>
    <t>51.</t>
  </si>
  <si>
    <t>Költségvetési hiány belső finanszírozására szolgáló pénzforgalom nélküli bevétel</t>
  </si>
  <si>
    <t xml:space="preserve">Bevételek mindösszesen: </t>
  </si>
  <si>
    <t>52.</t>
  </si>
  <si>
    <t>53.</t>
  </si>
  <si>
    <t>Támogatás értékű műk.bevételek</t>
  </si>
  <si>
    <t>Műk.célú pénzeszköz átvétel áht-n kívülről</t>
  </si>
  <si>
    <t xml:space="preserve">Működési bevételek összesen: </t>
  </si>
  <si>
    <t>Tárgyi eszk.immat.javak értékesítése</t>
  </si>
  <si>
    <t>Pü-i befektetések bevételei</t>
  </si>
  <si>
    <t>Önkormányzatok sajátos felhalmozási bevételei</t>
  </si>
  <si>
    <t xml:space="preserve">Felhalmozási saját bevételek összesen: </t>
  </si>
  <si>
    <t>Támogatásértékű felhalmozási bevételek</t>
  </si>
  <si>
    <t>Előző évi műk.célú maradvény átvétel</t>
  </si>
  <si>
    <t>Előző évi felh.célú maradvény átvétel</t>
  </si>
  <si>
    <t>Felhalmozási célú pénzeszközátvét. Áht-n kívülről</t>
  </si>
  <si>
    <t>III.</t>
  </si>
  <si>
    <t xml:space="preserve">Felhalmozási bevételek összesen: </t>
  </si>
  <si>
    <t>Támogatási kölcsönök visszatér. Áht-n belülről</t>
  </si>
  <si>
    <t>Támogatási kölcsönök visszatér. Áht-n kívülről</t>
  </si>
  <si>
    <t>Támogatási kölcsönök igénybevétele áht-n belülről</t>
  </si>
  <si>
    <t>Támogatási kölcsönök visszatérülése és igénybev.</t>
  </si>
  <si>
    <t xml:space="preserve">IV. </t>
  </si>
  <si>
    <t>Saját bevételek és átengedett pénzeszközök (I.+III.+IV)</t>
  </si>
  <si>
    <t>Önkormányzat költségvetési támogatása</t>
  </si>
  <si>
    <t xml:space="preserve">Irányító szervtől kapott támogatás </t>
  </si>
  <si>
    <t>Előző évi ktgvetési kiegészítések, visszatérülések</t>
  </si>
  <si>
    <t xml:space="preserve">Támogatások összesen: </t>
  </si>
  <si>
    <t>VII.</t>
  </si>
  <si>
    <t>Költségvetési bevételek (V.+VI.)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</si>
  <si>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</si>
  <si>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</si>
  <si>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</si>
  <si>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</si>
  <si>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</si>
  <si>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</si>
  <si>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</si>
  <si>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</si>
  <si>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</si>
  <si>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Támogatás értékű működési kiadások</t>
  </si>
  <si>
    <t>Előző évi műk.célú maradvány átadás</t>
  </si>
  <si>
    <t>Működési célú pénzeszköz átadás áht-n kívülre</t>
  </si>
  <si>
    <t>Társadalom-,szoc.pol és egyéb juttatás, tám.</t>
  </si>
  <si>
    <t>Egyéb működési célú támogatások összesen.</t>
  </si>
  <si>
    <t>Tervezett maradvány és tartalék elszámolás</t>
  </si>
  <si>
    <t xml:space="preserve">I. </t>
  </si>
  <si>
    <t>Költségvetési szervnek foly. Felhalmozási tám.</t>
  </si>
  <si>
    <t>Befeketetéssel kapcsolatos kiadások</t>
  </si>
  <si>
    <t>Támogatásértéű felhalmozási kiadások</t>
  </si>
  <si>
    <t>Előző évi Felh.célú maradvány átadás</t>
  </si>
  <si>
    <t>Felhalmozási célú pénzeszköz átadás áht-n kívülre</t>
  </si>
  <si>
    <t xml:space="preserve">Egyéb felhalmozási kiadások összesen: </t>
  </si>
  <si>
    <t>Működési kiadások összesen: (1+2+3+4+5+6)</t>
  </si>
  <si>
    <t>Felhalmozási kiadások összesen: (1+2+3)</t>
  </si>
  <si>
    <t>Tám.kölcsönök nyújtása áht-n belülre</t>
  </si>
  <si>
    <t>Tám.kölcsönök nyújtása áht-n kívülre</t>
  </si>
  <si>
    <t>Támogatási kölcsönök törlesztése áht-n belülre</t>
  </si>
  <si>
    <t xml:space="preserve">Támogatási kölcsönök nyújtása és törlesztése </t>
  </si>
  <si>
    <t>Költségvetési kiadások (I.+II.+III.)</t>
  </si>
  <si>
    <t>Általános tartalék</t>
  </si>
  <si>
    <t>Felhalmozási célú kamatkiadás</t>
  </si>
  <si>
    <t>C</t>
  </si>
  <si>
    <t>Mód.ei.</t>
  </si>
  <si>
    <t>Teljesítés</t>
  </si>
  <si>
    <t>E</t>
  </si>
  <si>
    <t>F</t>
  </si>
  <si>
    <t>G</t>
  </si>
  <si>
    <t>H</t>
  </si>
  <si>
    <t>Mód.ei</t>
  </si>
  <si>
    <t>Intézményi működési bevételek</t>
  </si>
  <si>
    <t>Dologi kiadások</t>
  </si>
  <si>
    <t>Költségvetési szervnek foly. működési tám.</t>
  </si>
  <si>
    <t>Ellátottak pénzbeli juttatásai</t>
  </si>
  <si>
    <t>Költségvetési szervnek foly. felhalmozási tám.</t>
  </si>
  <si>
    <t>Műk.célú kamatkiadások</t>
  </si>
  <si>
    <t>Egyéb működési célú támogatások összesen</t>
  </si>
  <si>
    <t>Költségvetési kiadások (I.+II.+III+IV.)</t>
  </si>
  <si>
    <t xml:space="preserve">A bevételek részletezését a 3. melléklet, a kiadások részletezését a 4. melléklet tartalmazza. </t>
  </si>
  <si>
    <t>Közhatalmi bevételek</t>
  </si>
  <si>
    <t>Felhalmozási célú pénze. átadás áht-n kívülre</t>
  </si>
  <si>
    <t>Kulcsi Polgármesteri Hivatal</t>
  </si>
  <si>
    <t>Kulcsi Polgármesteri hivatal</t>
  </si>
  <si>
    <t>Kulcs Községi Önormányzat</t>
  </si>
  <si>
    <t>Kulcs Községi Önkormányzat</t>
  </si>
  <si>
    <t>Lekötött betét feloldása, bankszámlán lévő megtak.</t>
  </si>
  <si>
    <t>2013. évi költségvetési mérlege  költségvetési szervenként, közgazdasági tagolásban</t>
  </si>
  <si>
    <t xml:space="preserve">Az 1. mellékletben Kulcs Községi Önkormányzat és a fenntartása alá tartozó költségvetési szervek költségvetési mérlege kerül bemutatásra szervenként külön-külön. Az A oszlop tartalmazza a bevételi jogcímeket, a B oszlop a hozzá tartozó előiányzat összegét, a E oszlop a kiadási jogcímeket és a F oszlop az ehhez tartozó előirányzatokat. </t>
  </si>
  <si>
    <t>Likvid hitel összevont egyenlege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</si>
  <si>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</si>
  <si>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</si>
  <si>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</si>
  <si>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</si>
  <si>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</si>
  <si>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</si>
  <si>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</si>
  <si>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</si>
  <si>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</si>
  <si>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</si>
  <si>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</si>
  <si>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</si>
  <si>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</si>
  <si>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</si>
  <si>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</si>
  <si>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</si>
  <si>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</si>
  <si>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</si>
  <si>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</si>
  <si>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</si>
  <si>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</si>
  <si>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</si>
  <si>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</si>
  <si>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</si>
  <si>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</si>
  <si>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</si>
  <si>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</si>
  <si>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r>
      <t xml:space="preserve">A </t>
    </r>
    <r>
      <rPr>
        <b/>
        <sz val="12"/>
        <rFont val="Arial"/>
        <family val="0"/>
      </rPr>
      <t>Százholdas Pagony Óvoda és Bölcsőde</t>
    </r>
    <r>
      <rPr>
        <sz val="12"/>
        <rFont val="Arial"/>
        <family val="0"/>
      </rPr>
      <t xml:space="preserve"> esetében a bevételek kizárólag a működési bevételekből és irányító szervtől kapott támogatásból tevődnek össze. A működési bevételek 6.588 ezer Ft összege a szülőktől beszedett étkezés térítési díjból és működési célú pénzeszköz átvételből tevődik össze. </t>
    </r>
  </si>
  <si>
    <t xml:space="preserve">A Százholdas Pagony Óvoda és Bölcsőde kiadási oldalán a működési kiadások összege 59.737 e Ft. Jelentős rész ebből a személyi juttatások és a munkaadót terhelő járulékok összege, melyek a bérkiadásokat foglalják magukba. A dologi kiadások alatt kerül elszámolásra az intézményüzemeltetéssel kapcsolatos többi költség (közüzemi számlák, tisztítószerek, vásárolt élelmezés, postaköltség, bankköltség, üzemorvosi vizsgálatok díja, stb.) </t>
  </si>
  <si>
    <t xml:space="preserve">Látható, hogy az Óvodánál a saját bevételek 6.588 ezer Ft-os összege igen csekéj az 59.737 e Ft kiadások mellett, ezért az Önormányzatnak 53.431 e Ft-ot kellett a saját bevételeiből az intézmény fenntartására fordítania.  </t>
  </si>
  <si>
    <t xml:space="preserve">A táblázat 28-54. sorok alatt a Kulcsi Polgármesteri Hivatal költségvetési mérlege található. </t>
  </si>
  <si>
    <t xml:space="preserve">A Polgármesteri Hivatal bevételei is működési bevételekből és irányító szervtől kapott támogatásból tevődnek össze. A működési bevételek 2013. évben  949 e Ft-ot tartalmaznak. </t>
  </si>
  <si>
    <t>A működési kiadások összege 66.366 e Ft. Jelentős rész ebből a személyi juttatások és a szociális hozz.jár.adó összege, melyek a bérkiadásokat foglalják magukba. A dologi kiadások alatt kerül elszámolásra az intézményüzemeltetéssel kapcsolatos többi költség (közüzemi számlák, tisztítószerek, vásárolt élelmezés, postaköltség, bankköltség, üzemorvosi vizsgálatok díja, stb.) A Polgármesteri Hivatal esetében 786 e Ft felhalmozási kiadást tervezünk, mely összeg az  5. mellékletben részletezve látható.</t>
  </si>
  <si>
    <t>A költségvetési kiadások összege 67.152 e Ft.</t>
  </si>
  <si>
    <t xml:space="preserve">A táblázat 55-84. sorok alatt a Kulcs Községi Önkormányzat költségvetési mérlege látható. </t>
  </si>
  <si>
    <r>
      <t xml:space="preserve">Az Önkormányzatnál 457.266 e Ft összegű bevétel realizálódott 2013. év folyamán, melynek nagy része a beszedett helyi és központosított adókból, valamint a költségvetési támogatásból áll. A működési kiadások között  megjelenik az intézményeknek folyosított támogatás, a civil szervezeteknek és háztartásoknak tervezett támogatási kiadás, a segélyezés. A felhalmozási kiadások az 7. mellékletben részletezésre kerültek. A kiadások között szerepel még az első lakáshoz jutók kölcsönére és a Pénzügyi Alaptól kapott kamatmentes kölcsön törlesztő részletének összege.  </t>
    </r>
    <r>
      <rPr>
        <sz val="12"/>
        <color indexed="10"/>
        <rFont val="Arial"/>
        <family val="0"/>
      </rPr>
      <t xml:space="preserve">    </t>
    </r>
  </si>
  <si>
    <t>1.melléklet a 6/2014. (IV. 25.)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</si>
</sst>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1" fillId="0" borderId="3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36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1.8515625" style="0" customWidth="1"/>
    <col min="4" max="4" width="10.28125" style="0" customWidth="1"/>
    <col min="5" max="5" width="10.140625" style="0" customWidth="1"/>
    <col min="6" max="6" width="10.8515625" style="0" customWidth="1"/>
    <col min="7" max="7" width="3.7109375" style="0" customWidth="1"/>
    <col min="8" max="8" width="47.421875" style="0" customWidth="1"/>
    <col min="9" max="9" width="11.140625" style="0" customWidth="1"/>
    <col min="10" max="10" width="10.8515625" style="0" customWidth="1"/>
    <col min="11" max="11" width="10.57421875" style="0" customWidth="1"/>
  </cols>
  <sheetData>
    <row r="1" spans="1:11" s="4" customFormat="1" ht="15">
      <c r="A1" s="109" t="s">
        <v>202</v>
      </c>
      <c r="B1" s="109"/>
      <c r="C1" s="109"/>
      <c r="D1" s="109"/>
      <c r="E1" s="109"/>
      <c r="F1" s="109"/>
      <c r="G1" s="109"/>
      <c r="H1" s="109"/>
      <c r="I1" s="109"/>
      <c r="J1" s="109"/>
      <c r="K1" s="6"/>
    </row>
    <row r="2" s="4" customFormat="1" ht="11.25" customHeight="1"/>
    <row r="3" spans="1:10" s="4" customFormat="1" ht="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4" customFormat="1" ht="15">
      <c r="A4" s="110" t="s">
        <v>163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9:11" s="4" customFormat="1" ht="15" thickBot="1">
      <c r="I5" s="7"/>
      <c r="J5" s="7"/>
      <c r="K5" s="7" t="s">
        <v>7</v>
      </c>
    </row>
    <row r="6" spans="1:11" s="4" customFormat="1" ht="15.75" thickBot="1">
      <c r="A6" s="37"/>
      <c r="B6" s="106" t="s">
        <v>4</v>
      </c>
      <c r="C6" s="100"/>
      <c r="D6" s="56" t="s">
        <v>5</v>
      </c>
      <c r="E6" s="56" t="s">
        <v>139</v>
      </c>
      <c r="F6" s="71" t="s">
        <v>6</v>
      </c>
      <c r="G6" s="102" t="s">
        <v>142</v>
      </c>
      <c r="H6" s="103"/>
      <c r="I6" s="56" t="s">
        <v>143</v>
      </c>
      <c r="J6" s="56" t="s">
        <v>144</v>
      </c>
      <c r="K6" s="57" t="s">
        <v>145</v>
      </c>
    </row>
    <row r="7" spans="1:11" s="4" customFormat="1" ht="15.75" thickBot="1">
      <c r="A7" s="37"/>
      <c r="B7" s="106" t="s">
        <v>1</v>
      </c>
      <c r="C7" s="103"/>
      <c r="D7" s="23" t="s">
        <v>3</v>
      </c>
      <c r="E7" s="56" t="s">
        <v>140</v>
      </c>
      <c r="F7" s="71" t="s">
        <v>141</v>
      </c>
      <c r="G7" s="102" t="s">
        <v>0</v>
      </c>
      <c r="H7" s="103"/>
      <c r="I7" s="56" t="s">
        <v>3</v>
      </c>
      <c r="J7" s="56" t="s">
        <v>146</v>
      </c>
      <c r="K7" s="57" t="s">
        <v>141</v>
      </c>
    </row>
    <row r="8" spans="1:11" s="4" customFormat="1" ht="15.75" thickBot="1">
      <c r="A8" s="37"/>
      <c r="B8" s="108" t="s">
        <v>9</v>
      </c>
      <c r="C8" s="100"/>
      <c r="D8" s="23"/>
      <c r="E8" s="23"/>
      <c r="F8" s="26"/>
      <c r="G8" s="99" t="s">
        <v>9</v>
      </c>
      <c r="H8" s="100"/>
      <c r="I8" s="23"/>
      <c r="J8" s="23"/>
      <c r="K8" s="38"/>
    </row>
    <row r="9" spans="1:11" s="4" customFormat="1" ht="15.75" thickBot="1">
      <c r="A9" s="37" t="s">
        <v>19</v>
      </c>
      <c r="B9" s="107" t="s">
        <v>10</v>
      </c>
      <c r="C9" s="105"/>
      <c r="D9" s="60"/>
      <c r="E9" s="60"/>
      <c r="F9" s="72"/>
      <c r="G9" s="104" t="s">
        <v>10</v>
      </c>
      <c r="H9" s="105"/>
      <c r="I9" s="23"/>
      <c r="J9" s="23"/>
      <c r="K9" s="38"/>
    </row>
    <row r="10" spans="1:11" s="4" customFormat="1" ht="15">
      <c r="A10" s="27" t="s">
        <v>20</v>
      </c>
      <c r="B10" s="73" t="s">
        <v>19</v>
      </c>
      <c r="C10" s="58" t="s">
        <v>156</v>
      </c>
      <c r="D10" s="59"/>
      <c r="E10" s="59"/>
      <c r="F10" s="61"/>
      <c r="G10" s="55" t="s">
        <v>19</v>
      </c>
      <c r="H10" s="69" t="s">
        <v>2</v>
      </c>
      <c r="I10" s="70">
        <v>31430</v>
      </c>
      <c r="J10" s="70">
        <v>33645</v>
      </c>
      <c r="K10" s="25">
        <v>33644</v>
      </c>
    </row>
    <row r="11" spans="1:11" s="4" customFormat="1" ht="15">
      <c r="A11" s="8" t="s">
        <v>21</v>
      </c>
      <c r="B11" s="17" t="s">
        <v>72</v>
      </c>
      <c r="C11" s="42" t="s">
        <v>147</v>
      </c>
      <c r="D11" s="41">
        <v>7195</v>
      </c>
      <c r="E11" s="41">
        <v>6588</v>
      </c>
      <c r="F11" s="62">
        <v>6588</v>
      </c>
      <c r="G11" s="9" t="s">
        <v>72</v>
      </c>
      <c r="H11" s="42" t="s">
        <v>67</v>
      </c>
      <c r="I11" s="41">
        <v>8240</v>
      </c>
      <c r="J11" s="41">
        <v>8793</v>
      </c>
      <c r="K11" s="10">
        <v>8793</v>
      </c>
    </row>
    <row r="12" spans="1:11" s="4" customFormat="1" ht="15">
      <c r="A12" s="8" t="s">
        <v>22</v>
      </c>
      <c r="B12" s="17" t="s">
        <v>21</v>
      </c>
      <c r="C12" s="42" t="s">
        <v>83</v>
      </c>
      <c r="D12" s="41"/>
      <c r="E12" s="41"/>
      <c r="F12" s="62"/>
      <c r="G12" s="9" t="s">
        <v>74</v>
      </c>
      <c r="H12" s="42" t="s">
        <v>148</v>
      </c>
      <c r="I12" s="41">
        <v>16660</v>
      </c>
      <c r="J12" s="41">
        <v>17580</v>
      </c>
      <c r="K12" s="10">
        <v>17300</v>
      </c>
    </row>
    <row r="13" spans="1:11" s="4" customFormat="1" ht="15">
      <c r="A13" s="8" t="s">
        <v>23</v>
      </c>
      <c r="B13" s="17" t="s">
        <v>22</v>
      </c>
      <c r="C13" s="42" t="s">
        <v>91</v>
      </c>
      <c r="D13" s="41"/>
      <c r="E13" s="41"/>
      <c r="F13" s="62"/>
      <c r="G13" s="11"/>
      <c r="H13" s="43" t="s">
        <v>149</v>
      </c>
      <c r="I13" s="44"/>
      <c r="J13" s="44"/>
      <c r="K13" s="12"/>
    </row>
    <row r="14" spans="1:11" s="4" customFormat="1" ht="15">
      <c r="A14" s="8" t="s">
        <v>24</v>
      </c>
      <c r="B14" s="17" t="s">
        <v>23</v>
      </c>
      <c r="C14" s="42" t="s">
        <v>84</v>
      </c>
      <c r="D14" s="41"/>
      <c r="E14" s="41"/>
      <c r="F14" s="62"/>
      <c r="G14" s="11"/>
      <c r="H14" s="43" t="s">
        <v>117</v>
      </c>
      <c r="I14" s="44"/>
      <c r="J14" s="44"/>
      <c r="K14" s="12"/>
    </row>
    <row r="15" spans="1:11" s="4" customFormat="1" ht="15">
      <c r="A15" s="8" t="s">
        <v>25</v>
      </c>
      <c r="B15" s="74" t="s">
        <v>11</v>
      </c>
      <c r="C15" s="45" t="s">
        <v>85</v>
      </c>
      <c r="D15" s="46">
        <f>SUM(D10:D14)</f>
        <v>7195</v>
      </c>
      <c r="E15" s="46">
        <f>SUM(E10:E14)</f>
        <v>6588</v>
      </c>
      <c r="F15" s="63">
        <f>SUM(F10:F14)</f>
        <v>6588</v>
      </c>
      <c r="G15" s="11"/>
      <c r="H15" s="43" t="s">
        <v>118</v>
      </c>
      <c r="I15" s="44"/>
      <c r="J15" s="44"/>
      <c r="K15" s="12"/>
    </row>
    <row r="16" spans="1:11" s="4" customFormat="1" ht="15">
      <c r="A16" s="8" t="s">
        <v>26</v>
      </c>
      <c r="B16" s="17" t="s">
        <v>19</v>
      </c>
      <c r="C16" s="47" t="s">
        <v>86</v>
      </c>
      <c r="D16" s="41"/>
      <c r="E16" s="41"/>
      <c r="F16" s="62"/>
      <c r="G16" s="11"/>
      <c r="H16" s="43" t="s">
        <v>119</v>
      </c>
      <c r="I16" s="44"/>
      <c r="J16" s="44"/>
      <c r="K16" s="12"/>
    </row>
    <row r="17" spans="1:11" s="4" customFormat="1" ht="15">
      <c r="A17" s="8" t="s">
        <v>27</v>
      </c>
      <c r="B17" s="17" t="s">
        <v>20</v>
      </c>
      <c r="C17" s="47" t="s">
        <v>87</v>
      </c>
      <c r="D17" s="41"/>
      <c r="E17" s="41"/>
      <c r="F17" s="62"/>
      <c r="G17" s="11"/>
      <c r="H17" s="43" t="s">
        <v>120</v>
      </c>
      <c r="I17" s="44"/>
      <c r="J17" s="44"/>
      <c r="K17" s="12"/>
    </row>
    <row r="18" spans="1:11" s="4" customFormat="1" ht="15">
      <c r="A18" s="8" t="s">
        <v>28</v>
      </c>
      <c r="B18" s="17" t="s">
        <v>21</v>
      </c>
      <c r="C18" s="47" t="s">
        <v>88</v>
      </c>
      <c r="D18" s="41"/>
      <c r="E18" s="41"/>
      <c r="F18" s="62"/>
      <c r="G18" s="9" t="s">
        <v>22</v>
      </c>
      <c r="H18" s="48" t="s">
        <v>121</v>
      </c>
      <c r="I18" s="41">
        <f>SUM(I13:I17)</f>
        <v>0</v>
      </c>
      <c r="J18" s="41">
        <f>SUM(J13:J17)</f>
        <v>0</v>
      </c>
      <c r="K18" s="10">
        <f>SUM(K13:K17)</f>
        <v>0</v>
      </c>
    </row>
    <row r="19" spans="1:11" s="4" customFormat="1" ht="15">
      <c r="A19" s="8" t="s">
        <v>29</v>
      </c>
      <c r="B19" s="74" t="s">
        <v>12</v>
      </c>
      <c r="C19" s="45" t="s">
        <v>89</v>
      </c>
      <c r="D19" s="44">
        <f>SUM(D16:D18)</f>
        <v>0</v>
      </c>
      <c r="E19" s="44">
        <f>SUM(E16:E18)</f>
        <v>0</v>
      </c>
      <c r="F19" s="64">
        <f>SUM(F16:F18)</f>
        <v>0</v>
      </c>
      <c r="G19" s="9" t="s">
        <v>69</v>
      </c>
      <c r="H19" s="48" t="s">
        <v>122</v>
      </c>
      <c r="I19" s="41"/>
      <c r="J19" s="41">
        <v>0</v>
      </c>
      <c r="K19" s="10">
        <v>0</v>
      </c>
    </row>
    <row r="20" spans="1:11" s="4" customFormat="1" ht="15">
      <c r="A20" s="8" t="s">
        <v>30</v>
      </c>
      <c r="B20" s="17" t="s">
        <v>19</v>
      </c>
      <c r="C20" s="47" t="s">
        <v>90</v>
      </c>
      <c r="D20" s="41"/>
      <c r="E20" s="41">
        <v>538</v>
      </c>
      <c r="F20" s="62">
        <v>538</v>
      </c>
      <c r="G20" s="9" t="s">
        <v>24</v>
      </c>
      <c r="H20" s="48" t="s">
        <v>68</v>
      </c>
      <c r="I20" s="41"/>
      <c r="J20" s="41"/>
      <c r="K20" s="10"/>
    </row>
    <row r="21" spans="1:11" s="4" customFormat="1" ht="15">
      <c r="A21" s="8" t="s">
        <v>31</v>
      </c>
      <c r="B21" s="17" t="s">
        <v>20</v>
      </c>
      <c r="C21" s="47" t="s">
        <v>92</v>
      </c>
      <c r="D21" s="41"/>
      <c r="E21" s="41"/>
      <c r="F21" s="62"/>
      <c r="G21" s="13" t="s">
        <v>123</v>
      </c>
      <c r="H21" s="36" t="s">
        <v>130</v>
      </c>
      <c r="I21" s="49">
        <f>SUM(I10,I11,I12,I18,I19,I20)</f>
        <v>56330</v>
      </c>
      <c r="J21" s="49">
        <f>SUM(J10,J11,J12,J18,J19,J20)</f>
        <v>60018</v>
      </c>
      <c r="K21" s="14">
        <f>SUM(K10,K11,K12,K18,K19,K20)</f>
        <v>59737</v>
      </c>
    </row>
    <row r="22" spans="1:11" s="4" customFormat="1" ht="15">
      <c r="A22" s="8" t="s">
        <v>32</v>
      </c>
      <c r="B22" s="17" t="s">
        <v>21</v>
      </c>
      <c r="C22" s="47" t="s">
        <v>93</v>
      </c>
      <c r="D22" s="41"/>
      <c r="E22" s="41"/>
      <c r="F22" s="62"/>
      <c r="G22" s="9" t="s">
        <v>19</v>
      </c>
      <c r="H22" s="33" t="s">
        <v>73</v>
      </c>
      <c r="I22" s="41">
        <v>0</v>
      </c>
      <c r="J22" s="41"/>
      <c r="K22" s="10"/>
    </row>
    <row r="23" spans="1:11" s="4" customFormat="1" ht="15">
      <c r="A23" s="8" t="s">
        <v>33</v>
      </c>
      <c r="B23" s="74" t="s">
        <v>94</v>
      </c>
      <c r="C23" s="45" t="s">
        <v>95</v>
      </c>
      <c r="D23" s="46">
        <f>SUM(D19:D22)</f>
        <v>0</v>
      </c>
      <c r="E23" s="46">
        <f>SUM(E19:E22)</f>
        <v>538</v>
      </c>
      <c r="F23" s="63">
        <f>SUM(F19:F22)</f>
        <v>538</v>
      </c>
      <c r="G23" s="9" t="s">
        <v>72</v>
      </c>
      <c r="H23" s="33" t="s">
        <v>71</v>
      </c>
      <c r="I23" s="41">
        <v>0</v>
      </c>
      <c r="J23" s="41">
        <v>539</v>
      </c>
      <c r="K23" s="10">
        <v>538</v>
      </c>
    </row>
    <row r="24" spans="1:11" s="4" customFormat="1" ht="15">
      <c r="A24" s="8" t="s">
        <v>34</v>
      </c>
      <c r="B24" s="17" t="s">
        <v>19</v>
      </c>
      <c r="C24" s="47" t="s">
        <v>96</v>
      </c>
      <c r="D24" s="41"/>
      <c r="E24" s="41"/>
      <c r="F24" s="62"/>
      <c r="G24" s="9"/>
      <c r="H24" s="43" t="s">
        <v>151</v>
      </c>
      <c r="I24" s="41"/>
      <c r="J24" s="41"/>
      <c r="K24" s="10"/>
    </row>
    <row r="25" spans="1:11" s="4" customFormat="1" ht="15">
      <c r="A25" s="8" t="s">
        <v>35</v>
      </c>
      <c r="B25" s="17" t="s">
        <v>20</v>
      </c>
      <c r="C25" s="47" t="s">
        <v>97</v>
      </c>
      <c r="D25" s="41"/>
      <c r="E25" s="41"/>
      <c r="F25" s="62"/>
      <c r="G25" s="9"/>
      <c r="H25" s="43" t="s">
        <v>125</v>
      </c>
      <c r="I25" s="41"/>
      <c r="J25" s="41"/>
      <c r="K25" s="10"/>
    </row>
    <row r="26" spans="1:11" s="4" customFormat="1" ht="15">
      <c r="A26" s="8" t="s">
        <v>36</v>
      </c>
      <c r="B26" s="17" t="s">
        <v>21</v>
      </c>
      <c r="C26" s="47" t="s">
        <v>98</v>
      </c>
      <c r="D26" s="41"/>
      <c r="E26" s="41"/>
      <c r="F26" s="62"/>
      <c r="G26" s="9"/>
      <c r="H26" s="43" t="s">
        <v>126</v>
      </c>
      <c r="I26" s="41"/>
      <c r="J26" s="41"/>
      <c r="K26" s="10"/>
    </row>
    <row r="27" spans="1:11" s="4" customFormat="1" ht="15">
      <c r="A27" s="8" t="s">
        <v>37</v>
      </c>
      <c r="B27" s="74" t="s">
        <v>100</v>
      </c>
      <c r="C27" s="45" t="s">
        <v>99</v>
      </c>
      <c r="D27" s="44">
        <f>SUM(D24:D26)</f>
        <v>0</v>
      </c>
      <c r="E27" s="44">
        <f>SUM(E24:E26)</f>
        <v>0</v>
      </c>
      <c r="F27" s="64">
        <f>SUM(F24:F26)</f>
        <v>0</v>
      </c>
      <c r="G27" s="9"/>
      <c r="H27" s="43" t="s">
        <v>127</v>
      </c>
      <c r="I27" s="41"/>
      <c r="J27" s="41"/>
      <c r="K27" s="10"/>
    </row>
    <row r="28" spans="1:11" s="4" customFormat="1" ht="15">
      <c r="A28" s="8" t="s">
        <v>38</v>
      </c>
      <c r="B28" s="75" t="s">
        <v>15</v>
      </c>
      <c r="C28" s="36" t="s">
        <v>101</v>
      </c>
      <c r="D28" s="49">
        <f>SUM(D15,D23,D27)</f>
        <v>7195</v>
      </c>
      <c r="E28" s="49">
        <f>SUM(E15,E23,E27)</f>
        <v>7126</v>
      </c>
      <c r="F28" s="65">
        <f>SUM(F15,F23,F27)</f>
        <v>7126</v>
      </c>
      <c r="G28" s="13"/>
      <c r="H28" s="43" t="s">
        <v>128</v>
      </c>
      <c r="I28" s="41"/>
      <c r="J28" s="41"/>
      <c r="K28" s="10"/>
    </row>
    <row r="29" spans="1:11" s="4" customFormat="1" ht="15">
      <c r="A29" s="8" t="s">
        <v>39</v>
      </c>
      <c r="B29" s="17" t="s">
        <v>19</v>
      </c>
      <c r="C29" s="33" t="s">
        <v>102</v>
      </c>
      <c r="D29" s="41"/>
      <c r="E29" s="41"/>
      <c r="F29" s="62"/>
      <c r="G29" s="9" t="s">
        <v>74</v>
      </c>
      <c r="H29" s="48" t="s">
        <v>129</v>
      </c>
      <c r="I29" s="41"/>
      <c r="J29" s="41"/>
      <c r="K29" s="10"/>
    </row>
    <row r="30" spans="1:11" s="4" customFormat="1" ht="15">
      <c r="A30" s="8" t="s">
        <v>40</v>
      </c>
      <c r="B30" s="17" t="s">
        <v>20</v>
      </c>
      <c r="C30" s="33" t="s">
        <v>103</v>
      </c>
      <c r="D30" s="41">
        <v>49135</v>
      </c>
      <c r="E30" s="41">
        <v>53431</v>
      </c>
      <c r="F30" s="62">
        <v>53431</v>
      </c>
      <c r="G30" s="13" t="s">
        <v>70</v>
      </c>
      <c r="H30" s="36" t="s">
        <v>131</v>
      </c>
      <c r="I30" s="49">
        <f>SUM(I22,I23,I29)</f>
        <v>0</v>
      </c>
      <c r="J30" s="49">
        <f>SUM(J22:J29)</f>
        <v>539</v>
      </c>
      <c r="K30" s="14">
        <f>SUM(K22:K29)</f>
        <v>538</v>
      </c>
    </row>
    <row r="31" spans="1:11" s="4" customFormat="1" ht="15">
      <c r="A31" s="8" t="s">
        <v>41</v>
      </c>
      <c r="B31" s="17" t="s">
        <v>21</v>
      </c>
      <c r="C31" s="33" t="s">
        <v>104</v>
      </c>
      <c r="D31" s="41"/>
      <c r="E31" s="41"/>
      <c r="F31" s="62"/>
      <c r="G31" s="9" t="s">
        <v>19</v>
      </c>
      <c r="H31" s="33" t="s">
        <v>132</v>
      </c>
      <c r="I31" s="41"/>
      <c r="J31" s="41"/>
      <c r="K31" s="10"/>
    </row>
    <row r="32" spans="1:11" s="4" customFormat="1" ht="15">
      <c r="A32" s="8" t="s">
        <v>42</v>
      </c>
      <c r="B32" s="75" t="s">
        <v>17</v>
      </c>
      <c r="C32" s="36" t="s">
        <v>105</v>
      </c>
      <c r="D32" s="49">
        <f>SUM(D29:D31)</f>
        <v>49135</v>
      </c>
      <c r="E32" s="49">
        <f>SUM(E29:E31)</f>
        <v>53431</v>
      </c>
      <c r="F32" s="65">
        <f>SUM(F29:F31)</f>
        <v>53431</v>
      </c>
      <c r="G32" s="9" t="s">
        <v>20</v>
      </c>
      <c r="H32" s="33" t="s">
        <v>133</v>
      </c>
      <c r="I32" s="41"/>
      <c r="J32" s="41"/>
      <c r="K32" s="10"/>
    </row>
    <row r="33" spans="1:11" s="4" customFormat="1" ht="15">
      <c r="A33" s="8" t="s">
        <v>43</v>
      </c>
      <c r="B33" s="76"/>
      <c r="C33" s="18"/>
      <c r="D33" s="50"/>
      <c r="E33" s="50"/>
      <c r="F33" s="66"/>
      <c r="G33" s="9" t="s">
        <v>21</v>
      </c>
      <c r="H33" s="33" t="s">
        <v>134</v>
      </c>
      <c r="I33" s="41"/>
      <c r="J33" s="41"/>
      <c r="K33" s="10"/>
    </row>
    <row r="34" spans="1:11" s="4" customFormat="1" ht="15.75" thickBot="1">
      <c r="A34" s="8" t="s">
        <v>44</v>
      </c>
      <c r="B34" s="77"/>
      <c r="C34" s="20"/>
      <c r="D34" s="78"/>
      <c r="E34" s="78"/>
      <c r="F34" s="79"/>
      <c r="G34" s="15" t="s">
        <v>94</v>
      </c>
      <c r="H34" s="35" t="s">
        <v>135</v>
      </c>
      <c r="I34" s="80">
        <f>SUM(I31:I33)</f>
        <v>0</v>
      </c>
      <c r="J34" s="80">
        <f>SUM(J31:J33)</f>
        <v>0</v>
      </c>
      <c r="K34" s="16">
        <f>SUM(K31:K33)</f>
        <v>0</v>
      </c>
    </row>
    <row r="35" spans="1:11" s="4" customFormat="1" ht="15.75" thickBot="1">
      <c r="A35" s="96" t="s">
        <v>45</v>
      </c>
      <c r="B35" s="22" t="s">
        <v>106</v>
      </c>
      <c r="C35" s="23" t="s">
        <v>107</v>
      </c>
      <c r="D35" s="81">
        <f>SUM(D28,D32)</f>
        <v>56330</v>
      </c>
      <c r="E35" s="81">
        <f>SUM(E28,E32)</f>
        <v>60557</v>
      </c>
      <c r="F35" s="82">
        <f>SUM(F28,F32)</f>
        <v>60557</v>
      </c>
      <c r="G35" s="22" t="s">
        <v>13</v>
      </c>
      <c r="H35" s="34" t="s">
        <v>136</v>
      </c>
      <c r="I35" s="81">
        <f>SUM(I21,I30,I34)</f>
        <v>56330</v>
      </c>
      <c r="J35" s="81">
        <f>SUM(J21,J30,J34)</f>
        <v>60557</v>
      </c>
      <c r="K35" s="24">
        <f>SUM(K21,K30,K34)</f>
        <v>60275</v>
      </c>
    </row>
    <row r="36" spans="1:11" s="4" customFormat="1" ht="15.75" thickBot="1">
      <c r="A36" s="37" t="s">
        <v>46</v>
      </c>
      <c r="B36" s="104" t="s">
        <v>158</v>
      </c>
      <c r="C36" s="105"/>
      <c r="D36" s="83"/>
      <c r="E36" s="83"/>
      <c r="F36" s="84"/>
      <c r="G36" s="104" t="s">
        <v>159</v>
      </c>
      <c r="H36" s="105"/>
      <c r="I36" s="85"/>
      <c r="J36" s="85"/>
      <c r="K36" s="40"/>
    </row>
    <row r="37" spans="1:11" s="4" customFormat="1" ht="15">
      <c r="A37" s="27" t="s">
        <v>47</v>
      </c>
      <c r="B37" s="73" t="s">
        <v>19</v>
      </c>
      <c r="C37" s="58" t="s">
        <v>14</v>
      </c>
      <c r="D37" s="59"/>
      <c r="E37" s="59">
        <v>27</v>
      </c>
      <c r="F37" s="61">
        <v>27</v>
      </c>
      <c r="G37" s="39" t="s">
        <v>19</v>
      </c>
      <c r="H37" s="58" t="s">
        <v>2</v>
      </c>
      <c r="I37" s="59">
        <v>30460</v>
      </c>
      <c r="J37" s="59">
        <v>33984</v>
      </c>
      <c r="K37" s="28">
        <v>33986</v>
      </c>
    </row>
    <row r="38" spans="1:11" s="4" customFormat="1" ht="15">
      <c r="A38" s="8" t="s">
        <v>48</v>
      </c>
      <c r="B38" s="17" t="s">
        <v>72</v>
      </c>
      <c r="C38" s="42" t="s">
        <v>16</v>
      </c>
      <c r="D38" s="41">
        <v>60</v>
      </c>
      <c r="E38" s="41">
        <v>921</v>
      </c>
      <c r="F38" s="62">
        <v>922</v>
      </c>
      <c r="G38" s="9" t="s">
        <v>72</v>
      </c>
      <c r="H38" s="42" t="s">
        <v>67</v>
      </c>
      <c r="I38" s="41">
        <v>7390</v>
      </c>
      <c r="J38" s="41">
        <v>8556</v>
      </c>
      <c r="K38" s="10">
        <v>8555</v>
      </c>
    </row>
    <row r="39" spans="1:11" s="4" customFormat="1" ht="15">
      <c r="A39" s="8" t="s">
        <v>49</v>
      </c>
      <c r="B39" s="17" t="s">
        <v>21</v>
      </c>
      <c r="C39" s="42" t="s">
        <v>83</v>
      </c>
      <c r="D39" s="41"/>
      <c r="E39" s="41"/>
      <c r="F39" s="62"/>
      <c r="G39" s="9" t="s">
        <v>74</v>
      </c>
      <c r="H39" s="42" t="s">
        <v>148</v>
      </c>
      <c r="I39" s="41">
        <v>13245</v>
      </c>
      <c r="J39" s="41">
        <v>11081</v>
      </c>
      <c r="K39" s="10">
        <v>11077</v>
      </c>
    </row>
    <row r="40" spans="1:11" s="4" customFormat="1" ht="15">
      <c r="A40" s="8" t="s">
        <v>50</v>
      </c>
      <c r="B40" s="17" t="s">
        <v>22</v>
      </c>
      <c r="C40" s="42" t="s">
        <v>91</v>
      </c>
      <c r="D40" s="41"/>
      <c r="E40" s="41"/>
      <c r="F40" s="62"/>
      <c r="G40" s="11"/>
      <c r="H40" s="43" t="s">
        <v>149</v>
      </c>
      <c r="I40" s="44"/>
      <c r="J40" s="44"/>
      <c r="K40" s="12"/>
    </row>
    <row r="41" spans="1:11" s="4" customFormat="1" ht="15">
      <c r="A41" s="8" t="s">
        <v>51</v>
      </c>
      <c r="B41" s="17" t="s">
        <v>23</v>
      </c>
      <c r="C41" s="42" t="s">
        <v>84</v>
      </c>
      <c r="D41" s="41"/>
      <c r="E41" s="41"/>
      <c r="F41" s="62"/>
      <c r="G41" s="11"/>
      <c r="H41" s="43" t="s">
        <v>117</v>
      </c>
      <c r="I41" s="44"/>
      <c r="J41" s="44"/>
      <c r="K41" s="12"/>
    </row>
    <row r="42" spans="1:11" s="4" customFormat="1" ht="15">
      <c r="A42" s="8" t="s">
        <v>52</v>
      </c>
      <c r="B42" s="74" t="s">
        <v>11</v>
      </c>
      <c r="C42" s="45" t="s">
        <v>85</v>
      </c>
      <c r="D42" s="46">
        <f>SUM(D37:D41)</f>
        <v>60</v>
      </c>
      <c r="E42" s="46">
        <f>SUM(E37:E41)</f>
        <v>948</v>
      </c>
      <c r="F42" s="63">
        <f>SUM(F37:F41)</f>
        <v>949</v>
      </c>
      <c r="G42" s="11"/>
      <c r="H42" s="43" t="s">
        <v>118</v>
      </c>
      <c r="I42" s="44"/>
      <c r="J42" s="44"/>
      <c r="K42" s="12"/>
    </row>
    <row r="43" spans="1:11" s="4" customFormat="1" ht="15">
      <c r="A43" s="8" t="s">
        <v>53</v>
      </c>
      <c r="B43" s="17" t="s">
        <v>19</v>
      </c>
      <c r="C43" s="47" t="s">
        <v>86</v>
      </c>
      <c r="D43" s="41"/>
      <c r="E43" s="41"/>
      <c r="F43" s="62"/>
      <c r="G43" s="11"/>
      <c r="H43" s="43" t="s">
        <v>119</v>
      </c>
      <c r="I43" s="44"/>
      <c r="J43" s="44"/>
      <c r="K43" s="12"/>
    </row>
    <row r="44" spans="1:11" s="4" customFormat="1" ht="15">
      <c r="A44" s="8" t="s">
        <v>54</v>
      </c>
      <c r="B44" s="17" t="s">
        <v>20</v>
      </c>
      <c r="C44" s="47" t="s">
        <v>87</v>
      </c>
      <c r="D44" s="41"/>
      <c r="E44" s="41"/>
      <c r="F44" s="62"/>
      <c r="G44" s="11"/>
      <c r="H44" s="43" t="s">
        <v>120</v>
      </c>
      <c r="I44" s="44">
        <v>13950</v>
      </c>
      <c r="J44" s="41"/>
      <c r="K44" s="12"/>
    </row>
    <row r="45" spans="1:11" s="4" customFormat="1" ht="15">
      <c r="A45" s="8" t="s">
        <v>55</v>
      </c>
      <c r="B45" s="17" t="s">
        <v>21</v>
      </c>
      <c r="C45" s="47" t="s">
        <v>88</v>
      </c>
      <c r="D45" s="41"/>
      <c r="E45" s="41"/>
      <c r="F45" s="62"/>
      <c r="G45" s="9" t="s">
        <v>22</v>
      </c>
      <c r="H45" s="48" t="s">
        <v>121</v>
      </c>
      <c r="I45" s="41">
        <f>SUM(I40:I44)</f>
        <v>13950</v>
      </c>
      <c r="J45" s="41">
        <f>SUM(J40:J44)</f>
        <v>0</v>
      </c>
      <c r="K45" s="10">
        <f>SUM(K40:K44)</f>
        <v>0</v>
      </c>
    </row>
    <row r="46" spans="1:11" s="4" customFormat="1" ht="15">
      <c r="A46" s="8" t="s">
        <v>56</v>
      </c>
      <c r="B46" s="74" t="s">
        <v>12</v>
      </c>
      <c r="C46" s="45" t="s">
        <v>89</v>
      </c>
      <c r="D46" s="44">
        <f>SUM(D43:D45)</f>
        <v>0</v>
      </c>
      <c r="E46" s="44">
        <f>SUM(E43:E45)</f>
        <v>0</v>
      </c>
      <c r="F46" s="64">
        <f>SUM(F43:F45)</f>
        <v>0</v>
      </c>
      <c r="G46" s="9" t="s">
        <v>69</v>
      </c>
      <c r="H46" s="48" t="s">
        <v>122</v>
      </c>
      <c r="I46" s="41">
        <v>0</v>
      </c>
      <c r="J46" s="41"/>
      <c r="K46" s="10">
        <v>0</v>
      </c>
    </row>
    <row r="47" spans="1:11" s="4" customFormat="1" ht="15">
      <c r="A47" s="8" t="s">
        <v>57</v>
      </c>
      <c r="B47" s="17" t="s">
        <v>19</v>
      </c>
      <c r="C47" s="47" t="s">
        <v>90</v>
      </c>
      <c r="D47" s="41"/>
      <c r="E47" s="41">
        <v>655</v>
      </c>
      <c r="F47" s="62">
        <v>655</v>
      </c>
      <c r="G47" s="9" t="s">
        <v>24</v>
      </c>
      <c r="H47" s="48" t="s">
        <v>150</v>
      </c>
      <c r="I47" s="41">
        <v>0</v>
      </c>
      <c r="J47" s="44">
        <v>12748</v>
      </c>
      <c r="K47" s="10">
        <v>12748</v>
      </c>
    </row>
    <row r="48" spans="1:11" s="4" customFormat="1" ht="15">
      <c r="A48" s="8" t="s">
        <v>58</v>
      </c>
      <c r="B48" s="17" t="s">
        <v>20</v>
      </c>
      <c r="C48" s="47" t="s">
        <v>92</v>
      </c>
      <c r="D48" s="41"/>
      <c r="E48" s="41"/>
      <c r="F48" s="62"/>
      <c r="G48" s="13" t="s">
        <v>123</v>
      </c>
      <c r="H48" s="36" t="s">
        <v>130</v>
      </c>
      <c r="I48" s="49">
        <f>SUM(I37:I39,I45:I47)</f>
        <v>65045</v>
      </c>
      <c r="J48" s="49">
        <f>SUM(J37:J39,J45:J47)</f>
        <v>66369</v>
      </c>
      <c r="K48" s="14">
        <f>SUM(K37:K39,K45:K47)</f>
        <v>66366</v>
      </c>
    </row>
    <row r="49" spans="1:11" s="4" customFormat="1" ht="15">
      <c r="A49" s="8" t="s">
        <v>59</v>
      </c>
      <c r="B49" s="17" t="s">
        <v>21</v>
      </c>
      <c r="C49" s="47" t="s">
        <v>93</v>
      </c>
      <c r="D49" s="41"/>
      <c r="E49" s="41"/>
      <c r="F49" s="62"/>
      <c r="G49" s="9" t="s">
        <v>19</v>
      </c>
      <c r="H49" s="33" t="s">
        <v>73</v>
      </c>
      <c r="I49" s="41"/>
      <c r="J49" s="41"/>
      <c r="K49" s="10"/>
    </row>
    <row r="50" spans="1:11" s="4" customFormat="1" ht="15">
      <c r="A50" s="8" t="s">
        <v>60</v>
      </c>
      <c r="B50" s="74" t="s">
        <v>94</v>
      </c>
      <c r="C50" s="45" t="s">
        <v>95</v>
      </c>
      <c r="D50" s="46">
        <f>SUM(D46:D49)</f>
        <v>0</v>
      </c>
      <c r="E50" s="46">
        <f>SUM(E46:E49)</f>
        <v>655</v>
      </c>
      <c r="F50" s="63">
        <f>SUM(F46:F49)</f>
        <v>655</v>
      </c>
      <c r="G50" s="9" t="s">
        <v>72</v>
      </c>
      <c r="H50" s="33" t="s">
        <v>71</v>
      </c>
      <c r="I50" s="41">
        <v>790</v>
      </c>
      <c r="J50" s="41">
        <v>787</v>
      </c>
      <c r="K50" s="10">
        <v>786</v>
      </c>
    </row>
    <row r="51" spans="1:11" s="4" customFormat="1" ht="15">
      <c r="A51" s="8" t="s">
        <v>61</v>
      </c>
      <c r="B51" s="17" t="s">
        <v>19</v>
      </c>
      <c r="C51" s="47" t="s">
        <v>96</v>
      </c>
      <c r="D51" s="41"/>
      <c r="E51" s="41"/>
      <c r="F51" s="62"/>
      <c r="G51" s="9"/>
      <c r="H51" s="43" t="s">
        <v>124</v>
      </c>
      <c r="I51" s="41"/>
      <c r="J51" s="41"/>
      <c r="K51" s="10"/>
    </row>
    <row r="52" spans="1:11" s="4" customFormat="1" ht="15">
      <c r="A52" s="8" t="s">
        <v>62</v>
      </c>
      <c r="B52" s="17" t="s">
        <v>20</v>
      </c>
      <c r="C52" s="47" t="s">
        <v>97</v>
      </c>
      <c r="D52" s="41"/>
      <c r="E52" s="41"/>
      <c r="F52" s="62"/>
      <c r="G52" s="9"/>
      <c r="H52" s="43" t="s">
        <v>125</v>
      </c>
      <c r="I52" s="41"/>
      <c r="J52" s="41"/>
      <c r="K52" s="10"/>
    </row>
    <row r="53" spans="1:11" s="4" customFormat="1" ht="15">
      <c r="A53" s="8" t="s">
        <v>63</v>
      </c>
      <c r="B53" s="17" t="s">
        <v>21</v>
      </c>
      <c r="C53" s="47" t="s">
        <v>98</v>
      </c>
      <c r="D53" s="41"/>
      <c r="E53" s="41"/>
      <c r="F53" s="62"/>
      <c r="G53" s="9"/>
      <c r="H53" s="43" t="s">
        <v>126</v>
      </c>
      <c r="I53" s="41"/>
      <c r="J53" s="41"/>
      <c r="K53" s="10"/>
    </row>
    <row r="54" spans="1:11" s="4" customFormat="1" ht="15">
      <c r="A54" s="8" t="s">
        <v>64</v>
      </c>
      <c r="B54" s="74" t="s">
        <v>100</v>
      </c>
      <c r="C54" s="45" t="s">
        <v>99</v>
      </c>
      <c r="D54" s="44">
        <f>SUM(D51:D53)</f>
        <v>0</v>
      </c>
      <c r="E54" s="44">
        <f>SUM(E51:E53)</f>
        <v>0</v>
      </c>
      <c r="F54" s="64">
        <f>SUM(F51:F53)</f>
        <v>0</v>
      </c>
      <c r="G54" s="9"/>
      <c r="H54" s="43" t="s">
        <v>127</v>
      </c>
      <c r="I54" s="41"/>
      <c r="J54" s="41"/>
      <c r="K54" s="10"/>
    </row>
    <row r="55" spans="1:11" s="4" customFormat="1" ht="15">
      <c r="A55" s="8" t="s">
        <v>65</v>
      </c>
      <c r="B55" s="75" t="s">
        <v>15</v>
      </c>
      <c r="C55" s="36" t="s">
        <v>101</v>
      </c>
      <c r="D55" s="49">
        <f>SUM(D42,D50,D54)</f>
        <v>60</v>
      </c>
      <c r="E55" s="49">
        <f>SUM(E42,E50,E54)</f>
        <v>1603</v>
      </c>
      <c r="F55" s="65">
        <f>SUM(F42,F50,F54)</f>
        <v>1604</v>
      </c>
      <c r="G55" s="13"/>
      <c r="H55" s="43" t="s">
        <v>128</v>
      </c>
      <c r="I55" s="41"/>
      <c r="J55" s="41"/>
      <c r="K55" s="10"/>
    </row>
    <row r="56" spans="1:11" s="4" customFormat="1" ht="15">
      <c r="A56" s="8" t="s">
        <v>66</v>
      </c>
      <c r="B56" s="17" t="s">
        <v>19</v>
      </c>
      <c r="C56" s="33" t="s">
        <v>102</v>
      </c>
      <c r="D56" s="41"/>
      <c r="E56" s="41"/>
      <c r="F56" s="62"/>
      <c r="G56" s="9" t="s">
        <v>74</v>
      </c>
      <c r="H56" s="48" t="s">
        <v>129</v>
      </c>
      <c r="I56" s="41">
        <f>SUM(I51:I55)</f>
        <v>0</v>
      </c>
      <c r="J56" s="41">
        <f>SUM(J51:J55)</f>
        <v>0</v>
      </c>
      <c r="K56" s="10">
        <f>SUM(K51:K55)</f>
        <v>0</v>
      </c>
    </row>
    <row r="57" spans="1:11" s="4" customFormat="1" ht="15">
      <c r="A57" s="8" t="s">
        <v>76</v>
      </c>
      <c r="B57" s="17" t="s">
        <v>20</v>
      </c>
      <c r="C57" s="33" t="s">
        <v>103</v>
      </c>
      <c r="D57" s="41">
        <v>65775</v>
      </c>
      <c r="E57" s="41">
        <v>65553</v>
      </c>
      <c r="F57" s="62">
        <v>65471</v>
      </c>
      <c r="G57" s="13" t="s">
        <v>70</v>
      </c>
      <c r="H57" s="36" t="s">
        <v>131</v>
      </c>
      <c r="I57" s="49">
        <f>I49+I50+I56</f>
        <v>790</v>
      </c>
      <c r="J57" s="49">
        <f>J49+J50+J56</f>
        <v>787</v>
      </c>
      <c r="K57" s="14">
        <f>K49+K50+K56</f>
        <v>786</v>
      </c>
    </row>
    <row r="58" spans="1:11" s="4" customFormat="1" ht="15">
      <c r="A58" s="8" t="s">
        <v>77</v>
      </c>
      <c r="B58" s="17" t="s">
        <v>21</v>
      </c>
      <c r="C58" s="33" t="s">
        <v>104</v>
      </c>
      <c r="D58" s="41"/>
      <c r="E58" s="41"/>
      <c r="F58" s="62"/>
      <c r="G58" s="9" t="s">
        <v>19</v>
      </c>
      <c r="H58" s="33" t="s">
        <v>132</v>
      </c>
      <c r="I58" s="41"/>
      <c r="J58" s="41"/>
      <c r="K58" s="10"/>
    </row>
    <row r="59" spans="1:11" s="4" customFormat="1" ht="15">
      <c r="A59" s="8" t="s">
        <v>78</v>
      </c>
      <c r="B59" s="75" t="s">
        <v>17</v>
      </c>
      <c r="C59" s="36" t="s">
        <v>105</v>
      </c>
      <c r="D59" s="49">
        <f>SUM(D56:D58)</f>
        <v>65775</v>
      </c>
      <c r="E59" s="49">
        <f>SUM(E56:E58)</f>
        <v>65553</v>
      </c>
      <c r="F59" s="65">
        <f>SUM(F56:F58)</f>
        <v>65471</v>
      </c>
      <c r="G59" s="9" t="s">
        <v>20</v>
      </c>
      <c r="H59" s="33" t="s">
        <v>133</v>
      </c>
      <c r="I59" s="41"/>
      <c r="J59" s="41"/>
      <c r="K59" s="10"/>
    </row>
    <row r="60" spans="1:11" s="4" customFormat="1" ht="15">
      <c r="A60" s="8" t="s">
        <v>81</v>
      </c>
      <c r="B60" s="29"/>
      <c r="C60" s="30"/>
      <c r="D60" s="51"/>
      <c r="E60" s="51"/>
      <c r="F60" s="67"/>
      <c r="G60" s="9" t="s">
        <v>21</v>
      </c>
      <c r="H60" s="33" t="s">
        <v>134</v>
      </c>
      <c r="I60" s="41"/>
      <c r="J60" s="41"/>
      <c r="K60" s="10"/>
    </row>
    <row r="61" spans="1:11" s="4" customFormat="1" ht="15.75" thickBot="1">
      <c r="A61" s="8" t="s">
        <v>82</v>
      </c>
      <c r="B61" s="77"/>
      <c r="C61" s="20"/>
      <c r="D61" s="78"/>
      <c r="E61" s="78"/>
      <c r="F61" s="79"/>
      <c r="G61" s="15" t="s">
        <v>94</v>
      </c>
      <c r="H61" s="35" t="s">
        <v>135</v>
      </c>
      <c r="I61" s="80">
        <f>SUM(I58:I60)</f>
        <v>0</v>
      </c>
      <c r="J61" s="80">
        <f>SUM(J58:J60)</f>
        <v>0</v>
      </c>
      <c r="K61" s="16">
        <f>SUM(K58:K60)</f>
        <v>0</v>
      </c>
    </row>
    <row r="62" spans="1:11" s="4" customFormat="1" ht="15.75" thickBot="1">
      <c r="A62" s="96" t="s">
        <v>166</v>
      </c>
      <c r="B62" s="22" t="s">
        <v>106</v>
      </c>
      <c r="C62" s="23" t="s">
        <v>107</v>
      </c>
      <c r="D62" s="81">
        <f>SUM(D55,D59)</f>
        <v>65835</v>
      </c>
      <c r="E62" s="81">
        <f>SUM(E55,E59)</f>
        <v>67156</v>
      </c>
      <c r="F62" s="82">
        <f>SUM(F55,F59)</f>
        <v>67075</v>
      </c>
      <c r="G62" s="22" t="s">
        <v>13</v>
      </c>
      <c r="H62" s="34" t="s">
        <v>136</v>
      </c>
      <c r="I62" s="81">
        <f>SUM(I48,I57,I61)</f>
        <v>65835</v>
      </c>
      <c r="J62" s="81">
        <f>SUM(J48,J57,J61)</f>
        <v>67156</v>
      </c>
      <c r="K62" s="24">
        <f>SUM(K48,K57,K61)</f>
        <v>67152</v>
      </c>
    </row>
    <row r="63" spans="1:11" s="4" customFormat="1" ht="15.75" thickBot="1">
      <c r="A63" s="37" t="s">
        <v>167</v>
      </c>
      <c r="B63" s="99" t="s">
        <v>160</v>
      </c>
      <c r="C63" s="111"/>
      <c r="D63" s="85"/>
      <c r="E63" s="85"/>
      <c r="F63" s="86"/>
      <c r="G63" s="99" t="s">
        <v>161</v>
      </c>
      <c r="H63" s="111"/>
      <c r="I63" s="85"/>
      <c r="J63" s="85"/>
      <c r="K63" s="40"/>
    </row>
    <row r="64" spans="1:11" s="4" customFormat="1" ht="15">
      <c r="A64" s="27" t="s">
        <v>168</v>
      </c>
      <c r="B64" s="73" t="s">
        <v>19</v>
      </c>
      <c r="C64" s="58" t="s">
        <v>14</v>
      </c>
      <c r="D64" s="59">
        <v>97810</v>
      </c>
      <c r="E64" s="59">
        <v>106213</v>
      </c>
      <c r="F64" s="61">
        <v>106213</v>
      </c>
      <c r="G64" s="39" t="s">
        <v>19</v>
      </c>
      <c r="H64" s="58" t="s">
        <v>2</v>
      </c>
      <c r="I64" s="59">
        <v>70810</v>
      </c>
      <c r="J64" s="59">
        <v>25371</v>
      </c>
      <c r="K64" s="28">
        <v>25352</v>
      </c>
    </row>
    <row r="65" spans="1:11" s="4" customFormat="1" ht="15">
      <c r="A65" s="8" t="s">
        <v>169</v>
      </c>
      <c r="B65" s="17" t="s">
        <v>72</v>
      </c>
      <c r="C65" s="42" t="s">
        <v>16</v>
      </c>
      <c r="D65" s="41">
        <v>14044</v>
      </c>
      <c r="E65" s="41">
        <v>23055</v>
      </c>
      <c r="F65" s="62">
        <v>22663</v>
      </c>
      <c r="G65" s="9" t="s">
        <v>72</v>
      </c>
      <c r="H65" s="42" t="s">
        <v>67</v>
      </c>
      <c r="I65" s="41">
        <v>19130</v>
      </c>
      <c r="J65" s="41">
        <v>4453</v>
      </c>
      <c r="K65" s="10">
        <v>4449</v>
      </c>
    </row>
    <row r="66" spans="1:11" s="4" customFormat="1" ht="15">
      <c r="A66" s="8" t="s">
        <v>170</v>
      </c>
      <c r="B66" s="17" t="s">
        <v>21</v>
      </c>
      <c r="C66" s="42" t="s">
        <v>83</v>
      </c>
      <c r="D66" s="41">
        <v>107040</v>
      </c>
      <c r="E66" s="41">
        <v>32280</v>
      </c>
      <c r="F66" s="62">
        <v>32280</v>
      </c>
      <c r="G66" s="9" t="s">
        <v>74</v>
      </c>
      <c r="H66" s="42" t="s">
        <v>148</v>
      </c>
      <c r="I66" s="41">
        <v>77574</v>
      </c>
      <c r="J66" s="41">
        <v>65937</v>
      </c>
      <c r="K66" s="10">
        <v>67859</v>
      </c>
    </row>
    <row r="67" spans="1:11" s="4" customFormat="1" ht="15">
      <c r="A67" s="8" t="s">
        <v>171</v>
      </c>
      <c r="B67" s="17" t="s">
        <v>22</v>
      </c>
      <c r="C67" s="42" t="s">
        <v>91</v>
      </c>
      <c r="D67" s="41"/>
      <c r="E67" s="41"/>
      <c r="F67" s="62"/>
      <c r="G67" s="11"/>
      <c r="H67" s="43" t="s">
        <v>149</v>
      </c>
      <c r="I67" s="44">
        <v>114910</v>
      </c>
      <c r="J67" s="44">
        <v>118984</v>
      </c>
      <c r="K67" s="12">
        <v>118902</v>
      </c>
    </row>
    <row r="68" spans="1:11" s="4" customFormat="1" ht="15">
      <c r="A68" s="8" t="s">
        <v>172</v>
      </c>
      <c r="B68" s="17" t="s">
        <v>23</v>
      </c>
      <c r="C68" s="42" t="s">
        <v>84</v>
      </c>
      <c r="D68" s="41"/>
      <c r="E68" s="41"/>
      <c r="F68" s="62"/>
      <c r="G68" s="11"/>
      <c r="H68" s="43" t="s">
        <v>117</v>
      </c>
      <c r="I68" s="44">
        <v>790</v>
      </c>
      <c r="J68" s="44">
        <v>1193</v>
      </c>
      <c r="K68" s="12">
        <v>8785</v>
      </c>
    </row>
    <row r="69" spans="1:11" s="4" customFormat="1" ht="15">
      <c r="A69" s="8" t="s">
        <v>173</v>
      </c>
      <c r="B69" s="74" t="s">
        <v>11</v>
      </c>
      <c r="C69" s="45" t="s">
        <v>85</v>
      </c>
      <c r="D69" s="46">
        <f>SUM(D64:D68)</f>
        <v>218894</v>
      </c>
      <c r="E69" s="46">
        <f>SUM(E64:E68)</f>
        <v>161548</v>
      </c>
      <c r="F69" s="63">
        <f>SUM(F64:F68)</f>
        <v>161156</v>
      </c>
      <c r="G69" s="11"/>
      <c r="H69" s="43" t="s">
        <v>118</v>
      </c>
      <c r="I69" s="44"/>
      <c r="J69" s="44">
        <v>1930</v>
      </c>
      <c r="K69" s="12"/>
    </row>
    <row r="70" spans="1:11" s="4" customFormat="1" ht="15">
      <c r="A70" s="8" t="s">
        <v>174</v>
      </c>
      <c r="B70" s="17" t="s">
        <v>19</v>
      </c>
      <c r="C70" s="47" t="s">
        <v>86</v>
      </c>
      <c r="D70" s="41"/>
      <c r="E70" s="41"/>
      <c r="F70" s="62">
        <v>348</v>
      </c>
      <c r="G70" s="11"/>
      <c r="H70" s="43" t="s">
        <v>119</v>
      </c>
      <c r="I70" s="44">
        <v>3000</v>
      </c>
      <c r="J70" s="44">
        <v>12615</v>
      </c>
      <c r="K70" s="12">
        <v>3829</v>
      </c>
    </row>
    <row r="71" spans="1:11" s="4" customFormat="1" ht="15">
      <c r="A71" s="8" t="s">
        <v>175</v>
      </c>
      <c r="B71" s="17" t="s">
        <v>20</v>
      </c>
      <c r="C71" s="47" t="s">
        <v>87</v>
      </c>
      <c r="D71" s="41"/>
      <c r="E71" s="41"/>
      <c r="F71" s="62"/>
      <c r="G71" s="11"/>
      <c r="H71" s="43" t="s">
        <v>120</v>
      </c>
      <c r="I71" s="44">
        <v>2450</v>
      </c>
      <c r="J71" s="44"/>
      <c r="K71" s="12"/>
    </row>
    <row r="72" spans="1:11" s="4" customFormat="1" ht="15">
      <c r="A72" s="8" t="s">
        <v>176</v>
      </c>
      <c r="B72" s="17" t="s">
        <v>21</v>
      </c>
      <c r="C72" s="47" t="s">
        <v>88</v>
      </c>
      <c r="D72" s="41"/>
      <c r="E72" s="41"/>
      <c r="F72" s="62"/>
      <c r="G72" s="11"/>
      <c r="H72" s="43" t="s">
        <v>152</v>
      </c>
      <c r="I72" s="44"/>
      <c r="J72" s="44"/>
      <c r="K72" s="12"/>
    </row>
    <row r="73" spans="1:11" s="4" customFormat="1" ht="15">
      <c r="A73" s="8" t="s">
        <v>177</v>
      </c>
      <c r="B73" s="74" t="s">
        <v>12</v>
      </c>
      <c r="C73" s="45" t="s">
        <v>89</v>
      </c>
      <c r="D73" s="53">
        <f>SUM(D70:D72)</f>
        <v>0</v>
      </c>
      <c r="E73" s="53">
        <f>SUM(E70:E72)</f>
        <v>0</v>
      </c>
      <c r="F73" s="68">
        <f>SUM(F70:F72)</f>
        <v>348</v>
      </c>
      <c r="G73" s="9" t="s">
        <v>22</v>
      </c>
      <c r="H73" s="48" t="s">
        <v>153</v>
      </c>
      <c r="I73" s="41">
        <f>SUM(I67:I72)</f>
        <v>121150</v>
      </c>
      <c r="J73" s="41">
        <f>SUM(J67:J72)</f>
        <v>134722</v>
      </c>
      <c r="K73" s="10">
        <f>SUM(K67:K72)</f>
        <v>131516</v>
      </c>
    </row>
    <row r="74" spans="1:11" s="4" customFormat="1" ht="15">
      <c r="A74" s="8" t="s">
        <v>178</v>
      </c>
      <c r="B74" s="17" t="s">
        <v>19</v>
      </c>
      <c r="C74" s="47" t="s">
        <v>90</v>
      </c>
      <c r="D74" s="41">
        <v>321040</v>
      </c>
      <c r="E74" s="41">
        <v>141538</v>
      </c>
      <c r="F74" s="62">
        <v>134538</v>
      </c>
      <c r="G74" s="9" t="s">
        <v>69</v>
      </c>
      <c r="H74" s="48" t="s">
        <v>122</v>
      </c>
      <c r="I74" s="41">
        <v>0</v>
      </c>
      <c r="J74" s="41"/>
      <c r="K74" s="10"/>
    </row>
    <row r="75" spans="1:11" s="4" customFormat="1" ht="15">
      <c r="A75" s="8" t="s">
        <v>179</v>
      </c>
      <c r="B75" s="17" t="s">
        <v>20</v>
      </c>
      <c r="C75" s="47" t="s">
        <v>92</v>
      </c>
      <c r="D75" s="41"/>
      <c r="E75" s="41"/>
      <c r="F75" s="62"/>
      <c r="G75" s="9" t="s">
        <v>24</v>
      </c>
      <c r="H75" s="48" t="s">
        <v>150</v>
      </c>
      <c r="I75" s="41">
        <v>0</v>
      </c>
      <c r="J75" s="41">
        <v>7337</v>
      </c>
      <c r="K75" s="10">
        <v>7336</v>
      </c>
    </row>
    <row r="76" spans="1:11" s="4" customFormat="1" ht="15">
      <c r="A76" s="8" t="s">
        <v>180</v>
      </c>
      <c r="B76" s="17" t="s">
        <v>21</v>
      </c>
      <c r="C76" s="47" t="s">
        <v>93</v>
      </c>
      <c r="D76" s="41"/>
      <c r="E76" s="41"/>
      <c r="F76" s="62">
        <v>6928</v>
      </c>
      <c r="G76" s="13" t="s">
        <v>123</v>
      </c>
      <c r="H76" s="36" t="s">
        <v>130</v>
      </c>
      <c r="I76" s="49">
        <f>SUM(I64,I65,I66,I73,I74,I75)</f>
        <v>288664</v>
      </c>
      <c r="J76" s="49">
        <f>SUM(J64,J65,J66,J73,J74,J75)</f>
        <v>237820</v>
      </c>
      <c r="K76" s="14">
        <f>SUM(K64,K65,K66,K73,K74,K75)</f>
        <v>236512</v>
      </c>
    </row>
    <row r="77" spans="1:11" s="4" customFormat="1" ht="15">
      <c r="A77" s="8" t="s">
        <v>181</v>
      </c>
      <c r="B77" s="74" t="s">
        <v>94</v>
      </c>
      <c r="C77" s="45" t="s">
        <v>95</v>
      </c>
      <c r="D77" s="46">
        <f>SUM(D73:D76)</f>
        <v>321040</v>
      </c>
      <c r="E77" s="46">
        <f>SUM(E70:E76)</f>
        <v>141538</v>
      </c>
      <c r="F77" s="63">
        <f>SUM(F74:F76)</f>
        <v>141466</v>
      </c>
      <c r="G77" s="9" t="s">
        <v>19</v>
      </c>
      <c r="H77" s="33" t="s">
        <v>73</v>
      </c>
      <c r="I77" s="41"/>
      <c r="J77" s="41"/>
      <c r="K77" s="10">
        <v>9977</v>
      </c>
    </row>
    <row r="78" spans="1:11" s="4" customFormat="1" ht="15">
      <c r="A78" s="8" t="s">
        <v>182</v>
      </c>
      <c r="B78" s="17" t="s">
        <v>19</v>
      </c>
      <c r="C78" s="47" t="s">
        <v>96</v>
      </c>
      <c r="D78" s="41"/>
      <c r="E78" s="41"/>
      <c r="F78" s="62"/>
      <c r="G78" s="9" t="s">
        <v>72</v>
      </c>
      <c r="H78" s="33" t="s">
        <v>71</v>
      </c>
      <c r="I78" s="41">
        <v>378611</v>
      </c>
      <c r="J78" s="41">
        <v>190179</v>
      </c>
      <c r="K78" s="10">
        <v>180198</v>
      </c>
    </row>
    <row r="79" spans="1:11" s="4" customFormat="1" ht="15">
      <c r="A79" s="8" t="s">
        <v>183</v>
      </c>
      <c r="B79" s="17" t="s">
        <v>20</v>
      </c>
      <c r="C79" s="47" t="s">
        <v>97</v>
      </c>
      <c r="D79" s="41">
        <v>300</v>
      </c>
      <c r="E79" s="41">
        <v>668</v>
      </c>
      <c r="F79" s="62">
        <v>668</v>
      </c>
      <c r="G79" s="9"/>
      <c r="H79" s="43" t="s">
        <v>151</v>
      </c>
      <c r="I79" s="41"/>
      <c r="J79" s="41"/>
      <c r="K79" s="10"/>
    </row>
    <row r="80" spans="1:11" s="4" customFormat="1" ht="15">
      <c r="A80" s="8" t="s">
        <v>184</v>
      </c>
      <c r="B80" s="17" t="s">
        <v>21</v>
      </c>
      <c r="C80" s="47" t="s">
        <v>98</v>
      </c>
      <c r="D80" s="41"/>
      <c r="E80" s="41"/>
      <c r="F80" s="62"/>
      <c r="G80" s="9"/>
      <c r="H80" s="43" t="s">
        <v>125</v>
      </c>
      <c r="I80" s="41"/>
      <c r="J80" s="41"/>
      <c r="K80" s="10"/>
    </row>
    <row r="81" spans="1:11" s="4" customFormat="1" ht="15">
      <c r="A81" s="8" t="s">
        <v>185</v>
      </c>
      <c r="B81" s="75" t="s">
        <v>100</v>
      </c>
      <c r="C81" s="36" t="s">
        <v>99</v>
      </c>
      <c r="D81" s="49">
        <f>SUM(D78:D80)</f>
        <v>300</v>
      </c>
      <c r="E81" s="49">
        <f>SUM(E78:E80)</f>
        <v>668</v>
      </c>
      <c r="F81" s="65">
        <f>SUM(F78:F80)</f>
        <v>668</v>
      </c>
      <c r="G81" s="9"/>
      <c r="H81" s="43" t="s">
        <v>126</v>
      </c>
      <c r="I81" s="41"/>
      <c r="J81" s="41"/>
      <c r="K81" s="10">
        <v>1193</v>
      </c>
    </row>
    <row r="82" spans="1:11" s="4" customFormat="1" ht="15">
      <c r="A82" s="8" t="s">
        <v>186</v>
      </c>
      <c r="B82" s="75" t="s">
        <v>15</v>
      </c>
      <c r="C82" s="36" t="s">
        <v>101</v>
      </c>
      <c r="D82" s="49">
        <f>SUM(D81,D77,D69)</f>
        <v>540234</v>
      </c>
      <c r="E82" s="49">
        <f>SUM(E81,E77,E69,E73)</f>
        <v>303754</v>
      </c>
      <c r="F82" s="65">
        <f>SUM(F81,F77,F69,F73)</f>
        <v>303638</v>
      </c>
      <c r="G82" s="9"/>
      <c r="H82" s="43" t="s">
        <v>127</v>
      </c>
      <c r="I82" s="41"/>
      <c r="J82" s="41"/>
      <c r="K82" s="10"/>
    </row>
    <row r="83" spans="1:11" s="4" customFormat="1" ht="15">
      <c r="A83" s="8" t="s">
        <v>187</v>
      </c>
      <c r="B83" s="17" t="s">
        <v>19</v>
      </c>
      <c r="C83" s="33" t="s">
        <v>102</v>
      </c>
      <c r="D83" s="41">
        <v>99276</v>
      </c>
      <c r="E83" s="41">
        <v>153628</v>
      </c>
      <c r="F83" s="62">
        <v>153628</v>
      </c>
      <c r="G83" s="13"/>
      <c r="H83" s="43" t="s">
        <v>157</v>
      </c>
      <c r="I83" s="41"/>
      <c r="J83" s="41"/>
      <c r="K83" s="10"/>
    </row>
    <row r="84" spans="1:11" s="4" customFormat="1" ht="15">
      <c r="A84" s="8" t="s">
        <v>188</v>
      </c>
      <c r="B84" s="17" t="s">
        <v>20</v>
      </c>
      <c r="C84" s="33" t="s">
        <v>103</v>
      </c>
      <c r="D84" s="41"/>
      <c r="E84" s="41"/>
      <c r="F84" s="62"/>
      <c r="G84" s="13"/>
      <c r="H84" s="43" t="s">
        <v>138</v>
      </c>
      <c r="I84" s="41"/>
      <c r="J84" s="41"/>
      <c r="K84" s="10"/>
    </row>
    <row r="85" spans="1:11" s="4" customFormat="1" ht="15">
      <c r="A85" s="8" t="s">
        <v>189</v>
      </c>
      <c r="B85" s="17" t="s">
        <v>21</v>
      </c>
      <c r="C85" s="33" t="s">
        <v>104</v>
      </c>
      <c r="D85" s="41">
        <v>0</v>
      </c>
      <c r="E85" s="41">
        <v>0</v>
      </c>
      <c r="F85" s="62"/>
      <c r="G85" s="9" t="s">
        <v>74</v>
      </c>
      <c r="H85" s="48" t="s">
        <v>129</v>
      </c>
      <c r="I85" s="41">
        <f>SUM(I79:I84)</f>
        <v>0</v>
      </c>
      <c r="J85" s="41">
        <f>SUM(J79:J84)</f>
        <v>0</v>
      </c>
      <c r="K85" s="10">
        <f>SUM(K79:K84)</f>
        <v>1193</v>
      </c>
    </row>
    <row r="86" spans="1:11" s="4" customFormat="1" ht="15">
      <c r="A86" s="8" t="s">
        <v>190</v>
      </c>
      <c r="B86" s="75" t="s">
        <v>17</v>
      </c>
      <c r="C86" s="36" t="s">
        <v>105</v>
      </c>
      <c r="D86" s="49">
        <f>SUM(D83:D85)</f>
        <v>99276</v>
      </c>
      <c r="E86" s="49">
        <f>SUM(E83:E85)</f>
        <v>153628</v>
      </c>
      <c r="F86" s="65">
        <f>SUM(F83:F85)</f>
        <v>153628</v>
      </c>
      <c r="G86" s="13" t="s">
        <v>70</v>
      </c>
      <c r="H86" s="36" t="s">
        <v>131</v>
      </c>
      <c r="I86" s="49">
        <f>SUM(I77,I78,I85)</f>
        <v>378611</v>
      </c>
      <c r="J86" s="49">
        <f>SUM(J77,J78,J85)</f>
        <v>190179</v>
      </c>
      <c r="K86" s="14">
        <f>SUM(K77,K78,K85)</f>
        <v>191368</v>
      </c>
    </row>
    <row r="87" spans="1:11" s="4" customFormat="1" ht="15">
      <c r="A87" s="8" t="s">
        <v>191</v>
      </c>
      <c r="B87" s="29"/>
      <c r="C87" s="30"/>
      <c r="D87" s="51"/>
      <c r="E87" s="51"/>
      <c r="F87" s="67"/>
      <c r="G87" s="9" t="s">
        <v>19</v>
      </c>
      <c r="H87" s="33" t="s">
        <v>133</v>
      </c>
      <c r="I87" s="41">
        <v>1000</v>
      </c>
      <c r="J87" s="41">
        <v>1098</v>
      </c>
      <c r="K87" s="10">
        <v>98</v>
      </c>
    </row>
    <row r="88" spans="1:11" s="4" customFormat="1" ht="15">
      <c r="A88" s="8" t="s">
        <v>192</v>
      </c>
      <c r="B88" s="29"/>
      <c r="C88" s="30"/>
      <c r="D88" s="51"/>
      <c r="E88" s="51"/>
      <c r="F88" s="67"/>
      <c r="G88" s="9" t="s">
        <v>20</v>
      </c>
      <c r="H88" s="33" t="s">
        <v>134</v>
      </c>
      <c r="I88" s="41">
        <v>335</v>
      </c>
      <c r="J88" s="41">
        <v>335</v>
      </c>
      <c r="K88" s="10">
        <v>333</v>
      </c>
    </row>
    <row r="89" spans="1:11" s="4" customFormat="1" ht="15">
      <c r="A89" s="8" t="s">
        <v>108</v>
      </c>
      <c r="B89" s="29"/>
      <c r="C89" s="30"/>
      <c r="D89" s="51"/>
      <c r="E89" s="51"/>
      <c r="F89" s="67"/>
      <c r="G89" s="9" t="s">
        <v>21</v>
      </c>
      <c r="H89" s="54" t="s">
        <v>165</v>
      </c>
      <c r="I89" s="41"/>
      <c r="J89" s="41">
        <v>810</v>
      </c>
      <c r="K89" s="10"/>
    </row>
    <row r="90" spans="1:11" s="4" customFormat="1" ht="15">
      <c r="A90" s="8" t="s">
        <v>109</v>
      </c>
      <c r="B90" s="29"/>
      <c r="C90" s="30"/>
      <c r="D90" s="51"/>
      <c r="E90" s="51"/>
      <c r="F90" s="67"/>
      <c r="G90" s="13" t="s">
        <v>94</v>
      </c>
      <c r="H90" s="52" t="s">
        <v>135</v>
      </c>
      <c r="I90" s="49">
        <f>SUM(I87:I88)</f>
        <v>1335</v>
      </c>
      <c r="J90" s="49">
        <f>SUM(J87:J89)</f>
        <v>2243</v>
      </c>
      <c r="K90" s="14">
        <f>SUM(K87:K89)</f>
        <v>431</v>
      </c>
    </row>
    <row r="91" spans="1:11" s="4" customFormat="1" ht="15.75" thickBot="1">
      <c r="A91" s="8" t="s">
        <v>110</v>
      </c>
      <c r="B91" s="77"/>
      <c r="C91" s="20"/>
      <c r="D91" s="78"/>
      <c r="E91" s="78"/>
      <c r="F91" s="79"/>
      <c r="G91" s="15" t="s">
        <v>13</v>
      </c>
      <c r="H91" s="35" t="s">
        <v>137</v>
      </c>
      <c r="I91" s="80"/>
      <c r="J91" s="80">
        <v>27140</v>
      </c>
      <c r="K91" s="16"/>
    </row>
    <row r="92" spans="1:11" s="4" customFormat="1" ht="15.75" thickBot="1">
      <c r="A92" s="8" t="s">
        <v>111</v>
      </c>
      <c r="B92" s="22" t="s">
        <v>106</v>
      </c>
      <c r="C92" s="91" t="s">
        <v>107</v>
      </c>
      <c r="D92" s="81">
        <f>SUM(D82,D86)</f>
        <v>639510</v>
      </c>
      <c r="E92" s="81">
        <f>SUM(E82,E86)</f>
        <v>457382</v>
      </c>
      <c r="F92" s="82">
        <f>SUM(F82,F86)</f>
        <v>457266</v>
      </c>
      <c r="G92" s="22" t="s">
        <v>15</v>
      </c>
      <c r="H92" s="34" t="s">
        <v>154</v>
      </c>
      <c r="I92" s="81">
        <f>SUM(I76,I86,I90,I91)</f>
        <v>668610</v>
      </c>
      <c r="J92" s="81">
        <f>SUM(J76,J86,J90,J91)</f>
        <v>457382</v>
      </c>
      <c r="K92" s="24">
        <f>SUM(K76,K86,K90,K91)</f>
        <v>428311</v>
      </c>
    </row>
    <row r="93" spans="1:11" s="4" customFormat="1" ht="15.75" thickBot="1">
      <c r="A93" s="8" t="s">
        <v>112</v>
      </c>
      <c r="B93" s="99" t="s">
        <v>18</v>
      </c>
      <c r="C93" s="100"/>
      <c r="D93" s="81">
        <f>D92+D62+D35</f>
        <v>761675</v>
      </c>
      <c r="E93" s="81">
        <f>E92+E62+E35</f>
        <v>585095</v>
      </c>
      <c r="F93" s="82">
        <f>F92+F62+F35</f>
        <v>584898</v>
      </c>
      <c r="G93" s="99" t="s">
        <v>75</v>
      </c>
      <c r="H93" s="100"/>
      <c r="I93" s="81">
        <f>I92+I62+I35</f>
        <v>790775</v>
      </c>
      <c r="J93" s="81">
        <f>J92+J62+J35</f>
        <v>585095</v>
      </c>
      <c r="K93" s="24">
        <f>K92+K62+K35</f>
        <v>555738</v>
      </c>
    </row>
    <row r="94" spans="1:11" s="4" customFormat="1" ht="15.75" customHeight="1">
      <c r="A94" s="8" t="s">
        <v>113</v>
      </c>
      <c r="B94" s="112" t="s">
        <v>79</v>
      </c>
      <c r="C94" s="113"/>
      <c r="D94" s="113"/>
      <c r="E94" s="113"/>
      <c r="F94" s="114"/>
      <c r="G94" s="87"/>
      <c r="H94" s="88"/>
      <c r="I94" s="89"/>
      <c r="J94" s="89"/>
      <c r="K94" s="90"/>
    </row>
    <row r="95" spans="1:11" s="4" customFormat="1" ht="15.75" thickBot="1">
      <c r="A95" s="8" t="s">
        <v>114</v>
      </c>
      <c r="B95" s="115"/>
      <c r="C95" s="116"/>
      <c r="D95" s="116"/>
      <c r="E95" s="116"/>
      <c r="F95" s="117"/>
      <c r="G95" s="32"/>
      <c r="H95" s="30"/>
      <c r="I95" s="51"/>
      <c r="J95" s="51"/>
      <c r="K95" s="31"/>
    </row>
    <row r="96" spans="1:11" s="4" customFormat="1" ht="15.75" thickBot="1">
      <c r="A96" s="96" t="s">
        <v>115</v>
      </c>
      <c r="B96" s="92" t="s">
        <v>19</v>
      </c>
      <c r="C96" s="93" t="s">
        <v>162</v>
      </c>
      <c r="D96" s="94">
        <v>29100</v>
      </c>
      <c r="E96" s="94"/>
      <c r="F96" s="95"/>
      <c r="G96" s="19"/>
      <c r="H96" s="20"/>
      <c r="I96" s="78"/>
      <c r="J96" s="78"/>
      <c r="K96" s="21"/>
    </row>
    <row r="97" spans="1:11" s="4" customFormat="1" ht="15.75" thickBot="1">
      <c r="A97" s="37" t="s">
        <v>116</v>
      </c>
      <c r="B97" s="99" t="s">
        <v>80</v>
      </c>
      <c r="C97" s="100"/>
      <c r="D97" s="81">
        <f>D93+D96</f>
        <v>790775</v>
      </c>
      <c r="E97" s="81">
        <f>E93+E96</f>
        <v>585095</v>
      </c>
      <c r="F97" s="82">
        <f>F93+F96</f>
        <v>584898</v>
      </c>
      <c r="G97" s="99" t="s">
        <v>75</v>
      </c>
      <c r="H97" s="100"/>
      <c r="I97" s="81">
        <f>SUM(I93)</f>
        <v>790775</v>
      </c>
      <c r="J97" s="81">
        <f>SUM(J93)</f>
        <v>585095</v>
      </c>
      <c r="K97" s="24">
        <f>SUM(K93,K96)</f>
        <v>555738</v>
      </c>
    </row>
    <row r="98" s="4" customFormat="1" ht="15"/>
    <row r="99" spans="1:9" s="4" customFormat="1" ht="15">
      <c r="A99" s="97" t="s">
        <v>164</v>
      </c>
      <c r="B99" s="97"/>
      <c r="C99" s="97"/>
      <c r="D99" s="97"/>
      <c r="E99" s="97"/>
      <c r="F99" s="97"/>
      <c r="G99" s="97"/>
      <c r="H99" s="97"/>
      <c r="I99" s="97"/>
    </row>
    <row r="100" spans="1:9" s="4" customFormat="1" ht="15">
      <c r="A100" s="97"/>
      <c r="B100" s="97"/>
      <c r="C100" s="97"/>
      <c r="D100" s="97"/>
      <c r="E100" s="97"/>
      <c r="F100" s="97"/>
      <c r="G100" s="97"/>
      <c r="H100" s="97"/>
      <c r="I100" s="97"/>
    </row>
    <row r="101" spans="1:9" s="4" customFormat="1" ht="15">
      <c r="A101" s="97"/>
      <c r="B101" s="97"/>
      <c r="C101" s="97"/>
      <c r="D101" s="97"/>
      <c r="E101" s="97"/>
      <c r="F101" s="97"/>
      <c r="G101" s="97"/>
      <c r="H101" s="97"/>
      <c r="I101" s="97"/>
    </row>
    <row r="102" spans="1:9" s="4" customFormat="1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s="4" customFormat="1" ht="15">
      <c r="A103" s="97" t="s">
        <v>193</v>
      </c>
      <c r="B103" s="97"/>
      <c r="C103" s="97"/>
      <c r="D103" s="97"/>
      <c r="E103" s="97"/>
      <c r="F103" s="97"/>
      <c r="G103" s="97"/>
      <c r="H103" s="97"/>
      <c r="I103" s="97"/>
    </row>
    <row r="104" spans="1:9" s="4" customFormat="1" ht="15">
      <c r="A104" s="97"/>
      <c r="B104" s="97"/>
      <c r="C104" s="97"/>
      <c r="D104" s="97"/>
      <c r="E104" s="97"/>
      <c r="F104" s="97"/>
      <c r="G104" s="97"/>
      <c r="H104" s="97"/>
      <c r="I104" s="97"/>
    </row>
    <row r="105" spans="1:9" s="4" customFormat="1" ht="15">
      <c r="A105" s="97"/>
      <c r="B105" s="97"/>
      <c r="C105" s="97"/>
      <c r="D105" s="97"/>
      <c r="E105" s="97"/>
      <c r="F105" s="97"/>
      <c r="G105" s="97"/>
      <c r="H105" s="97"/>
      <c r="I105" s="97"/>
    </row>
    <row r="106" spans="1:9" s="4" customFormat="1" ht="20.25" customHeight="1">
      <c r="A106" s="97" t="s">
        <v>194</v>
      </c>
      <c r="B106" s="97"/>
      <c r="C106" s="97"/>
      <c r="D106" s="97"/>
      <c r="E106" s="97"/>
      <c r="F106" s="97"/>
      <c r="G106" s="97"/>
      <c r="H106" s="97"/>
      <c r="I106" s="97"/>
    </row>
    <row r="107" spans="1:9" s="4" customFormat="1" ht="20.25" customHeight="1">
      <c r="A107" s="97"/>
      <c r="B107" s="97"/>
      <c r="C107" s="97"/>
      <c r="D107" s="97"/>
      <c r="E107" s="97"/>
      <c r="F107" s="97"/>
      <c r="G107" s="97"/>
      <c r="H107" s="97"/>
      <c r="I107" s="97"/>
    </row>
    <row r="108" spans="1:9" s="4" customFormat="1" ht="20.25" customHeight="1">
      <c r="A108" s="98"/>
      <c r="B108" s="98"/>
      <c r="C108" s="98"/>
      <c r="D108" s="98"/>
      <c r="E108" s="98"/>
      <c r="F108" s="98"/>
      <c r="G108" s="98"/>
      <c r="H108" s="98"/>
      <c r="I108" s="98"/>
    </row>
    <row r="109" s="4" customFormat="1" ht="15"/>
    <row r="110" spans="1:9" s="4" customFormat="1" ht="15">
      <c r="A110" s="97" t="s">
        <v>195</v>
      </c>
      <c r="B110" s="97"/>
      <c r="C110" s="97"/>
      <c r="D110" s="97"/>
      <c r="E110" s="97"/>
      <c r="F110" s="97"/>
      <c r="G110" s="97"/>
      <c r="H110" s="97"/>
      <c r="I110" s="97"/>
    </row>
    <row r="111" spans="1:9" s="4" customFormat="1" ht="15">
      <c r="A111" s="97"/>
      <c r="B111" s="97"/>
      <c r="C111" s="97"/>
      <c r="D111" s="97"/>
      <c r="E111" s="97"/>
      <c r="F111" s="97"/>
      <c r="G111" s="97"/>
      <c r="H111" s="97"/>
      <c r="I111" s="97"/>
    </row>
    <row r="112" spans="1:9" s="4" customFormat="1" ht="15">
      <c r="A112" s="97"/>
      <c r="B112" s="97"/>
      <c r="C112" s="97"/>
      <c r="D112" s="97"/>
      <c r="E112" s="97"/>
      <c r="F112" s="97"/>
      <c r="G112" s="97"/>
      <c r="H112" s="97"/>
      <c r="I112" s="97"/>
    </row>
    <row r="113" s="4" customFormat="1" ht="15"/>
    <row r="114" spans="1:8" s="4" customFormat="1" ht="15">
      <c r="A114" s="1" t="s">
        <v>196</v>
      </c>
      <c r="B114" s="1"/>
      <c r="C114" s="1"/>
      <c r="D114" s="1"/>
      <c r="E114" s="1"/>
      <c r="F114" s="1"/>
      <c r="G114" s="1"/>
      <c r="H114" s="1"/>
    </row>
    <row r="115" s="4" customFormat="1" ht="15"/>
    <row r="116" spans="1:9" s="4" customFormat="1" ht="15" customHeight="1">
      <c r="A116" s="97" t="s">
        <v>197</v>
      </c>
      <c r="B116" s="97"/>
      <c r="C116" s="97"/>
      <c r="D116" s="97"/>
      <c r="E116" s="97"/>
      <c r="F116" s="97"/>
      <c r="G116" s="97"/>
      <c r="H116" s="97"/>
      <c r="I116" s="97"/>
    </row>
    <row r="117" spans="1:9" s="4" customFormat="1" ht="15">
      <c r="A117" s="97"/>
      <c r="B117" s="97"/>
      <c r="C117" s="97"/>
      <c r="D117" s="97"/>
      <c r="E117" s="97"/>
      <c r="F117" s="97"/>
      <c r="G117" s="97"/>
      <c r="H117" s="97"/>
      <c r="I117" s="97"/>
    </row>
    <row r="118" s="4" customFormat="1" ht="15"/>
    <row r="119" spans="1:9" s="4" customFormat="1" ht="15" customHeight="1">
      <c r="A119" s="97" t="s">
        <v>198</v>
      </c>
      <c r="B119" s="97"/>
      <c r="C119" s="97"/>
      <c r="D119" s="97"/>
      <c r="E119" s="97"/>
      <c r="F119" s="97"/>
      <c r="G119" s="97"/>
      <c r="H119" s="97"/>
      <c r="I119" s="97"/>
    </row>
    <row r="120" spans="1:9" s="4" customFormat="1" ht="15">
      <c r="A120" s="97"/>
      <c r="B120" s="97"/>
      <c r="C120" s="97"/>
      <c r="D120" s="97"/>
      <c r="E120" s="97"/>
      <c r="F120" s="97"/>
      <c r="G120" s="97"/>
      <c r="H120" s="97"/>
      <c r="I120" s="97"/>
    </row>
    <row r="121" spans="1:9" s="4" customFormat="1" ht="15">
      <c r="A121" s="97"/>
      <c r="B121" s="97"/>
      <c r="C121" s="97"/>
      <c r="D121" s="97"/>
      <c r="E121" s="97"/>
      <c r="F121" s="97"/>
      <c r="G121" s="97"/>
      <c r="H121" s="97"/>
      <c r="I121" s="97"/>
    </row>
    <row r="122" s="4" customFormat="1" ht="15"/>
    <row r="123" spans="1:9" s="4" customFormat="1" ht="15" customHeight="1">
      <c r="A123" s="97" t="s">
        <v>199</v>
      </c>
      <c r="B123" s="97"/>
      <c r="C123" s="97"/>
      <c r="D123" s="97"/>
      <c r="E123" s="97"/>
      <c r="F123" s="97"/>
      <c r="G123" s="97"/>
      <c r="H123" s="97"/>
      <c r="I123" s="97"/>
    </row>
    <row r="124" spans="1:9" s="4" customFormat="1" ht="15">
      <c r="A124" s="97"/>
      <c r="B124" s="97"/>
      <c r="C124" s="97"/>
      <c r="D124" s="97"/>
      <c r="E124" s="97"/>
      <c r="F124" s="97"/>
      <c r="G124" s="97"/>
      <c r="H124" s="97"/>
      <c r="I124" s="97"/>
    </row>
    <row r="125" spans="1:9" s="4" customFormat="1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s="4" customFormat="1" ht="15">
      <c r="A126" s="101" t="s">
        <v>200</v>
      </c>
      <c r="B126" s="101"/>
      <c r="C126" s="101"/>
      <c r="D126" s="101"/>
      <c r="E126" s="101"/>
      <c r="F126" s="101"/>
      <c r="G126" s="101"/>
      <c r="H126" s="101"/>
      <c r="I126" s="101"/>
    </row>
    <row r="127" s="4" customFormat="1" ht="15"/>
    <row r="128" spans="1:9" s="4" customFormat="1" ht="15">
      <c r="A128" s="97" t="s">
        <v>201</v>
      </c>
      <c r="B128" s="97"/>
      <c r="C128" s="97"/>
      <c r="D128" s="97"/>
      <c r="E128" s="97"/>
      <c r="F128" s="97"/>
      <c r="G128" s="97"/>
      <c r="H128" s="97"/>
      <c r="I128" s="97"/>
    </row>
    <row r="129" spans="1:9" s="4" customFormat="1" ht="15">
      <c r="A129" s="97"/>
      <c r="B129" s="97"/>
      <c r="C129" s="97"/>
      <c r="D129" s="97"/>
      <c r="E129" s="97"/>
      <c r="F129" s="97"/>
      <c r="G129" s="97"/>
      <c r="H129" s="97"/>
      <c r="I129" s="97"/>
    </row>
    <row r="130" spans="1:9" s="4" customFormat="1" ht="15">
      <c r="A130" s="97"/>
      <c r="B130" s="97"/>
      <c r="C130" s="97"/>
      <c r="D130" s="97"/>
      <c r="E130" s="97"/>
      <c r="F130" s="97"/>
      <c r="G130" s="97"/>
      <c r="H130" s="97"/>
      <c r="I130" s="97"/>
    </row>
    <row r="131" spans="1:9" s="4" customFormat="1" ht="15">
      <c r="A131" s="97"/>
      <c r="B131" s="97"/>
      <c r="C131" s="97"/>
      <c r="D131" s="97"/>
      <c r="E131" s="97"/>
      <c r="F131" s="97"/>
      <c r="G131" s="97"/>
      <c r="H131" s="97"/>
      <c r="I131" s="97"/>
    </row>
    <row r="132" spans="1:9" s="4" customFormat="1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s="4" customFormat="1" ht="15">
      <c r="A133" s="2" t="s">
        <v>155</v>
      </c>
      <c r="B133" s="5"/>
      <c r="C133" s="5"/>
      <c r="D133" s="5"/>
      <c r="E133" s="5"/>
      <c r="F133" s="2"/>
      <c r="G133" s="2"/>
      <c r="H133" s="2"/>
      <c r="I133" s="2"/>
    </row>
    <row r="134" spans="1:9" s="4" customFormat="1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s="4" customFormat="1" ht="15">
      <c r="A135" s="2"/>
      <c r="B135" s="2"/>
      <c r="C135" s="2"/>
      <c r="D135" s="2"/>
      <c r="E135" s="2"/>
      <c r="F135" s="2"/>
      <c r="G135" s="2"/>
      <c r="H135" s="2"/>
      <c r="I135" s="2"/>
    </row>
  </sheetData>
  <sheetProtection/>
  <mergeCells count="29">
    <mergeCell ref="B63:C63"/>
    <mergeCell ref="G93:H93"/>
    <mergeCell ref="G9:H9"/>
    <mergeCell ref="B94:F95"/>
    <mergeCell ref="B36:C36"/>
    <mergeCell ref="G63:H63"/>
    <mergeCell ref="B93:C93"/>
    <mergeCell ref="B8:C8"/>
    <mergeCell ref="A1:J1"/>
    <mergeCell ref="A3:J3"/>
    <mergeCell ref="A4:J4"/>
    <mergeCell ref="G6:H6"/>
    <mergeCell ref="B6:C6"/>
    <mergeCell ref="A128:I131"/>
    <mergeCell ref="A126:I126"/>
    <mergeCell ref="G7:H7"/>
    <mergeCell ref="G36:H36"/>
    <mergeCell ref="A103:I105"/>
    <mergeCell ref="A99:I101"/>
    <mergeCell ref="B97:C97"/>
    <mergeCell ref="G8:H8"/>
    <mergeCell ref="B7:C7"/>
    <mergeCell ref="B9:C9"/>
    <mergeCell ref="A119:I121"/>
    <mergeCell ref="A123:I124"/>
    <mergeCell ref="A106:I108"/>
    <mergeCell ref="G97:H97"/>
    <mergeCell ref="A110:I112"/>
    <mergeCell ref="A116:I117"/>
  </mergeCells>
  <printOptions horizontalCentered="1"/>
  <pageMargins left="0.5984251968503937" right="0.5905511811023623" top="0.7874015748031497" bottom="0.7874015748031497" header="0.5118110236220472" footer="0.5118110236220472"/>
  <pageSetup horizontalDpi="600" verticalDpi="600" orientation="portrait" paperSize="8" scale="49" r:id="rId1"/>
  <headerFooter alignWithMargins="0">
    <oddFooter>&amp;C&amp;P. oldal</oddFooter>
  </headerFooter>
  <rowBreaks count="1" manualBreakCount="1">
    <brk id="98" max="10" man="1"/>
  </rowBreaks>
  <ignoredErrors>
    <ignoredError sqref="I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2014-04-28T06:35:47Z</cp:lastPrinted>
  <dcterms:created xsi:type="dcterms:W3CDTF">2004-08-15T23:36:16Z</dcterms:created>
  <dcterms:modified xsi:type="dcterms:W3CDTF">2014-04-28T06:35:51Z</dcterms:modified>
  <cp:category/>
  <cp:version/>
  <cp:contentType/>
  <cp:contentStatus/>
</cp:coreProperties>
</file>