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0" activeTab="17"/>
  </bookViews>
  <sheets>
    <sheet name="Iváncsa " sheetId="1" r:id="rId1"/>
    <sheet name="Bevétel" sheetId="2" r:id="rId2"/>
    <sheet name="Önkormányzat bevétel" sheetId="3" r:id="rId3"/>
    <sheet name="ÁMK bevétel" sheetId="4" r:id="rId4"/>
    <sheet name="Hivatal bevétel" sheetId="5" r:id="rId5"/>
    <sheet name="Kiadás" sheetId="6" r:id="rId6"/>
    <sheet name="önkormányzat kiadás" sheetId="7" r:id="rId7"/>
    <sheet name="ÁMK kiadásai" sheetId="8" r:id="rId8"/>
    <sheet name="Hivatal kiadásai" sheetId="9" r:id="rId9"/>
    <sheet name="Finansz.kiadás4" sheetId="10" r:id="rId10"/>
    <sheet name="Finansz.bevét" sheetId="11" r:id="rId11"/>
    <sheet name="Beruházás" sheetId="12" r:id="rId12"/>
    <sheet name="közvetett tám" sheetId="13" r:id="rId13"/>
    <sheet name="Likvidítás" sheetId="14" r:id="rId14"/>
    <sheet name="Állami" sheetId="15" r:id="rId15"/>
    <sheet name=" 10 m térítési díj" sheetId="16" r:id="rId16"/>
    <sheet name="SZoc." sheetId="17" r:id="rId17"/>
    <sheet name="Létszám" sheetId="18" r:id="rId18"/>
    <sheet name="1" sheetId="19" r:id="rId19"/>
  </sheets>
  <definedNames>
    <definedName name="_xlnm.Print_Titles" localSheetId="3">'ÁMK bevétel'!$1:$11</definedName>
    <definedName name="_xlnm.Print_Titles" localSheetId="7">'ÁMK kiadásai'!$1:$11</definedName>
    <definedName name="_xlnm.Print_Titles" localSheetId="4">'Hivatal bevétel'!$1:$11</definedName>
    <definedName name="_xlnm.Print_Titles" localSheetId="8">'Hivatal kiadásai'!$1:$11</definedName>
    <definedName name="_xlnm.Print_Titles" localSheetId="2">'Önkormányzat bevétel'!$1:$11</definedName>
    <definedName name="_xlnm.Print_Area" localSheetId="3">'ÁMK bevétel'!$A$1:$AW$99</definedName>
    <definedName name="_xlnm.Print_Area" localSheetId="7">'ÁMK kiadásai'!$A$2:$BD$97</definedName>
    <definedName name="_xlnm.Print_Area" localSheetId="9">'Finansz.kiadás4'!$A$1:$G$30</definedName>
    <definedName name="_xlnm.Print_Area" localSheetId="4">'Hivatal bevétel'!$A$1:$AW$99</definedName>
    <definedName name="_xlnm.Print_Area" localSheetId="8">'Hivatal kiadásai'!$A$2:$BC$97</definedName>
    <definedName name="_xlnm.Print_Area" localSheetId="0">'Iváncsa '!$A$1:$F$23</definedName>
    <definedName name="_xlnm.Print_Area" localSheetId="17">'Létszám'!#REF!</definedName>
    <definedName name="_xlnm.Print_Area" localSheetId="13">'Likvidítás'!$A$1:$P$28</definedName>
    <definedName name="_xlnm.Print_Area" localSheetId="2">'Önkormányzat bevétel'!$A$1:$AW$99</definedName>
  </definedNames>
  <calcPr fullCalcOnLoad="1"/>
</workbook>
</file>

<file path=xl/sharedStrings.xml><?xml version="1.0" encoding="utf-8"?>
<sst xmlns="http://schemas.openxmlformats.org/spreadsheetml/2006/main" count="3623" uniqueCount="1252">
  <si>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</si>
  <si>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</si>
  <si>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</si>
  <si>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</si>
  <si>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</si>
  <si>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</si>
  <si>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</si>
  <si>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</si>
  <si>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</si>
  <si>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</si>
  <si>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</si>
  <si>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</si>
  <si>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</si>
  <si>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</si>
  <si>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</si>
  <si>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</si>
  <si>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</si>
  <si>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</si>
  <si>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</si>
  <si>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</si>
  <si>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</si>
  <si>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</si>
  <si>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</si>
  <si>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</si>
  <si>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</si>
  <si>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</si>
  <si>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</si>
  <si>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</si>
  <si>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</si>
  <si>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</si>
  <si>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</si>
  <si>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</si>
  <si>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</si>
  <si>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</si>
  <si>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</si>
  <si>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</si>
  <si>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</si>
  <si>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</si>
  <si>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</si>
  <si>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</si>
  <si>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</si>
  <si>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</si>
  <si>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</si>
  <si>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</si>
  <si>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</si>
  <si>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</si>
  <si>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</si>
  <si>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</si>
  <si>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</si>
  <si>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</si>
  <si>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</si>
  <si>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</si>
  <si>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</si>
  <si>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</si>
  <si>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</si>
  <si>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</si>
  <si>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</si>
  <si>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</si>
  <si>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</si>
  <si>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</si>
  <si>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</si>
  <si>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</si>
  <si>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</si>
  <si>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</si>
  <si>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</si>
  <si>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</si>
  <si>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</si>
  <si>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</si>
  <si>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</si>
  <si>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</si>
  <si>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</si>
  <si>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</si>
  <si>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</si>
  <si>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</si>
  <si>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</si>
  <si>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</si>
  <si>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</si>
  <si>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</si>
  <si>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</si>
  <si>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</si>
  <si>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</si>
  <si>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</si>
  <si>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</si>
  <si>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</si>
  <si>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</si>
  <si>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</si>
  <si>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</si>
  <si>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</si>
  <si>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</si>
  <si>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</si>
  <si>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</si>
  <si>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</si>
  <si>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</si>
  <si>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</si>
  <si>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</si>
  <si>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</si>
  <si>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</si>
  <si>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</si>
  <si>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</si>
  <si>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</si>
  <si>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</si>
  <si>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</si>
  <si>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</si>
  <si>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</si>
  <si>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</si>
  <si>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</si>
  <si>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</si>
  <si>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</si>
  <si>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</si>
  <si>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</si>
  <si>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</si>
  <si>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</si>
  <si>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</si>
  <si>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</si>
  <si>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</si>
  <si>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</si>
  <si>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</si>
  <si>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</si>
  <si>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</si>
  <si>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</si>
  <si>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</si>
  <si>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</si>
  <si>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</si>
  <si>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</si>
  <si>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</si>
  <si>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</si>
  <si>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</si>
  <si>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</si>
  <si>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</si>
  <si>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</si>
  <si>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</si>
  <si>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</si>
  <si>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</si>
  <si>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</si>
  <si>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</si>
  <si>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</si>
  <si>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</si>
  <si>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</si>
  <si>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</si>
  <si>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</si>
  <si>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</si>
  <si>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</si>
  <si>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</si>
  <si>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</si>
  <si>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</si>
  <si>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</si>
  <si>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</si>
  <si>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</si>
  <si>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</si>
  <si>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r>
      <t>Informatikai szolgáltatások igénybevétele (</t>
    </r>
    <r>
      <rPr>
        <sz val="10"/>
        <color indexed="10"/>
        <rFont val="Arial"/>
        <family val="2"/>
      </rPr>
      <t>internet</t>
    </r>
    <r>
      <rPr>
        <sz val="10"/>
        <color indexed="8"/>
        <rFont val="Arial"/>
        <family val="2"/>
      </rPr>
      <t>, Inf. eszközök karbantartása )</t>
    </r>
  </si>
  <si>
    <r>
      <t>Egyéb működési célú támogatások államháztartáson belülre (tag- és szövetségi díjak</t>
    </r>
    <r>
      <rPr>
        <sz val="10"/>
        <rFont val="Arial"/>
        <family val="2"/>
      </rPr>
      <t>)</t>
    </r>
  </si>
  <si>
    <t>Kormányzati funkció: 013350                                                                      Szakfeladat: 680002</t>
  </si>
  <si>
    <t>Települési önkormányzatok szociális és gyermekjóléti  feladatainak támogatása:3783 (segélyek központi támogatása)</t>
  </si>
  <si>
    <t xml:space="preserve">Működési célú visszatérítendő támogatások, kölcsönök visszatérülése államháztartáson belülről </t>
  </si>
  <si>
    <t xml:space="preserve">Működési célú visszatérítendő támogatások, kölcsönök igénybevétele államháztartáson belülről </t>
  </si>
  <si>
    <t>Egyéb működési célú támogatások bevételei államháztartáson belülről (OEP:72+települések ügyelet:14,5)</t>
  </si>
  <si>
    <t xml:space="preserve">Működési célú támogatások államháztartáson belülről </t>
  </si>
  <si>
    <t xml:space="preserve">Felhalmozási célú visszatérítendő támogatások, kölcsönök visszatérülése államháztartáson belülről </t>
  </si>
  <si>
    <t xml:space="preserve">Felhalmozási célú visszatérítendő támogatások, kölcsönök igénybevétele államháztartáson belülről </t>
  </si>
  <si>
    <t xml:space="preserve">Egyéb felhalmozási célú támogatások bevételei államháztartáson belülről </t>
  </si>
  <si>
    <t xml:space="preserve">Felhalmozási célú támogatások államháztartáson belülről </t>
  </si>
  <si>
    <t xml:space="preserve">Magánszemélyek jövedelemadói </t>
  </si>
  <si>
    <t xml:space="preserve">Szociális hozzájárulási adó és járulékok </t>
  </si>
  <si>
    <t xml:space="preserve">ebből: építményadó </t>
  </si>
  <si>
    <t>-------------</t>
  </si>
  <si>
    <t xml:space="preserve">ebből: épület után fizetett idegenforgalmi adó </t>
  </si>
  <si>
    <t>ebből: magánszemélyek kommunális adója</t>
  </si>
  <si>
    <t>ebből: telekadó</t>
  </si>
  <si>
    <t>ebből: luxusadó</t>
  </si>
  <si>
    <t>ebből: cégautóadó</t>
  </si>
  <si>
    <t>ebből: közművezetékek adója</t>
  </si>
  <si>
    <t>ebből: öröklési és ajándékozási illeték</t>
  </si>
  <si>
    <t>ebből: állandó jeleggel végzett iparűzési tevékenység után fizetett helyi iparűzési adó</t>
  </si>
  <si>
    <t>ebből: ideiglenes jeleggel végzett tevékenység után fizetett helyi iparűzési adó</t>
  </si>
  <si>
    <t xml:space="preserve">Gépjárműadók 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</si>
  <si>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</si>
  <si>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</si>
  <si>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</si>
  <si>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</si>
  <si>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</t>
  </si>
  <si>
    <t xml:space="preserve">ebből: tartózkodás után fizetett idegenforgalmi adó </t>
  </si>
  <si>
    <t>ebből: talajterhelési díj</t>
  </si>
  <si>
    <t>ebből: korábbi évek megszünt adónemei áthúzódó fizetéseiből befolyt bevételek</t>
  </si>
  <si>
    <t>a 4/2014.(II.28.) sz. költségvetési  rendelethez</t>
  </si>
  <si>
    <t>3/C. melléklet</t>
  </si>
  <si>
    <t>a  4/2014.(II.28.) sz. költségvetési rendelethez</t>
  </si>
  <si>
    <t xml:space="preserve">E </t>
  </si>
  <si>
    <t>sor</t>
  </si>
  <si>
    <t>a 4/2014.(II.28.) sz. költségvetési rendelethez</t>
  </si>
  <si>
    <t xml:space="preserve"> 1.1</t>
  </si>
  <si>
    <t xml:space="preserve"> 1.2</t>
  </si>
  <si>
    <t xml:space="preserve"> 1.3</t>
  </si>
  <si>
    <t xml:space="preserve"> 2.1</t>
  </si>
  <si>
    <t>2.2</t>
  </si>
  <si>
    <t>2.3</t>
  </si>
  <si>
    <t xml:space="preserve">I </t>
  </si>
  <si>
    <t>J</t>
  </si>
  <si>
    <t>K</t>
  </si>
  <si>
    <t>a4 /2014.(II.28.) sz. költségvetési rendelethez</t>
  </si>
  <si>
    <t>7.  melléklet</t>
  </si>
  <si>
    <t xml:space="preserve">Iváncsai Hivatal 2014. évi  Költségvetési kiadásainak előirányzata </t>
  </si>
  <si>
    <t xml:space="preserve">Iváncsai ÁMK 2014. évi  Költségvetési kiadásainak előirányzata </t>
  </si>
  <si>
    <t>9. melléklet</t>
  </si>
  <si>
    <t>10. számú melléklet</t>
  </si>
  <si>
    <t>11. melléklet</t>
  </si>
  <si>
    <t>12  melléklet</t>
  </si>
  <si>
    <t>Iváncsai Hivatal  2014. évi  Költségvetési bevételeinek előirányzata</t>
  </si>
  <si>
    <t>2/A .melléklet</t>
  </si>
  <si>
    <t>2/B .melléklet</t>
  </si>
  <si>
    <t>2/C .melléklet</t>
  </si>
  <si>
    <t xml:space="preserve"> 21.1</t>
  </si>
  <si>
    <t xml:space="preserve"> 21.2</t>
  </si>
  <si>
    <t xml:space="preserve"> 22.1</t>
  </si>
  <si>
    <t xml:space="preserve"> 22.2</t>
  </si>
  <si>
    <t xml:space="preserve"> 22.3</t>
  </si>
  <si>
    <t xml:space="preserve"> 26.1</t>
  </si>
  <si>
    <t xml:space="preserve"> 28.1</t>
  </si>
  <si>
    <t xml:space="preserve"> 28.2</t>
  </si>
  <si>
    <t xml:space="preserve"> 28.3</t>
  </si>
  <si>
    <t xml:space="preserve"> 43.1</t>
  </si>
  <si>
    <t xml:space="preserve"> 43.2</t>
  </si>
  <si>
    <t xml:space="preserve"> 53.1</t>
  </si>
  <si>
    <t xml:space="preserve"> 53.2</t>
  </si>
  <si>
    <t xml:space="preserve"> 53.3</t>
  </si>
  <si>
    <t xml:space="preserve"> 53.4</t>
  </si>
  <si>
    <t xml:space="preserve"> 53.5</t>
  </si>
  <si>
    <t xml:space="preserve"> 70.1</t>
  </si>
  <si>
    <t xml:space="preserve"> 70.2</t>
  </si>
  <si>
    <t xml:space="preserve"> 70.3</t>
  </si>
  <si>
    <t xml:space="preserve"> 70.4</t>
  </si>
  <si>
    <t xml:space="preserve"> 70.5</t>
  </si>
  <si>
    <t xml:space="preserve"> 70.6</t>
  </si>
  <si>
    <t>3/B . melléklet</t>
  </si>
  <si>
    <t>4. melléklet</t>
  </si>
  <si>
    <t>5. melléklet</t>
  </si>
  <si>
    <t>2014. ÉVI KÖLTSÉGVETÉSI PÉNZFORGALMI MÉRLEGE</t>
  </si>
  <si>
    <t>ebből: cégnyílvántartás bevételei</t>
  </si>
  <si>
    <t>ebből: eljárási illetékek</t>
  </si>
  <si>
    <t>ebből: igazgatási szolgáltatási díjak</t>
  </si>
  <si>
    <t>ebből: felügyeleti díjak</t>
  </si>
  <si>
    <t>ebből:ebrendészeti hozzájárulás</t>
  </si>
  <si>
    <t>ebből: szabálysértési pénz- és helyszíni mbírság és a közlekedési szabályszegések után kiszabott közigazgatási bírság helyi önkormányzatot megillető része</t>
  </si>
  <si>
    <t>ebből: egyéb bírság</t>
  </si>
  <si>
    <t xml:space="preserve">Közhatalmi bevételek </t>
  </si>
  <si>
    <t>Áru- és készletértékesítés ellenértéke</t>
  </si>
  <si>
    <t>Szolgáltatások ellenértéke (temető+szemét. hátralék)</t>
  </si>
  <si>
    <t>Közvetített szolgáltatások értéke  (továbbszámlázás is)</t>
  </si>
  <si>
    <t>Tulajdonosi bevételek (lakbér, közterület+DRV eszközh.)</t>
  </si>
  <si>
    <t>Ellátási díjak (étkezés térítési díjak)</t>
  </si>
  <si>
    <t xml:space="preserve">Egyéb pénzügyi műveletek bevételei </t>
  </si>
  <si>
    <t xml:space="preserve">Egyéb működési bevételek </t>
  </si>
  <si>
    <t xml:space="preserve">Működési bevételek 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</si>
  <si>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</si>
  <si>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</si>
  <si>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</si>
  <si>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Felhalmozási bevételek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</si>
  <si>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</si>
  <si>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</si>
  <si>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Működési célú átvett pénzeszközök </t>
  </si>
  <si>
    <t>Felhalmozási célú visszatérítendő támogatások, kölcsönök visszatérülése államháztartáson kívülről (elsőlakáshoz)</t>
  </si>
  <si>
    <t xml:space="preserve">Egyéb felhalmozási célú átvett pénzeszközök </t>
  </si>
  <si>
    <t xml:space="preserve">Felhalmozási célú átvett pénzeszközök </t>
  </si>
  <si>
    <t xml:space="preserve">Költségvetési bevételek </t>
  </si>
  <si>
    <t>98</t>
  </si>
  <si>
    <t>99</t>
  </si>
  <si>
    <t>100</t>
  </si>
  <si>
    <t>101</t>
  </si>
  <si>
    <t>102</t>
  </si>
  <si>
    <t>103</t>
  </si>
  <si>
    <t>104</t>
  </si>
  <si>
    <t>105</t>
  </si>
  <si>
    <t>2/C  melléklet a …/2014. (…) költségvetési rendelethez</t>
  </si>
  <si>
    <t>3/B. melléklet a …/2014. (…) költségvetési rendelethez</t>
  </si>
  <si>
    <t>3/C. melléklet a …/2014. (…) költségvetési rendelethez</t>
  </si>
  <si>
    <t>Kormányzati funkció: 011130                                                                         Szakfeladat</t>
  </si>
  <si>
    <t>Kormányzati funkció: 074031                                                                    Szakfeladat: 8690411</t>
  </si>
  <si>
    <t>Kormányzati funkció: 041233                                                                     Szakfeladat: 890442</t>
  </si>
  <si>
    <t>Értékesítési és forgalmi adók (Iparűzési adó)</t>
  </si>
  <si>
    <t>Kormányzati funkció: 066010                                                                     Szakfeladat: 8414031</t>
  </si>
  <si>
    <t>Kormányzati funkció:                                                                     Szakfeladat: 8419139</t>
  </si>
  <si>
    <t>Kormányzati funkció: 011130                                                                         Szakfeladat: 8411261</t>
  </si>
  <si>
    <t xml:space="preserve">Kormányzati funkció:                                                                      Szakfeladat: </t>
  </si>
  <si>
    <t>Kormányzati funkció:                                                                      Szakfeladat:</t>
  </si>
  <si>
    <t>Kormányzati funkció: 8419139                                                                     Szakfeladat: 8419139</t>
  </si>
  <si>
    <t>Kormányzati funkció: 011130                                                                        Szakfeladat: 8411261</t>
  </si>
  <si>
    <t>.12.1</t>
  </si>
  <si>
    <t>.12.2</t>
  </si>
  <si>
    <t>.12.3</t>
  </si>
  <si>
    <t>HÖV, OGYV</t>
  </si>
  <si>
    <t>Egyéb működési bevételek(közterület használíti dij)</t>
  </si>
  <si>
    <t>A</t>
  </si>
  <si>
    <t>B</t>
  </si>
  <si>
    <t>C</t>
  </si>
  <si>
    <t>D</t>
  </si>
  <si>
    <t>E</t>
  </si>
  <si>
    <t>É</t>
  </si>
  <si>
    <t>F</t>
  </si>
  <si>
    <t xml:space="preserve">B </t>
  </si>
  <si>
    <t>G</t>
  </si>
  <si>
    <t>I</t>
  </si>
  <si>
    <t xml:space="preserve"> a4/2014. (II.28.) sz.  költségvetési rendelethez</t>
  </si>
  <si>
    <t>Iváncsa  Községi Önkormányzat 2014. évi  Költségvetési bevételeinek előirányzata</t>
  </si>
  <si>
    <t xml:space="preserve"> a 4 /2014. II.28.) sz. költségvetési rendelethez</t>
  </si>
  <si>
    <t>Iváncsai ÁMK  2014. évi  Költségvetési bevételeinek előirányzata</t>
  </si>
  <si>
    <t>H</t>
  </si>
  <si>
    <t xml:space="preserve">841112 Jogalkotás </t>
  </si>
  <si>
    <t>Kormányzati funkció: 011220                                                                         Szakfeladat: 841133</t>
  </si>
  <si>
    <t>Kormányzati funkció:                                                                      Szakfeladat: 8121000</t>
  </si>
  <si>
    <t xml:space="preserve">Kormányzati funkció:                                                                       Szakfeladat: </t>
  </si>
  <si>
    <t xml:space="preserve">Kormányzati funkció:                                                                     Szakfeladat: </t>
  </si>
  <si>
    <t xml:space="preserve">Kormányzati funkció: 096020                                                                     Szakfeladat: </t>
  </si>
  <si>
    <t>adatok: ezer Ft</t>
  </si>
  <si>
    <t>K i a d á s o k</t>
  </si>
  <si>
    <t>B e v é t e l e k</t>
  </si>
  <si>
    <t>Létszám</t>
  </si>
  <si>
    <t>Személyi juttatások</t>
  </si>
  <si>
    <t>Járulékok</t>
  </si>
  <si>
    <t>Dologi</t>
  </si>
  <si>
    <t>Felhalmozási</t>
  </si>
  <si>
    <t>Támogatás</t>
  </si>
  <si>
    <t>Működési</t>
  </si>
  <si>
    <t>gépjármű adó 40%-a</t>
  </si>
  <si>
    <t>Költségv. támogatás</t>
  </si>
  <si>
    <t>Tb és elk. pénzalapok</t>
  </si>
  <si>
    <t>Iparűzési adó</t>
  </si>
  <si>
    <t>Önkományzat</t>
  </si>
  <si>
    <t>890441 közfoglakoztatás 95%</t>
  </si>
  <si>
    <t>890442 Közfoglalkoztatés 100%</t>
  </si>
  <si>
    <t>8414031 Város- és községgazd. szolg.</t>
  </si>
  <si>
    <t>8690411 Család- és nővédelmi eü.gond.</t>
  </si>
  <si>
    <t>8414021 Közvilágítás</t>
  </si>
  <si>
    <t>5221101 Közutak, hidak üzemeltetése</t>
  </si>
  <si>
    <t>8130001 Zöldterület-kezelés</t>
  </si>
  <si>
    <t>8621021 Háziorvosi ügyeleti ellátás</t>
  </si>
  <si>
    <t>8899221 Házi segítségnyújtás</t>
  </si>
  <si>
    <t>8892011 Gyermekjóléti szolgáltatás</t>
  </si>
  <si>
    <t>889922 Családsegítés</t>
  </si>
  <si>
    <t>8821111 Rendszeres szociális segély</t>
  </si>
  <si>
    <t>8821121 Lakásfenntartási tám.normatív</t>
  </si>
  <si>
    <t xml:space="preserve">8821161 Ápolási díj méltányossági </t>
  </si>
  <si>
    <t>8821221 Átmeneti segély</t>
  </si>
  <si>
    <t>8821231 Temetési segély</t>
  </si>
  <si>
    <t>8821291 Egyéb ök.eseti pénzbeli ell.</t>
  </si>
  <si>
    <t>8822021 Közgyógyellátás</t>
  </si>
  <si>
    <t>8822031 Köztemetés</t>
  </si>
  <si>
    <t>8821181 Kieg.gyermekvéd.tám.</t>
  </si>
  <si>
    <t>3700001 Szennyvíz gyűjtése,tiszt.,kez.</t>
  </si>
  <si>
    <t>9311021 Sportlétesítmények műk.</t>
  </si>
  <si>
    <t>581400 Folyóirat, időszaki kiadvány</t>
  </si>
  <si>
    <t>382101 Települési hulladék kezelés, ártalmatlanítás</t>
  </si>
  <si>
    <t>8411921 Kiemelt áll.és önkormányzati rendezvények</t>
  </si>
  <si>
    <t>8903011 Civil szervezetek műk.tám.</t>
  </si>
  <si>
    <t>8903021 Civil szervezetek program tám.</t>
  </si>
  <si>
    <t>680001 Lakóingatlan bérbeadása,üzemeltetése</t>
  </si>
  <si>
    <t>6820023 Nem lakóingatlan bérbeadása</t>
  </si>
  <si>
    <t>3/A  melléklet</t>
  </si>
  <si>
    <t>Pénzmaravány</t>
  </si>
  <si>
    <t>Intézményfinanszírozás ÁMK</t>
  </si>
  <si>
    <t>Intézményfinanszírozás Hivatal</t>
  </si>
  <si>
    <t>Összesen Intézmények nélkül</t>
  </si>
  <si>
    <t xml:space="preserve">Összesen   </t>
  </si>
  <si>
    <t>Kötelező</t>
  </si>
  <si>
    <t>Nem kötelező</t>
  </si>
  <si>
    <t>Iváncsa Községi Önkormányzat  2014. évi kiadásai feladatonként</t>
  </si>
  <si>
    <t>Kölcsön visszafizetés felhalmozási</t>
  </si>
  <si>
    <t>Köztisztviselők</t>
  </si>
  <si>
    <t>Iváncsa Község Önkormányzata</t>
  </si>
  <si>
    <t>Iváncsi Polgármesteri Hivatal</t>
  </si>
  <si>
    <t>Iváncsai Általános Művelődési  Központ</t>
  </si>
  <si>
    <t xml:space="preserve"> Mese Palota Napköziotthonos Óvoda</t>
  </si>
  <si>
    <t>Faluház és Könyvtár</t>
  </si>
  <si>
    <t xml:space="preserve"> </t>
  </si>
  <si>
    <t>Közfoglalkoztatás</t>
  </si>
  <si>
    <t>Engedélyezett létszám 2012 évre</t>
  </si>
  <si>
    <t>FHT-ra jogosultak hosszabb időtartamú foglalkoztatása</t>
  </si>
  <si>
    <t>Rövid időtartamú közfoglalkoztatás</t>
  </si>
  <si>
    <t>IVÁNCSA KÖZSÉGI ÖNKORMÁNYZAT ÉS INTÉZMÉNYEINEK 2014. ÉVI LÉTSZÁMADATAI</t>
  </si>
  <si>
    <t>Átlagos létszám 2013. évre</t>
  </si>
  <si>
    <t>adatok: ezer Ft-ban</t>
  </si>
  <si>
    <t>Adónem</t>
  </si>
  <si>
    <t>Közvetett támogatás</t>
  </si>
  <si>
    <t>Kedvezmény</t>
  </si>
  <si>
    <t>Mentesség</t>
  </si>
  <si>
    <t>Elengedés</t>
  </si>
  <si>
    <t>Építmény adó</t>
  </si>
  <si>
    <t>Magánszem. kommunális adó</t>
  </si>
  <si>
    <t>Vállalkozók kommunális adó</t>
  </si>
  <si>
    <t>Idegenforgalmi adó</t>
  </si>
  <si>
    <t>Termőföld bérbead. jöv.</t>
  </si>
  <si>
    <t>Gépjármű adó</t>
  </si>
  <si>
    <t>Késedelmi pótlék</t>
  </si>
  <si>
    <t>Bírság</t>
  </si>
  <si>
    <t>Egyéb bevétel</t>
  </si>
  <si>
    <t>Helyi adó összesen:</t>
  </si>
  <si>
    <t>Ellátottak térítési méltányossági díjának, kártérítésének elengedése</t>
  </si>
  <si>
    <t>Lakosság részére szemétszállíási dij kedvezmény</t>
  </si>
  <si>
    <t>Helyiségek, eszközök hasznosításából származó bevételből nyújtott kedvezmény, mentesség</t>
  </si>
  <si>
    <t>Egyéb nyújtott kedvezmény vagy kölcsön elgengedése</t>
  </si>
  <si>
    <t>KÖZVETETT TÁMOGATÁSOK ÖSSZESEN:</t>
  </si>
  <si>
    <t xml:space="preserve"> Iváncsa Községi Önkormányzat 2014. évi  közvetett támogatásai</t>
  </si>
  <si>
    <t>adatok Ft-ban</t>
  </si>
  <si>
    <t>Sorsz.</t>
  </si>
  <si>
    <t>Ellátások részletezése</t>
  </si>
  <si>
    <t>Nyersanyagnorma</t>
  </si>
  <si>
    <t>Térítési dij</t>
  </si>
  <si>
    <t>Számlázási ár</t>
  </si>
  <si>
    <t>Óvodai ellátás</t>
  </si>
  <si>
    <t>ebből: tízórai</t>
  </si>
  <si>
    <t xml:space="preserve">ebből: ebéd </t>
  </si>
  <si>
    <t>ebből: uzsonna</t>
  </si>
  <si>
    <t>Napközi otthon ellátása</t>
  </si>
  <si>
    <t>Menza</t>
  </si>
  <si>
    <t>Felnött étkezés</t>
  </si>
  <si>
    <t>Térítési dij 2014. március 1-től</t>
  </si>
  <si>
    <t>Helyi Önkormányzatok működésének ált támogatása</t>
  </si>
  <si>
    <t>Település köznevelésifeladatainak támoagatása</t>
  </si>
  <si>
    <t>Összesen</t>
  </si>
  <si>
    <t>Bevételi jogcím</t>
  </si>
  <si>
    <t>(ezer Ft-ban)</t>
  </si>
  <si>
    <t>B E V É T E L E K</t>
  </si>
  <si>
    <t>K I A D Á S O K</t>
  </si>
  <si>
    <t>Megnevezés</t>
  </si>
  <si>
    <t>M Ű K Ö D T E T É S</t>
  </si>
  <si>
    <t>Dologi kiadások</t>
  </si>
  <si>
    <t>Működési célú átvett pénzeszközök</t>
  </si>
  <si>
    <t>Pénzmaradvány</t>
  </si>
  <si>
    <t>Tartalékok</t>
  </si>
  <si>
    <t>F E L H A L M O Z Á S</t>
  </si>
  <si>
    <t>Felhalmozási és tőkejellegű bevételek</t>
  </si>
  <si>
    <t>Felújítás</t>
  </si>
  <si>
    <t>Beruházás</t>
  </si>
  <si>
    <t>Közvilágítás</t>
  </si>
  <si>
    <t>Könyvtár</t>
  </si>
  <si>
    <t>Szakmai anyagok beszerzése</t>
  </si>
  <si>
    <t>Egyéb kommunikációs szolgáltatások</t>
  </si>
  <si>
    <t>Vásárolt élelmezés</t>
  </si>
  <si>
    <t>Bérleti és lízing díjak</t>
  </si>
  <si>
    <t>Egyéb dologi kiadások</t>
  </si>
  <si>
    <t>Rendszeres szociális segély</t>
  </si>
  <si>
    <t>Időskorúak járadéka</t>
  </si>
  <si>
    <t>Átmeneti segély</t>
  </si>
  <si>
    <t>Temetési segély</t>
  </si>
  <si>
    <t>Közgyógyellátás</t>
  </si>
  <si>
    <t>Falugondnoki szolgálat</t>
  </si>
  <si>
    <t>Eredeti előirányzat</t>
  </si>
  <si>
    <t>Gépjárműadó</t>
  </si>
  <si>
    <t>Közhatalmi bevételek</t>
  </si>
  <si>
    <t>Felhalmozási bevételek</t>
  </si>
  <si>
    <t>Dologi kiadás</t>
  </si>
  <si>
    <t>Bevételek</t>
  </si>
  <si>
    <t>Kiadások</t>
  </si>
  <si>
    <t>Közalkalmazottak</t>
  </si>
  <si>
    <t>Egyéb dolgozók</t>
  </si>
  <si>
    <t>MINDÖSSZESEN</t>
  </si>
  <si>
    <t>(adatok ezer Ft-ban)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</si>
  <si>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</si>
  <si>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</si>
  <si>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</si>
  <si>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</si>
  <si>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</si>
  <si>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</si>
  <si>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</si>
  <si>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</si>
  <si>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</si>
  <si>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</si>
  <si>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</si>
  <si>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</si>
  <si>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</t>
  </si>
  <si>
    <t>Helyi adó</t>
  </si>
  <si>
    <t>Bírságok, pótlékok, egyéb sajátos bevételek</t>
  </si>
  <si>
    <t>Bevételek összesen</t>
  </si>
  <si>
    <t>II.</t>
  </si>
  <si>
    <t>Kiadások összesen</t>
  </si>
  <si>
    <t>Havi halmozott eltérés</t>
  </si>
  <si>
    <t>megnevezés</t>
  </si>
  <si>
    <t>összesen</t>
  </si>
  <si>
    <t>összesen:</t>
  </si>
  <si>
    <t>Összesen: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</si>
  <si>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</si>
  <si>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</si>
  <si>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</si>
  <si>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</si>
  <si>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Rendszeres gyermekvédelmi pénzbeli ellátás</t>
  </si>
  <si>
    <t>Óvodáztatási támogatás</t>
  </si>
  <si>
    <t>Kiegészítő gyermekvédelmi támogatás</t>
  </si>
  <si>
    <t>Helyi eseti lakásfenntartási támogatás</t>
  </si>
  <si>
    <t>Rendkívüli gyermekvédelmi támogatás</t>
  </si>
  <si>
    <t>Egyéb önkormányzati eseti pénzbeli ellátások</t>
  </si>
  <si>
    <t>Adósságkezelési szolgáltatás</t>
  </si>
  <si>
    <t>Szociális étkeztetés</t>
  </si>
  <si>
    <t>Önkormányzatok által nyújtott lakástámogatás</t>
  </si>
  <si>
    <t>Rövid távú</t>
  </si>
  <si>
    <t>Hosszú távú</t>
  </si>
  <si>
    <t>Közmunka</t>
  </si>
  <si>
    <t xml:space="preserve">Rendszeres szociális segély az Szt. 37/B.§ (1) BEK. b-c) pontok szerint </t>
  </si>
  <si>
    <t>Rendszeres szociális segély egészségkárosodott személyek részére Szt. 37/B. § (1) bek. a) pont</t>
  </si>
  <si>
    <t>Foglalkoztatást helyettesítő</t>
  </si>
  <si>
    <t>Rendelkezésre állási támogatás Szt. 37.§ (1) bek. (bérpótló juttatás)</t>
  </si>
  <si>
    <t>Start program</t>
  </si>
  <si>
    <t>Idõskorúak járadéka Szt. 32/B.§ (1) bek.</t>
  </si>
  <si>
    <t xml:space="preserve">Lakásfenntartási támogatás (normatív) Szt. 38. § (1) bek. a) pont </t>
  </si>
  <si>
    <t>Adósságkezelési szolgáltatásban részesülőknek kifizetett lakásfenntartási támogatás Szt. 38. § (1) bek. (b) pont</t>
  </si>
  <si>
    <t xml:space="preserve">Lakásfenntartási támogatás (helyi megállapítás) Szt. 38.§ (1) bek. c) pont </t>
  </si>
  <si>
    <t>Adósságcsökkentési támogatás Szt. 55/A. §  b) pont</t>
  </si>
  <si>
    <t>Ápolási díj  (normatív) Szt. 41.§ (1) bek. 43/A. §  (1) és (4) bek.</t>
  </si>
  <si>
    <t xml:space="preserve">Ápolási díj (helyi megállapítás)  Szt.43/B. §  </t>
  </si>
  <si>
    <t>Átmeneti segély Szt. 45.§</t>
  </si>
  <si>
    <t>Temetési segély Szt. 46.§</t>
  </si>
  <si>
    <t xml:space="preserve">Rendszeres gyermekvédelmi kedvezményben részesülők pénzbeli támogatása Gyvt. 20/A.§ </t>
  </si>
  <si>
    <t>Kiegészítő gyermekvédelmi támogatás és a kiegészítő gyermekvédelmi támogatás pótléka Gyvt. 20/B.§</t>
  </si>
  <si>
    <t>Óvodáztatási támogatás Gyvt. 20/C. §</t>
  </si>
  <si>
    <t xml:space="preserve">Rendkívüli gyermekvédelmi támogatás (helyi megállapítás) Gyvt. 21.§ </t>
  </si>
  <si>
    <t>Egyéb, az önkormányzat rendeletében megállapított juttatás</t>
  </si>
  <si>
    <t>Rászorultságtól függõ pénzbeli szociális, gyermekvédelmi ellátások összesen (01+...+19)</t>
  </si>
  <si>
    <t>Természetben nyújtott lakásfenntartási támogatás Szt. 47.§ (1) bek. b) pont</t>
  </si>
  <si>
    <t>Természetben nyújtott rendszeres szociális segély Szt. 47.§ (1) bek. a) pont</t>
  </si>
  <si>
    <t>Adósságkezelési szolgáltatás keretében gáz-vagy áram fogyasztást mérő készülék biztosítása Szt. 55/A. § (3) bek.</t>
  </si>
  <si>
    <t>Átmeneti segély Szt. 47.§ (1) bek. c) pont</t>
  </si>
  <si>
    <t>Temetési segély Szt. 47.§ (1) bek. d) pont</t>
  </si>
  <si>
    <t>Köztemetés Szt. 48.§</t>
  </si>
  <si>
    <t xml:space="preserve">Közgyógyellátás Szt. 49.§ </t>
  </si>
  <si>
    <t>Rászorultságtól függõ normatív kedvezmények Gyvt. 148.§ (5) bek., Közokt. tv. 10.§ (4) bek., Tpr.tv. 8.§ (4) bek.</t>
  </si>
  <si>
    <t>Étkeztetés Szt. 62.§</t>
  </si>
  <si>
    <t>Házi segítségnyújtás Szt. 63.§</t>
  </si>
  <si>
    <t xml:space="preserve">Rendkívüli gyermekvédelmi támogatás Gyvt. 18. § (5) bek. </t>
  </si>
  <si>
    <t>Természetben nyújtott óvodáztatási támogatás Gyvt. 20/C.§ (4) bek.</t>
  </si>
  <si>
    <t>Természetben nyújtott szociális ellátások összesen (21+…+32)</t>
  </si>
  <si>
    <t>Önkormányzatok által folyósított szociális, gyermekvédelmi 
ellátások összesen (20+33)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</si>
  <si>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</si>
  <si>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</si>
  <si>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Önkormányzatok által folyósított ellátások összesen (34+35+36)</t>
  </si>
  <si>
    <t>Illetékek</t>
  </si>
  <si>
    <t>Építményadó</t>
  </si>
  <si>
    <t>Telekadó</t>
  </si>
  <si>
    <t>Vállalkozók kommunális adója</t>
  </si>
  <si>
    <t>Magánszemélyek kommunális adója</t>
  </si>
  <si>
    <t xml:space="preserve">        ebből: felhalmozási célú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</si>
  <si>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</si>
  <si>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</si>
  <si>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</si>
  <si>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</si>
  <si>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Helyi adók összesen (02+…+05+07+...+10)</t>
  </si>
  <si>
    <t>Pótlékok, bírságok</t>
  </si>
  <si>
    <r>
      <t>Személyi jövedelemadó helyben maradó része</t>
    </r>
    <r>
      <rPr>
        <sz val="8"/>
        <color indexed="8"/>
        <rFont val="Arial"/>
        <family val="2"/>
      </rPr>
      <t xml:space="preserve"> és a megyei önkormányzatok részesedése</t>
    </r>
  </si>
  <si>
    <t xml:space="preserve">Jövedelemkülönbség mérséklése  (+,-)                                                                                                                                                                     </t>
  </si>
  <si>
    <t>Luxusadó</t>
  </si>
  <si>
    <t>Termőföld bérbeadásából származó jövedelemadó</t>
  </si>
  <si>
    <t>Átengedett egyéb központi adók</t>
  </si>
  <si>
    <r>
      <t>Átengedett központi adók (13+...+1</t>
    </r>
    <r>
      <rPr>
        <b/>
        <sz val="8"/>
        <color indexed="8"/>
        <rFont val="Arial"/>
        <family val="2"/>
      </rPr>
      <t>8</t>
    </r>
    <r>
      <rPr>
        <b/>
        <sz val="8"/>
        <color indexed="8"/>
        <rFont val="Arial"/>
        <family val="2"/>
      </rPr>
      <t>)</t>
    </r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</si>
  <si>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</si>
  <si>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</si>
  <si>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</si>
  <si>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</si>
  <si>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</si>
  <si>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</si>
  <si>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r>
      <t>Önkormányzatok sajátos működési bevételei                                  (01+11-06+12+</t>
    </r>
    <r>
      <rPr>
        <b/>
        <sz val="8"/>
        <color indexed="8"/>
        <rFont val="Arial"/>
        <family val="2"/>
      </rPr>
      <t>19</t>
    </r>
    <r>
      <rPr>
        <b/>
        <sz val="8"/>
        <color indexed="8"/>
        <rFont val="Arial"/>
        <family val="2"/>
      </rPr>
      <t>+....+2</t>
    </r>
    <r>
      <rPr>
        <b/>
        <sz val="8"/>
        <color indexed="8"/>
        <rFont val="Arial"/>
        <family val="2"/>
      </rPr>
      <t>5</t>
    </r>
    <r>
      <rPr>
        <b/>
        <sz val="8"/>
        <color indexed="8"/>
        <rFont val="Arial"/>
        <family val="2"/>
      </rPr>
      <t>)</t>
    </r>
  </si>
  <si>
    <t>Állami támogatás</t>
  </si>
  <si>
    <t>1. melléklet</t>
  </si>
  <si>
    <t>2. melléklet</t>
  </si>
  <si>
    <t>3. melléklet</t>
  </si>
  <si>
    <t>6. melléklet</t>
  </si>
  <si>
    <t>8. melléklet</t>
  </si>
  <si>
    <t>Jogcím</t>
  </si>
  <si>
    <t>2014. évi költségvetési javaslat</t>
  </si>
  <si>
    <t>Személyi  juttatások</t>
  </si>
  <si>
    <t>Munkaadókat terhelő járulékok és szociális hozzájárulás adója</t>
  </si>
  <si>
    <t xml:space="preserve">Ellátottak pénzbeli juttatásai           </t>
  </si>
  <si>
    <t>K1</t>
  </si>
  <si>
    <t>K2</t>
  </si>
  <si>
    <t>Rovat száma</t>
  </si>
  <si>
    <t>K3</t>
  </si>
  <si>
    <t>K4</t>
  </si>
  <si>
    <t>Egyéb működési  célú kiadások</t>
  </si>
  <si>
    <t>K5</t>
  </si>
  <si>
    <t>K6</t>
  </si>
  <si>
    <t>K7</t>
  </si>
  <si>
    <t>Egyéb felhalmozási célú kiadások</t>
  </si>
  <si>
    <t>K8</t>
  </si>
  <si>
    <t>K9</t>
  </si>
  <si>
    <t>KÖLTSÉGVETÉSI    MŰKÖDÉSI CÉLÚ KIADÁSOK ÖSSZESEN</t>
  </si>
  <si>
    <t>KÖLTSÉGVETÉSI MŰKÖDÉSI CÉLÚ BEVÉTELEK ÖSSZESEN</t>
  </si>
  <si>
    <t>KÖLTSÉGVETÉSI FELHALMOZÁSI CÉLÚ BEVÉTELEK ÖSSZESEN</t>
  </si>
  <si>
    <t>KÖLTSÉGVETÉSI FELHALMOZÁSI CÉLÚ KIADÁSOK ÖSSZESEN</t>
  </si>
  <si>
    <t>KÖLTSÉGVETÉSI KIADÁSOK MINDÖSSZESEN</t>
  </si>
  <si>
    <t>KÖLTSÉGVETÉSI BEVÉTELEK MINDÖSSZESEN</t>
  </si>
  <si>
    <t xml:space="preserve">Finanszírozási kiadások                           </t>
  </si>
  <si>
    <t>Egyéb finanszírozási bevételek</t>
  </si>
  <si>
    <t>Finanszírozási bevételek</t>
  </si>
  <si>
    <t>Működési célú támogatások államháztartáson belülről</t>
  </si>
  <si>
    <t>Felhalmozási célú támogatások államháztartáson belülről</t>
  </si>
  <si>
    <t>Működési bevételek</t>
  </si>
  <si>
    <t>Felhalmozási célú  átvett pénzeszközök</t>
  </si>
  <si>
    <t>B1</t>
  </si>
  <si>
    <t>B2</t>
  </si>
  <si>
    <t>B3</t>
  </si>
  <si>
    <t>B4</t>
  </si>
  <si>
    <t>B5</t>
  </si>
  <si>
    <t>B6</t>
  </si>
  <si>
    <t>B7</t>
  </si>
  <si>
    <t>B8</t>
  </si>
  <si>
    <t>B816</t>
  </si>
  <si>
    <t>01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</si>
  <si>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</si>
  <si>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</si>
  <si>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</si>
  <si>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</si>
  <si>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</si>
  <si>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</si>
  <si>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</si>
  <si>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</si>
  <si>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</si>
  <si>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</si>
  <si>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</si>
  <si>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</si>
  <si>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</si>
  <si>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</si>
  <si>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</si>
  <si>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</si>
  <si>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</si>
  <si>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</si>
  <si>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</si>
  <si>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</si>
  <si>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</si>
  <si>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</si>
  <si>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</si>
  <si>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</si>
  <si>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</si>
  <si>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</si>
  <si>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</si>
  <si>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</si>
  <si>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</si>
  <si>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</si>
  <si>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</si>
  <si>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</si>
  <si>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</si>
  <si>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</si>
  <si>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</si>
  <si>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</si>
  <si>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</si>
  <si>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</si>
  <si>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</si>
  <si>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15</t>
  </si>
  <si>
    <t>Választott tisztségviselők juttatásai</t>
  </si>
  <si>
    <t>16</t>
  </si>
  <si>
    <t>Munkavégzésre irányuló egyéb jogviszonyban nem saját foglalkoztatottnak fizetett juttatások</t>
  </si>
  <si>
    <t>17</t>
  </si>
  <si>
    <t>Egyéb külső személyi juttatások</t>
  </si>
  <si>
    <t>18</t>
  </si>
  <si>
    <t>Külső személyi juttatások (=15+16+17)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</si>
  <si>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</si>
  <si>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</si>
  <si>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</si>
  <si>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</si>
  <si>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</si>
  <si>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22</t>
  </si>
  <si>
    <t>Üzemeltetési anyagok beszerzése</t>
  </si>
  <si>
    <t>23</t>
  </si>
  <si>
    <t>Árubeszerzés</t>
  </si>
  <si>
    <t>24</t>
  </si>
  <si>
    <t>Készletbeszerzés (=21+22+23)</t>
  </si>
  <si>
    <t>25</t>
  </si>
  <si>
    <t>Informatikai szolgáltatások igénybevétele</t>
  </si>
  <si>
    <t>26</t>
  </si>
  <si>
    <t>27</t>
  </si>
  <si>
    <t>Kommunikációs szolgáltatások (=25+26)</t>
  </si>
  <si>
    <t>28</t>
  </si>
  <si>
    <t>Közüzemi díjak</t>
  </si>
  <si>
    <t>29</t>
  </si>
  <si>
    <t>30</t>
  </si>
  <si>
    <t>31</t>
  </si>
  <si>
    <t>32</t>
  </si>
  <si>
    <t>Közvetített szolgáltatások</t>
  </si>
  <si>
    <t>33</t>
  </si>
  <si>
    <t xml:space="preserve">Szakmai tevékenységet segítő szolgáltatások </t>
  </si>
  <si>
    <t>34</t>
  </si>
  <si>
    <t>35</t>
  </si>
  <si>
    <t>Szolgáltatási kiadások (=28+…+34)</t>
  </si>
  <si>
    <t>36</t>
  </si>
  <si>
    <t>Kiküldetések kiadásai</t>
  </si>
  <si>
    <t>37</t>
  </si>
  <si>
    <t>Reklám- és propagandakiadások</t>
  </si>
  <si>
    <t>38</t>
  </si>
  <si>
    <t>Kiküldetések, reklám- és propagandakiadások (=36+37)</t>
  </si>
  <si>
    <t>39</t>
  </si>
  <si>
    <t>Működési célú előzetesen felszámított általános forgalmi adó</t>
  </si>
  <si>
    <t>40</t>
  </si>
  <si>
    <t xml:space="preserve">Fizetendő általános forgalmi adó </t>
  </si>
  <si>
    <t>41</t>
  </si>
  <si>
    <t xml:space="preserve">Kamatkiadások </t>
  </si>
  <si>
    <t>42</t>
  </si>
  <si>
    <t>Egyéb pénzügyi műveletek kiadásai</t>
  </si>
  <si>
    <t>43</t>
  </si>
  <si>
    <t>44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</si>
  <si>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</si>
  <si>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</si>
  <si>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</si>
  <si>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</si>
  <si>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</si>
  <si>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</si>
  <si>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</si>
  <si>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</si>
  <si>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</si>
  <si>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</si>
  <si>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50</t>
  </si>
  <si>
    <t>51</t>
  </si>
  <si>
    <t>52</t>
  </si>
  <si>
    <t>Intézményi ellátottak pénzbeli juttatásai</t>
  </si>
  <si>
    <t>53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</si>
  <si>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</si>
  <si>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</si>
  <si>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</si>
  <si>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</si>
  <si>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</si>
  <si>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</si>
  <si>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</si>
  <si>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</si>
  <si>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</si>
  <si>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</si>
  <si>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</si>
  <si>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</si>
  <si>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</si>
  <si>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</si>
  <si>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</si>
  <si>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</si>
  <si>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</si>
  <si>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</si>
  <si>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</si>
  <si>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</si>
  <si>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</si>
  <si>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</si>
  <si>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</si>
  <si>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</si>
  <si>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</si>
  <si>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</si>
  <si>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</si>
  <si>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</si>
  <si>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</si>
  <si>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</si>
  <si>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</si>
  <si>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</si>
  <si>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</si>
  <si>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</si>
  <si>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</si>
  <si>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</si>
  <si>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</si>
  <si>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</si>
  <si>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</si>
  <si>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</si>
  <si>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</si>
  <si>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</si>
  <si>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</si>
  <si>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</si>
  <si>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</si>
  <si>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</si>
  <si>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</si>
  <si>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</si>
  <si>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</si>
  <si>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</si>
  <si>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</si>
  <si>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</si>
  <si>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</si>
  <si>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</si>
  <si>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</si>
  <si>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</si>
  <si>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</si>
  <si>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</si>
  <si>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</si>
  <si>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</si>
  <si>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</si>
  <si>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</si>
  <si>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</si>
  <si>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</si>
  <si>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</si>
  <si>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</si>
  <si>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</si>
  <si>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</si>
  <si>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</si>
  <si>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</si>
  <si>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>K1155</t>
  </si>
  <si>
    <t>K1156</t>
  </si>
  <si>
    <t>K1157</t>
  </si>
  <si>
    <t>K1158</t>
  </si>
  <si>
    <t>K1159</t>
  </si>
  <si>
    <t>K1161</t>
  </si>
  <si>
    <t>K1162</t>
  </si>
  <si>
    <t>K1163</t>
  </si>
  <si>
    <t>K1164</t>
  </si>
  <si>
    <t>K1165</t>
  </si>
  <si>
    <t>K1166</t>
  </si>
  <si>
    <t>K1168</t>
  </si>
  <si>
    <t>K1169</t>
  </si>
  <si>
    <t>K1170</t>
  </si>
  <si>
    <t>K1171</t>
  </si>
  <si>
    <t>K1172</t>
  </si>
  <si>
    <t>K1173</t>
  </si>
  <si>
    <t>K1174</t>
  </si>
  <si>
    <t>K1176</t>
  </si>
  <si>
    <t>K1177</t>
  </si>
  <si>
    <t>K1178</t>
  </si>
  <si>
    <t>K1179</t>
  </si>
  <si>
    <t>K1181</t>
  </si>
  <si>
    <t>K1182</t>
  </si>
  <si>
    <t>K1183</t>
  </si>
  <si>
    <t>K1184</t>
  </si>
  <si>
    <t>K1185</t>
  </si>
  <si>
    <t>K1186</t>
  </si>
  <si>
    <t>K1187</t>
  </si>
  <si>
    <t>K1188</t>
  </si>
  <si>
    <t>Rovat szám</t>
  </si>
  <si>
    <t>Ssz</t>
  </si>
  <si>
    <t>Kiadásnem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</si>
  <si>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</si>
  <si>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</si>
  <si>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</si>
  <si>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</si>
  <si>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</si>
  <si>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</si>
  <si>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</si>
  <si>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</si>
  <si>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</si>
  <si>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</si>
  <si>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</si>
  <si>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</si>
  <si>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</si>
  <si>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</si>
  <si>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</si>
  <si>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</si>
  <si>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</si>
  <si>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</si>
  <si>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</si>
  <si>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</si>
  <si>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</si>
  <si>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</si>
  <si>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</si>
  <si>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</si>
  <si>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</si>
  <si>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</si>
  <si>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</si>
  <si>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</si>
  <si>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</si>
  <si>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</si>
  <si>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</si>
  <si>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</si>
  <si>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</si>
  <si>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</si>
  <si>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</si>
  <si>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</si>
  <si>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</si>
  <si>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</si>
  <si>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</si>
  <si>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</si>
  <si>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</si>
  <si>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</si>
  <si>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</si>
  <si>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</si>
  <si>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</si>
  <si>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</si>
  <si>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</si>
  <si>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</si>
  <si>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</si>
  <si>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</si>
  <si>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</si>
  <si>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</si>
  <si>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</si>
  <si>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</si>
  <si>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</si>
  <si>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</si>
  <si>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</si>
  <si>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</si>
  <si>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</si>
  <si>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</si>
  <si>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</si>
  <si>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</si>
  <si>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</si>
  <si>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</si>
  <si>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</si>
  <si>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</si>
  <si>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</si>
  <si>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</si>
  <si>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</si>
  <si>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</si>
  <si>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</si>
  <si>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</si>
  <si>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</si>
  <si>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</si>
  <si>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</si>
  <si>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</si>
  <si>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</si>
  <si>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</si>
  <si>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</si>
  <si>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B410</t>
  </si>
  <si>
    <t>Működési bevételek (=34+…+43)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</si>
  <si>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</si>
  <si>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</si>
  <si>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</si>
  <si>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</si>
  <si>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</si>
  <si>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</si>
  <si>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</si>
  <si>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</si>
  <si>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</si>
  <si>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</si>
  <si>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</si>
  <si>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</si>
  <si>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</si>
  <si>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</si>
  <si>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</si>
  <si>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</si>
  <si>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</si>
  <si>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</si>
  <si>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</si>
  <si>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</si>
  <si>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</si>
  <si>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</si>
  <si>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</si>
  <si>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</si>
  <si>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</si>
  <si>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Költségvetési bevételek (=13+19+33+44+50+54+58)</t>
  </si>
  <si>
    <t>B1-B7</t>
  </si>
  <si>
    <t>Önkormányzatok költségvetési támogatása</t>
  </si>
  <si>
    <t>egyéb dologi kiadás</t>
  </si>
  <si>
    <t>biztosítás</t>
  </si>
  <si>
    <t>áram</t>
  </si>
  <si>
    <t>víz</t>
  </si>
  <si>
    <t>telefon</t>
  </si>
  <si>
    <t>irodaszer</t>
  </si>
  <si>
    <t>egyéb készlet</t>
  </si>
  <si>
    <t>üzemanyag</t>
  </si>
  <si>
    <t>Karbantartási, kisjavítási szolgáltatások (munkadíj)</t>
  </si>
  <si>
    <t>Betegséggel kapcsolatos ellátások (eg.károsodott)</t>
  </si>
  <si>
    <t>Lakhatással kapcsolatos ellátások  (lakásfenntartási)</t>
  </si>
  <si>
    <t>átmeneti</t>
  </si>
  <si>
    <t>temetési</t>
  </si>
  <si>
    <t xml:space="preserve">Egyéb működési célú támogatások államháztartáson belülre 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</si>
  <si>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</si>
  <si>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</si>
  <si>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</si>
  <si>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</si>
  <si>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</si>
  <si>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</si>
  <si>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</si>
  <si>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</si>
  <si>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</si>
  <si>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</si>
  <si>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</si>
  <si>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</si>
  <si>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</si>
  <si>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</si>
  <si>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</si>
  <si>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</si>
  <si>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</si>
  <si>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</si>
  <si>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</si>
  <si>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</si>
  <si>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</si>
  <si>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</si>
  <si>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</si>
  <si>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</si>
  <si>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</si>
  <si>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</si>
  <si>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</si>
  <si>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</si>
  <si>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</si>
  <si>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</si>
  <si>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</si>
  <si>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</si>
  <si>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</si>
  <si>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</si>
  <si>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</si>
  <si>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</si>
  <si>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</si>
  <si>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</si>
  <si>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</si>
  <si>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</si>
  <si>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</si>
  <si>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</si>
  <si>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</si>
  <si>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</si>
  <si>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</si>
  <si>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</si>
  <si>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</si>
  <si>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</si>
  <si>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</si>
  <si>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</si>
  <si>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</si>
  <si>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</si>
  <si>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</si>
  <si>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</si>
  <si>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</si>
  <si>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</si>
  <si>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</si>
  <si>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</si>
  <si>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</si>
  <si>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</si>
  <si>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</si>
  <si>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</si>
  <si>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</si>
  <si>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</si>
  <si>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</si>
  <si>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</si>
  <si>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</si>
  <si>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</si>
  <si>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</si>
  <si>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</si>
  <si>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</si>
  <si>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</si>
  <si>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</si>
  <si>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</si>
  <si>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</si>
  <si>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</si>
  <si>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</si>
  <si>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</si>
  <si>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</si>
  <si>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</si>
  <si>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</si>
  <si>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</si>
  <si>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</si>
  <si>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</si>
  <si>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</si>
  <si>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</si>
  <si>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</si>
  <si>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</si>
  <si>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</si>
  <si>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</si>
  <si>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</si>
  <si>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</si>
  <si>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</si>
  <si>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Finanszírozási kiadás</t>
  </si>
  <si>
    <t>Zöldterület kezelés</t>
  </si>
  <si>
    <t>Közutak karbantartása</t>
  </si>
  <si>
    <t>Kistelepülések szoc.feladat</t>
  </si>
  <si>
    <t>Engedélyezett létszám                 2014.évre</t>
  </si>
  <si>
    <t>Tényleges létszám 2013.XII.31-én</t>
  </si>
  <si>
    <t>Működési célú támogatások állh.belülről</t>
  </si>
  <si>
    <t>2014. év összesen</t>
  </si>
  <si>
    <t>Munkaadókat terhelő járulékok, szoc.hj.</t>
  </si>
  <si>
    <t>Ellátottak pénzbeli juttatásai</t>
  </si>
  <si>
    <t>Egyéb működési célú kiadások</t>
  </si>
  <si>
    <t>Egyéb felhalmozási kiadások</t>
  </si>
  <si>
    <t>F I N A N S Z Í R O Z Á S I   M Ű V E L E T E K</t>
  </si>
  <si>
    <t>FINANSZÍROZÁSI BEVÉTELEK</t>
  </si>
  <si>
    <t>FINANSZÍROZÁSI KIADÁSOK</t>
  </si>
  <si>
    <t>Egyéb nem intézményi ellátások (önkormányzati segély)</t>
  </si>
  <si>
    <t>Önkormányzati segély</t>
  </si>
  <si>
    <t>Egyéb önkormányzati feladatok</t>
  </si>
  <si>
    <t>Pénzbeli szociális juttatások</t>
  </si>
  <si>
    <t>IVÁNCSA KÖZSÉGI ÖNKORMÁNYZAT</t>
  </si>
  <si>
    <t>Iváncsa Községi Önkormányzat 2014. évi költségvetés</t>
  </si>
  <si>
    <t>Önkormányzat</t>
  </si>
  <si>
    <t>Hivatal</t>
  </si>
  <si>
    <t>ÁMK</t>
  </si>
  <si>
    <t>Iváncsa Községi Önkormányzata 2014. évi előirányzat felhasználási és likviditási terve</t>
  </si>
  <si>
    <t>Iváncsa Közséig Önkormányzat 2014. évi költségvetés</t>
  </si>
  <si>
    <t>Egyéb áruhasználati és szolgáltatási adók (talajterhelési díj)</t>
  </si>
  <si>
    <t>Tulajdonosi bevételek (Koncessziós díj)</t>
  </si>
  <si>
    <t>OEP támogatás</t>
  </si>
  <si>
    <t>Munkaügyi Központ</t>
  </si>
  <si>
    <t>K121</t>
  </si>
  <si>
    <t>K122</t>
  </si>
  <si>
    <t>K123</t>
  </si>
  <si>
    <t>K311</t>
  </si>
  <si>
    <t>K312</t>
  </si>
  <si>
    <t>K313</t>
  </si>
  <si>
    <t>K31</t>
  </si>
  <si>
    <t>K321</t>
  </si>
  <si>
    <t>K322</t>
  </si>
  <si>
    <t>K331</t>
  </si>
  <si>
    <t>K332</t>
  </si>
  <si>
    <t>K333</t>
  </si>
  <si>
    <t>K334</t>
  </si>
  <si>
    <t>K335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</si>
  <si>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</si>
  <si>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</si>
  <si>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</si>
  <si>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</si>
  <si>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</si>
  <si>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</si>
  <si>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</si>
  <si>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</si>
  <si>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</si>
  <si>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</si>
  <si>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</si>
  <si>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</si>
  <si>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K41</t>
  </si>
  <si>
    <t>K42</t>
  </si>
  <si>
    <t>K43</t>
  </si>
  <si>
    <t>K44</t>
  </si>
  <si>
    <t>K45</t>
  </si>
  <si>
    <t>K46</t>
  </si>
  <si>
    <t>K47</t>
  </si>
  <si>
    <t>K48</t>
  </si>
  <si>
    <t>K502</t>
  </si>
  <si>
    <t>K512</t>
  </si>
  <si>
    <t>gyógyszer</t>
  </si>
  <si>
    <t>Könyv folyóirat</t>
  </si>
  <si>
    <t>gáz</t>
  </si>
  <si>
    <t>Egyéb szolgáltatások (egyéb üzemeltetés, szemétszállítás, szállítás)</t>
  </si>
  <si>
    <t>Közgyógyelláátás</t>
  </si>
  <si>
    <t>Ápolási dij</t>
  </si>
  <si>
    <t>Közgyógyellátás (Szoctv.50.§)</t>
  </si>
  <si>
    <t>Helyi megállapítású ápolási díj (Szoctv.43/B.§)</t>
  </si>
  <si>
    <t>Rászorultságtól függőnormatív kedvezmények(Gyvt.151.§(5)bek.</t>
  </si>
  <si>
    <t>Időskoruak járadéka</t>
  </si>
  <si>
    <t>Időskoruak Járadéka(Szoctv.32/B.§(1)bek.</t>
  </si>
  <si>
    <t>rendszeres szoc. Seg.</t>
  </si>
  <si>
    <t>Rászorultságtól függő normatív kedvezmények</t>
  </si>
  <si>
    <t>Orvosi ügyelet</t>
  </si>
  <si>
    <t>Házi segítség nyújt.</t>
  </si>
  <si>
    <t>Gyermekjóléti szolgálat</t>
  </si>
  <si>
    <t>Családsegítés</t>
  </si>
  <si>
    <t xml:space="preserve">Törvény szerinti illetmények, munkabérek </t>
  </si>
  <si>
    <t>Foglalkoztatással, munkanélküliséggel kapcsolatos ellátások (FHT)</t>
  </si>
  <si>
    <t>K506</t>
  </si>
  <si>
    <t>Uszoda hj.</t>
  </si>
  <si>
    <t>Egyéb működési célú támogatások államháztartáson kívűlre (szemétszáll. Támogatása)</t>
  </si>
  <si>
    <t>Gépek berendezések</t>
  </si>
  <si>
    <t>K32</t>
  </si>
  <si>
    <t>Felhalmozási és tőkejellegű bevételek és kiadások hivatal</t>
  </si>
  <si>
    <t>ezer forintban</t>
  </si>
  <si>
    <t>Sor-szám</t>
  </si>
  <si>
    <t>Rovat megnevezése</t>
  </si>
  <si>
    <t>Rovat-szám</t>
  </si>
  <si>
    <t>Előirányzat</t>
  </si>
  <si>
    <t>Kormányzati funkció: 091110                                                                          Szakfeladat: 851011</t>
  </si>
  <si>
    <t>Kormányzati funkció: 091140                                                                         Szakfeladat: 851011</t>
  </si>
  <si>
    <t>Kormányzati funkció: 082044                                                                      Szakfeladat: 910123</t>
  </si>
  <si>
    <t>Kormányzati funkció: 082063                                                                      Szakfeladat: 910203</t>
  </si>
  <si>
    <t>Kormányzati funkció: 082091                                                                     Szakfeladat: 910502</t>
  </si>
  <si>
    <t>Kormányzati funkció: 096010                                                                    Szakfeladat: 562912</t>
  </si>
  <si>
    <t>Kormányzati funkció: 096020                                                                     Szakfeladat: 562913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</si>
  <si>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</si>
  <si>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</si>
  <si>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</si>
  <si>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</si>
  <si>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</si>
  <si>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</si>
  <si>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</si>
  <si>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</si>
  <si>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</si>
  <si>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</si>
  <si>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Törvény szerinti illetmények, munkabérek</t>
  </si>
  <si>
    <t xml:space="preserve">Béren kívüli juttatások </t>
  </si>
  <si>
    <t xml:space="preserve">Egyéb költségtérítések </t>
  </si>
  <si>
    <t>Egyéb külső személyi juttatások (repi is)</t>
  </si>
  <si>
    <t xml:space="preserve">Személyi juttatások összesen </t>
  </si>
  <si>
    <t xml:space="preserve">Munkaadókat terhelő járulékok és szociális hozzájárulási adó                                                                           </t>
  </si>
  <si>
    <t>Szakmai anyagok beszerzése(gyógyszer, vegyszer, könyv, folyóirat, CD, DVD, szakmai beszerzések)</t>
  </si>
  <si>
    <t>Üzemeltetési anyagok beszerzése (irodaszer, üzemanyag, tisztítószer, karbantartási anyagok, munka és védőruha)</t>
  </si>
  <si>
    <t>Egyéb kommunikációs szolgáltatások (telefon)</t>
  </si>
  <si>
    <t>Közüzemi díjak (gáz, villany, víz,)</t>
  </si>
  <si>
    <t xml:space="preserve">Vásárolt élelmezés </t>
  </si>
  <si>
    <t xml:space="preserve">Bérleti és lízing díjak </t>
  </si>
  <si>
    <t>Karbantartási, kisjavítási szolgáltatások</t>
  </si>
  <si>
    <t>Közvetített szolgáltatások  (továbbszámlázások,)</t>
  </si>
  <si>
    <t xml:space="preserve">Egyéb szolgáltatások (pld.:bank költségek) </t>
  </si>
  <si>
    <t xml:space="preserve">Kamatkiadások   </t>
  </si>
  <si>
    <t xml:space="preserve">Egyéb pénzügyi műveletek kiadásai  </t>
  </si>
  <si>
    <t>Egyéb dologi kiadások ( régi 57-es, díjak, egyéb befizetések)</t>
  </si>
  <si>
    <t xml:space="preserve">Dologi kiadások </t>
  </si>
  <si>
    <t xml:space="preserve">Családi támogatások </t>
  </si>
  <si>
    <t xml:space="preserve">Pénzbeli kárpótlások, kártérítések </t>
  </si>
  <si>
    <t xml:space="preserve">Betegséggel kapcsolatos (nem társadalombiztosítási) ellátások </t>
  </si>
  <si>
    <t xml:space="preserve">Foglalkoztatással, munkanélküliséggel kapcsolatos ellátások  </t>
  </si>
  <si>
    <t xml:space="preserve">Lakhatással kapcsolatos ellátások  </t>
  </si>
  <si>
    <t xml:space="preserve">Intézményi ellátottak pénzbeli juttatásai </t>
  </si>
  <si>
    <t xml:space="preserve">Egyéb nem intézményi ellátások </t>
  </si>
  <si>
    <t xml:space="preserve">Ellátottak pénzbeli juttatásai </t>
  </si>
  <si>
    <t xml:space="preserve">Nemzetközi kötelezettségek </t>
  </si>
  <si>
    <t>K501</t>
  </si>
  <si>
    <t>60</t>
  </si>
  <si>
    <t xml:space="preserve">Elvonások és befizetések </t>
  </si>
  <si>
    <t>K503</t>
  </si>
  <si>
    <t xml:space="preserve">Működési célú visszatérítendő támogatások, kölcsönök nyújtása államháztartáson belülre </t>
  </si>
  <si>
    <t>K504</t>
  </si>
  <si>
    <t xml:space="preserve">Működési célú visszatérítendő támogatások, kölcsönök törlesztése államháztartáson belülre </t>
  </si>
  <si>
    <t>K505</t>
  </si>
  <si>
    <t>67</t>
  </si>
  <si>
    <t>Működési célú garancia- és kezességvállalásból származó kifizetés államháztartáson kivülre</t>
  </si>
  <si>
    <t>K507</t>
  </si>
  <si>
    <t>K508</t>
  </si>
  <si>
    <t>K510</t>
  </si>
  <si>
    <t xml:space="preserve">Egyéb működési célú támogatások államháztartáson kívülre </t>
  </si>
  <si>
    <t>K511</t>
  </si>
  <si>
    <t xml:space="preserve">Tartalékok </t>
  </si>
  <si>
    <t xml:space="preserve">Immateriális javak beszerzése, létesítése </t>
  </si>
  <si>
    <t>K61</t>
  </si>
  <si>
    <t xml:space="preserve">Ingatlanok beszerzése, létesítése </t>
  </si>
  <si>
    <t>K62</t>
  </si>
  <si>
    <t>K63</t>
  </si>
  <si>
    <t>Egyéb tárgyi eszközök beszerzése, létesítése (régi kisértékű)</t>
  </si>
  <si>
    <t>K64</t>
  </si>
  <si>
    <t>K65</t>
  </si>
  <si>
    <t>K66</t>
  </si>
  <si>
    <t>K67</t>
  </si>
  <si>
    <t xml:space="preserve">Beruházások </t>
  </si>
  <si>
    <t xml:space="preserve">Ingatlanok felújítása </t>
  </si>
  <si>
    <t>K71</t>
  </si>
  <si>
    <t>K72</t>
  </si>
  <si>
    <t>K73</t>
  </si>
  <si>
    <t>K74</t>
  </si>
  <si>
    <t xml:space="preserve">Felújítások </t>
  </si>
  <si>
    <t>K81</t>
  </si>
  <si>
    <t xml:space="preserve">Felhalmozási célú visszatérítendő támogatások, kölcsönök nyújtása államháztartáson belülre </t>
  </si>
  <si>
    <t>K82</t>
  </si>
  <si>
    <t xml:space="preserve">Felhalmozási célú visszatérítendő támogatások, kölcsönök törlesztése államháztartáson belülre </t>
  </si>
  <si>
    <t>K83</t>
  </si>
  <si>
    <t xml:space="preserve">Egyéb felhalmozási célú támogatások államháztartáson belülre </t>
  </si>
  <si>
    <t>K84</t>
  </si>
  <si>
    <t>91</t>
  </si>
  <si>
    <t xml:space="preserve">Felhalmozási célú garancia- és kezességvállalásból származó kifizetés államháztartáson kívülre </t>
  </si>
  <si>
    <t>K85</t>
  </si>
  <si>
    <t>92</t>
  </si>
  <si>
    <t xml:space="preserve">Felhalmozási célú visszatérítendő támogatások, kölcsönök nyújtása államháztartáson kívülre </t>
  </si>
  <si>
    <t>K86</t>
  </si>
  <si>
    <t>93</t>
  </si>
  <si>
    <t>K87</t>
  </si>
  <si>
    <t>94</t>
  </si>
  <si>
    <t>K88</t>
  </si>
  <si>
    <t>95</t>
  </si>
  <si>
    <t xml:space="preserve">Egyéb felhalmozási célú kiadások </t>
  </si>
  <si>
    <t>96</t>
  </si>
  <si>
    <t xml:space="preserve">Költségvetési kiadások </t>
  </si>
  <si>
    <t>K1-K8</t>
  </si>
  <si>
    <t>engedélyezett álláshelyek száma:</t>
  </si>
  <si>
    <t>97</t>
  </si>
  <si>
    <t>engedélyezett álláshelyek megnevezése: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</si>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</sst>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  <numFmt numFmtId="166" formatCode="00"/>
    <numFmt numFmtId="167" formatCode="\ ##########"/>
    <numFmt numFmtId="168" formatCode="0__"/>
    <numFmt numFmtId="169" formatCode="#,##0&quot;Ft&quot;;\-#,##0&quot;Ft&quot;"/>
    <numFmt numFmtId="170" formatCode="#,##0&quot;Ft&quot;;[Red]\-#,##0&quot;Ft&quot;"/>
    <numFmt numFmtId="171" formatCode="#,##0.00&quot;Ft&quot;;\-#,##0.00&quot;Ft&quot;"/>
    <numFmt numFmtId="172" formatCode="#,##0.00&quot;Ft&quot;;[Red]\-#,##0.00&quot;Ft&quot;"/>
    <numFmt numFmtId="173" formatCode="_-* #,##0&quot;Ft&quot;_-;\-* #,##0&quot;Ft&quot;_-;_-* &quot;-&quot;&quot;Ft&quot;_-;_-@_-"/>
    <numFmt numFmtId="174" formatCode="_-* #,##0_F_t_-;\-* #,##0_F_t_-;_-* &quot;-&quot;_F_t_-;_-@_-"/>
    <numFmt numFmtId="175" formatCode="_-* #,##0.00&quot;Ft&quot;_-;\-* #,##0.00&quot;Ft&quot;_-;_-* &quot;-&quot;??&quot;Ft&quot;_-;_-@_-"/>
    <numFmt numFmtId="176" formatCode="_-* #,##0.00_F_t_-;\-* #,##0.00_F_t_-;_-* &quot;-&quot;??_F_t_-;_-@_-"/>
    <numFmt numFmtId="177" formatCode="#,##0&quot; Ft&quot;;\-#,##0&quot; Ft&quot;"/>
    <numFmt numFmtId="178" formatCode="#,##0&quot; Ft&quot;;[Red]\-#,##0&quot; Ft&quot;"/>
    <numFmt numFmtId="179" formatCode="#,##0.00&quot; Ft&quot;;\-#,##0.00&quot; Ft&quot;"/>
    <numFmt numFmtId="180" formatCode="#,##0.00&quot; Ft&quot;;[Red]\-#,##0.00&quot; Ft&quot;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€-2]\ #\ ##,000_);[Red]\([$€-2]\ #\ ##,000\)"/>
    <numFmt numFmtId="185" formatCode="0.0"/>
  </numFmts>
  <fonts count="7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8"/>
      <name val="Arial CE"/>
      <family val="0"/>
    </font>
    <font>
      <sz val="11"/>
      <name val="Arial CE"/>
      <family val="0"/>
    </font>
    <font>
      <b/>
      <u val="single"/>
      <sz val="10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8"/>
      <name val="Arial"/>
      <family val="2"/>
    </font>
    <font>
      <sz val="12"/>
      <name val="Arial CE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i/>
      <sz val="9"/>
      <name val="Arial CE"/>
      <family val="0"/>
    </font>
    <font>
      <b/>
      <sz val="8"/>
      <name val="Arial CE"/>
      <family val="2"/>
    </font>
    <font>
      <b/>
      <sz val="7"/>
      <name val="Arial CE"/>
      <family val="2"/>
    </font>
    <font>
      <b/>
      <sz val="6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14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8" fillId="25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7" borderId="7" applyNumberFormat="0" applyFont="0" applyAlignment="0" applyProtection="0"/>
    <xf numFmtId="0" fontId="66" fillId="28" borderId="0" applyNumberFormat="0" applyBorder="0" applyAlignment="0" applyProtection="0"/>
    <xf numFmtId="0" fontId="67" fillId="29" borderId="8" applyNumberFormat="0" applyAlignment="0" applyProtection="0"/>
    <xf numFmtId="0" fontId="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0" fillId="0" borderId="0" applyFont="0" applyFill="0" applyBorder="0" applyAlignment="0" applyProtection="0"/>
  </cellStyleXfs>
  <cellXfs count="7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3" fontId="0" fillId="0" borderId="12" xfId="0" applyNumberFormat="1" applyFont="1" applyBorder="1" applyAlignment="1">
      <alignment vertical="center"/>
    </xf>
    <xf numFmtId="0" fontId="0" fillId="0" borderId="16" xfId="0" applyBorder="1" applyAlignment="1">
      <alignment/>
    </xf>
    <xf numFmtId="3" fontId="3" fillId="0" borderId="14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8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4" fontId="10" fillId="0" borderId="17" xfId="0" applyNumberFormat="1" applyFont="1" applyBorder="1" applyAlignment="1">
      <alignment horizontal="right" vertical="center"/>
    </xf>
    <xf numFmtId="4" fontId="10" fillId="0" borderId="15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wrapText="1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3" fontId="19" fillId="0" borderId="32" xfId="0" applyNumberFormat="1" applyFont="1" applyBorder="1" applyAlignment="1">
      <alignment vertical="center"/>
    </xf>
    <xf numFmtId="3" fontId="19" fillId="0" borderId="33" xfId="0" applyNumberFormat="1" applyFont="1" applyBorder="1" applyAlignment="1">
      <alignment vertical="center"/>
    </xf>
    <xf numFmtId="3" fontId="19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3" fontId="19" fillId="0" borderId="38" xfId="0" applyNumberFormat="1" applyFont="1" applyBorder="1" applyAlignment="1">
      <alignment vertical="center"/>
    </xf>
    <xf numFmtId="3" fontId="0" fillId="0" borderId="39" xfId="0" applyNumberFormat="1" applyBorder="1" applyAlignment="1">
      <alignment/>
    </xf>
    <xf numFmtId="0" fontId="0" fillId="0" borderId="39" xfId="0" applyBorder="1" applyAlignment="1">
      <alignment horizontal="right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0" fontId="0" fillId="0" borderId="36" xfId="0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2" fillId="0" borderId="40" xfId="0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right"/>
    </xf>
    <xf numFmtId="3" fontId="22" fillId="32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22" fillId="33" borderId="10" xfId="0" applyNumberFormat="1" applyFont="1" applyFill="1" applyBorder="1" applyAlignment="1">
      <alignment horizontal="right"/>
    </xf>
    <xf numFmtId="0" fontId="22" fillId="0" borderId="41" xfId="0" applyFont="1" applyBorder="1" applyAlignment="1">
      <alignment vertical="center"/>
    </xf>
    <xf numFmtId="3" fontId="22" fillId="0" borderId="10" xfId="0" applyNumberFormat="1" applyFont="1" applyFill="1" applyBorder="1" applyAlignment="1">
      <alignment horizontal="right"/>
    </xf>
    <xf numFmtId="0" fontId="22" fillId="0" borderId="40" xfId="0" applyFont="1" applyFill="1" applyBorder="1" applyAlignment="1">
      <alignment vertical="center" wrapText="1"/>
    </xf>
    <xf numFmtId="0" fontId="24" fillId="0" borderId="40" xfId="0" applyFont="1" applyBorder="1" applyAlignment="1">
      <alignment vertical="top" wrapText="1"/>
    </xf>
    <xf numFmtId="3" fontId="24" fillId="34" borderId="10" xfId="0" applyNumberFormat="1" applyFont="1" applyFill="1" applyBorder="1" applyAlignment="1">
      <alignment horizontal="right"/>
    </xf>
    <xf numFmtId="3" fontId="17" fillId="0" borderId="10" xfId="0" applyNumberFormat="1" applyFont="1" applyBorder="1" applyAlignment="1">
      <alignment/>
    </xf>
    <xf numFmtId="3" fontId="22" fillId="34" borderId="10" xfId="0" applyNumberFormat="1" applyFont="1" applyFill="1" applyBorder="1" applyAlignment="1">
      <alignment horizontal="right"/>
    </xf>
    <xf numFmtId="0" fontId="24" fillId="0" borderId="40" xfId="0" applyFont="1" applyBorder="1" applyAlignment="1">
      <alignment vertical="center" wrapText="1"/>
    </xf>
    <xf numFmtId="0" fontId="22" fillId="0" borderId="27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/>
    </xf>
    <xf numFmtId="0" fontId="24" fillId="0" borderId="27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65" fontId="22" fillId="0" borderId="1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/>
    </xf>
    <xf numFmtId="0" fontId="1" fillId="0" borderId="42" xfId="0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6" fillId="0" borderId="44" xfId="0" applyNumberFormat="1" applyFont="1" applyBorder="1" applyAlignment="1">
      <alignment vertical="center"/>
    </xf>
    <xf numFmtId="3" fontId="16" fillId="0" borderId="18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3" fontId="19" fillId="0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3" fontId="0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vertical="center" wrapText="1"/>
    </xf>
    <xf numFmtId="0" fontId="0" fillId="0" borderId="4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46" xfId="0" applyNumberFormat="1" applyFon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" fontId="3" fillId="0" borderId="18" xfId="0" applyNumberFormat="1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49" xfId="0" applyFont="1" applyFill="1" applyBorder="1" applyAlignment="1">
      <alignment/>
    </xf>
    <xf numFmtId="3" fontId="0" fillId="0" borderId="38" xfId="0" applyNumberFormat="1" applyFont="1" applyBorder="1" applyAlignment="1">
      <alignment horizontal="center" vertical="center" wrapText="1"/>
    </xf>
    <xf numFmtId="3" fontId="0" fillId="0" borderId="37" xfId="0" applyNumberFormat="1" applyFont="1" applyBorder="1" applyAlignment="1">
      <alignment vertical="center" wrapText="1"/>
    </xf>
    <xf numFmtId="0" fontId="0" fillId="0" borderId="38" xfId="0" applyFont="1" applyFill="1" applyBorder="1" applyAlignment="1">
      <alignment horizontal="center"/>
    </xf>
    <xf numFmtId="0" fontId="0" fillId="0" borderId="49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166" fontId="23" fillId="0" borderId="40" xfId="0" applyNumberFormat="1" applyFont="1" applyFill="1" applyBorder="1" applyAlignment="1" quotePrefix="1">
      <alignment vertical="center"/>
    </xf>
    <xf numFmtId="166" fontId="25" fillId="0" borderId="40" xfId="0" applyNumberFormat="1" applyFont="1" applyFill="1" applyBorder="1" applyAlignment="1" quotePrefix="1">
      <alignment vertical="center"/>
    </xf>
    <xf numFmtId="0" fontId="23" fillId="0" borderId="4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3" fontId="23" fillId="0" borderId="40" xfId="0" applyNumberFormat="1" applyFont="1" applyFill="1" applyBorder="1" applyAlignment="1">
      <alignment vertical="center"/>
    </xf>
    <xf numFmtId="0" fontId="23" fillId="0" borderId="40" xfId="0" applyNumberFormat="1" applyFont="1" applyFill="1" applyBorder="1" applyAlignment="1">
      <alignment vertical="center"/>
    </xf>
    <xf numFmtId="0" fontId="23" fillId="0" borderId="40" xfId="0" applyFont="1" applyFill="1" applyBorder="1" applyAlignment="1">
      <alignment vertical="center"/>
    </xf>
    <xf numFmtId="0" fontId="25" fillId="0" borderId="40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/>
    </xf>
    <xf numFmtId="0" fontId="23" fillId="33" borderId="40" xfId="0" applyFont="1" applyFill="1" applyBorder="1" applyAlignment="1">
      <alignment vertical="center" wrapText="1"/>
    </xf>
    <xf numFmtId="0" fontId="0" fillId="33" borderId="40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168" fontId="23" fillId="0" borderId="40" xfId="0" applyNumberFormat="1" applyFont="1" applyFill="1" applyBorder="1" applyAlignment="1">
      <alignment vertical="center"/>
    </xf>
    <xf numFmtId="0" fontId="25" fillId="0" borderId="40" xfId="0" applyFont="1" applyFill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vertical="center"/>
    </xf>
    <xf numFmtId="0" fontId="23" fillId="0" borderId="40" xfId="0" applyFont="1" applyFill="1" applyBorder="1" applyAlignment="1" quotePrefix="1">
      <alignment vertical="center"/>
    </xf>
    <xf numFmtId="0" fontId="23" fillId="0" borderId="40" xfId="0" applyFont="1" applyFill="1" applyBorder="1" applyAlignment="1" quotePrefix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3" fontId="25" fillId="0" borderId="4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0" fontId="28" fillId="0" borderId="40" xfId="0" applyFont="1" applyFill="1" applyBorder="1" applyAlignment="1">
      <alignment vertical="center" wrapText="1"/>
    </xf>
    <xf numFmtId="0" fontId="28" fillId="0" borderId="4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40" xfId="0" applyFont="1" applyFill="1" applyBorder="1" applyAlignment="1">
      <alignment vertical="center" wrapText="1"/>
    </xf>
    <xf numFmtId="0" fontId="28" fillId="0" borderId="40" xfId="0" applyFont="1" applyFill="1" applyBorder="1" applyAlignment="1">
      <alignment horizontal="center" vertical="center"/>
    </xf>
    <xf numFmtId="0" fontId="25" fillId="0" borderId="40" xfId="0" applyFont="1" applyFill="1" applyBorder="1" applyAlignment="1" quotePrefix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4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3" fontId="16" fillId="0" borderId="50" xfId="0" applyNumberFormat="1" applyFont="1" applyBorder="1" applyAlignment="1">
      <alignment vertical="center"/>
    </xf>
    <xf numFmtId="3" fontId="19" fillId="0" borderId="51" xfId="0" applyNumberFormat="1" applyFont="1" applyFill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166" fontId="23" fillId="0" borderId="40" xfId="0" applyNumberFormat="1" applyFont="1" applyFill="1" applyBorder="1" applyAlignment="1" quotePrefix="1">
      <alignment horizontal="left" vertical="center"/>
    </xf>
    <xf numFmtId="0" fontId="23" fillId="0" borderId="40" xfId="59" applyFont="1" applyFill="1" applyBorder="1" applyAlignment="1">
      <alignment horizontal="left" vertical="center"/>
      <protection/>
    </xf>
    <xf numFmtId="0" fontId="23" fillId="0" borderId="27" xfId="59" applyFont="1" applyFill="1" applyBorder="1" applyAlignment="1">
      <alignment horizontal="left" vertical="center"/>
      <protection/>
    </xf>
    <xf numFmtId="0" fontId="23" fillId="0" borderId="11" xfId="59" applyFont="1" applyFill="1" applyBorder="1" applyAlignment="1">
      <alignment horizontal="left" vertical="center"/>
      <protection/>
    </xf>
    <xf numFmtId="0" fontId="23" fillId="0" borderId="0" xfId="58" applyFont="1" applyFill="1">
      <alignment/>
      <protection/>
    </xf>
    <xf numFmtId="0" fontId="23" fillId="0" borderId="51" xfId="58" applyFont="1" applyFill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23" fillId="0" borderId="0" xfId="58" applyFont="1" applyFill="1" applyBorder="1" applyAlignment="1">
      <alignment horizontal="center"/>
      <protection/>
    </xf>
    <xf numFmtId="0" fontId="23" fillId="0" borderId="0" xfId="59" applyFont="1" applyFill="1" applyBorder="1" applyAlignment="1">
      <alignment horizontal="center"/>
      <protection/>
    </xf>
    <xf numFmtId="0" fontId="23" fillId="0" borderId="28" xfId="59" applyFont="1" applyFill="1" applyBorder="1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23" fillId="0" borderId="0" xfId="58" applyFont="1" applyFill="1" applyBorder="1">
      <alignment/>
      <protection/>
    </xf>
    <xf numFmtId="0" fontId="0" fillId="0" borderId="51" xfId="58" applyFont="1" applyBorder="1" applyAlignment="1">
      <alignment/>
      <protection/>
    </xf>
    <xf numFmtId="0" fontId="23" fillId="0" borderId="0" xfId="58" applyFont="1" applyFill="1" applyBorder="1" applyAlignment="1">
      <alignment/>
      <protection/>
    </xf>
    <xf numFmtId="1" fontId="23" fillId="0" borderId="0" xfId="58" applyNumberFormat="1" applyFont="1" applyFill="1" applyBorder="1" applyAlignment="1">
      <alignment/>
      <protection/>
    </xf>
    <xf numFmtId="166" fontId="23" fillId="0" borderId="0" xfId="58" applyNumberFormat="1" applyFont="1" applyFill="1" applyBorder="1" applyAlignment="1">
      <alignment/>
      <protection/>
    </xf>
    <xf numFmtId="0" fontId="0" fillId="0" borderId="28" xfId="58" applyFont="1" applyBorder="1" applyAlignment="1">
      <alignment/>
      <protection/>
    </xf>
    <xf numFmtId="0" fontId="25" fillId="0" borderId="0" xfId="58" applyFont="1" applyFill="1" applyBorder="1" applyAlignment="1">
      <alignment horizontal="center" vertical="center"/>
      <protection/>
    </xf>
    <xf numFmtId="0" fontId="0" fillId="0" borderId="41" xfId="58" applyFont="1" applyBorder="1" applyAlignment="1">
      <alignment/>
      <protection/>
    </xf>
    <xf numFmtId="0" fontId="0" fillId="0" borderId="31" xfId="58" applyFont="1" applyBorder="1" applyAlignment="1">
      <alignment/>
      <protection/>
    </xf>
    <xf numFmtId="0" fontId="25" fillId="0" borderId="31" xfId="58" applyFont="1" applyFill="1" applyBorder="1" applyAlignment="1">
      <alignment horizontal="centerContinuous" vertical="center"/>
      <protection/>
    </xf>
    <xf numFmtId="0" fontId="25" fillId="0" borderId="31" xfId="58" applyFont="1" applyFill="1" applyBorder="1" applyAlignment="1">
      <alignment horizontal="center" vertical="center"/>
      <protection/>
    </xf>
    <xf numFmtId="0" fontId="23" fillId="0" borderId="31" xfId="58" applyFont="1" applyFill="1" applyBorder="1" applyAlignment="1">
      <alignment/>
      <protection/>
    </xf>
    <xf numFmtId="0" fontId="23" fillId="0" borderId="31" xfId="58" applyFont="1" applyFill="1" applyBorder="1" applyAlignment="1">
      <alignment horizontal="center" vertical="center"/>
      <protection/>
    </xf>
    <xf numFmtId="0" fontId="0" fillId="0" borderId="32" xfId="58" applyFont="1" applyBorder="1" applyAlignment="1">
      <alignment/>
      <protection/>
    </xf>
    <xf numFmtId="0" fontId="23" fillId="0" borderId="40" xfId="58" applyFont="1" applyFill="1" applyBorder="1" applyAlignment="1" quotePrefix="1">
      <alignment horizontal="center" vertical="center"/>
      <protection/>
    </xf>
    <xf numFmtId="0" fontId="23" fillId="0" borderId="11" xfId="58" applyFont="1" applyFill="1" applyBorder="1" applyAlignment="1" quotePrefix="1">
      <alignment horizontal="center" vertical="center"/>
      <protection/>
    </xf>
    <xf numFmtId="0" fontId="25" fillId="0" borderId="0" xfId="58" applyFont="1" applyFill="1">
      <alignment/>
      <protection/>
    </xf>
    <xf numFmtId="0" fontId="23" fillId="0" borderId="0" xfId="58" applyFont="1" applyFill="1" applyAlignment="1">
      <alignment vertical="center"/>
      <protection/>
    </xf>
    <xf numFmtId="0" fontId="0" fillId="0" borderId="0" xfId="58" applyFont="1" applyFill="1">
      <alignment/>
      <protection/>
    </xf>
    <xf numFmtId="0" fontId="23" fillId="0" borderId="0" xfId="58" applyFont="1" applyFill="1" applyBorder="1" applyAlignment="1" quotePrefix="1">
      <alignment horizontal="center" vertical="center"/>
      <protection/>
    </xf>
    <xf numFmtId="0" fontId="23" fillId="0" borderId="0" xfId="59" applyFont="1" applyFill="1">
      <alignment/>
      <protection/>
    </xf>
    <xf numFmtId="0" fontId="23" fillId="0" borderId="51" xfId="59" applyFont="1" applyFill="1" applyBorder="1" applyAlignment="1">
      <alignment/>
      <protection/>
    </xf>
    <xf numFmtId="0" fontId="0" fillId="0" borderId="0" xfId="59" applyFont="1" applyBorder="1" applyAlignment="1">
      <alignment/>
      <protection/>
    </xf>
    <xf numFmtId="0" fontId="0" fillId="0" borderId="51" xfId="59" applyFont="1" applyBorder="1" applyAlignment="1">
      <alignment/>
      <protection/>
    </xf>
    <xf numFmtId="0" fontId="23" fillId="0" borderId="0" xfId="59" applyFont="1" applyFill="1" applyBorder="1" applyAlignment="1">
      <alignment/>
      <protection/>
    </xf>
    <xf numFmtId="166" fontId="23" fillId="0" borderId="0" xfId="59" applyNumberFormat="1" applyFont="1" applyFill="1" applyBorder="1" applyAlignment="1">
      <alignment/>
      <protection/>
    </xf>
    <xf numFmtId="0" fontId="23" fillId="0" borderId="0" xfId="59" applyFont="1" applyFill="1" applyBorder="1">
      <alignment/>
      <protection/>
    </xf>
    <xf numFmtId="0" fontId="0" fillId="0" borderId="41" xfId="59" applyFont="1" applyBorder="1" applyAlignment="1">
      <alignment/>
      <protection/>
    </xf>
    <xf numFmtId="0" fontId="0" fillId="0" borderId="31" xfId="59" applyFont="1" applyBorder="1" applyAlignment="1">
      <alignment/>
      <protection/>
    </xf>
    <xf numFmtId="0" fontId="25" fillId="0" borderId="31" xfId="59" applyFont="1" applyFill="1" applyBorder="1" applyAlignment="1">
      <alignment horizontal="centerContinuous" vertical="center"/>
      <protection/>
    </xf>
    <xf numFmtId="0" fontId="25" fillId="0" borderId="31" xfId="59" applyFont="1" applyFill="1" applyBorder="1" applyAlignment="1">
      <alignment horizontal="center" vertical="center"/>
      <protection/>
    </xf>
    <xf numFmtId="0" fontId="23" fillId="0" borderId="31" xfId="59" applyFont="1" applyFill="1" applyBorder="1" applyAlignment="1">
      <alignment/>
      <protection/>
    </xf>
    <xf numFmtId="0" fontId="23" fillId="0" borderId="31" xfId="59" applyFont="1" applyFill="1" applyBorder="1" applyAlignment="1">
      <alignment horizontal="center" vertical="center"/>
      <protection/>
    </xf>
    <xf numFmtId="0" fontId="23" fillId="0" borderId="31" xfId="59" applyFont="1" applyFill="1" applyBorder="1" applyAlignment="1">
      <alignment horizontal="center"/>
      <protection/>
    </xf>
    <xf numFmtId="0" fontId="23" fillId="0" borderId="32" xfId="59" applyFont="1" applyFill="1" applyBorder="1" applyAlignment="1">
      <alignment horizontal="center"/>
      <protection/>
    </xf>
    <xf numFmtId="0" fontId="25" fillId="0" borderId="0" xfId="59" applyFont="1" applyFill="1" applyBorder="1">
      <alignment/>
      <protection/>
    </xf>
    <xf numFmtId="0" fontId="23" fillId="0" borderId="0" xfId="59" applyFont="1" applyFill="1" applyAlignment="1">
      <alignment vertical="center"/>
      <protection/>
    </xf>
    <xf numFmtId="0" fontId="25" fillId="0" borderId="0" xfId="59" applyFont="1" applyFill="1">
      <alignment/>
      <protection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34" fillId="0" borderId="52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34" fillId="0" borderId="55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35" borderId="56" xfId="0" applyFont="1" applyFill="1" applyBorder="1" applyAlignment="1">
      <alignment/>
    </xf>
    <xf numFmtId="0" fontId="6" fillId="35" borderId="37" xfId="0" applyFont="1" applyFill="1" applyBorder="1" applyAlignment="1">
      <alignment/>
    </xf>
    <xf numFmtId="3" fontId="34" fillId="35" borderId="55" xfId="0" applyNumberFormat="1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35" borderId="38" xfId="0" applyNumberFormat="1" applyFont="1" applyFill="1" applyBorder="1" applyAlignment="1">
      <alignment/>
    </xf>
    <xf numFmtId="3" fontId="6" fillId="35" borderId="37" xfId="0" applyNumberFormat="1" applyFont="1" applyFill="1" applyBorder="1" applyAlignment="1">
      <alignment/>
    </xf>
    <xf numFmtId="3" fontId="34" fillId="0" borderId="57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27" xfId="0" applyBorder="1" applyAlignment="1">
      <alignment/>
    </xf>
    <xf numFmtId="0" fontId="4" fillId="0" borderId="27" xfId="0" applyFont="1" applyBorder="1" applyAlignment="1">
      <alignment/>
    </xf>
    <xf numFmtId="0" fontId="4" fillId="0" borderId="11" xfId="0" applyFont="1" applyBorder="1" applyAlignment="1">
      <alignment/>
    </xf>
    <xf numFmtId="3" fontId="17" fillId="0" borderId="11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3" xfId="0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6" fillId="0" borderId="4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4" fontId="7" fillId="0" borderId="47" xfId="0" applyNumberFormat="1" applyFont="1" applyBorder="1" applyAlignment="1">
      <alignment horizontal="right" vertical="center"/>
    </xf>
    <xf numFmtId="4" fontId="7" fillId="0" borderId="33" xfId="0" applyNumberFormat="1" applyFont="1" applyBorder="1" applyAlignment="1">
      <alignment horizontal="right" vertical="center"/>
    </xf>
    <xf numFmtId="2" fontId="7" fillId="0" borderId="34" xfId="0" applyNumberFormat="1" applyFont="1" applyBorder="1" applyAlignment="1">
      <alignment horizontal="right" vertical="center"/>
    </xf>
    <xf numFmtId="2" fontId="7" fillId="0" borderId="45" xfId="0" applyNumberFormat="1" applyFont="1" applyBorder="1" applyAlignment="1">
      <alignment horizontal="right" vertical="center"/>
    </xf>
    <xf numFmtId="2" fontId="7" fillId="0" borderId="25" xfId="0" applyNumberFormat="1" applyFont="1" applyBorder="1" applyAlignment="1">
      <alignment horizontal="right" vertical="center"/>
    </xf>
    <xf numFmtId="2" fontId="7" fillId="0" borderId="58" xfId="0" applyNumberFormat="1" applyFont="1" applyBorder="1" applyAlignment="1">
      <alignment horizontal="right" vertical="center"/>
    </xf>
    <xf numFmtId="4" fontId="7" fillId="0" borderId="45" xfId="0" applyNumberFormat="1" applyFont="1" applyBorder="1" applyAlignment="1">
      <alignment horizontal="right" vertical="center" wrapText="1"/>
    </xf>
    <xf numFmtId="2" fontId="7" fillId="0" borderId="12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left" vertical="center" wrapText="1"/>
    </xf>
    <xf numFmtId="4" fontId="7" fillId="0" borderId="16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2" fontId="7" fillId="0" borderId="13" xfId="0" applyNumberFormat="1" applyFont="1" applyBorder="1" applyAlignment="1">
      <alignment horizontal="right" vertical="center"/>
    </xf>
    <xf numFmtId="2" fontId="7" fillId="0" borderId="16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2" fontId="7" fillId="0" borderId="40" xfId="0" applyNumberFormat="1" applyFont="1" applyBorder="1" applyAlignment="1">
      <alignment horizontal="right" vertical="center"/>
    </xf>
    <xf numFmtId="4" fontId="7" fillId="0" borderId="32" xfId="0" applyNumberFormat="1" applyFont="1" applyBorder="1" applyAlignment="1">
      <alignment horizontal="right" vertical="center"/>
    </xf>
    <xf numFmtId="4" fontId="7" fillId="0" borderId="34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center" wrapText="1"/>
    </xf>
    <xf numFmtId="185" fontId="7" fillId="0" borderId="13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7" fillId="0" borderId="40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top"/>
    </xf>
    <xf numFmtId="4" fontId="7" fillId="0" borderId="20" xfId="0" applyNumberFormat="1" applyFont="1" applyBorder="1" applyAlignment="1">
      <alignment horizontal="right" vertical="top"/>
    </xf>
    <xf numFmtId="4" fontId="7" fillId="0" borderId="21" xfId="0" applyNumberFormat="1" applyFont="1" applyBorder="1" applyAlignment="1">
      <alignment horizontal="right" vertical="top"/>
    </xf>
    <xf numFmtId="4" fontId="7" fillId="0" borderId="49" xfId="0" applyNumberFormat="1" applyFont="1" applyBorder="1" applyAlignment="1">
      <alignment horizontal="right" vertical="top"/>
    </xf>
    <xf numFmtId="4" fontId="7" fillId="0" borderId="38" xfId="0" applyNumberFormat="1" applyFont="1" applyBorder="1" applyAlignment="1">
      <alignment horizontal="right" vertical="top"/>
    </xf>
    <xf numFmtId="4" fontId="7" fillId="0" borderId="59" xfId="0" applyNumberFormat="1" applyFont="1" applyBorder="1" applyAlignment="1">
      <alignment horizontal="right" vertical="top"/>
    </xf>
    <xf numFmtId="4" fontId="7" fillId="0" borderId="49" xfId="0" applyNumberFormat="1" applyFont="1" applyBorder="1" applyAlignment="1">
      <alignment horizontal="right" vertical="center" wrapText="1"/>
    </xf>
    <xf numFmtId="4" fontId="9" fillId="0" borderId="38" xfId="0" applyNumberFormat="1" applyFont="1" applyBorder="1" applyAlignment="1">
      <alignment horizontal="right" vertical="center"/>
    </xf>
    <xf numFmtId="4" fontId="9" fillId="0" borderId="46" xfId="0" applyNumberFormat="1" applyFont="1" applyBorder="1" applyAlignment="1">
      <alignment horizontal="right" vertical="center"/>
    </xf>
    <xf numFmtId="4" fontId="7" fillId="0" borderId="37" xfId="0" applyNumberFormat="1" applyFont="1" applyBorder="1" applyAlignment="1">
      <alignment horizontal="right" vertical="top"/>
    </xf>
    <xf numFmtId="4" fontId="7" fillId="0" borderId="46" xfId="0" applyNumberFormat="1" applyFont="1" applyBorder="1" applyAlignment="1">
      <alignment horizontal="right" vertical="top"/>
    </xf>
    <xf numFmtId="0" fontId="12" fillId="0" borderId="42" xfId="0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right" vertical="center"/>
    </xf>
    <xf numFmtId="4" fontId="10" fillId="0" borderId="60" xfId="0" applyNumberFormat="1" applyFont="1" applyBorder="1" applyAlignment="1">
      <alignment horizontal="right" vertical="center"/>
    </xf>
    <xf numFmtId="0" fontId="12" fillId="0" borderId="42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9" fillId="0" borderId="49" xfId="0" applyFont="1" applyBorder="1" applyAlignment="1">
      <alignment vertical="center" wrapText="1"/>
    </xf>
    <xf numFmtId="0" fontId="9" fillId="0" borderId="61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4" fontId="12" fillId="0" borderId="6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wrapText="1"/>
    </xf>
    <xf numFmtId="3" fontId="0" fillId="0" borderId="53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25" fillId="0" borderId="10" xfId="0" applyFont="1" applyBorder="1" applyAlignment="1">
      <alignment wrapText="1"/>
    </xf>
    <xf numFmtId="3" fontId="23" fillId="0" borderId="10" xfId="0" applyNumberFormat="1" applyFont="1" applyBorder="1" applyAlignment="1">
      <alignment wrapText="1"/>
    </xf>
    <xf numFmtId="3" fontId="23" fillId="0" borderId="53" xfId="0" applyNumberFormat="1" applyFont="1" applyBorder="1" applyAlignment="1">
      <alignment wrapText="1"/>
    </xf>
    <xf numFmtId="3" fontId="23" fillId="0" borderId="11" xfId="0" applyNumberFormat="1" applyFont="1" applyBorder="1" applyAlignment="1">
      <alignment wrapText="1"/>
    </xf>
    <xf numFmtId="3" fontId="31" fillId="0" borderId="10" xfId="0" applyNumberFormat="1" applyFont="1" applyBorder="1" applyAlignment="1">
      <alignment wrapText="1"/>
    </xf>
    <xf numFmtId="3" fontId="31" fillId="0" borderId="53" xfId="0" applyNumberFormat="1" applyFont="1" applyBorder="1" applyAlignment="1">
      <alignment wrapText="1"/>
    </xf>
    <xf numFmtId="3" fontId="31" fillId="0" borderId="11" xfId="0" applyNumberFormat="1" applyFont="1" applyBorder="1" applyAlignment="1">
      <alignment wrapText="1"/>
    </xf>
    <xf numFmtId="0" fontId="9" fillId="0" borderId="0" xfId="60">
      <alignment/>
      <protection/>
    </xf>
    <xf numFmtId="0" fontId="12" fillId="0" borderId="0" xfId="60" applyFont="1" applyAlignment="1">
      <alignment horizontal="center"/>
      <protection/>
    </xf>
    <xf numFmtId="0" fontId="6" fillId="0" borderId="0" xfId="60" applyFont="1">
      <alignment/>
      <protection/>
    </xf>
    <xf numFmtId="0" fontId="38" fillId="0" borderId="64" xfId="60" applyFont="1" applyBorder="1" applyAlignment="1">
      <alignment horizontal="center" vertical="center"/>
      <protection/>
    </xf>
    <xf numFmtId="0" fontId="38" fillId="0" borderId="65" xfId="60" applyFont="1" applyBorder="1" applyAlignment="1">
      <alignment horizontal="center" vertical="center"/>
      <protection/>
    </xf>
    <xf numFmtId="0" fontId="38" fillId="0" borderId="65" xfId="60" applyFont="1" applyBorder="1" applyAlignment="1">
      <alignment horizontal="center" vertical="center" wrapText="1"/>
      <protection/>
    </xf>
    <xf numFmtId="0" fontId="38" fillId="0" borderId="66" xfId="60" applyFont="1" applyBorder="1" applyAlignment="1">
      <alignment horizontal="center" vertical="center" wrapText="1"/>
      <protection/>
    </xf>
    <xf numFmtId="0" fontId="34" fillId="0" borderId="54" xfId="60" applyFont="1" applyBorder="1" applyAlignment="1">
      <alignment horizontal="center" vertical="center"/>
      <protection/>
    </xf>
    <xf numFmtId="0" fontId="34" fillId="0" borderId="10" xfId="60" applyFont="1" applyBorder="1" applyAlignment="1">
      <alignment horizontal="left" vertical="center" wrapText="1"/>
      <protection/>
    </xf>
    <xf numFmtId="3" fontId="12" fillId="0" borderId="10" xfId="60" applyNumberFormat="1" applyFont="1" applyBorder="1">
      <alignment/>
      <protection/>
    </xf>
    <xf numFmtId="3" fontId="12" fillId="0" borderId="53" xfId="60" applyNumberFormat="1" applyFont="1" applyBorder="1">
      <alignment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left" vertical="center" wrapText="1"/>
      <protection/>
    </xf>
    <xf numFmtId="3" fontId="9" fillId="0" borderId="10" xfId="60" applyNumberFormat="1" applyBorder="1">
      <alignment/>
      <protection/>
    </xf>
    <xf numFmtId="3" fontId="9" fillId="0" borderId="53" xfId="60" applyNumberFormat="1" applyBorder="1">
      <alignment/>
      <protection/>
    </xf>
    <xf numFmtId="0" fontId="6" fillId="0" borderId="10" xfId="60" applyFont="1" applyBorder="1" applyAlignment="1">
      <alignment horizontal="left" vertical="center"/>
      <protection/>
    </xf>
    <xf numFmtId="49" fontId="6" fillId="0" borderId="56" xfId="60" applyNumberFormat="1" applyFont="1" applyBorder="1" applyAlignment="1">
      <alignment horizontal="center" vertical="center"/>
      <protection/>
    </xf>
    <xf numFmtId="0" fontId="39" fillId="0" borderId="38" xfId="60" applyFont="1" applyBorder="1" applyAlignment="1">
      <alignment horizontal="left" vertical="center" wrapText="1"/>
      <protection/>
    </xf>
    <xf numFmtId="3" fontId="9" fillId="0" borderId="38" xfId="60" applyNumberFormat="1" applyBorder="1">
      <alignment/>
      <protection/>
    </xf>
    <xf numFmtId="3" fontId="9" fillId="0" borderId="67" xfId="60" applyNumberFormat="1" applyBorder="1">
      <alignment/>
      <protection/>
    </xf>
    <xf numFmtId="0" fontId="34" fillId="0" borderId="10" xfId="60" applyFont="1" applyBorder="1" applyAlignment="1">
      <alignment vertical="center"/>
      <protection/>
    </xf>
    <xf numFmtId="0" fontId="39" fillId="0" borderId="38" xfId="60" applyFont="1" applyBorder="1" applyAlignment="1">
      <alignment vertical="center" wrapText="1"/>
      <protection/>
    </xf>
    <xf numFmtId="49" fontId="6" fillId="0" borderId="68" xfId="60" applyNumberFormat="1" applyFont="1" applyBorder="1" applyAlignment="1">
      <alignment horizontal="center" vertical="center"/>
      <protection/>
    </xf>
    <xf numFmtId="0" fontId="39" fillId="0" borderId="69" xfId="60" applyFont="1" applyBorder="1" applyAlignment="1">
      <alignment vertical="center" wrapText="1"/>
      <protection/>
    </xf>
    <xf numFmtId="3" fontId="9" fillId="0" borderId="69" xfId="60" applyNumberFormat="1" applyBorder="1">
      <alignment/>
      <protection/>
    </xf>
    <xf numFmtId="3" fontId="9" fillId="0" borderId="57" xfId="60" applyNumberFormat="1" applyBorder="1">
      <alignment/>
      <protection/>
    </xf>
    <xf numFmtId="49" fontId="6" fillId="0" borderId="70" xfId="60" applyNumberFormat="1" applyFont="1" applyBorder="1" applyAlignment="1">
      <alignment horizontal="center" vertical="center"/>
      <protection/>
    </xf>
    <xf numFmtId="0" fontId="39" fillId="0" borderId="33" xfId="60" applyFont="1" applyBorder="1" applyAlignment="1">
      <alignment vertical="center" wrapText="1"/>
      <protection/>
    </xf>
    <xf numFmtId="3" fontId="9" fillId="0" borderId="33" xfId="60" applyNumberFormat="1" applyBorder="1">
      <alignment/>
      <protection/>
    </xf>
    <xf numFmtId="3" fontId="9" fillId="0" borderId="55" xfId="60" applyNumberFormat="1" applyBorder="1">
      <alignment/>
      <protection/>
    </xf>
    <xf numFmtId="0" fontId="34" fillId="0" borderId="10" xfId="60" applyFont="1" applyBorder="1" applyAlignment="1">
      <alignment vertical="center" wrapText="1"/>
      <protection/>
    </xf>
    <xf numFmtId="0" fontId="34" fillId="0" borderId="71" xfId="60" applyFont="1" applyBorder="1" applyAlignment="1">
      <alignment horizontal="center" vertical="center"/>
      <protection/>
    </xf>
    <xf numFmtId="0" fontId="34" fillId="0" borderId="72" xfId="60" applyFont="1" applyBorder="1" applyAlignment="1">
      <alignment vertical="center" wrapText="1"/>
      <protection/>
    </xf>
    <xf numFmtId="3" fontId="12" fillId="0" borderId="72" xfId="60" applyNumberFormat="1" applyFont="1" applyBorder="1">
      <alignment/>
      <protection/>
    </xf>
    <xf numFmtId="3" fontId="12" fillId="0" borderId="73" xfId="60" applyNumberFormat="1" applyFont="1" applyBorder="1">
      <alignment/>
      <protection/>
    </xf>
    <xf numFmtId="3" fontId="9" fillId="0" borderId="69" xfId="60" applyNumberFormat="1" applyFill="1" applyBorder="1">
      <alignment/>
      <protection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6" fontId="23" fillId="0" borderId="40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16" fontId="6" fillId="0" borderId="54" xfId="60" applyNumberFormat="1" applyFont="1" applyBorder="1" applyAlignment="1">
      <alignment horizontal="center" vertical="center"/>
      <protection/>
    </xf>
    <xf numFmtId="0" fontId="38" fillId="0" borderId="70" xfId="60" applyFont="1" applyBorder="1" applyAlignment="1">
      <alignment horizontal="center" vertical="center"/>
      <protection/>
    </xf>
    <xf numFmtId="0" fontId="38" fillId="0" borderId="33" xfId="60" applyFont="1" applyBorder="1" applyAlignment="1">
      <alignment horizontal="center" vertical="center"/>
      <protection/>
    </xf>
    <xf numFmtId="0" fontId="38" fillId="0" borderId="33" xfId="60" applyFont="1" applyBorder="1" applyAlignment="1">
      <alignment horizontal="center" vertical="center" wrapText="1"/>
      <protection/>
    </xf>
    <xf numFmtId="0" fontId="38" fillId="0" borderId="55" xfId="60" applyFont="1" applyBorder="1" applyAlignment="1">
      <alignment horizontal="center" vertical="center" wrapText="1"/>
      <protection/>
    </xf>
    <xf numFmtId="166" fontId="23" fillId="0" borderId="40" xfId="0" applyNumberFormat="1" applyFont="1" applyFill="1" applyBorder="1" applyAlignment="1">
      <alignment vertical="center"/>
    </xf>
    <xf numFmtId="166" fontId="28" fillId="0" borderId="4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3" fillId="0" borderId="42" xfId="0" applyNumberFormat="1" applyFont="1" applyBorder="1" applyAlignment="1">
      <alignment horizontal="center" vertical="center" wrapText="1"/>
    </xf>
    <xf numFmtId="3" fontId="3" fillId="0" borderId="74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25" fillId="0" borderId="40" xfId="59" applyFont="1" applyFill="1" applyBorder="1" applyAlignment="1">
      <alignment horizontal="center" vertical="center" wrapText="1"/>
      <protection/>
    </xf>
    <xf numFmtId="0" fontId="9" fillId="0" borderId="27" xfId="59" applyBorder="1" applyAlignment="1">
      <alignment horizontal="center" vertical="center" wrapText="1"/>
      <protection/>
    </xf>
    <xf numFmtId="0" fontId="23" fillId="0" borderId="10" xfId="59" applyFont="1" applyFill="1" applyBorder="1" applyAlignment="1">
      <alignment horizontal="center" vertical="center"/>
      <protection/>
    </xf>
    <xf numFmtId="0" fontId="23" fillId="0" borderId="40" xfId="59" applyFont="1" applyFill="1" applyBorder="1" applyAlignment="1" quotePrefix="1">
      <alignment horizontal="center" vertical="center"/>
      <protection/>
    </xf>
    <xf numFmtId="0" fontId="23" fillId="0" borderId="27" xfId="59" applyFont="1" applyFill="1" applyBorder="1" applyAlignment="1" quotePrefix="1">
      <alignment horizontal="center" vertical="center"/>
      <protection/>
    </xf>
    <xf numFmtId="0" fontId="23" fillId="0" borderId="11" xfId="59" applyFont="1" applyFill="1" applyBorder="1" applyAlignment="1" quotePrefix="1">
      <alignment horizontal="center" vertical="center"/>
      <protection/>
    </xf>
    <xf numFmtId="0" fontId="25" fillId="0" borderId="40" xfId="59" applyFont="1" applyFill="1" applyBorder="1" applyAlignment="1" quotePrefix="1">
      <alignment horizontal="center" vertical="center"/>
      <protection/>
    </xf>
    <xf numFmtId="0" fontId="25" fillId="0" borderId="27" xfId="59" applyFont="1" applyFill="1" applyBorder="1" applyAlignment="1" quotePrefix="1">
      <alignment horizontal="center" vertical="center"/>
      <protection/>
    </xf>
    <xf numFmtId="0" fontId="25" fillId="0" borderId="11" xfId="59" applyFont="1" applyFill="1" applyBorder="1" applyAlignment="1" quotePrefix="1">
      <alignment horizontal="center" vertical="center"/>
      <protection/>
    </xf>
    <xf numFmtId="0" fontId="23" fillId="0" borderId="59" xfId="59" applyFont="1" applyFill="1" applyBorder="1" applyAlignment="1" quotePrefix="1">
      <alignment horizontal="center" vertical="center"/>
      <protection/>
    </xf>
    <xf numFmtId="0" fontId="23" fillId="0" borderId="36" xfId="59" applyFont="1" applyFill="1" applyBorder="1" applyAlignment="1" quotePrefix="1">
      <alignment horizontal="center" vertical="center"/>
      <protection/>
    </xf>
    <xf numFmtId="0" fontId="23" fillId="0" borderId="37" xfId="59" applyFont="1" applyFill="1" applyBorder="1" applyAlignment="1" quotePrefix="1">
      <alignment horizontal="center" vertical="center"/>
      <protection/>
    </xf>
    <xf numFmtId="0" fontId="23" fillId="0" borderId="33" xfId="59" applyFont="1" applyFill="1" applyBorder="1" applyAlignment="1">
      <alignment horizontal="center" vertical="center"/>
      <protection/>
    </xf>
    <xf numFmtId="0" fontId="31" fillId="0" borderId="60" xfId="59" applyFont="1" applyFill="1" applyBorder="1" applyAlignment="1" quotePrefix="1">
      <alignment horizontal="center" vertical="center"/>
      <protection/>
    </xf>
    <xf numFmtId="0" fontId="31" fillId="0" borderId="74" xfId="59" applyFont="1" applyFill="1" applyBorder="1" applyAlignment="1" quotePrefix="1">
      <alignment horizontal="center" vertical="center"/>
      <protection/>
    </xf>
    <xf numFmtId="0" fontId="31" fillId="0" borderId="18" xfId="59" applyFont="1" applyFill="1" applyBorder="1" applyAlignment="1" quotePrefix="1">
      <alignment horizontal="center" vertical="center"/>
      <protection/>
    </xf>
    <xf numFmtId="0" fontId="23" fillId="0" borderId="33" xfId="59" applyFont="1" applyFill="1" applyBorder="1" applyAlignment="1">
      <alignment horizontal="center"/>
      <protection/>
    </xf>
    <xf numFmtId="0" fontId="25" fillId="0" borderId="10" xfId="59" applyFont="1" applyFill="1" applyBorder="1" applyAlignment="1">
      <alignment horizontal="center" vertical="center"/>
      <protection/>
    </xf>
    <xf numFmtId="0" fontId="23" fillId="0" borderId="38" xfId="59" applyFont="1" applyFill="1" applyBorder="1" applyAlignment="1">
      <alignment horizontal="center" vertical="center"/>
      <protection/>
    </xf>
    <xf numFmtId="0" fontId="25" fillId="0" borderId="17" xfId="59" applyFont="1" applyFill="1" applyBorder="1" applyAlignment="1">
      <alignment horizontal="center" vertical="center"/>
      <protection/>
    </xf>
    <xf numFmtId="0" fontId="25" fillId="0" borderId="15" xfId="59" applyFont="1" applyFill="1" applyBorder="1" applyAlignment="1">
      <alignment horizontal="center" vertical="center"/>
      <protection/>
    </xf>
    <xf numFmtId="0" fontId="25" fillId="0" borderId="33" xfId="59" applyFont="1" applyFill="1" applyBorder="1" applyAlignment="1">
      <alignment horizontal="center" vertical="center"/>
      <protection/>
    </xf>
    <xf numFmtId="0" fontId="25" fillId="0" borderId="27" xfId="59" applyFont="1" applyFill="1" applyBorder="1" applyAlignment="1">
      <alignment horizontal="center" vertical="center" wrapText="1"/>
      <protection/>
    </xf>
    <xf numFmtId="0" fontId="25" fillId="0" borderId="11" xfId="59" applyFont="1" applyFill="1" applyBorder="1" applyAlignment="1">
      <alignment horizontal="center" vertical="center" wrapText="1"/>
      <protection/>
    </xf>
    <xf numFmtId="0" fontId="23" fillId="0" borderId="40" xfId="59" applyFont="1" applyFill="1" applyBorder="1" applyAlignment="1">
      <alignment horizontal="center" vertical="center"/>
      <protection/>
    </xf>
    <xf numFmtId="0" fontId="23" fillId="0" borderId="27" xfId="59" applyFont="1" applyFill="1" applyBorder="1" applyAlignment="1">
      <alignment horizontal="center" vertical="center"/>
      <protection/>
    </xf>
    <xf numFmtId="0" fontId="23" fillId="0" borderId="11" xfId="59" applyFont="1" applyFill="1" applyBorder="1" applyAlignment="1">
      <alignment horizontal="center" vertical="center"/>
      <protection/>
    </xf>
    <xf numFmtId="0" fontId="23" fillId="0" borderId="10" xfId="59" applyFont="1" applyFill="1" applyBorder="1" applyAlignment="1">
      <alignment horizontal="center"/>
      <protection/>
    </xf>
    <xf numFmtId="0" fontId="23" fillId="0" borderId="0" xfId="59" applyFont="1" applyFill="1" applyBorder="1" applyAlignment="1">
      <alignment horizontal="center" wrapText="1"/>
      <protection/>
    </xf>
    <xf numFmtId="0" fontId="0" fillId="0" borderId="0" xfId="59" applyFont="1" applyBorder="1" applyAlignment="1">
      <alignment/>
      <protection/>
    </xf>
    <xf numFmtId="0" fontId="0" fillId="0" borderId="31" xfId="59" applyFont="1" applyBorder="1" applyAlignment="1">
      <alignment/>
      <protection/>
    </xf>
    <xf numFmtId="0" fontId="25" fillId="0" borderId="59" xfId="59" applyFont="1" applyFill="1" applyBorder="1" applyAlignment="1">
      <alignment horizontal="center" vertical="center"/>
      <protection/>
    </xf>
    <xf numFmtId="0" fontId="25" fillId="0" borderId="36" xfId="59" applyFont="1" applyFill="1" applyBorder="1" applyAlignment="1">
      <alignment horizontal="center" vertical="center"/>
      <protection/>
    </xf>
    <xf numFmtId="0" fontId="25" fillId="0" borderId="37" xfId="59" applyFont="1" applyFill="1" applyBorder="1" applyAlignment="1">
      <alignment horizontal="center" vertical="center"/>
      <protection/>
    </xf>
    <xf numFmtId="0" fontId="25" fillId="0" borderId="31" xfId="59" applyFont="1" applyFill="1" applyBorder="1" applyAlignment="1">
      <alignment horizontal="right"/>
      <protection/>
    </xf>
    <xf numFmtId="0" fontId="23" fillId="0" borderId="0" xfId="59" applyFont="1" applyFill="1" applyBorder="1" applyAlignment="1">
      <alignment horizontal="center"/>
      <protection/>
    </xf>
    <xf numFmtId="0" fontId="23" fillId="0" borderId="31" xfId="59" applyFont="1" applyFill="1" applyBorder="1" applyAlignment="1" quotePrefix="1">
      <alignment horizontal="center" vertical="center"/>
      <protection/>
    </xf>
    <xf numFmtId="0" fontId="0" fillId="0" borderId="31" xfId="59" applyFont="1" applyBorder="1" applyAlignment="1">
      <alignment horizontal="center"/>
      <protection/>
    </xf>
    <xf numFmtId="166" fontId="22" fillId="0" borderId="59" xfId="59" applyNumberFormat="1" applyFont="1" applyFill="1" applyBorder="1" applyAlignment="1">
      <alignment horizontal="center" vertical="center"/>
      <protection/>
    </xf>
    <xf numFmtId="166" fontId="22" fillId="0" borderId="36" xfId="59" applyNumberFormat="1" applyFont="1" applyFill="1" applyBorder="1" applyAlignment="1">
      <alignment horizontal="center" vertical="center"/>
      <protection/>
    </xf>
    <xf numFmtId="166" fontId="22" fillId="0" borderId="37" xfId="59" applyNumberFormat="1" applyFont="1" applyFill="1" applyBorder="1" applyAlignment="1">
      <alignment horizontal="center" vertical="center"/>
      <protection/>
    </xf>
    <xf numFmtId="0" fontId="23" fillId="0" borderId="51" xfId="59" applyFont="1" applyFill="1" applyBorder="1" applyAlignment="1">
      <alignment horizontal="center"/>
      <protection/>
    </xf>
    <xf numFmtId="0" fontId="23" fillId="0" borderId="0" xfId="59" applyFont="1" applyFill="1" applyBorder="1" applyAlignment="1">
      <alignment/>
      <protection/>
    </xf>
    <xf numFmtId="166" fontId="23" fillId="0" borderId="0" xfId="59" applyNumberFormat="1" applyFont="1" applyFill="1" applyBorder="1" applyAlignment="1">
      <alignment horizontal="center" wrapText="1"/>
      <protection/>
    </xf>
    <xf numFmtId="166" fontId="23" fillId="0" borderId="0" xfId="59" applyNumberFormat="1" applyFont="1" applyFill="1" applyBorder="1" applyAlignment="1">
      <alignment horizontal="center"/>
      <protection/>
    </xf>
    <xf numFmtId="0" fontId="23" fillId="0" borderId="31" xfId="59" applyFont="1" applyFill="1" applyBorder="1" applyAlignment="1">
      <alignment/>
      <protection/>
    </xf>
    <xf numFmtId="0" fontId="23" fillId="0" borderId="40" xfId="59" applyFont="1" applyFill="1" applyBorder="1" applyAlignment="1">
      <alignment horizontal="left" vertical="center" wrapText="1"/>
      <protection/>
    </xf>
    <xf numFmtId="0" fontId="23" fillId="0" borderId="27" xfId="59" applyFont="1" applyFill="1" applyBorder="1" applyAlignment="1">
      <alignment horizontal="left" vertical="center" wrapText="1"/>
      <protection/>
    </xf>
    <xf numFmtId="0" fontId="23" fillId="0" borderId="40" xfId="59" applyFont="1" applyFill="1" applyBorder="1" applyAlignment="1">
      <alignment horizontal="left" vertical="center"/>
      <protection/>
    </xf>
    <xf numFmtId="0" fontId="23" fillId="0" borderId="27" xfId="59" applyFont="1" applyFill="1" applyBorder="1" applyAlignment="1">
      <alignment horizontal="left" vertical="center"/>
      <protection/>
    </xf>
    <xf numFmtId="0" fontId="23" fillId="0" borderId="11" xfId="59" applyFont="1" applyFill="1" applyBorder="1" applyAlignment="1">
      <alignment horizontal="left" vertical="center"/>
      <protection/>
    </xf>
    <xf numFmtId="0" fontId="13" fillId="0" borderId="42" xfId="59" applyFont="1" applyFill="1" applyBorder="1" applyAlignment="1">
      <alignment horizontal="left" vertical="center" wrapText="1"/>
      <protection/>
    </xf>
    <xf numFmtId="0" fontId="13" fillId="0" borderId="74" xfId="59" applyFont="1" applyFill="1" applyBorder="1" applyAlignment="1">
      <alignment horizontal="left" vertical="center" wrapText="1"/>
      <protection/>
    </xf>
    <xf numFmtId="0" fontId="31" fillId="0" borderId="60" xfId="59" applyFont="1" applyFill="1" applyBorder="1" applyAlignment="1">
      <alignment horizontal="left" vertical="center"/>
      <protection/>
    </xf>
    <xf numFmtId="0" fontId="31" fillId="0" borderId="74" xfId="59" applyFont="1" applyFill="1" applyBorder="1" applyAlignment="1">
      <alignment horizontal="left" vertical="center"/>
      <protection/>
    </xf>
    <xf numFmtId="0" fontId="31" fillId="0" borderId="18" xfId="59" applyFont="1" applyFill="1" applyBorder="1" applyAlignment="1">
      <alignment horizontal="left" vertical="center"/>
      <protection/>
    </xf>
    <xf numFmtId="0" fontId="25" fillId="0" borderId="59" xfId="59" applyFont="1" applyFill="1" applyBorder="1" applyAlignment="1">
      <alignment horizontal="center" vertical="center" wrapText="1"/>
      <protection/>
    </xf>
    <xf numFmtId="0" fontId="25" fillId="0" borderId="37" xfId="59" applyFont="1" applyFill="1" applyBorder="1" applyAlignment="1">
      <alignment horizontal="center" vertical="center" wrapText="1"/>
      <protection/>
    </xf>
    <xf numFmtId="0" fontId="25" fillId="0" borderId="41" xfId="59" applyFont="1" applyFill="1" applyBorder="1" applyAlignment="1">
      <alignment horizontal="center" vertical="center" wrapText="1"/>
      <protection/>
    </xf>
    <xf numFmtId="0" fontId="25" fillId="0" borderId="32" xfId="59" applyFont="1" applyFill="1" applyBorder="1" applyAlignment="1">
      <alignment horizontal="center" vertical="center" wrapText="1"/>
      <protection/>
    </xf>
    <xf numFmtId="0" fontId="25" fillId="0" borderId="41" xfId="59" applyFont="1" applyFill="1" applyBorder="1" applyAlignment="1">
      <alignment horizontal="center" vertical="center"/>
      <protection/>
    </xf>
    <xf numFmtId="0" fontId="25" fillId="0" borderId="31" xfId="59" applyFont="1" applyFill="1" applyBorder="1" applyAlignment="1">
      <alignment horizontal="center" vertical="center"/>
      <protection/>
    </xf>
    <xf numFmtId="0" fontId="25" fillId="0" borderId="36" xfId="59" applyFont="1" applyFill="1" applyBorder="1" applyAlignment="1">
      <alignment horizontal="center" vertical="center" wrapText="1"/>
      <protection/>
    </xf>
    <xf numFmtId="0" fontId="25" fillId="0" borderId="31" xfId="59" applyFont="1" applyFill="1" applyBorder="1" applyAlignment="1">
      <alignment horizontal="center" vertical="center" wrapText="1"/>
      <protection/>
    </xf>
    <xf numFmtId="0" fontId="25" fillId="0" borderId="40" xfId="59" applyFont="1" applyFill="1" applyBorder="1" applyAlignment="1">
      <alignment horizontal="left" vertical="center" wrapText="1"/>
      <protection/>
    </xf>
    <xf numFmtId="0" fontId="25" fillId="0" borderId="27" xfId="59" applyFont="1" applyFill="1" applyBorder="1" applyAlignment="1">
      <alignment horizontal="left" vertical="center" wrapText="1"/>
      <protection/>
    </xf>
    <xf numFmtId="0" fontId="31" fillId="0" borderId="40" xfId="59" applyFont="1" applyFill="1" applyBorder="1" applyAlignment="1">
      <alignment horizontal="left" vertical="center"/>
      <protection/>
    </xf>
    <xf numFmtId="0" fontId="31" fillId="0" borderId="27" xfId="59" applyFont="1" applyFill="1" applyBorder="1" applyAlignment="1">
      <alignment horizontal="left" vertical="center"/>
      <protection/>
    </xf>
    <xf numFmtId="0" fontId="31" fillId="0" borderId="11" xfId="59" applyFont="1" applyFill="1" applyBorder="1" applyAlignment="1">
      <alignment horizontal="left" vertical="center"/>
      <protection/>
    </xf>
    <xf numFmtId="0" fontId="23" fillId="0" borderId="11" xfId="59" applyFont="1" applyFill="1" applyBorder="1" applyAlignment="1">
      <alignment horizontal="left" vertical="center" wrapText="1"/>
      <protection/>
    </xf>
    <xf numFmtId="0" fontId="23" fillId="0" borderId="0" xfId="59" applyFont="1" applyFill="1" applyBorder="1" applyAlignment="1" quotePrefix="1">
      <alignment horizontal="center" vertical="center"/>
      <protection/>
    </xf>
    <xf numFmtId="0" fontId="0" fillId="0" borderId="40" xfId="59" applyFont="1" applyFill="1" applyBorder="1" applyAlignment="1">
      <alignment horizontal="left" vertical="center" wrapText="1"/>
      <protection/>
    </xf>
    <xf numFmtId="0" fontId="0" fillId="0" borderId="27" xfId="59" applyFont="1" applyFill="1" applyBorder="1" applyAlignment="1">
      <alignment horizontal="left" vertical="center" wrapText="1"/>
      <protection/>
    </xf>
    <xf numFmtId="0" fontId="0" fillId="0" borderId="40" xfId="59" applyFont="1" applyFill="1" applyBorder="1" applyAlignment="1">
      <alignment horizontal="left" vertical="center"/>
      <protection/>
    </xf>
    <xf numFmtId="0" fontId="0" fillId="0" borderId="27" xfId="59" applyFont="1" applyFill="1" applyBorder="1" applyAlignment="1">
      <alignment horizontal="left" vertical="center"/>
      <protection/>
    </xf>
    <xf numFmtId="0" fontId="23" fillId="0" borderId="41" xfId="59" applyFont="1" applyFill="1" applyBorder="1" applyAlignment="1" quotePrefix="1">
      <alignment horizontal="center" vertical="center"/>
      <protection/>
    </xf>
    <xf numFmtId="0" fontId="23" fillId="0" borderId="32" xfId="59" applyFont="1" applyFill="1" applyBorder="1" applyAlignment="1" quotePrefix="1">
      <alignment horizontal="center" vertical="center"/>
      <protection/>
    </xf>
    <xf numFmtId="0" fontId="1" fillId="0" borderId="40" xfId="59" applyFont="1" applyFill="1" applyBorder="1" applyAlignment="1">
      <alignment horizontal="left" vertical="center" wrapText="1"/>
      <protection/>
    </xf>
    <xf numFmtId="0" fontId="1" fillId="0" borderId="27" xfId="59" applyFont="1" applyFill="1" applyBorder="1" applyAlignment="1">
      <alignment horizontal="left" vertical="center" wrapText="1"/>
      <protection/>
    </xf>
    <xf numFmtId="0" fontId="25" fillId="0" borderId="59" xfId="59" applyFont="1" applyFill="1" applyBorder="1" applyAlignment="1">
      <alignment horizontal="left" vertical="center" wrapText="1"/>
      <protection/>
    </xf>
    <xf numFmtId="0" fontId="25" fillId="0" borderId="36" xfId="59" applyFont="1" applyFill="1" applyBorder="1" applyAlignment="1">
      <alignment horizontal="left" vertical="center" wrapText="1"/>
      <protection/>
    </xf>
    <xf numFmtId="0" fontId="23" fillId="0" borderId="40" xfId="59" applyFont="1" applyFill="1" applyBorder="1" applyAlignment="1">
      <alignment horizontal="left"/>
      <protection/>
    </xf>
    <xf numFmtId="0" fontId="23" fillId="0" borderId="27" xfId="59" applyFont="1" applyFill="1" applyBorder="1" applyAlignment="1">
      <alignment horizontal="left"/>
      <protection/>
    </xf>
    <xf numFmtId="0" fontId="23" fillId="0" borderId="11" xfId="59" applyFont="1" applyFill="1" applyBorder="1" applyAlignment="1">
      <alignment horizontal="left"/>
      <protection/>
    </xf>
    <xf numFmtId="0" fontId="31" fillId="0" borderId="59" xfId="59" applyFont="1" applyFill="1" applyBorder="1" applyAlignment="1">
      <alignment horizontal="left" vertical="center"/>
      <protection/>
    </xf>
    <xf numFmtId="0" fontId="31" fillId="0" borderId="36" xfId="59" applyFont="1" applyFill="1" applyBorder="1" applyAlignment="1">
      <alignment horizontal="left" vertical="center"/>
      <protection/>
    </xf>
    <xf numFmtId="0" fontId="31" fillId="0" borderId="37" xfId="59" applyFont="1" applyFill="1" applyBorder="1" applyAlignment="1">
      <alignment horizontal="left" vertical="center"/>
      <protection/>
    </xf>
    <xf numFmtId="0" fontId="23" fillId="0" borderId="58" xfId="59" applyFont="1" applyFill="1" applyBorder="1" applyAlignment="1">
      <alignment horizontal="left"/>
      <protection/>
    </xf>
    <xf numFmtId="0" fontId="23" fillId="0" borderId="23" xfId="59" applyFont="1" applyFill="1" applyBorder="1" applyAlignment="1">
      <alignment horizontal="left"/>
      <protection/>
    </xf>
    <xf numFmtId="0" fontId="23" fillId="0" borderId="24" xfId="59" applyFont="1" applyFill="1" applyBorder="1" applyAlignment="1">
      <alignment horizontal="left"/>
      <protection/>
    </xf>
    <xf numFmtId="0" fontId="25" fillId="0" borderId="33" xfId="59" applyFont="1" applyFill="1" applyBorder="1" applyAlignment="1">
      <alignment horizontal="left"/>
      <protection/>
    </xf>
    <xf numFmtId="166" fontId="31" fillId="0" borderId="51" xfId="59" applyNumberFormat="1" applyFont="1" applyFill="1" applyBorder="1" applyAlignment="1">
      <alignment horizontal="center"/>
      <protection/>
    </xf>
    <xf numFmtId="166" fontId="31" fillId="0" borderId="0" xfId="59" applyNumberFormat="1" applyFont="1" applyFill="1" applyBorder="1" applyAlignment="1">
      <alignment horizontal="center"/>
      <protection/>
    </xf>
    <xf numFmtId="166" fontId="31" fillId="0" borderId="28" xfId="59" applyNumberFormat="1" applyFont="1" applyFill="1" applyBorder="1" applyAlignment="1">
      <alignment horizontal="center"/>
      <protection/>
    </xf>
    <xf numFmtId="0" fontId="23" fillId="0" borderId="28" xfId="59" applyFont="1" applyFill="1" applyBorder="1" applyAlignment="1">
      <alignment horizontal="center"/>
      <protection/>
    </xf>
    <xf numFmtId="0" fontId="0" fillId="0" borderId="0" xfId="0" applyFont="1" applyBorder="1" applyAlignment="1">
      <alignment horizontal="right"/>
    </xf>
    <xf numFmtId="0" fontId="25" fillId="0" borderId="0" xfId="0" applyFont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65" xfId="0" applyFont="1" applyBorder="1" applyAlignment="1">
      <alignment horizontal="center"/>
    </xf>
    <xf numFmtId="0" fontId="34" fillId="0" borderId="66" xfId="0" applyFont="1" applyBorder="1" applyAlignment="1">
      <alignment horizontal="center"/>
    </xf>
    <xf numFmtId="0" fontId="34" fillId="0" borderId="52" xfId="0" applyFont="1" applyBorder="1" applyAlignment="1">
      <alignment horizontal="center"/>
    </xf>
    <xf numFmtId="166" fontId="22" fillId="0" borderId="59" xfId="59" applyNumberFormat="1" applyFont="1" applyFill="1" applyBorder="1" applyAlignment="1">
      <alignment horizontal="left" vertical="center"/>
      <protection/>
    </xf>
    <xf numFmtId="166" fontId="22" fillId="0" borderId="36" xfId="59" applyNumberFormat="1" applyFont="1" applyFill="1" applyBorder="1" applyAlignment="1">
      <alignment horizontal="left" vertical="center"/>
      <protection/>
    </xf>
    <xf numFmtId="166" fontId="22" fillId="0" borderId="37" xfId="59" applyNumberFormat="1" applyFont="1" applyFill="1" applyBorder="1" applyAlignment="1">
      <alignment horizontal="left" vertical="center"/>
      <protection/>
    </xf>
    <xf numFmtId="0" fontId="23" fillId="0" borderId="40" xfId="58" applyFont="1" applyFill="1" applyBorder="1" applyAlignment="1" quotePrefix="1">
      <alignment horizontal="center" vertical="center"/>
      <protection/>
    </xf>
    <xf numFmtId="0" fontId="23" fillId="0" borderId="27" xfId="58" applyFont="1" applyFill="1" applyBorder="1" applyAlignment="1" quotePrefix="1">
      <alignment horizontal="center" vertical="center"/>
      <protection/>
    </xf>
    <xf numFmtId="0" fontId="23" fillId="0" borderId="11" xfId="58" applyFont="1" applyFill="1" applyBorder="1" applyAlignment="1" quotePrefix="1">
      <alignment horizontal="center" vertical="center"/>
      <protection/>
    </xf>
    <xf numFmtId="1" fontId="31" fillId="0" borderId="40" xfId="58" applyNumberFormat="1" applyFont="1" applyFill="1" applyBorder="1" applyAlignment="1" quotePrefix="1">
      <alignment horizontal="center" vertical="center"/>
      <protection/>
    </xf>
    <xf numFmtId="1" fontId="31" fillId="0" borderId="27" xfId="58" applyNumberFormat="1" applyFont="1" applyFill="1" applyBorder="1" applyAlignment="1" quotePrefix="1">
      <alignment horizontal="center" vertical="center"/>
      <protection/>
    </xf>
    <xf numFmtId="1" fontId="31" fillId="0" borderId="11" xfId="58" applyNumberFormat="1" applyFont="1" applyFill="1" applyBorder="1" applyAlignment="1" quotePrefix="1">
      <alignment horizontal="center" vertical="center"/>
      <protection/>
    </xf>
    <xf numFmtId="0" fontId="31" fillId="0" borderId="40" xfId="58" applyFont="1" applyFill="1" applyBorder="1" applyAlignment="1" quotePrefix="1">
      <alignment horizontal="center" vertical="center"/>
      <protection/>
    </xf>
    <xf numFmtId="0" fontId="31" fillId="0" borderId="27" xfId="58" applyFont="1" applyFill="1" applyBorder="1" applyAlignment="1" quotePrefix="1">
      <alignment horizontal="center" vertical="center"/>
      <protection/>
    </xf>
    <xf numFmtId="0" fontId="31" fillId="0" borderId="11" xfId="58" applyFont="1" applyFill="1" applyBorder="1" applyAlignment="1" quotePrefix="1">
      <alignment horizontal="center" vertical="center"/>
      <protection/>
    </xf>
    <xf numFmtId="0" fontId="0" fillId="0" borderId="40" xfId="58" applyFont="1" applyFill="1" applyBorder="1" applyAlignment="1" quotePrefix="1">
      <alignment horizontal="center" vertical="center"/>
      <protection/>
    </xf>
    <xf numFmtId="0" fontId="0" fillId="0" borderId="27" xfId="58" applyFont="1" applyFill="1" applyBorder="1" applyAlignment="1" quotePrefix="1">
      <alignment horizontal="center" vertical="center"/>
      <protection/>
    </xf>
    <xf numFmtId="0" fontId="0" fillId="0" borderId="11" xfId="58" applyFont="1" applyFill="1" applyBorder="1" applyAlignment="1" quotePrefix="1">
      <alignment horizontal="center" vertical="center"/>
      <protection/>
    </xf>
    <xf numFmtId="0" fontId="23" fillId="0" borderId="10" xfId="58" applyFont="1" applyFill="1" applyBorder="1" applyAlignment="1" quotePrefix="1">
      <alignment horizontal="center" vertical="center"/>
      <protection/>
    </xf>
    <xf numFmtId="0" fontId="25" fillId="0" borderId="10" xfId="58" applyFont="1" applyFill="1" applyBorder="1" applyAlignment="1" quotePrefix="1">
      <alignment horizontal="center" vertical="center"/>
      <protection/>
    </xf>
    <xf numFmtId="0" fontId="25" fillId="0" borderId="10" xfId="58" applyFont="1" applyFill="1" applyBorder="1" applyAlignment="1">
      <alignment horizontal="left" vertical="center" wrapText="1"/>
      <protection/>
    </xf>
    <xf numFmtId="0" fontId="25" fillId="0" borderId="10" xfId="58" applyFont="1" applyFill="1" applyBorder="1" applyAlignment="1">
      <alignment horizontal="left" vertical="center"/>
      <protection/>
    </xf>
    <xf numFmtId="0" fontId="23" fillId="0" borderId="10" xfId="58" applyFont="1" applyFill="1" applyBorder="1" applyAlignment="1">
      <alignment horizontal="left" vertical="center" wrapText="1"/>
      <protection/>
    </xf>
    <xf numFmtId="1" fontId="31" fillId="0" borderId="10" xfId="58" applyNumberFormat="1" applyFont="1" applyFill="1" applyBorder="1" applyAlignment="1" quotePrefix="1">
      <alignment horizontal="center" vertical="center"/>
      <protection/>
    </xf>
    <xf numFmtId="0" fontId="25" fillId="0" borderId="40" xfId="58" applyFont="1" applyFill="1" applyBorder="1" applyAlignment="1">
      <alignment horizontal="center" vertical="center" wrapText="1"/>
      <protection/>
    </xf>
    <xf numFmtId="0" fontId="9" fillId="0" borderId="27" xfId="58" applyBorder="1" applyAlignment="1">
      <alignment horizontal="center" vertical="center" wrapText="1"/>
      <protection/>
    </xf>
    <xf numFmtId="0" fontId="23" fillId="0" borderId="10" xfId="58" applyFont="1" applyFill="1" applyBorder="1" applyAlignment="1">
      <alignment horizontal="center" vertical="center"/>
      <protection/>
    </xf>
    <xf numFmtId="0" fontId="23" fillId="0" borderId="40" xfId="58" applyFont="1" applyFill="1" applyBorder="1" applyAlignment="1">
      <alignment horizontal="center" vertical="center"/>
      <protection/>
    </xf>
    <xf numFmtId="0" fontId="23" fillId="0" borderId="27" xfId="58" applyFont="1" applyFill="1" applyBorder="1" applyAlignment="1">
      <alignment horizontal="center" vertical="center"/>
      <protection/>
    </xf>
    <xf numFmtId="0" fontId="23" fillId="0" borderId="11" xfId="58" applyFont="1" applyFill="1" applyBorder="1" applyAlignment="1">
      <alignment horizontal="center" vertical="center"/>
      <protection/>
    </xf>
    <xf numFmtId="0" fontId="31" fillId="0" borderId="10" xfId="58" applyFont="1" applyFill="1" applyBorder="1" applyAlignment="1" quotePrefix="1">
      <alignment horizontal="center" vertical="center"/>
      <protection/>
    </xf>
    <xf numFmtId="0" fontId="23" fillId="0" borderId="10" xfId="58" applyFont="1" applyFill="1" applyBorder="1" applyAlignment="1">
      <alignment horizontal="left" vertical="center"/>
      <protection/>
    </xf>
    <xf numFmtId="0" fontId="23" fillId="0" borderId="10" xfId="58" applyFont="1" applyFill="1" applyBorder="1" applyAlignment="1" applyProtection="1" quotePrefix="1">
      <alignment horizontal="center" vertical="center"/>
      <protection locked="0"/>
    </xf>
    <xf numFmtId="0" fontId="23" fillId="33" borderId="10" xfId="58" applyFont="1" applyFill="1" applyBorder="1" applyAlignment="1">
      <alignment horizontal="left" vertical="center" wrapText="1"/>
      <protection/>
    </xf>
    <xf numFmtId="0" fontId="0" fillId="0" borderId="10" xfId="58" applyFont="1" applyFill="1" applyBorder="1" applyAlignment="1">
      <alignment vertical="center" wrapText="1"/>
      <protection/>
    </xf>
    <xf numFmtId="0" fontId="0" fillId="0" borderId="10" xfId="58" applyFont="1" applyFill="1" applyBorder="1" applyAlignment="1">
      <alignment horizontal="left" vertical="center"/>
      <protection/>
    </xf>
    <xf numFmtId="0" fontId="0" fillId="0" borderId="10" xfId="58" applyFont="1" applyFill="1" applyBorder="1" applyAlignment="1" quotePrefix="1">
      <alignment horizontal="center" vertical="center"/>
      <protection/>
    </xf>
    <xf numFmtId="0" fontId="1" fillId="0" borderId="10" xfId="58" applyFont="1" applyFill="1" applyBorder="1" applyAlignment="1">
      <alignment vertical="center" wrapText="1"/>
      <protection/>
    </xf>
    <xf numFmtId="0" fontId="0" fillId="33" borderId="10" xfId="58" applyFont="1" applyFill="1" applyBorder="1" applyAlignment="1">
      <alignment vertical="center" wrapText="1"/>
      <protection/>
    </xf>
    <xf numFmtId="0" fontId="0" fillId="0" borderId="10" xfId="58" applyFont="1" applyFill="1" applyBorder="1" applyAlignment="1">
      <alignment horizontal="left" vertical="center" wrapText="1"/>
      <protection/>
    </xf>
    <xf numFmtId="0" fontId="0" fillId="33" borderId="10" xfId="58" applyFont="1" applyFill="1" applyBorder="1" applyAlignment="1">
      <alignment horizontal="left" vertical="center" wrapText="1"/>
      <protection/>
    </xf>
    <xf numFmtId="0" fontId="23" fillId="0" borderId="20" xfId="58" applyFont="1" applyFill="1" applyBorder="1" applyAlignment="1" quotePrefix="1">
      <alignment horizontal="center" vertical="center"/>
      <protection/>
    </xf>
    <xf numFmtId="0" fontId="25" fillId="0" borderId="40" xfId="58" applyFont="1" applyFill="1" applyBorder="1" applyAlignment="1" quotePrefix="1">
      <alignment horizontal="center" vertical="center"/>
      <protection/>
    </xf>
    <xf numFmtId="0" fontId="25" fillId="0" borderId="27" xfId="58" applyFont="1" applyFill="1" applyBorder="1" applyAlignment="1" quotePrefix="1">
      <alignment horizontal="center" vertical="center"/>
      <protection/>
    </xf>
    <xf numFmtId="0" fontId="25" fillId="0" borderId="11" xfId="58" applyFont="1" applyFill="1" applyBorder="1" applyAlignment="1" quotePrefix="1">
      <alignment horizontal="center" vertical="center"/>
      <protection/>
    </xf>
    <xf numFmtId="0" fontId="23" fillId="0" borderId="75" xfId="58" applyFont="1" applyFill="1" applyBorder="1" applyAlignment="1" quotePrefix="1">
      <alignment horizontal="center" vertical="center"/>
      <protection/>
    </xf>
    <xf numFmtId="0" fontId="23" fillId="0" borderId="76" xfId="58" applyFont="1" applyFill="1" applyBorder="1" applyAlignment="1" quotePrefix="1">
      <alignment horizontal="center" vertical="center"/>
      <protection/>
    </xf>
    <xf numFmtId="0" fontId="23" fillId="0" borderId="48" xfId="58" applyFont="1" applyFill="1" applyBorder="1" applyAlignment="1" quotePrefix="1">
      <alignment horizontal="center" vertical="center"/>
      <protection/>
    </xf>
    <xf numFmtId="0" fontId="23" fillId="0" borderId="33" xfId="58" applyFont="1" applyFill="1" applyBorder="1" applyAlignment="1" quotePrefix="1">
      <alignment horizontal="center" vertical="center"/>
      <protection/>
    </xf>
    <xf numFmtId="0" fontId="23" fillId="0" borderId="0" xfId="58" applyFont="1" applyFill="1" applyBorder="1" applyAlignment="1" quotePrefix="1">
      <alignment horizontal="center" vertical="center"/>
      <protection/>
    </xf>
    <xf numFmtId="0" fontId="1" fillId="0" borderId="58" xfId="58" applyFont="1" applyFill="1" applyBorder="1" applyAlignment="1">
      <alignment horizontal="left" vertical="center" wrapText="1"/>
      <protection/>
    </xf>
    <xf numFmtId="0" fontId="1" fillId="0" borderId="23" xfId="58" applyFont="1" applyFill="1" applyBorder="1" applyAlignment="1">
      <alignment horizontal="left" vertical="center" wrapText="1"/>
      <protection/>
    </xf>
    <xf numFmtId="0" fontId="1" fillId="0" borderId="24" xfId="58" applyFont="1" applyFill="1" applyBorder="1" applyAlignment="1">
      <alignment horizontal="left" vertical="center" wrapText="1"/>
      <protection/>
    </xf>
    <xf numFmtId="0" fontId="23" fillId="0" borderId="62" xfId="58" applyFont="1" applyFill="1" applyBorder="1" applyAlignment="1">
      <alignment horizontal="left" vertical="center"/>
      <protection/>
    </xf>
    <xf numFmtId="0" fontId="23" fillId="0" borderId="44" xfId="58" applyFont="1" applyFill="1" applyBorder="1" applyAlignment="1">
      <alignment horizontal="left" vertical="center"/>
      <protection/>
    </xf>
    <xf numFmtId="0" fontId="1" fillId="0" borderId="20" xfId="58" applyFont="1" applyFill="1" applyBorder="1" applyAlignment="1">
      <alignment horizontal="left" vertical="center" wrapText="1"/>
      <protection/>
    </xf>
    <xf numFmtId="0" fontId="25" fillId="0" borderId="38" xfId="58" applyFont="1" applyFill="1" applyBorder="1" applyAlignment="1">
      <alignment horizontal="left" vertical="center" wrapText="1"/>
      <protection/>
    </xf>
    <xf numFmtId="0" fontId="31" fillId="0" borderId="41" xfId="58" applyFont="1" applyFill="1" applyBorder="1" applyAlignment="1">
      <alignment horizontal="center" vertical="center"/>
      <protection/>
    </xf>
    <xf numFmtId="0" fontId="31" fillId="0" borderId="31" xfId="58" applyFont="1" applyFill="1" applyBorder="1" applyAlignment="1">
      <alignment horizontal="center" vertical="center"/>
      <protection/>
    </xf>
    <xf numFmtId="0" fontId="31" fillId="0" borderId="32" xfId="58" applyFont="1" applyFill="1" applyBorder="1" applyAlignment="1">
      <alignment horizontal="center" vertical="center"/>
      <protection/>
    </xf>
    <xf numFmtId="0" fontId="23" fillId="0" borderId="40" xfId="58" applyFont="1" applyFill="1" applyBorder="1" applyAlignment="1">
      <alignment horizontal="left" vertical="center"/>
      <protection/>
    </xf>
    <xf numFmtId="0" fontId="23" fillId="0" borderId="27" xfId="58" applyFont="1" applyFill="1" applyBorder="1" applyAlignment="1">
      <alignment horizontal="left" vertical="center"/>
      <protection/>
    </xf>
    <xf numFmtId="0" fontId="23" fillId="0" borderId="11" xfId="58" applyFont="1" applyFill="1" applyBorder="1" applyAlignment="1">
      <alignment horizontal="left" vertical="center"/>
      <protection/>
    </xf>
    <xf numFmtId="0" fontId="31" fillId="0" borderId="77" xfId="58" applyFont="1" applyFill="1" applyBorder="1" applyAlignment="1" quotePrefix="1">
      <alignment horizontal="center" vertical="center"/>
      <protection/>
    </xf>
    <xf numFmtId="0" fontId="31" fillId="0" borderId="78" xfId="58" applyFont="1" applyFill="1" applyBorder="1" applyAlignment="1" quotePrefix="1">
      <alignment horizontal="center" vertical="center"/>
      <protection/>
    </xf>
    <xf numFmtId="0" fontId="31" fillId="0" borderId="79" xfId="58" applyFont="1" applyFill="1" applyBorder="1" applyAlignment="1" quotePrefix="1">
      <alignment horizontal="center" vertical="center"/>
      <protection/>
    </xf>
    <xf numFmtId="0" fontId="31" fillId="0" borderId="58" xfId="58" applyFont="1" applyFill="1" applyBorder="1" applyAlignment="1" quotePrefix="1">
      <alignment horizontal="center" vertical="center"/>
      <protection/>
    </xf>
    <xf numFmtId="0" fontId="31" fillId="0" borderId="23" xfId="58" applyFont="1" applyFill="1" applyBorder="1" applyAlignment="1" quotePrefix="1">
      <alignment horizontal="center" vertical="center"/>
      <protection/>
    </xf>
    <xf numFmtId="0" fontId="31" fillId="0" borderId="24" xfId="58" applyFont="1" applyFill="1" applyBorder="1" applyAlignment="1" quotePrefix="1">
      <alignment horizontal="center" vertical="center"/>
      <protection/>
    </xf>
    <xf numFmtId="0" fontId="23" fillId="0" borderId="20" xfId="58" applyFont="1" applyFill="1" applyBorder="1" applyAlignment="1">
      <alignment horizontal="left" vertical="center" wrapText="1"/>
      <protection/>
    </xf>
    <xf numFmtId="0" fontId="1" fillId="0" borderId="10" xfId="58" applyFont="1" applyFill="1" applyBorder="1" applyAlignment="1">
      <alignment horizontal="left" vertical="center" wrapText="1"/>
      <protection/>
    </xf>
    <xf numFmtId="0" fontId="23" fillId="0" borderId="69" xfId="58" applyFont="1" applyFill="1" applyBorder="1" applyAlignment="1" quotePrefix="1">
      <alignment horizontal="center" vertical="center"/>
      <protection/>
    </xf>
    <xf numFmtId="0" fontId="23" fillId="0" borderId="51" xfId="58" applyFont="1" applyFill="1" applyBorder="1" applyAlignment="1" quotePrefix="1">
      <alignment horizontal="center" vertical="center"/>
      <protection/>
    </xf>
    <xf numFmtId="0" fontId="0" fillId="0" borderId="0" xfId="58" applyFont="1" applyFill="1" applyBorder="1" applyAlignment="1" quotePrefix="1">
      <alignment horizontal="center" vertical="center"/>
      <protection/>
    </xf>
    <xf numFmtId="0" fontId="1" fillId="0" borderId="38" xfId="58" applyFont="1" applyFill="1" applyBorder="1" applyAlignment="1">
      <alignment vertical="center" wrapText="1"/>
      <protection/>
    </xf>
    <xf numFmtId="0" fontId="31" fillId="0" borderId="17" xfId="58" applyFont="1" applyFill="1" applyBorder="1" applyAlignment="1">
      <alignment horizontal="left" vertical="center"/>
      <protection/>
    </xf>
    <xf numFmtId="1" fontId="31" fillId="0" borderId="17" xfId="58" applyNumberFormat="1" applyFont="1" applyFill="1" applyBorder="1" applyAlignment="1" quotePrefix="1">
      <alignment horizontal="center" vertical="center"/>
      <protection/>
    </xf>
    <xf numFmtId="1" fontId="31" fillId="0" borderId="60" xfId="58" applyNumberFormat="1" applyFont="1" applyFill="1" applyBorder="1" applyAlignment="1" quotePrefix="1">
      <alignment horizontal="center" vertical="center"/>
      <protection/>
    </xf>
    <xf numFmtId="1" fontId="31" fillId="0" borderId="74" xfId="58" applyNumberFormat="1" applyFont="1" applyFill="1" applyBorder="1" applyAlignment="1" quotePrefix="1">
      <alignment horizontal="center" vertical="center"/>
      <protection/>
    </xf>
    <xf numFmtId="1" fontId="31" fillId="0" borderId="18" xfId="58" applyNumberFormat="1" applyFont="1" applyFill="1" applyBorder="1" applyAlignment="1" quotePrefix="1">
      <alignment horizontal="center" vertical="center"/>
      <protection/>
    </xf>
    <xf numFmtId="1" fontId="25" fillId="0" borderId="41" xfId="58" applyNumberFormat="1" applyFont="1" applyFill="1" applyBorder="1" applyAlignment="1" quotePrefix="1">
      <alignment horizontal="center" vertical="center"/>
      <protection/>
    </xf>
    <xf numFmtId="1" fontId="25" fillId="0" borderId="31" xfId="58" applyNumberFormat="1" applyFont="1" applyFill="1" applyBorder="1" applyAlignment="1" quotePrefix="1">
      <alignment horizontal="center" vertical="center"/>
      <protection/>
    </xf>
    <xf numFmtId="1" fontId="25" fillId="0" borderId="32" xfId="58" applyNumberFormat="1" applyFont="1" applyFill="1" applyBorder="1" applyAlignment="1" quotePrefix="1">
      <alignment horizontal="center" vertical="center"/>
      <protection/>
    </xf>
    <xf numFmtId="0" fontId="31" fillId="0" borderId="38" xfId="58" applyFont="1" applyFill="1" applyBorder="1" applyAlignment="1" quotePrefix="1">
      <alignment horizontal="center" vertical="center"/>
      <protection/>
    </xf>
    <xf numFmtId="0" fontId="22" fillId="0" borderId="33" xfId="58" applyFont="1" applyFill="1" applyBorder="1" applyAlignment="1">
      <alignment horizontal="left" vertical="top" wrapText="1"/>
      <protection/>
    </xf>
    <xf numFmtId="0" fontId="22" fillId="0" borderId="33" xfId="58" applyFont="1" applyFill="1" applyBorder="1" applyAlignment="1" quotePrefix="1">
      <alignment horizontal="left" vertical="top" wrapText="1"/>
      <protection/>
    </xf>
    <xf numFmtId="0" fontId="25" fillId="0" borderId="33" xfId="58" applyFont="1" applyFill="1" applyBorder="1" applyAlignment="1">
      <alignment horizontal="center" vertical="center"/>
      <protection/>
    </xf>
    <xf numFmtId="0" fontId="25" fillId="0" borderId="33" xfId="58" applyFont="1" applyFill="1" applyBorder="1" applyAlignment="1" quotePrefix="1">
      <alignment horizontal="center" vertical="center"/>
      <protection/>
    </xf>
    <xf numFmtId="1" fontId="31" fillId="0" borderId="15" xfId="58" applyNumberFormat="1" applyFont="1" applyFill="1" applyBorder="1" applyAlignment="1" quotePrefix="1">
      <alignment horizontal="center" vertical="center"/>
      <protection/>
    </xf>
    <xf numFmtId="1" fontId="31" fillId="0" borderId="41" xfId="58" applyNumberFormat="1" applyFont="1" applyFill="1" applyBorder="1" applyAlignment="1" quotePrefix="1">
      <alignment horizontal="center" vertical="center"/>
      <protection/>
    </xf>
    <xf numFmtId="1" fontId="31" fillId="0" borderId="31" xfId="58" applyNumberFormat="1" applyFont="1" applyFill="1" applyBorder="1" applyAlignment="1" quotePrefix="1">
      <alignment horizontal="center" vertical="center"/>
      <protection/>
    </xf>
    <xf numFmtId="1" fontId="31" fillId="0" borderId="32" xfId="58" applyNumberFormat="1" applyFont="1" applyFill="1" applyBorder="1" applyAlignment="1" quotePrefix="1">
      <alignment horizontal="center" vertical="center"/>
      <protection/>
    </xf>
    <xf numFmtId="0" fontId="31" fillId="0" borderId="75" xfId="58" applyFont="1" applyFill="1" applyBorder="1" applyAlignment="1" quotePrefix="1">
      <alignment horizontal="center" vertical="center"/>
      <protection/>
    </xf>
    <xf numFmtId="0" fontId="31" fillId="0" borderId="76" xfId="58" applyFont="1" applyFill="1" applyBorder="1" applyAlignment="1" quotePrefix="1">
      <alignment horizontal="center" vertical="center"/>
      <protection/>
    </xf>
    <xf numFmtId="0" fontId="31" fillId="0" borderId="48" xfId="58" applyFont="1" applyFill="1" applyBorder="1" applyAlignment="1" quotePrefix="1">
      <alignment horizontal="center" vertical="center"/>
      <protection/>
    </xf>
    <xf numFmtId="1" fontId="31" fillId="0" borderId="75" xfId="58" applyNumberFormat="1" applyFont="1" applyFill="1" applyBorder="1" applyAlignment="1" quotePrefix="1">
      <alignment horizontal="center" vertical="center"/>
      <protection/>
    </xf>
    <xf numFmtId="1" fontId="31" fillId="0" borderId="76" xfId="58" applyNumberFormat="1" applyFont="1" applyFill="1" applyBorder="1" applyAlignment="1" quotePrefix="1">
      <alignment horizontal="center" vertical="center"/>
      <protection/>
    </xf>
    <xf numFmtId="1" fontId="31" fillId="0" borderId="48" xfId="58" applyNumberFormat="1" applyFont="1" applyFill="1" applyBorder="1" applyAlignment="1" quotePrefix="1">
      <alignment horizontal="center" vertical="center"/>
      <protection/>
    </xf>
    <xf numFmtId="1" fontId="31" fillId="0" borderId="80" xfId="58" applyNumberFormat="1" applyFont="1" applyFill="1" applyBorder="1" applyAlignment="1" quotePrefix="1">
      <alignment horizontal="center" vertical="center"/>
      <protection/>
    </xf>
    <xf numFmtId="1" fontId="31" fillId="0" borderId="62" xfId="58" applyNumberFormat="1" applyFont="1" applyFill="1" applyBorder="1" applyAlignment="1" quotePrefix="1">
      <alignment horizontal="center" vertical="center"/>
      <protection/>
    </xf>
    <xf numFmtId="1" fontId="31" fillId="0" borderId="44" xfId="58" applyNumberFormat="1" applyFont="1" applyFill="1" applyBorder="1" applyAlignment="1" quotePrefix="1">
      <alignment horizontal="center" vertical="center"/>
      <protection/>
    </xf>
    <xf numFmtId="1" fontId="23" fillId="0" borderId="10" xfId="58" applyNumberFormat="1" applyFont="1" applyFill="1" applyBorder="1" applyAlignment="1" quotePrefix="1">
      <alignment horizontal="center" vertical="center"/>
      <protection/>
    </xf>
    <xf numFmtId="0" fontId="22" fillId="0" borderId="58" xfId="58" applyFont="1" applyFill="1" applyBorder="1" applyAlignment="1">
      <alignment horizontal="left" vertical="top" wrapText="1"/>
      <protection/>
    </xf>
    <xf numFmtId="0" fontId="22" fillId="0" borderId="23" xfId="58" applyFont="1" applyFill="1" applyBorder="1" applyAlignment="1">
      <alignment horizontal="left" vertical="top" wrapText="1"/>
      <protection/>
    </xf>
    <xf numFmtId="0" fontId="22" fillId="0" borderId="24" xfId="58" applyFont="1" applyFill="1" applyBorder="1" applyAlignment="1">
      <alignment horizontal="left" vertical="top" wrapText="1"/>
      <protection/>
    </xf>
    <xf numFmtId="0" fontId="31" fillId="0" borderId="33" xfId="58" applyFont="1" applyFill="1" applyBorder="1" applyAlignment="1" quotePrefix="1">
      <alignment horizontal="center" vertical="center"/>
      <protection/>
    </xf>
    <xf numFmtId="0" fontId="23" fillId="0" borderId="41" xfId="58" applyFont="1" applyFill="1" applyBorder="1" applyAlignment="1">
      <alignment horizontal="left" vertical="center"/>
      <protection/>
    </xf>
    <xf numFmtId="0" fontId="23" fillId="0" borderId="31" xfId="58" applyFont="1" applyFill="1" applyBorder="1" applyAlignment="1">
      <alignment horizontal="left" vertical="center"/>
      <protection/>
    </xf>
    <xf numFmtId="0" fontId="23" fillId="0" borderId="32" xfId="58" applyFont="1" applyFill="1" applyBorder="1" applyAlignment="1">
      <alignment horizontal="left" vertical="center"/>
      <protection/>
    </xf>
    <xf numFmtId="0" fontId="32" fillId="0" borderId="14" xfId="58" applyFont="1" applyFill="1" applyBorder="1" applyAlignment="1">
      <alignment horizontal="left" vertical="center" wrapText="1"/>
      <protection/>
    </xf>
    <xf numFmtId="0" fontId="32" fillId="0" borderId="17" xfId="58" applyFont="1" applyFill="1" applyBorder="1" applyAlignment="1">
      <alignment horizontal="left" vertical="center" wrapText="1"/>
      <protection/>
    </xf>
    <xf numFmtId="0" fontId="25" fillId="0" borderId="33" xfId="58" applyFont="1" applyFill="1" applyBorder="1" applyAlignment="1">
      <alignment horizontal="left" vertical="center" wrapText="1"/>
      <protection/>
    </xf>
    <xf numFmtId="0" fontId="1" fillId="0" borderId="31" xfId="58" applyFont="1" applyFill="1" applyBorder="1" applyAlignment="1">
      <alignment horizontal="left" vertical="center" wrapText="1"/>
      <protection/>
    </xf>
    <xf numFmtId="0" fontId="1" fillId="0" borderId="32" xfId="58" applyFont="1" applyFill="1" applyBorder="1" applyAlignment="1">
      <alignment horizontal="left" vertical="center" wrapText="1"/>
      <protection/>
    </xf>
    <xf numFmtId="0" fontId="32" fillId="0" borderId="27" xfId="58" applyFont="1" applyFill="1" applyBorder="1" applyAlignment="1">
      <alignment horizontal="left" vertical="center" wrapText="1"/>
      <protection/>
    </xf>
    <xf numFmtId="0" fontId="32" fillId="0" borderId="11" xfId="58" applyFont="1" applyFill="1" applyBorder="1" applyAlignment="1">
      <alignment horizontal="left" vertical="center" wrapText="1"/>
      <protection/>
    </xf>
    <xf numFmtId="0" fontId="23" fillId="0" borderId="0" xfId="58" applyFont="1" applyFill="1" applyBorder="1" applyAlignment="1">
      <alignment horizontal="center" wrapText="1"/>
      <protection/>
    </xf>
    <xf numFmtId="0" fontId="0" fillId="0" borderId="0" xfId="58" applyFont="1" applyBorder="1" applyAlignment="1">
      <alignment/>
      <protection/>
    </xf>
    <xf numFmtId="0" fontId="23" fillId="0" borderId="0" xfId="58" applyFont="1" applyFill="1" applyBorder="1" applyAlignment="1">
      <alignment horizontal="center"/>
      <protection/>
    </xf>
    <xf numFmtId="166" fontId="23" fillId="0" borderId="0" xfId="58" applyNumberFormat="1" applyFont="1" applyFill="1" applyBorder="1" applyAlignment="1">
      <alignment horizontal="center" wrapText="1"/>
      <protection/>
    </xf>
    <xf numFmtId="0" fontId="30" fillId="0" borderId="51" xfId="58" applyFont="1" applyFill="1" applyBorder="1" applyAlignment="1">
      <alignment horizontal="center"/>
      <protection/>
    </xf>
    <xf numFmtId="0" fontId="30" fillId="0" borderId="0" xfId="58" applyFont="1" applyFill="1" applyBorder="1" applyAlignment="1">
      <alignment horizontal="center"/>
      <protection/>
    </xf>
    <xf numFmtId="0" fontId="30" fillId="0" borderId="28" xfId="58" applyFont="1" applyFill="1" applyBorder="1" applyAlignment="1">
      <alignment horizontal="center"/>
      <protection/>
    </xf>
    <xf numFmtId="0" fontId="25" fillId="0" borderId="59" xfId="58" applyFont="1" applyFill="1" applyBorder="1" applyAlignment="1">
      <alignment horizontal="center" vertical="center"/>
      <protection/>
    </xf>
    <xf numFmtId="0" fontId="25" fillId="0" borderId="36" xfId="58" applyFont="1" applyFill="1" applyBorder="1" applyAlignment="1">
      <alignment horizontal="center" vertical="center"/>
      <protection/>
    </xf>
    <xf numFmtId="0" fontId="25" fillId="0" borderId="37" xfId="58" applyFont="1" applyFill="1" applyBorder="1" applyAlignment="1">
      <alignment horizontal="center" vertical="center"/>
      <protection/>
    </xf>
    <xf numFmtId="0" fontId="25" fillId="0" borderId="41" xfId="58" applyFont="1" applyFill="1" applyBorder="1" applyAlignment="1">
      <alignment horizontal="center" vertical="center"/>
      <protection/>
    </xf>
    <xf numFmtId="0" fontId="25" fillId="0" borderId="31" xfId="58" applyFont="1" applyFill="1" applyBorder="1" applyAlignment="1">
      <alignment horizontal="center" vertical="center"/>
      <protection/>
    </xf>
    <xf numFmtId="0" fontId="25" fillId="0" borderId="32" xfId="58" applyFont="1" applyFill="1" applyBorder="1" applyAlignment="1">
      <alignment horizontal="center" vertical="center"/>
      <protection/>
    </xf>
    <xf numFmtId="0" fontId="25" fillId="0" borderId="10" xfId="58" applyFont="1" applyFill="1" applyBorder="1" applyAlignment="1">
      <alignment horizontal="center" vertical="center" wrapText="1"/>
      <protection/>
    </xf>
    <xf numFmtId="0" fontId="0" fillId="0" borderId="0" xfId="58" applyFont="1" applyBorder="1" applyAlignment="1">
      <alignment horizontal="center"/>
      <protection/>
    </xf>
    <xf numFmtId="0" fontId="23" fillId="0" borderId="28" xfId="58" applyFont="1" applyFill="1" applyBorder="1" applyAlignment="1">
      <alignment horizontal="center"/>
      <protection/>
    </xf>
    <xf numFmtId="0" fontId="23" fillId="0" borderId="0" xfId="58" applyFont="1" applyFill="1" applyBorder="1" applyAlignment="1">
      <alignment/>
      <protection/>
    </xf>
    <xf numFmtId="0" fontId="0" fillId="0" borderId="31" xfId="58" applyFont="1" applyBorder="1" applyAlignment="1">
      <alignment/>
      <protection/>
    </xf>
    <xf numFmtId="0" fontId="23" fillId="0" borderId="31" xfId="58" applyFont="1" applyFill="1" applyBorder="1" applyAlignment="1" quotePrefix="1">
      <alignment horizontal="center" vertical="center"/>
      <protection/>
    </xf>
    <xf numFmtId="166" fontId="23" fillId="0" borderId="0" xfId="58" applyNumberFormat="1" applyFont="1" applyFill="1" applyBorder="1" applyAlignment="1">
      <alignment horizontal="center"/>
      <protection/>
    </xf>
    <xf numFmtId="0" fontId="23" fillId="0" borderId="31" xfId="58" applyFont="1" applyFill="1" applyBorder="1" applyAlignment="1">
      <alignment/>
      <protection/>
    </xf>
    <xf numFmtId="166" fontId="23" fillId="0" borderId="59" xfId="58" applyNumberFormat="1" applyFont="1" applyFill="1" applyBorder="1" applyAlignment="1">
      <alignment horizontal="center" vertical="center"/>
      <protection/>
    </xf>
    <xf numFmtId="0" fontId="29" fillId="0" borderId="36" xfId="58" applyFont="1" applyBorder="1" applyAlignment="1">
      <alignment/>
      <protection/>
    </xf>
    <xf numFmtId="0" fontId="29" fillId="0" borderId="37" xfId="58" applyFont="1" applyBorder="1" applyAlignment="1">
      <alignment/>
      <protection/>
    </xf>
    <xf numFmtId="0" fontId="25" fillId="0" borderId="27" xfId="58" applyFont="1" applyFill="1" applyBorder="1" applyAlignment="1">
      <alignment horizontal="right"/>
      <protection/>
    </xf>
    <xf numFmtId="0" fontId="0" fillId="0" borderId="27" xfId="58" applyFont="1" applyBorder="1" applyAlignment="1">
      <alignment/>
      <protection/>
    </xf>
    <xf numFmtId="0" fontId="0" fillId="0" borderId="40" xfId="58" applyFont="1" applyBorder="1" applyAlignment="1">
      <alignment vertical="center"/>
      <protection/>
    </xf>
    <xf numFmtId="0" fontId="0" fillId="0" borderId="27" xfId="58" applyFont="1" applyBorder="1" applyAlignment="1">
      <alignment vertical="center"/>
      <protection/>
    </xf>
    <xf numFmtId="0" fontId="0" fillId="0" borderId="11" xfId="58" applyFont="1" applyBorder="1" applyAlignment="1">
      <alignment vertical="center"/>
      <protection/>
    </xf>
    <xf numFmtId="1" fontId="31" fillId="0" borderId="58" xfId="58" applyNumberFormat="1" applyFont="1" applyFill="1" applyBorder="1" applyAlignment="1" quotePrefix="1">
      <alignment horizontal="center" vertical="center"/>
      <protection/>
    </xf>
    <xf numFmtId="1" fontId="31" fillId="0" borderId="23" xfId="58" applyNumberFormat="1" applyFont="1" applyFill="1" applyBorder="1" applyAlignment="1" quotePrefix="1">
      <alignment horizontal="center" vertical="center"/>
      <protection/>
    </xf>
    <xf numFmtId="1" fontId="31" fillId="0" borderId="24" xfId="58" applyNumberFormat="1" applyFont="1" applyFill="1" applyBorder="1" applyAlignment="1" quotePrefix="1">
      <alignment horizontal="center" vertical="center"/>
      <protection/>
    </xf>
    <xf numFmtId="1" fontId="31" fillId="0" borderId="69" xfId="58" applyNumberFormat="1" applyFont="1" applyFill="1" applyBorder="1" applyAlignment="1" quotePrefix="1">
      <alignment horizontal="center" vertical="center"/>
      <protection/>
    </xf>
    <xf numFmtId="1" fontId="31" fillId="0" borderId="81" xfId="58" applyNumberFormat="1" applyFont="1" applyFill="1" applyBorder="1" applyAlignment="1" quotePrefix="1">
      <alignment horizontal="center" vertical="center"/>
      <protection/>
    </xf>
    <xf numFmtId="0" fontId="31" fillId="0" borderId="40" xfId="58" applyFont="1" applyFill="1" applyBorder="1" applyAlignment="1">
      <alignment horizontal="center" vertical="center"/>
      <protection/>
    </xf>
    <xf numFmtId="0" fontId="31" fillId="0" borderId="27" xfId="58" applyFont="1" applyFill="1" applyBorder="1" applyAlignment="1">
      <alignment horizontal="center" vertical="center"/>
      <protection/>
    </xf>
    <xf numFmtId="0" fontId="31" fillId="0" borderId="11" xfId="58" applyFont="1" applyFill="1" applyBorder="1" applyAlignment="1">
      <alignment horizontal="center" vertical="center"/>
      <protection/>
    </xf>
    <xf numFmtId="0" fontId="31" fillId="0" borderId="80" xfId="58" applyFont="1" applyFill="1" applyBorder="1" applyAlignment="1">
      <alignment horizontal="center" vertical="center"/>
      <protection/>
    </xf>
    <xf numFmtId="0" fontId="31" fillId="0" borderId="62" xfId="58" applyFont="1" applyFill="1" applyBorder="1" applyAlignment="1">
      <alignment horizontal="center" vertical="center"/>
      <protection/>
    </xf>
    <xf numFmtId="0" fontId="31" fillId="0" borderId="44" xfId="58" applyFont="1" applyFill="1" applyBorder="1" applyAlignment="1">
      <alignment horizontal="center" vertical="center"/>
      <protection/>
    </xf>
    <xf numFmtId="1" fontId="25" fillId="0" borderId="33" xfId="58" applyNumberFormat="1" applyFont="1" applyFill="1" applyBorder="1" applyAlignment="1" quotePrefix="1">
      <alignment horizontal="center" vertical="center"/>
      <protection/>
    </xf>
    <xf numFmtId="0" fontId="25" fillId="0" borderId="58" xfId="58" applyFont="1" applyFill="1" applyBorder="1" applyAlignment="1">
      <alignment horizontal="center" vertical="center"/>
      <protection/>
    </xf>
    <xf numFmtId="0" fontId="25" fillId="0" borderId="23" xfId="58" applyFont="1" applyFill="1" applyBorder="1" applyAlignment="1">
      <alignment horizontal="center" vertical="center"/>
      <protection/>
    </xf>
    <xf numFmtId="0" fontId="25" fillId="0" borderId="24" xfId="58" applyFont="1" applyFill="1" applyBorder="1" applyAlignment="1">
      <alignment horizontal="center" vertical="center"/>
      <protection/>
    </xf>
    <xf numFmtId="0" fontId="25" fillId="0" borderId="27" xfId="58" applyFont="1" applyFill="1" applyBorder="1" applyAlignment="1">
      <alignment horizontal="center" vertical="center" wrapText="1"/>
      <protection/>
    </xf>
    <xf numFmtId="0" fontId="25" fillId="0" borderId="11" xfId="58" applyFont="1" applyFill="1" applyBorder="1" applyAlignment="1">
      <alignment horizontal="center" vertical="center" wrapText="1"/>
      <protection/>
    </xf>
    <xf numFmtId="0" fontId="9" fillId="0" borderId="11" xfId="58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3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7" fillId="0" borderId="0" xfId="60" applyFont="1" applyAlignment="1">
      <alignment horizontal="center"/>
      <protection/>
    </xf>
    <xf numFmtId="0" fontId="1" fillId="0" borderId="0" xfId="60" applyFont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4" fillId="0" borderId="40" xfId="61" applyFont="1" applyFill="1" applyBorder="1" applyAlignment="1">
      <alignment horizontal="center" vertical="center" wrapText="1"/>
      <protection/>
    </xf>
    <xf numFmtId="0" fontId="4" fillId="0" borderId="27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3" fontId="12" fillId="0" borderId="42" xfId="0" applyNumberFormat="1" applyFont="1" applyBorder="1" applyAlignment="1">
      <alignment horizontal="center" vertical="center" wrapText="1"/>
    </xf>
    <xf numFmtId="3" fontId="12" fillId="0" borderId="43" xfId="0" applyNumberFormat="1" applyFont="1" applyBorder="1" applyAlignment="1">
      <alignment horizontal="center" vertical="center" wrapText="1"/>
    </xf>
    <xf numFmtId="4" fontId="10" fillId="0" borderId="82" xfId="0" applyNumberFormat="1" applyFont="1" applyBorder="1" applyAlignment="1">
      <alignment horizontal="center" vertical="center"/>
    </xf>
    <xf numFmtId="4" fontId="10" fillId="0" borderId="8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 2" xfId="57"/>
    <cellStyle name="Normál_2014. évi köl ÁMK 01 K1-K8 költségvetési kiadások (1)" xfId="58"/>
    <cellStyle name="Normál_ÁMK 2014 évi ktag vetés bevételek" xfId="59"/>
    <cellStyle name="Normál_Költségvetési rendelet mellékletei 2013 Iváncsa" xfId="60"/>
    <cellStyle name="Normál_Somberek költségvetés 2007 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30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58.140625" style="11" customWidth="1"/>
    <col min="2" max="2" width="5.421875" style="11" customWidth="1"/>
    <col min="3" max="3" width="10.421875" style="11" customWidth="1"/>
    <col min="4" max="4" width="57.8515625" style="11" customWidth="1"/>
    <col min="5" max="5" width="5.8515625" style="11" customWidth="1"/>
    <col min="6" max="6" width="10.28125" style="26" customWidth="1"/>
  </cols>
  <sheetData>
    <row r="1" spans="1:6" ht="12.75">
      <c r="A1" t="s">
        <v>183</v>
      </c>
      <c r="D1" s="428" t="s">
        <v>557</v>
      </c>
      <c r="E1" s="428"/>
      <c r="F1" s="428"/>
    </row>
    <row r="2" spans="1:6" ht="23.25" customHeight="1">
      <c r="A2" s="429" t="s">
        <v>1046</v>
      </c>
      <c r="B2" s="429"/>
      <c r="C2" s="429"/>
      <c r="D2" s="429"/>
      <c r="E2" s="429"/>
      <c r="F2" s="429"/>
    </row>
    <row r="3" spans="1:6" ht="15">
      <c r="A3" s="430" t="s">
        <v>235</v>
      </c>
      <c r="B3" s="430"/>
      <c r="C3" s="430"/>
      <c r="D3" s="430"/>
      <c r="E3" s="430"/>
      <c r="F3" s="430"/>
    </row>
    <row r="4" spans="4:6" ht="13.5" thickBot="1">
      <c r="D4" s="431" t="s">
        <v>418</v>
      </c>
      <c r="E4" s="431"/>
      <c r="F4" s="431"/>
    </row>
    <row r="5" spans="1:6" s="12" customFormat="1" ht="15">
      <c r="A5" s="426" t="s">
        <v>419</v>
      </c>
      <c r="B5" s="427"/>
      <c r="C5" s="427"/>
      <c r="D5" s="415" t="s">
        <v>420</v>
      </c>
      <c r="E5" s="416"/>
      <c r="F5" s="417"/>
    </row>
    <row r="6" spans="1:6" ht="34.5" thickBot="1">
      <c r="A6" s="128" t="s">
        <v>421</v>
      </c>
      <c r="B6" s="129" t="s">
        <v>569</v>
      </c>
      <c r="C6" s="145" t="s">
        <v>563</v>
      </c>
      <c r="D6" s="128" t="s">
        <v>421</v>
      </c>
      <c r="E6" s="129" t="s">
        <v>569</v>
      </c>
      <c r="F6" s="130" t="s">
        <v>563</v>
      </c>
    </row>
    <row r="7" spans="1:6" s="12" customFormat="1" ht="18" customHeight="1" thickBot="1">
      <c r="A7" s="418" t="s">
        <v>422</v>
      </c>
      <c r="B7" s="419"/>
      <c r="C7" s="420"/>
      <c r="D7" s="420"/>
      <c r="E7" s="420"/>
      <c r="F7" s="421"/>
    </row>
    <row r="8" spans="1:6" ht="12.75">
      <c r="A8" s="133" t="s">
        <v>588</v>
      </c>
      <c r="B8" s="148" t="s">
        <v>592</v>
      </c>
      <c r="C8" s="146">
        <f>Bevétel!D18</f>
        <v>11224</v>
      </c>
      <c r="D8" s="133" t="s">
        <v>564</v>
      </c>
      <c r="E8" s="134" t="s">
        <v>567</v>
      </c>
      <c r="F8" s="13">
        <f>Kiadás!D37</f>
        <v>94054</v>
      </c>
    </row>
    <row r="9" spans="1:6" ht="12.75">
      <c r="A9" s="135" t="s">
        <v>446</v>
      </c>
      <c r="B9" s="149" t="s">
        <v>594</v>
      </c>
      <c r="C9" s="147">
        <f>Bevétel!D42</f>
        <v>49299</v>
      </c>
      <c r="D9" s="135" t="s">
        <v>565</v>
      </c>
      <c r="E9" s="113" t="s">
        <v>568</v>
      </c>
      <c r="F9" s="14">
        <f>Kiadás!D38</f>
        <v>24871</v>
      </c>
    </row>
    <row r="10" spans="1:6" ht="12.75">
      <c r="A10" s="135" t="s">
        <v>590</v>
      </c>
      <c r="B10" s="149" t="s">
        <v>595</v>
      </c>
      <c r="C10" s="147">
        <f>Bevétel!D53</f>
        <v>43059</v>
      </c>
      <c r="D10" s="20" t="s">
        <v>423</v>
      </c>
      <c r="E10" s="113" t="s">
        <v>570</v>
      </c>
      <c r="F10" s="14">
        <f>Kiadás!D74</f>
        <v>84112</v>
      </c>
    </row>
    <row r="11" spans="1:6" ht="12.75">
      <c r="A11" s="136" t="s">
        <v>424</v>
      </c>
      <c r="B11" s="149" t="s">
        <v>597</v>
      </c>
      <c r="C11" s="147">
        <f>Bevétel!D63</f>
        <v>0</v>
      </c>
      <c r="D11" s="135" t="s">
        <v>566</v>
      </c>
      <c r="E11" s="113" t="s">
        <v>571</v>
      </c>
      <c r="F11" s="14">
        <f>Kiadás!D88</f>
        <v>22191</v>
      </c>
    </row>
    <row r="12" spans="1:6" ht="13.5" thickBot="1">
      <c r="A12" s="141" t="s">
        <v>919</v>
      </c>
      <c r="B12" s="131" t="s">
        <v>600</v>
      </c>
      <c r="C12" s="202">
        <f>Bevétel!D13</f>
        <v>125566</v>
      </c>
      <c r="D12" s="136" t="s">
        <v>572</v>
      </c>
      <c r="E12" s="127" t="s">
        <v>573</v>
      </c>
      <c r="F12" s="15">
        <f>Kiadás!D109</f>
        <v>8074</v>
      </c>
    </row>
    <row r="13" spans="1:6" s="18" customFormat="1" ht="12.75" customHeight="1" thickBot="1">
      <c r="A13" s="16" t="s">
        <v>580</v>
      </c>
      <c r="B13" s="28"/>
      <c r="C13" s="132">
        <f>SUM(C8:C12)</f>
        <v>229148</v>
      </c>
      <c r="D13" s="16" t="s">
        <v>579</v>
      </c>
      <c r="E13" s="132"/>
      <c r="F13" s="17">
        <f>SUM(F8:F12)</f>
        <v>233302</v>
      </c>
    </row>
    <row r="14" spans="1:6" s="12" customFormat="1" ht="18" customHeight="1" thickBot="1">
      <c r="A14" s="422" t="s">
        <v>427</v>
      </c>
      <c r="B14" s="423"/>
      <c r="C14" s="424"/>
      <c r="D14" s="424"/>
      <c r="E14" s="424"/>
      <c r="F14" s="425"/>
    </row>
    <row r="15" spans="1:6" ht="12.75">
      <c r="A15" s="133" t="s">
        <v>589</v>
      </c>
      <c r="B15" s="148" t="s">
        <v>593</v>
      </c>
      <c r="C15" s="146">
        <f>Bevétel!D28</f>
        <v>0</v>
      </c>
      <c r="D15" s="138" t="s">
        <v>430</v>
      </c>
      <c r="E15" s="139" t="s">
        <v>574</v>
      </c>
      <c r="F15" s="19">
        <f>Kiadás!D117</f>
        <v>1400</v>
      </c>
    </row>
    <row r="16" spans="1:6" ht="12.75">
      <c r="A16" s="143" t="s">
        <v>447</v>
      </c>
      <c r="B16" s="149" t="s">
        <v>596</v>
      </c>
      <c r="C16" s="147">
        <f>Bevétel!D59</f>
        <v>0</v>
      </c>
      <c r="D16" s="140" t="s">
        <v>429</v>
      </c>
      <c r="E16" s="125" t="s">
        <v>575</v>
      </c>
      <c r="F16" s="15">
        <f>Kiadás!D122</f>
        <v>0</v>
      </c>
    </row>
    <row r="17" spans="1:6" ht="15" customHeight="1" thickBot="1">
      <c r="A17" s="150" t="s">
        <v>591</v>
      </c>
      <c r="B17" s="151" t="s">
        <v>598</v>
      </c>
      <c r="C17" s="152">
        <f>Bevétel!D67</f>
        <v>0</v>
      </c>
      <c r="D17" s="150" t="s">
        <v>576</v>
      </c>
      <c r="E17" s="153" t="s">
        <v>577</v>
      </c>
      <c r="F17" s="137">
        <f>Kiadás!D131</f>
        <v>3000</v>
      </c>
    </row>
    <row r="18" spans="1:8" ht="12.75" customHeight="1" thickBot="1">
      <c r="A18" s="16" t="s">
        <v>581</v>
      </c>
      <c r="B18" s="28"/>
      <c r="C18" s="132">
        <f>SUM(C15:C17)</f>
        <v>0</v>
      </c>
      <c r="D18" s="16" t="s">
        <v>582</v>
      </c>
      <c r="E18" s="132"/>
      <c r="F18" s="17">
        <f>SUM(F15:F17)</f>
        <v>4400</v>
      </c>
      <c r="H18" s="10"/>
    </row>
    <row r="19" spans="1:8" ht="18" customHeight="1" thickBot="1">
      <c r="A19" s="412" t="s">
        <v>1039</v>
      </c>
      <c r="B19" s="413"/>
      <c r="C19" s="413"/>
      <c r="D19" s="413"/>
      <c r="E19" s="413"/>
      <c r="F19" s="414"/>
      <c r="H19" s="10"/>
    </row>
    <row r="20" spans="1:6" ht="12.75">
      <c r="A20" s="135" t="s">
        <v>425</v>
      </c>
      <c r="B20" s="124" t="s">
        <v>957</v>
      </c>
      <c r="C20" s="126">
        <f>'Finansz.bevét'!D18</f>
        <v>8554</v>
      </c>
      <c r="D20" s="141" t="s">
        <v>585</v>
      </c>
      <c r="E20" s="131" t="s">
        <v>578</v>
      </c>
      <c r="F20" s="142"/>
    </row>
    <row r="21" spans="1:6" ht="13.5" thickBot="1">
      <c r="A21" s="154" t="s">
        <v>586</v>
      </c>
      <c r="B21" s="155" t="s">
        <v>599</v>
      </c>
      <c r="C21" s="156"/>
      <c r="D21" s="154"/>
      <c r="E21" s="157"/>
      <c r="F21" s="137"/>
    </row>
    <row r="22" spans="1:7" ht="13.5" thickBot="1">
      <c r="A22" s="158" t="s">
        <v>1040</v>
      </c>
      <c r="B22" s="159"/>
      <c r="C22" s="160">
        <f>SUM(C20:C21)</f>
        <v>8554</v>
      </c>
      <c r="D22" s="158" t="s">
        <v>1041</v>
      </c>
      <c r="E22" s="161"/>
      <c r="F22" s="162">
        <f>SUM(F20:F21)</f>
        <v>0</v>
      </c>
      <c r="G22" s="10"/>
    </row>
    <row r="23" spans="1:9" s="12" customFormat="1" ht="18" customHeight="1" thickBot="1">
      <c r="A23" s="21" t="s">
        <v>584</v>
      </c>
      <c r="B23" s="144"/>
      <c r="C23" s="22">
        <f>C13+C18+C22</f>
        <v>237702</v>
      </c>
      <c r="D23" s="21" t="s">
        <v>583</v>
      </c>
      <c r="E23" s="23"/>
      <c r="F23" s="24">
        <f>F13+F18+F22</f>
        <v>237702</v>
      </c>
      <c r="I23" s="25"/>
    </row>
    <row r="24" ht="12.75">
      <c r="C24" s="26"/>
    </row>
    <row r="27" ht="12.75">
      <c r="F27" s="27"/>
    </row>
    <row r="30" ht="12.75">
      <c r="H30" s="10"/>
    </row>
  </sheetData>
  <sheetProtection/>
  <mergeCells count="9">
    <mergeCell ref="A19:F19"/>
    <mergeCell ref="D5:F5"/>
    <mergeCell ref="A7:F7"/>
    <mergeCell ref="A14:F14"/>
    <mergeCell ref="A5:C5"/>
    <mergeCell ref="D1:F1"/>
    <mergeCell ref="A2:F2"/>
    <mergeCell ref="A3:F3"/>
    <mergeCell ref="D4:F4"/>
  </mergeCells>
  <printOptions/>
  <pageMargins left="1.16" right="0.75" top="1" bottom="1" header="0.5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30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4.421875" style="0" customWidth="1"/>
    <col min="2" max="2" width="58.8515625" style="0" customWidth="1"/>
    <col min="3" max="3" width="6.8515625" style="0" customWidth="1"/>
    <col min="4" max="4" width="11.7109375" style="0" customWidth="1"/>
  </cols>
  <sheetData>
    <row r="1" ht="12.75">
      <c r="B1" t="s">
        <v>183</v>
      </c>
    </row>
    <row r="2" spans="2:8" ht="12.75">
      <c r="B2" s="530" t="s">
        <v>1047</v>
      </c>
      <c r="C2" s="530"/>
      <c r="D2" s="530"/>
      <c r="E2" s="530"/>
      <c r="F2" s="530"/>
      <c r="G2" s="530"/>
      <c r="H2" s="188"/>
    </row>
    <row r="3" spans="2:8" ht="12.75">
      <c r="B3" s="530" t="s">
        <v>1027</v>
      </c>
      <c r="C3" s="530"/>
      <c r="D3" s="530"/>
      <c r="E3" s="530"/>
      <c r="F3" s="530"/>
      <c r="G3" s="530"/>
      <c r="H3" s="188"/>
    </row>
    <row r="4" spans="2:8" ht="12.75">
      <c r="B4" s="114"/>
      <c r="C4" s="114"/>
      <c r="D4" s="114"/>
      <c r="E4" s="114"/>
      <c r="F4" s="696" t="s">
        <v>233</v>
      </c>
      <c r="G4" s="696"/>
      <c r="H4" s="188"/>
    </row>
    <row r="5" ht="5.25" customHeight="1"/>
    <row r="6" spans="1:7" ht="25.5">
      <c r="A6" s="5" t="s">
        <v>809</v>
      </c>
      <c r="B6" s="199" t="s">
        <v>562</v>
      </c>
      <c r="C6" s="181" t="s">
        <v>808</v>
      </c>
      <c r="D6" s="181" t="s">
        <v>444</v>
      </c>
      <c r="E6" s="181" t="s">
        <v>1048</v>
      </c>
      <c r="F6" s="181" t="s">
        <v>1049</v>
      </c>
      <c r="G6" s="181" t="s">
        <v>1050</v>
      </c>
    </row>
    <row r="7" spans="1:7" ht="12.75">
      <c r="A7" s="397" t="s">
        <v>290</v>
      </c>
      <c r="B7" s="398" t="s">
        <v>291</v>
      </c>
      <c r="C7" s="399" t="s">
        <v>292</v>
      </c>
      <c r="D7" s="399" t="s">
        <v>293</v>
      </c>
      <c r="E7" s="181" t="s">
        <v>294</v>
      </c>
      <c r="F7" s="181" t="s">
        <v>296</v>
      </c>
      <c r="G7" s="181" t="s">
        <v>298</v>
      </c>
    </row>
    <row r="8" spans="1:7" ht="12.75" customHeight="1">
      <c r="A8" s="183" t="s">
        <v>601</v>
      </c>
      <c r="B8" s="171" t="s">
        <v>982</v>
      </c>
      <c r="C8" s="165" t="s">
        <v>983</v>
      </c>
      <c r="D8" s="177"/>
      <c r="E8" s="3"/>
      <c r="F8" s="3"/>
      <c r="G8" s="3"/>
    </row>
    <row r="9" spans="1:7" ht="12.75" customHeight="1">
      <c r="A9" s="183" t="s">
        <v>603</v>
      </c>
      <c r="B9" s="171" t="s">
        <v>984</v>
      </c>
      <c r="C9" s="165" t="s">
        <v>985</v>
      </c>
      <c r="D9" s="177"/>
      <c r="E9" s="3"/>
      <c r="F9" s="3"/>
      <c r="G9" s="3"/>
    </row>
    <row r="10" spans="1:7" ht="12.75" customHeight="1">
      <c r="A10" s="183" t="s">
        <v>606</v>
      </c>
      <c r="B10" s="171" t="s">
        <v>986</v>
      </c>
      <c r="C10" s="165" t="s">
        <v>987</v>
      </c>
      <c r="D10" s="177"/>
      <c r="E10" s="3"/>
      <c r="F10" s="3"/>
      <c r="G10" s="3"/>
    </row>
    <row r="11" spans="1:7" ht="12.75" customHeight="1">
      <c r="A11" s="196" t="s">
        <v>609</v>
      </c>
      <c r="B11" s="175" t="s">
        <v>988</v>
      </c>
      <c r="C11" s="170" t="s">
        <v>989</v>
      </c>
      <c r="D11" s="177"/>
      <c r="E11" s="3"/>
      <c r="F11" s="3"/>
      <c r="G11" s="3"/>
    </row>
    <row r="12" spans="1:7" ht="12.75">
      <c r="A12" s="183" t="s">
        <v>612</v>
      </c>
      <c r="B12" s="172" t="s">
        <v>990</v>
      </c>
      <c r="C12" s="165" t="s">
        <v>991</v>
      </c>
      <c r="D12" s="177"/>
      <c r="E12" s="3"/>
      <c r="F12" s="3"/>
      <c r="G12" s="3"/>
    </row>
    <row r="13" spans="1:7" ht="12.75">
      <c r="A13" s="183" t="s">
        <v>615</v>
      </c>
      <c r="B13" s="172" t="s">
        <v>992</v>
      </c>
      <c r="C13" s="165" t="s">
        <v>993</v>
      </c>
      <c r="D13" s="177"/>
      <c r="E13" s="3"/>
      <c r="F13" s="3"/>
      <c r="G13" s="3"/>
    </row>
    <row r="14" spans="1:7" ht="12.75" customHeight="1">
      <c r="A14" s="183" t="s">
        <v>618</v>
      </c>
      <c r="B14" s="171" t="s">
        <v>994</v>
      </c>
      <c r="C14" s="165" t="s">
        <v>995</v>
      </c>
      <c r="D14" s="177"/>
      <c r="E14" s="3"/>
      <c r="F14" s="3"/>
      <c r="G14" s="3"/>
    </row>
    <row r="15" spans="1:7" ht="12.75" customHeight="1">
      <c r="A15" s="183" t="s">
        <v>621</v>
      </c>
      <c r="B15" s="171" t="s">
        <v>996</v>
      </c>
      <c r="C15" s="165" t="s">
        <v>997</v>
      </c>
      <c r="D15" s="177"/>
      <c r="E15" s="3"/>
      <c r="F15" s="3"/>
      <c r="G15" s="3"/>
    </row>
    <row r="16" spans="1:7" ht="12.75">
      <c r="A16" s="196" t="s">
        <v>624</v>
      </c>
      <c r="B16" s="197" t="s">
        <v>998</v>
      </c>
      <c r="C16" s="170" t="s">
        <v>999</v>
      </c>
      <c r="D16" s="177"/>
      <c r="E16" s="3"/>
      <c r="F16" s="3"/>
      <c r="G16" s="3"/>
    </row>
    <row r="17" spans="1:7" ht="12.75">
      <c r="A17" s="183" t="s">
        <v>627</v>
      </c>
      <c r="B17" s="172" t="s">
        <v>1000</v>
      </c>
      <c r="C17" s="165" t="s">
        <v>1001</v>
      </c>
      <c r="D17" s="177"/>
      <c r="E17" s="3"/>
      <c r="F17" s="3"/>
      <c r="G17" s="3"/>
    </row>
    <row r="18" spans="1:7" ht="12.75">
      <c r="A18" s="183" t="s">
        <v>630</v>
      </c>
      <c r="B18" s="172" t="s">
        <v>1002</v>
      </c>
      <c r="C18" s="165" t="s">
        <v>1003</v>
      </c>
      <c r="D18" s="177"/>
      <c r="E18" s="3"/>
      <c r="F18" s="3"/>
      <c r="G18" s="3"/>
    </row>
    <row r="19" spans="1:7" ht="12.75">
      <c r="A19" s="183" t="s">
        <v>633</v>
      </c>
      <c r="B19" s="172" t="s">
        <v>1004</v>
      </c>
      <c r="C19" s="165" t="s">
        <v>1005</v>
      </c>
      <c r="D19" s="177"/>
      <c r="E19" s="3"/>
      <c r="F19" s="3"/>
      <c r="G19" s="3"/>
    </row>
    <row r="20" spans="1:7" ht="12.75">
      <c r="A20" s="183" t="s">
        <v>636</v>
      </c>
      <c r="B20" s="172" t="s">
        <v>1006</v>
      </c>
      <c r="C20" s="165" t="s">
        <v>1007</v>
      </c>
      <c r="D20" s="177"/>
      <c r="E20" s="3"/>
      <c r="F20" s="3"/>
      <c r="G20" s="3"/>
    </row>
    <row r="21" spans="1:7" ht="12.75">
      <c r="A21" s="183" t="s">
        <v>639</v>
      </c>
      <c r="B21" s="172" t="s">
        <v>1008</v>
      </c>
      <c r="C21" s="165" t="s">
        <v>1009</v>
      </c>
      <c r="D21" s="177"/>
      <c r="E21" s="3"/>
      <c r="F21" s="3"/>
      <c r="G21" s="3"/>
    </row>
    <row r="22" spans="1:7" ht="12.75">
      <c r="A22" s="183" t="s">
        <v>641</v>
      </c>
      <c r="B22" s="172" t="s">
        <v>1010</v>
      </c>
      <c r="C22" s="165" t="s">
        <v>1011</v>
      </c>
      <c r="D22" s="177"/>
      <c r="E22" s="3"/>
      <c r="F22" s="3"/>
      <c r="G22" s="3"/>
    </row>
    <row r="23" spans="1:7" ht="12.75">
      <c r="A23" s="196" t="s">
        <v>643</v>
      </c>
      <c r="B23" s="197" t="s">
        <v>1012</v>
      </c>
      <c r="C23" s="170" t="s">
        <v>1013</v>
      </c>
      <c r="D23" s="177"/>
      <c r="E23" s="3"/>
      <c r="F23" s="3"/>
      <c r="G23" s="3"/>
    </row>
    <row r="24" spans="1:7" ht="12.75">
      <c r="A24" s="183" t="s">
        <v>645</v>
      </c>
      <c r="B24" s="172" t="s">
        <v>1014</v>
      </c>
      <c r="C24" s="165" t="s">
        <v>1015</v>
      </c>
      <c r="D24" s="177"/>
      <c r="E24" s="3"/>
      <c r="F24" s="3"/>
      <c r="G24" s="3"/>
    </row>
    <row r="25" spans="1:7" ht="12.75" customHeight="1">
      <c r="A25" s="183" t="s">
        <v>647</v>
      </c>
      <c r="B25" s="171" t="s">
        <v>1016</v>
      </c>
      <c r="C25" s="165" t="s">
        <v>1017</v>
      </c>
      <c r="D25" s="177"/>
      <c r="E25" s="3"/>
      <c r="F25" s="3"/>
      <c r="G25" s="3"/>
    </row>
    <row r="26" spans="1:7" ht="12.75">
      <c r="A26" s="183" t="s">
        <v>649</v>
      </c>
      <c r="B26" s="172" t="s">
        <v>1018</v>
      </c>
      <c r="C26" s="165" t="s">
        <v>1019</v>
      </c>
      <c r="D26" s="177"/>
      <c r="E26" s="3"/>
      <c r="F26" s="3"/>
      <c r="G26" s="3"/>
    </row>
    <row r="27" spans="1:7" ht="12.75">
      <c r="A27" s="183" t="s">
        <v>651</v>
      </c>
      <c r="B27" s="172" t="s">
        <v>1020</v>
      </c>
      <c r="C27" s="165" t="s">
        <v>1021</v>
      </c>
      <c r="D27" s="177"/>
      <c r="E27" s="3"/>
      <c r="F27" s="3"/>
      <c r="G27" s="3"/>
    </row>
    <row r="28" spans="1:7" ht="12.75">
      <c r="A28" s="196" t="s">
        <v>653</v>
      </c>
      <c r="B28" s="197" t="s">
        <v>1022</v>
      </c>
      <c r="C28" s="170" t="s">
        <v>1023</v>
      </c>
      <c r="D28" s="177"/>
      <c r="E28" s="3"/>
      <c r="F28" s="3"/>
      <c r="G28" s="3"/>
    </row>
    <row r="29" spans="1:7" ht="12.75" customHeight="1">
      <c r="A29" s="183" t="s">
        <v>654</v>
      </c>
      <c r="B29" s="171" t="s">
        <v>1024</v>
      </c>
      <c r="C29" s="165" t="s">
        <v>1025</v>
      </c>
      <c r="D29" s="169"/>
      <c r="E29" s="3"/>
      <c r="F29" s="3"/>
      <c r="G29" s="3"/>
    </row>
    <row r="30" spans="1:7" ht="12.75">
      <c r="A30" s="196" t="s">
        <v>656</v>
      </c>
      <c r="B30" s="198" t="s">
        <v>1026</v>
      </c>
      <c r="C30" s="170" t="s">
        <v>578</v>
      </c>
      <c r="D30" s="177"/>
      <c r="E30" s="3"/>
      <c r="F30" s="3"/>
      <c r="G30" s="3"/>
    </row>
  </sheetData>
  <sheetProtection/>
  <mergeCells count="3">
    <mergeCell ref="B2:G2"/>
    <mergeCell ref="B3:G3"/>
    <mergeCell ref="F4:G4"/>
  </mergeCells>
  <printOptions/>
  <pageMargins left="0.7" right="0.7" top="0.75" bottom="0.75" header="0.3" footer="0.3"/>
  <pageSetup horizontalDpi="600" verticalDpi="600" orientation="portrait" paperSize="9" scale="81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31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4.140625" style="0" customWidth="1"/>
    <col min="2" max="2" width="56.57421875" style="0" customWidth="1"/>
    <col min="4" max="4" width="11.8515625" style="0" customWidth="1"/>
  </cols>
  <sheetData>
    <row r="1" ht="12.75">
      <c r="B1" t="s">
        <v>183</v>
      </c>
    </row>
    <row r="2" spans="2:8" ht="12.75">
      <c r="B2" s="530" t="s">
        <v>1047</v>
      </c>
      <c r="C2" s="530"/>
      <c r="D2" s="530"/>
      <c r="E2" s="530"/>
      <c r="F2" s="530"/>
      <c r="G2" s="530"/>
      <c r="H2" s="188"/>
    </row>
    <row r="3" spans="2:8" ht="12.75">
      <c r="B3" s="530" t="s">
        <v>587</v>
      </c>
      <c r="C3" s="530"/>
      <c r="D3" s="530"/>
      <c r="E3" s="530"/>
      <c r="F3" s="530"/>
      <c r="G3" s="530"/>
      <c r="H3" s="188"/>
    </row>
    <row r="4" spans="2:8" ht="12.75">
      <c r="B4" s="114"/>
      <c r="C4" s="114"/>
      <c r="D4" s="114"/>
      <c r="E4" s="114"/>
      <c r="F4" s="697" t="s">
        <v>234</v>
      </c>
      <c r="G4" s="697"/>
      <c r="H4" s="188"/>
    </row>
    <row r="5" spans="1:7" ht="25.5">
      <c r="A5" s="5" t="s">
        <v>809</v>
      </c>
      <c r="B5" s="199" t="s">
        <v>562</v>
      </c>
      <c r="C5" s="181" t="s">
        <v>808</v>
      </c>
      <c r="D5" s="181" t="s">
        <v>444</v>
      </c>
      <c r="E5" s="181" t="s">
        <v>1048</v>
      </c>
      <c r="F5" s="181" t="s">
        <v>1049</v>
      </c>
      <c r="G5" s="181" t="s">
        <v>1050</v>
      </c>
    </row>
    <row r="6" spans="1:7" ht="12.75">
      <c r="A6" s="397" t="s">
        <v>290</v>
      </c>
      <c r="B6" s="398" t="s">
        <v>291</v>
      </c>
      <c r="C6" s="399" t="s">
        <v>292</v>
      </c>
      <c r="D6" s="399" t="s">
        <v>293</v>
      </c>
      <c r="E6" s="181" t="s">
        <v>294</v>
      </c>
      <c r="F6" s="181" t="s">
        <v>296</v>
      </c>
      <c r="G6" s="181" t="s">
        <v>298</v>
      </c>
    </row>
    <row r="7" spans="1:7" ht="12.75">
      <c r="A7" s="183" t="s">
        <v>601</v>
      </c>
      <c r="B7" s="172" t="s">
        <v>934</v>
      </c>
      <c r="C7" s="165" t="s">
        <v>935</v>
      </c>
      <c r="D7" s="169">
        <f>SUM(E7:G7)</f>
        <v>0</v>
      </c>
      <c r="E7" s="3"/>
      <c r="F7" s="3"/>
      <c r="G7" s="3"/>
    </row>
    <row r="8" spans="1:7" ht="12.75" customHeight="1">
      <c r="A8" s="183" t="s">
        <v>603</v>
      </c>
      <c r="B8" s="171" t="s">
        <v>936</v>
      </c>
      <c r="C8" s="165" t="s">
        <v>937</v>
      </c>
      <c r="D8" s="169">
        <f aca="true" t="shared" si="0" ref="D8:D31">SUM(E8:G8)</f>
        <v>0</v>
      </c>
      <c r="E8" s="3"/>
      <c r="F8" s="3"/>
      <c r="G8" s="3"/>
    </row>
    <row r="9" spans="1:7" ht="12.75">
      <c r="A9" s="183" t="s">
        <v>606</v>
      </c>
      <c r="B9" s="172" t="s">
        <v>938</v>
      </c>
      <c r="C9" s="165" t="s">
        <v>939</v>
      </c>
      <c r="D9" s="169">
        <f t="shared" si="0"/>
        <v>0</v>
      </c>
      <c r="E9" s="3"/>
      <c r="F9" s="3"/>
      <c r="G9" s="3"/>
    </row>
    <row r="10" spans="1:7" ht="12.75" customHeight="1">
      <c r="A10" s="196" t="s">
        <v>609</v>
      </c>
      <c r="B10" s="175" t="s">
        <v>940</v>
      </c>
      <c r="C10" s="170" t="s">
        <v>941</v>
      </c>
      <c r="D10" s="169">
        <f t="shared" si="0"/>
        <v>0</v>
      </c>
      <c r="E10" s="3">
        <f>SUM(E7:E9)</f>
        <v>0</v>
      </c>
      <c r="F10" s="3">
        <f>SUM(F7:F9)</f>
        <v>0</v>
      </c>
      <c r="G10" s="3">
        <f>SUM(G7:G9)</f>
        <v>0</v>
      </c>
    </row>
    <row r="11" spans="1:7" ht="12.75" customHeight="1">
      <c r="A11" s="183" t="s">
        <v>612</v>
      </c>
      <c r="B11" s="171" t="s">
        <v>942</v>
      </c>
      <c r="C11" s="165" t="s">
        <v>943</v>
      </c>
      <c r="D11" s="169">
        <f t="shared" si="0"/>
        <v>0</v>
      </c>
      <c r="E11" s="3"/>
      <c r="F11" s="3"/>
      <c r="G11" s="3"/>
    </row>
    <row r="12" spans="1:7" ht="12.75">
      <c r="A12" s="183" t="s">
        <v>615</v>
      </c>
      <c r="B12" s="172" t="s">
        <v>944</v>
      </c>
      <c r="C12" s="165" t="s">
        <v>945</v>
      </c>
      <c r="D12" s="169">
        <f t="shared" si="0"/>
        <v>0</v>
      </c>
      <c r="E12" s="3"/>
      <c r="F12" s="3"/>
      <c r="G12" s="3"/>
    </row>
    <row r="13" spans="1:7" ht="12.75" customHeight="1">
      <c r="A13" s="183" t="s">
        <v>618</v>
      </c>
      <c r="B13" s="171" t="s">
        <v>946</v>
      </c>
      <c r="C13" s="165" t="s">
        <v>947</v>
      </c>
      <c r="D13" s="169">
        <f t="shared" si="0"/>
        <v>0</v>
      </c>
      <c r="E13" s="3"/>
      <c r="F13" s="3"/>
      <c r="G13" s="3"/>
    </row>
    <row r="14" spans="1:7" ht="12.75">
      <c r="A14" s="183" t="s">
        <v>621</v>
      </c>
      <c r="B14" s="172" t="s">
        <v>948</v>
      </c>
      <c r="C14" s="165" t="s">
        <v>949</v>
      </c>
      <c r="D14" s="169">
        <f t="shared" si="0"/>
        <v>0</v>
      </c>
      <c r="E14" s="3"/>
      <c r="F14" s="3"/>
      <c r="G14" s="3"/>
    </row>
    <row r="15" spans="1:7" ht="12.75">
      <c r="A15" s="196" t="s">
        <v>624</v>
      </c>
      <c r="B15" s="197" t="s">
        <v>950</v>
      </c>
      <c r="C15" s="170" t="s">
        <v>951</v>
      </c>
      <c r="D15" s="169">
        <f t="shared" si="0"/>
        <v>0</v>
      </c>
      <c r="E15" s="3">
        <f>SUM(E11:E14)</f>
        <v>0</v>
      </c>
      <c r="F15" s="3">
        <f>SUM(F11:F14)</f>
        <v>0</v>
      </c>
      <c r="G15" s="3">
        <f>SUM(G11:G14)</f>
        <v>0</v>
      </c>
    </row>
    <row r="16" spans="1:7" ht="12.75" customHeight="1">
      <c r="A16" s="183" t="s">
        <v>627</v>
      </c>
      <c r="B16" s="165" t="s">
        <v>952</v>
      </c>
      <c r="C16" s="165" t="s">
        <v>953</v>
      </c>
      <c r="D16" s="169">
        <f t="shared" si="0"/>
        <v>8554</v>
      </c>
      <c r="E16" s="3">
        <v>8000</v>
      </c>
      <c r="F16" s="3"/>
      <c r="G16" s="3">
        <v>554</v>
      </c>
    </row>
    <row r="17" spans="1:7" ht="12.75" customHeight="1">
      <c r="A17" s="183" t="s">
        <v>630</v>
      </c>
      <c r="B17" s="165" t="s">
        <v>954</v>
      </c>
      <c r="C17" s="165" t="s">
        <v>955</v>
      </c>
      <c r="D17" s="169">
        <f t="shared" si="0"/>
        <v>0</v>
      </c>
      <c r="E17" s="3"/>
      <c r="F17" s="3"/>
      <c r="G17" s="3"/>
    </row>
    <row r="18" spans="1:7" ht="12.75" customHeight="1">
      <c r="A18" s="196" t="s">
        <v>633</v>
      </c>
      <c r="B18" s="170" t="s">
        <v>956</v>
      </c>
      <c r="C18" s="170" t="s">
        <v>957</v>
      </c>
      <c r="D18" s="169">
        <f t="shared" si="0"/>
        <v>8554</v>
      </c>
      <c r="E18" s="3">
        <f>SUM(E16:E17)</f>
        <v>8000</v>
      </c>
      <c r="F18" s="3">
        <f>SUM(F16:F17)</f>
        <v>0</v>
      </c>
      <c r="G18" s="3">
        <f>SUM(G16:G17)</f>
        <v>554</v>
      </c>
    </row>
    <row r="19" spans="1:7" ht="12.75">
      <c r="A19" s="183" t="s">
        <v>636</v>
      </c>
      <c r="B19" s="172" t="s">
        <v>958</v>
      </c>
      <c r="C19" s="165" t="s">
        <v>959</v>
      </c>
      <c r="D19" s="169">
        <f t="shared" si="0"/>
        <v>0</v>
      </c>
      <c r="E19" s="3"/>
      <c r="F19" s="3"/>
      <c r="G19" s="3"/>
    </row>
    <row r="20" spans="1:7" ht="12.75">
      <c r="A20" s="183" t="s">
        <v>639</v>
      </c>
      <c r="B20" s="172" t="s">
        <v>960</v>
      </c>
      <c r="C20" s="165" t="s">
        <v>961</v>
      </c>
      <c r="D20" s="169">
        <f t="shared" si="0"/>
        <v>0</v>
      </c>
      <c r="E20" s="3"/>
      <c r="F20" s="3"/>
      <c r="G20" s="3"/>
    </row>
    <row r="21" spans="1:7" ht="12.75">
      <c r="A21" s="183" t="s">
        <v>641</v>
      </c>
      <c r="B21" s="172" t="s">
        <v>962</v>
      </c>
      <c r="C21" s="165" t="s">
        <v>600</v>
      </c>
      <c r="D21" s="169">
        <f t="shared" si="0"/>
        <v>0</v>
      </c>
      <c r="E21" s="3"/>
      <c r="F21" s="3"/>
      <c r="G21" s="3"/>
    </row>
    <row r="22" spans="1:7" ht="12.75">
      <c r="A22" s="183" t="s">
        <v>643</v>
      </c>
      <c r="B22" s="172" t="s">
        <v>963</v>
      </c>
      <c r="C22" s="165" t="s">
        <v>964</v>
      </c>
      <c r="D22" s="169">
        <f t="shared" si="0"/>
        <v>0</v>
      </c>
      <c r="E22" s="3"/>
      <c r="F22" s="3"/>
      <c r="G22" s="3"/>
    </row>
    <row r="23" spans="1:7" ht="12.75" customHeight="1">
      <c r="A23" s="183" t="s">
        <v>645</v>
      </c>
      <c r="B23" s="171" t="s">
        <v>965</v>
      </c>
      <c r="C23" s="165" t="s">
        <v>966</v>
      </c>
      <c r="D23" s="169">
        <f t="shared" si="0"/>
        <v>0</v>
      </c>
      <c r="E23" s="3"/>
      <c r="F23" s="3"/>
      <c r="G23" s="3"/>
    </row>
    <row r="24" spans="1:7" ht="12.75" customHeight="1">
      <c r="A24" s="196" t="s">
        <v>647</v>
      </c>
      <c r="B24" s="175" t="s">
        <v>967</v>
      </c>
      <c r="C24" s="170" t="s">
        <v>968</v>
      </c>
      <c r="D24" s="169">
        <f t="shared" si="0"/>
        <v>0</v>
      </c>
      <c r="E24" s="3">
        <f>SUM(E19:E23)</f>
        <v>0</v>
      </c>
      <c r="F24" s="3">
        <f>SUM(F19:F23)</f>
        <v>0</v>
      </c>
      <c r="G24" s="3">
        <f>SUM(G19:G23)</f>
        <v>0</v>
      </c>
    </row>
    <row r="25" spans="1:7" ht="12.75" customHeight="1">
      <c r="A25" s="183" t="s">
        <v>649</v>
      </c>
      <c r="B25" s="171" t="s">
        <v>969</v>
      </c>
      <c r="C25" s="165" t="s">
        <v>970</v>
      </c>
      <c r="D25" s="169">
        <f t="shared" si="0"/>
        <v>0</v>
      </c>
      <c r="E25" s="3"/>
      <c r="F25" s="3"/>
      <c r="G25" s="3"/>
    </row>
    <row r="26" spans="1:7" ht="12.75" customHeight="1">
      <c r="A26" s="183" t="s">
        <v>651</v>
      </c>
      <c r="B26" s="171" t="s">
        <v>971</v>
      </c>
      <c r="C26" s="165" t="s">
        <v>972</v>
      </c>
      <c r="D26" s="169">
        <f t="shared" si="0"/>
        <v>0</v>
      </c>
      <c r="E26" s="3"/>
      <c r="F26" s="3"/>
      <c r="G26" s="3"/>
    </row>
    <row r="27" spans="1:7" ht="12.75">
      <c r="A27" s="183" t="s">
        <v>653</v>
      </c>
      <c r="B27" s="172" t="s">
        <v>973</v>
      </c>
      <c r="C27" s="165" t="s">
        <v>974</v>
      </c>
      <c r="D27" s="169">
        <f t="shared" si="0"/>
        <v>0</v>
      </c>
      <c r="E27" s="3"/>
      <c r="F27" s="3"/>
      <c r="G27" s="3"/>
    </row>
    <row r="28" spans="1:7" ht="12.75">
      <c r="A28" s="183" t="s">
        <v>654</v>
      </c>
      <c r="B28" s="172" t="s">
        <v>975</v>
      </c>
      <c r="C28" s="165" t="s">
        <v>976</v>
      </c>
      <c r="D28" s="169">
        <f t="shared" si="0"/>
        <v>0</v>
      </c>
      <c r="E28" s="3"/>
      <c r="F28" s="3"/>
      <c r="G28" s="3"/>
    </row>
    <row r="29" spans="1:7" ht="12.75">
      <c r="A29" s="196" t="s">
        <v>656</v>
      </c>
      <c r="B29" s="197" t="s">
        <v>977</v>
      </c>
      <c r="C29" s="170" t="s">
        <v>978</v>
      </c>
      <c r="D29" s="169">
        <f t="shared" si="0"/>
        <v>0</v>
      </c>
      <c r="E29" s="3">
        <f>SUM(E25:E28)</f>
        <v>0</v>
      </c>
      <c r="F29" s="3">
        <f>SUM(F25:F28)</f>
        <v>0</v>
      </c>
      <c r="G29" s="3">
        <f>SUM(G25:G28)</f>
        <v>0</v>
      </c>
    </row>
    <row r="30" spans="1:7" ht="12.75" customHeight="1">
      <c r="A30" s="183" t="s">
        <v>658</v>
      </c>
      <c r="B30" s="171" t="s">
        <v>979</v>
      </c>
      <c r="C30" s="165" t="s">
        <v>980</v>
      </c>
      <c r="D30" s="169">
        <f t="shared" si="0"/>
        <v>0</v>
      </c>
      <c r="E30" s="3"/>
      <c r="F30" s="3"/>
      <c r="G30" s="3"/>
    </row>
    <row r="31" spans="1:7" ht="12.75">
      <c r="A31" s="196" t="s">
        <v>660</v>
      </c>
      <c r="B31" s="197" t="s">
        <v>981</v>
      </c>
      <c r="C31" s="170" t="s">
        <v>599</v>
      </c>
      <c r="D31" s="169">
        <f t="shared" si="0"/>
        <v>0</v>
      </c>
      <c r="E31" s="3">
        <f>E24+E29+E30</f>
        <v>0</v>
      </c>
      <c r="F31" s="3">
        <f>F24+F29+F30</f>
        <v>0</v>
      </c>
      <c r="G31" s="3">
        <f>G24+G29+G30</f>
        <v>0</v>
      </c>
    </row>
  </sheetData>
  <sheetProtection/>
  <mergeCells count="3">
    <mergeCell ref="B2:G2"/>
    <mergeCell ref="B3:G3"/>
    <mergeCell ref="F4:G4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0" customWidth="1"/>
    <col min="2" max="3" width="13.7109375" style="0" customWidth="1"/>
  </cols>
  <sheetData>
    <row r="1" ht="12.75">
      <c r="A1" t="s">
        <v>183</v>
      </c>
    </row>
    <row r="2" spans="1:3" ht="21" customHeight="1">
      <c r="A2" s="433" t="s">
        <v>1047</v>
      </c>
      <c r="B2" s="433"/>
      <c r="C2" s="433"/>
    </row>
    <row r="3" spans="1:3" ht="6" customHeight="1">
      <c r="A3" s="31"/>
      <c r="B3" s="31"/>
      <c r="C3" s="31"/>
    </row>
    <row r="4" ht="12.75">
      <c r="C4" s="77" t="s">
        <v>560</v>
      </c>
    </row>
    <row r="5" ht="6" customHeight="1"/>
    <row r="6" spans="1:3" ht="15">
      <c r="A6" s="698" t="s">
        <v>1117</v>
      </c>
      <c r="B6" s="698"/>
      <c r="C6" s="698"/>
    </row>
    <row r="7" spans="1:3" ht="5.25" customHeight="1">
      <c r="A7" s="3"/>
      <c r="B7" s="3"/>
      <c r="C7" s="3"/>
    </row>
    <row r="8" spans="1:3" s="30" customFormat="1" ht="6.75" customHeight="1">
      <c r="A8" s="29"/>
      <c r="B8" s="29" t="s">
        <v>449</v>
      </c>
      <c r="C8" s="29" t="s">
        <v>450</v>
      </c>
    </row>
    <row r="9" spans="1:3" ht="8.25" customHeight="1">
      <c r="A9" s="3"/>
      <c r="B9" s="3"/>
      <c r="C9" s="3"/>
    </row>
    <row r="10" spans="1:3" ht="12" customHeight="1">
      <c r="A10" s="3" t="s">
        <v>290</v>
      </c>
      <c r="B10" s="3" t="s">
        <v>291</v>
      </c>
      <c r="C10" s="3" t="s">
        <v>292</v>
      </c>
    </row>
    <row r="11" spans="1:3" ht="12.75">
      <c r="A11" s="3" t="s">
        <v>1115</v>
      </c>
      <c r="B11" s="3"/>
      <c r="C11" s="4">
        <v>1400</v>
      </c>
    </row>
    <row r="12" spans="1:3" ht="13.5" thickBot="1">
      <c r="A12" s="3" t="s">
        <v>364</v>
      </c>
      <c r="B12" s="3">
        <v>0</v>
      </c>
      <c r="C12" s="4">
        <v>3000</v>
      </c>
    </row>
    <row r="13" spans="1:3" s="1" customFormat="1" ht="13.5" thickBot="1">
      <c r="A13" s="106" t="s">
        <v>416</v>
      </c>
      <c r="B13" s="108">
        <f>SUM(B11:B12)</f>
        <v>0</v>
      </c>
      <c r="C13" s="107">
        <f>SUM(C11:C12)</f>
        <v>4400</v>
      </c>
    </row>
  </sheetData>
  <sheetProtection/>
  <mergeCells count="2">
    <mergeCell ref="A2:C2"/>
    <mergeCell ref="A6:C6"/>
  </mergeCells>
  <printOptions/>
  <pageMargins left="1.2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26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2.8515625" style="0" customWidth="1"/>
    <col min="2" max="2" width="31.140625" style="0" customWidth="1"/>
    <col min="3" max="3" width="39.00390625" style="0" customWidth="1"/>
    <col min="4" max="4" width="8.8515625" style="0" customWidth="1"/>
    <col min="5" max="5" width="13.8515625" style="0" customWidth="1"/>
    <col min="6" max="6" width="16.57421875" style="0" customWidth="1"/>
    <col min="7" max="7" width="20.8515625" style="0" customWidth="1"/>
    <col min="8" max="8" width="9.421875" style="0" customWidth="1"/>
    <col min="9" max="9" width="15.57421875" style="0" customWidth="1"/>
    <col min="10" max="10" width="17.8515625" style="0" customWidth="1"/>
    <col min="11" max="13" width="13.7109375" style="0" customWidth="1"/>
  </cols>
  <sheetData>
    <row r="1" ht="12.75">
      <c r="F1" s="338" t="s">
        <v>199</v>
      </c>
    </row>
    <row r="2" spans="2:10" ht="12.75">
      <c r="B2" s="705" t="s">
        <v>185</v>
      </c>
      <c r="C2" s="705"/>
      <c r="D2" s="705"/>
      <c r="E2" s="705"/>
      <c r="F2" s="705"/>
      <c r="G2" s="705"/>
      <c r="H2" s="705"/>
      <c r="I2" s="705"/>
      <c r="J2" s="705"/>
    </row>
    <row r="3" spans="2:7" ht="12.75">
      <c r="B3" s="706" t="s">
        <v>399</v>
      </c>
      <c r="C3" s="707"/>
      <c r="D3" s="707"/>
      <c r="E3" s="707"/>
      <c r="F3" s="707"/>
      <c r="G3" s="707"/>
    </row>
    <row r="4" spans="2:7" ht="12.75">
      <c r="B4" s="339"/>
      <c r="C4" s="708"/>
      <c r="D4" s="708"/>
      <c r="E4" s="710"/>
      <c r="F4" s="710"/>
      <c r="G4" s="710"/>
    </row>
    <row r="5" spans="2:7" ht="12.75">
      <c r="B5" s="340"/>
      <c r="C5" s="709"/>
      <c r="D5" s="709"/>
      <c r="E5" s="339"/>
      <c r="G5" s="339"/>
    </row>
    <row r="6" spans="2:7" ht="12.75">
      <c r="B6" s="340"/>
      <c r="C6" s="341"/>
      <c r="D6" s="342"/>
      <c r="E6" s="340"/>
      <c r="F6" s="340" t="s">
        <v>378</v>
      </c>
      <c r="G6" s="340"/>
    </row>
    <row r="7" spans="1:7" ht="12.75">
      <c r="A7" s="3"/>
      <c r="B7" s="699" t="s">
        <v>379</v>
      </c>
      <c r="C7" s="701" t="s">
        <v>380</v>
      </c>
      <c r="D7" s="701"/>
      <c r="E7" s="702"/>
      <c r="F7" s="703" t="s">
        <v>416</v>
      </c>
      <c r="G7" s="340"/>
    </row>
    <row r="8" spans="1:7" ht="12.75">
      <c r="A8" s="3"/>
      <c r="B8" s="700"/>
      <c r="C8" s="343" t="s">
        <v>381</v>
      </c>
      <c r="D8" s="345" t="s">
        <v>382</v>
      </c>
      <c r="E8" s="344" t="s">
        <v>383</v>
      </c>
      <c r="F8" s="704"/>
      <c r="G8" s="340"/>
    </row>
    <row r="9" spans="1:7" ht="12.75">
      <c r="A9" s="3" t="s">
        <v>290</v>
      </c>
      <c r="B9" s="393" t="s">
        <v>297</v>
      </c>
      <c r="C9" s="343" t="s">
        <v>292</v>
      </c>
      <c r="D9" s="345" t="s">
        <v>293</v>
      </c>
      <c r="E9" s="344" t="s">
        <v>186</v>
      </c>
      <c r="F9" s="394" t="s">
        <v>296</v>
      </c>
      <c r="G9" s="340"/>
    </row>
    <row r="10" spans="1:7" ht="12.75">
      <c r="A10" s="3">
        <v>1</v>
      </c>
      <c r="B10" s="46" t="s">
        <v>384</v>
      </c>
      <c r="C10" s="346">
        <v>0</v>
      </c>
      <c r="D10" s="346">
        <v>0</v>
      </c>
      <c r="E10" s="347">
        <v>0</v>
      </c>
      <c r="F10" s="348">
        <v>0</v>
      </c>
      <c r="G10" s="340"/>
    </row>
    <row r="11" spans="1:7" ht="12.75">
      <c r="A11" s="3">
        <v>2</v>
      </c>
      <c r="B11" s="46" t="s">
        <v>533</v>
      </c>
      <c r="C11" s="346">
        <v>0</v>
      </c>
      <c r="D11" s="346">
        <v>0</v>
      </c>
      <c r="E11" s="347">
        <v>0</v>
      </c>
      <c r="F11" s="348">
        <v>0</v>
      </c>
      <c r="G11" s="340"/>
    </row>
    <row r="12" spans="1:7" ht="12.75">
      <c r="A12" s="3">
        <v>3</v>
      </c>
      <c r="B12" s="46" t="s">
        <v>385</v>
      </c>
      <c r="C12" s="346">
        <v>0</v>
      </c>
      <c r="D12" s="346">
        <v>0</v>
      </c>
      <c r="E12" s="347">
        <v>0</v>
      </c>
      <c r="F12" s="348">
        <v>0</v>
      </c>
      <c r="G12" s="340"/>
    </row>
    <row r="13" spans="1:7" ht="12.75">
      <c r="A13" s="3">
        <v>4</v>
      </c>
      <c r="B13" s="46" t="s">
        <v>386</v>
      </c>
      <c r="C13" s="346">
        <v>0</v>
      </c>
      <c r="D13" s="346">
        <v>0</v>
      </c>
      <c r="E13" s="347">
        <v>0</v>
      </c>
      <c r="F13" s="348">
        <v>0</v>
      </c>
      <c r="G13" s="340"/>
    </row>
    <row r="14" spans="1:7" ht="12.75">
      <c r="A14" s="3">
        <v>5</v>
      </c>
      <c r="B14" s="46" t="s">
        <v>387</v>
      </c>
      <c r="C14" s="346">
        <v>0</v>
      </c>
      <c r="D14" s="346">
        <v>0</v>
      </c>
      <c r="E14" s="347">
        <v>0</v>
      </c>
      <c r="F14" s="348">
        <v>0</v>
      </c>
      <c r="G14" s="340"/>
    </row>
    <row r="15" spans="1:7" ht="12.75">
      <c r="A15" s="3">
        <v>6</v>
      </c>
      <c r="B15" s="46" t="s">
        <v>324</v>
      </c>
      <c r="C15" s="346">
        <v>0</v>
      </c>
      <c r="D15" s="346">
        <v>1342</v>
      </c>
      <c r="E15" s="347">
        <v>0</v>
      </c>
      <c r="F15" s="348">
        <v>1342</v>
      </c>
      <c r="G15" s="340"/>
    </row>
    <row r="16" spans="1:7" ht="12.75">
      <c r="A16" s="3">
        <v>7</v>
      </c>
      <c r="B16" s="46" t="s">
        <v>388</v>
      </c>
      <c r="C16" s="346">
        <v>0</v>
      </c>
      <c r="D16" s="346">
        <v>0</v>
      </c>
      <c r="E16" s="347">
        <v>0</v>
      </c>
      <c r="F16" s="348">
        <v>0</v>
      </c>
      <c r="G16" s="340"/>
    </row>
    <row r="17" spans="1:7" ht="12.75">
      <c r="A17" s="3">
        <v>8</v>
      </c>
      <c r="B17" s="46" t="s">
        <v>389</v>
      </c>
      <c r="C17" s="346">
        <v>777</v>
      </c>
      <c r="D17" s="346">
        <v>270</v>
      </c>
      <c r="E17" s="347">
        <v>0</v>
      </c>
      <c r="F17" s="348">
        <v>1047</v>
      </c>
      <c r="G17" s="340"/>
    </row>
    <row r="18" spans="1:7" ht="12.75">
      <c r="A18" s="3">
        <v>9</v>
      </c>
      <c r="B18" s="46" t="s">
        <v>390</v>
      </c>
      <c r="C18" s="346">
        <v>0</v>
      </c>
      <c r="D18" s="346">
        <v>0</v>
      </c>
      <c r="E18" s="347">
        <v>0</v>
      </c>
      <c r="F18" s="348">
        <v>0</v>
      </c>
      <c r="G18" s="340"/>
    </row>
    <row r="19" spans="1:7" ht="12.75">
      <c r="A19" s="3">
        <v>10</v>
      </c>
      <c r="B19" s="46" t="s">
        <v>391</v>
      </c>
      <c r="C19" s="346">
        <v>0</v>
      </c>
      <c r="D19" s="346">
        <v>0</v>
      </c>
      <c r="E19" s="347">
        <v>0</v>
      </c>
      <c r="F19" s="348">
        <v>0</v>
      </c>
      <c r="G19" s="349"/>
    </row>
    <row r="20" spans="1:6" ht="12.75">
      <c r="A20" s="3">
        <v>11</v>
      </c>
      <c r="B20" s="350" t="s">
        <v>392</v>
      </c>
      <c r="C20" s="346">
        <v>0</v>
      </c>
      <c r="D20" s="346">
        <v>0</v>
      </c>
      <c r="E20" s="347">
        <v>0</v>
      </c>
      <c r="F20" s="348">
        <v>0</v>
      </c>
    </row>
    <row r="21" spans="1:6" ht="12.75">
      <c r="A21" s="3">
        <v>12</v>
      </c>
      <c r="B21" s="350" t="s">
        <v>393</v>
      </c>
      <c r="C21" s="346">
        <v>0</v>
      </c>
      <c r="D21" s="351">
        <v>0</v>
      </c>
      <c r="E21" s="352">
        <v>0</v>
      </c>
      <c r="F21" s="348">
        <v>0</v>
      </c>
    </row>
    <row r="22" spans="1:6" ht="38.25">
      <c r="A22" s="3">
        <v>13</v>
      </c>
      <c r="B22" s="350" t="s">
        <v>394</v>
      </c>
      <c r="C22" s="351">
        <v>0</v>
      </c>
      <c r="D22" s="351">
        <v>0</v>
      </c>
      <c r="E22" s="352">
        <v>0</v>
      </c>
      <c r="F22" s="353">
        <f>D22+C22</f>
        <v>0</v>
      </c>
    </row>
    <row r="23" spans="1:6" ht="25.5">
      <c r="A23" s="3">
        <v>14</v>
      </c>
      <c r="B23" s="350" t="s">
        <v>395</v>
      </c>
      <c r="C23" s="351">
        <v>2861</v>
      </c>
      <c r="D23" s="351">
        <v>0</v>
      </c>
      <c r="E23" s="352">
        <v>0</v>
      </c>
      <c r="F23" s="353">
        <v>2861</v>
      </c>
    </row>
    <row r="24" spans="1:6" ht="51">
      <c r="A24" s="3">
        <v>15</v>
      </c>
      <c r="B24" s="350" t="s">
        <v>396</v>
      </c>
      <c r="C24" s="351">
        <v>0</v>
      </c>
      <c r="D24" s="351">
        <v>0</v>
      </c>
      <c r="E24" s="352">
        <v>0</v>
      </c>
      <c r="F24" s="353">
        <v>0</v>
      </c>
    </row>
    <row r="25" spans="1:6" ht="25.5">
      <c r="A25" s="3">
        <v>16</v>
      </c>
      <c r="B25" s="350" t="s">
        <v>397</v>
      </c>
      <c r="C25" s="351">
        <v>0</v>
      </c>
      <c r="D25" s="351">
        <v>0</v>
      </c>
      <c r="E25" s="352">
        <v>0</v>
      </c>
      <c r="F25" s="353">
        <v>0</v>
      </c>
    </row>
    <row r="26" spans="1:6" ht="26.25">
      <c r="A26" s="3">
        <v>17</v>
      </c>
      <c r="B26" s="350" t="s">
        <v>398</v>
      </c>
      <c r="C26" s="354">
        <f>C21+C17+C23</f>
        <v>3638</v>
      </c>
      <c r="D26" s="354">
        <f>D15+D17</f>
        <v>1612</v>
      </c>
      <c r="E26" s="355">
        <f>E21+E22+E23+E24+E25</f>
        <v>0</v>
      </c>
      <c r="F26" s="356">
        <f>F15+F17+F23</f>
        <v>5250</v>
      </c>
    </row>
  </sheetData>
  <sheetProtection/>
  <mergeCells count="7">
    <mergeCell ref="B7:B8"/>
    <mergeCell ref="C7:E7"/>
    <mergeCell ref="F7:F8"/>
    <mergeCell ref="B2:J2"/>
    <mergeCell ref="B3:G3"/>
    <mergeCell ref="C4:D5"/>
    <mergeCell ref="E4:G4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31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2.28125" style="47" customWidth="1"/>
    <col min="2" max="2" width="2.00390625" style="47" customWidth="1"/>
    <col min="3" max="3" width="27.421875" style="47" customWidth="1"/>
    <col min="4" max="4" width="7.00390625" style="47" customWidth="1"/>
    <col min="5" max="5" width="7.7109375" style="47" customWidth="1"/>
    <col min="6" max="6" width="7.28125" style="47" customWidth="1"/>
    <col min="7" max="8" width="7.140625" style="47" customWidth="1"/>
    <col min="9" max="9" width="7.421875" style="47" customWidth="1"/>
    <col min="10" max="10" width="6.57421875" style="47" customWidth="1"/>
    <col min="11" max="11" width="8.421875" style="47" customWidth="1"/>
    <col min="12" max="12" width="9.140625" style="47" customWidth="1"/>
    <col min="13" max="13" width="8.421875" style="47" customWidth="1"/>
    <col min="14" max="14" width="8.00390625" style="47" customWidth="1"/>
    <col min="15" max="15" width="8.00390625" style="47" bestFit="1" customWidth="1"/>
    <col min="16" max="16" width="11.421875" style="47" bestFit="1" customWidth="1"/>
  </cols>
  <sheetData>
    <row r="1" spans="3:16" ht="12.75">
      <c r="C1" t="s">
        <v>183</v>
      </c>
      <c r="I1" s="715"/>
      <c r="J1" s="715"/>
      <c r="O1" s="711" t="s">
        <v>561</v>
      </c>
      <c r="P1" s="711"/>
    </row>
    <row r="2" spans="1:16" ht="15">
      <c r="A2" s="712" t="s">
        <v>1051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</row>
    <row r="3" spans="9:17" ht="13.5" thickBot="1">
      <c r="I3" s="713"/>
      <c r="J3" s="713"/>
      <c r="O3" s="714" t="s">
        <v>454</v>
      </c>
      <c r="P3" s="714"/>
      <c r="Q3" s="10"/>
    </row>
    <row r="4" spans="1:16" ht="23.25" thickBot="1">
      <c r="A4" s="722" t="s">
        <v>421</v>
      </c>
      <c r="B4" s="723"/>
      <c r="C4" s="724"/>
      <c r="D4" s="48" t="s">
        <v>455</v>
      </c>
      <c r="E4" s="48" t="s">
        <v>456</v>
      </c>
      <c r="F4" s="48" t="s">
        <v>457</v>
      </c>
      <c r="G4" s="48" t="s">
        <v>458</v>
      </c>
      <c r="H4" s="48" t="s">
        <v>459</v>
      </c>
      <c r="I4" s="48" t="s">
        <v>460</v>
      </c>
      <c r="J4" s="48" t="s">
        <v>461</v>
      </c>
      <c r="K4" s="48" t="s">
        <v>462</v>
      </c>
      <c r="L4" s="48" t="s">
        <v>463</v>
      </c>
      <c r="M4" s="48" t="s">
        <v>464</v>
      </c>
      <c r="N4" s="48" t="s">
        <v>465</v>
      </c>
      <c r="O4" s="48" t="s">
        <v>466</v>
      </c>
      <c r="P4" s="49" t="s">
        <v>1034</v>
      </c>
    </row>
    <row r="5" spans="1:16" ht="12.75">
      <c r="A5" s="50" t="s">
        <v>467</v>
      </c>
      <c r="B5" s="51" t="s">
        <v>449</v>
      </c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8">
        <f aca="true" t="shared" si="0" ref="P5:P21">SUM(D5:O5)</f>
        <v>0</v>
      </c>
    </row>
    <row r="6" spans="1:16" ht="12.75">
      <c r="A6" s="54">
        <v>1</v>
      </c>
      <c r="B6" s="55" t="s">
        <v>1033</v>
      </c>
      <c r="C6" s="56"/>
      <c r="D6" s="57">
        <v>11231</v>
      </c>
      <c r="E6" s="57">
        <v>11231</v>
      </c>
      <c r="F6" s="57">
        <v>11231</v>
      </c>
      <c r="G6" s="57">
        <v>12231</v>
      </c>
      <c r="H6" s="57">
        <v>11231</v>
      </c>
      <c r="I6" s="57">
        <v>11231</v>
      </c>
      <c r="J6" s="57">
        <v>11249</v>
      </c>
      <c r="K6" s="57">
        <v>11231</v>
      </c>
      <c r="L6" s="57">
        <v>12231</v>
      </c>
      <c r="M6" s="57">
        <v>11231</v>
      </c>
      <c r="N6" s="57">
        <v>11231</v>
      </c>
      <c r="O6" s="57">
        <v>11231</v>
      </c>
      <c r="P6" s="58">
        <f t="shared" si="0"/>
        <v>136790</v>
      </c>
    </row>
    <row r="7" spans="1:16" ht="12.75" hidden="1">
      <c r="A7" s="54"/>
      <c r="B7" s="55" t="s">
        <v>468</v>
      </c>
      <c r="C7" s="56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58">
        <f t="shared" si="0"/>
        <v>0</v>
      </c>
    </row>
    <row r="8" spans="1:16" ht="12.75" hidden="1">
      <c r="A8" s="54"/>
      <c r="B8" s="59" t="s">
        <v>445</v>
      </c>
      <c r="C8" s="60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</row>
    <row r="9" spans="1:16" ht="12.75">
      <c r="A9" s="54">
        <v>2</v>
      </c>
      <c r="B9" s="55" t="s">
        <v>446</v>
      </c>
      <c r="C9" s="56"/>
      <c r="D9" s="57"/>
      <c r="E9" s="57"/>
      <c r="F9" s="57">
        <v>24650</v>
      </c>
      <c r="G9" s="57"/>
      <c r="H9" s="57"/>
      <c r="I9" s="57"/>
      <c r="J9" s="57"/>
      <c r="K9" s="57">
        <v>3500</v>
      </c>
      <c r="L9" s="57">
        <v>21149</v>
      </c>
      <c r="M9" s="57"/>
      <c r="N9" s="57"/>
      <c r="O9" s="57"/>
      <c r="P9" s="116">
        <f t="shared" si="0"/>
        <v>49299</v>
      </c>
    </row>
    <row r="10" spans="1:16" ht="12.75" hidden="1">
      <c r="A10" s="54"/>
      <c r="B10" s="55" t="s">
        <v>469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116">
        <f t="shared" si="0"/>
        <v>0</v>
      </c>
    </row>
    <row r="11" spans="1:16" ht="12.75" hidden="1">
      <c r="A11" s="54"/>
      <c r="B11" s="55" t="s">
        <v>428</v>
      </c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116">
        <f t="shared" si="0"/>
        <v>0</v>
      </c>
    </row>
    <row r="12" spans="1:16" ht="12.75">
      <c r="A12" s="54">
        <v>3</v>
      </c>
      <c r="B12" s="725" t="s">
        <v>590</v>
      </c>
      <c r="C12" s="726"/>
      <c r="D12" s="61">
        <v>3588</v>
      </c>
      <c r="E12" s="61">
        <v>3588</v>
      </c>
      <c r="F12" s="61">
        <v>3588</v>
      </c>
      <c r="G12" s="61">
        <v>3588</v>
      </c>
      <c r="H12" s="61">
        <v>3588</v>
      </c>
      <c r="I12" s="61">
        <v>3588</v>
      </c>
      <c r="J12" s="61">
        <v>3588</v>
      </c>
      <c r="K12" s="61">
        <v>3588</v>
      </c>
      <c r="L12" s="61">
        <v>3588</v>
      </c>
      <c r="M12" s="61">
        <v>3588</v>
      </c>
      <c r="N12" s="61">
        <v>3591</v>
      </c>
      <c r="O12" s="61">
        <v>3588</v>
      </c>
      <c r="P12" s="116">
        <f t="shared" si="0"/>
        <v>43059</v>
      </c>
    </row>
    <row r="13" spans="1:16" ht="12.75">
      <c r="A13" s="54">
        <v>4</v>
      </c>
      <c r="B13" s="62" t="s">
        <v>424</v>
      </c>
      <c r="C13" s="60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116">
        <f t="shared" si="0"/>
        <v>0</v>
      </c>
    </row>
    <row r="14" spans="1:16" ht="12.75">
      <c r="A14" s="54">
        <v>5</v>
      </c>
      <c r="B14" s="62" t="s">
        <v>425</v>
      </c>
      <c r="C14" s="56"/>
      <c r="D14" s="61">
        <v>8554</v>
      </c>
      <c r="E14" s="61"/>
      <c r="F14" s="61"/>
      <c r="G14" s="61"/>
      <c r="H14" s="61">
        <v>0</v>
      </c>
      <c r="I14" s="61"/>
      <c r="J14" s="61"/>
      <c r="K14" s="61"/>
      <c r="L14" s="61"/>
      <c r="M14" s="61">
        <v>0</v>
      </c>
      <c r="N14" s="61"/>
      <c r="O14" s="61"/>
      <c r="P14" s="116">
        <f t="shared" si="0"/>
        <v>8554</v>
      </c>
    </row>
    <row r="15" spans="1:16" ht="12.75">
      <c r="A15" s="54"/>
      <c r="B15" s="62"/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116">
        <f t="shared" si="0"/>
        <v>0</v>
      </c>
    </row>
    <row r="16" spans="1:17" s="1" customFormat="1" ht="13.5" thickBot="1">
      <c r="A16" s="727" t="s">
        <v>470</v>
      </c>
      <c r="B16" s="728"/>
      <c r="C16" s="729"/>
      <c r="D16" s="109">
        <f>SUM(D6:D15)</f>
        <v>23373</v>
      </c>
      <c r="E16" s="109">
        <f aca="true" t="shared" si="1" ref="E16:O16">SUM(E6:E15)</f>
        <v>14819</v>
      </c>
      <c r="F16" s="109">
        <f t="shared" si="1"/>
        <v>39469</v>
      </c>
      <c r="G16" s="109">
        <f t="shared" si="1"/>
        <v>15819</v>
      </c>
      <c r="H16" s="109">
        <f t="shared" si="1"/>
        <v>14819</v>
      </c>
      <c r="I16" s="109">
        <f t="shared" si="1"/>
        <v>14819</v>
      </c>
      <c r="J16" s="109">
        <f t="shared" si="1"/>
        <v>14837</v>
      </c>
      <c r="K16" s="109">
        <f t="shared" si="1"/>
        <v>18319</v>
      </c>
      <c r="L16" s="109">
        <f t="shared" si="1"/>
        <v>36968</v>
      </c>
      <c r="M16" s="109">
        <f t="shared" si="1"/>
        <v>14819</v>
      </c>
      <c r="N16" s="109">
        <f t="shared" si="1"/>
        <v>14822</v>
      </c>
      <c r="O16" s="109">
        <f t="shared" si="1"/>
        <v>14819</v>
      </c>
      <c r="P16" s="200">
        <f>SUM(D16:O16)</f>
        <v>237702</v>
      </c>
      <c r="Q16" s="115"/>
    </row>
    <row r="17" spans="1:16" ht="12.75">
      <c r="A17" s="64" t="s">
        <v>471</v>
      </c>
      <c r="B17" s="65" t="s">
        <v>450</v>
      </c>
      <c r="C17" s="66"/>
      <c r="D17" s="67"/>
      <c r="E17" s="68"/>
      <c r="F17" s="68"/>
      <c r="G17" s="68"/>
      <c r="H17" s="68"/>
      <c r="I17" s="68"/>
      <c r="J17" s="67"/>
      <c r="K17" s="68"/>
      <c r="L17" s="68"/>
      <c r="M17" s="68"/>
      <c r="N17" s="68"/>
      <c r="O17" s="68"/>
      <c r="P17" s="69">
        <f t="shared" si="0"/>
        <v>0</v>
      </c>
    </row>
    <row r="18" spans="1:16" ht="12.75">
      <c r="A18" s="63">
        <v>1</v>
      </c>
      <c r="B18" s="59" t="s">
        <v>564</v>
      </c>
      <c r="C18" s="60"/>
      <c r="D18" s="57">
        <v>7837</v>
      </c>
      <c r="E18" s="57">
        <v>7837</v>
      </c>
      <c r="F18" s="57">
        <v>7837</v>
      </c>
      <c r="G18" s="57">
        <v>7837</v>
      </c>
      <c r="H18" s="57">
        <v>7837</v>
      </c>
      <c r="I18" s="57">
        <v>7837</v>
      </c>
      <c r="J18" s="57">
        <v>7837</v>
      </c>
      <c r="K18" s="57">
        <v>7837</v>
      </c>
      <c r="L18" s="57">
        <v>7837</v>
      </c>
      <c r="M18" s="57">
        <v>7837</v>
      </c>
      <c r="N18" s="57">
        <v>7847</v>
      </c>
      <c r="O18" s="57">
        <v>7837</v>
      </c>
      <c r="P18" s="58">
        <f t="shared" si="0"/>
        <v>94054</v>
      </c>
    </row>
    <row r="19" spans="1:16" ht="12.75">
      <c r="A19" s="54">
        <v>2</v>
      </c>
      <c r="B19" s="55" t="s">
        <v>1035</v>
      </c>
      <c r="C19" s="56"/>
      <c r="D19" s="57">
        <v>2072</v>
      </c>
      <c r="E19" s="57">
        <v>2072</v>
      </c>
      <c r="F19" s="57">
        <v>2072</v>
      </c>
      <c r="G19" s="57">
        <v>2072</v>
      </c>
      <c r="H19" s="57">
        <v>2072</v>
      </c>
      <c r="I19" s="57">
        <v>2072</v>
      </c>
      <c r="J19" s="57">
        <v>2072</v>
      </c>
      <c r="K19" s="57">
        <v>2072</v>
      </c>
      <c r="L19" s="57">
        <v>2079</v>
      </c>
      <c r="M19" s="57">
        <v>2072</v>
      </c>
      <c r="N19" s="57">
        <v>2072</v>
      </c>
      <c r="O19" s="57">
        <v>2072</v>
      </c>
      <c r="P19" s="58">
        <f t="shared" si="0"/>
        <v>24871</v>
      </c>
    </row>
    <row r="20" spans="1:18" ht="12.75">
      <c r="A20" s="54">
        <v>3</v>
      </c>
      <c r="B20" s="55" t="s">
        <v>448</v>
      </c>
      <c r="C20" s="56"/>
      <c r="D20" s="57">
        <v>7009</v>
      </c>
      <c r="E20" s="57">
        <v>5009</v>
      </c>
      <c r="F20" s="57">
        <v>9009</v>
      </c>
      <c r="G20" s="57">
        <v>7009</v>
      </c>
      <c r="H20" s="57">
        <v>7009</v>
      </c>
      <c r="I20" s="57">
        <v>7009</v>
      </c>
      <c r="J20" s="57">
        <v>3009</v>
      </c>
      <c r="K20" s="57">
        <v>7009</v>
      </c>
      <c r="L20" s="57">
        <v>7009</v>
      </c>
      <c r="M20" s="57">
        <v>11009</v>
      </c>
      <c r="N20" s="57">
        <v>7009</v>
      </c>
      <c r="O20" s="57">
        <v>7013</v>
      </c>
      <c r="P20" s="58">
        <f t="shared" si="0"/>
        <v>84112</v>
      </c>
      <c r="Q20" s="201"/>
      <c r="R20" s="10"/>
    </row>
    <row r="21" spans="1:18" ht="12.75">
      <c r="A21" s="54">
        <v>4</v>
      </c>
      <c r="B21" s="55" t="s">
        <v>1036</v>
      </c>
      <c r="C21" s="56"/>
      <c r="D21" s="57">
        <v>1849</v>
      </c>
      <c r="E21" s="57">
        <v>1849</v>
      </c>
      <c r="F21" s="57">
        <v>1849</v>
      </c>
      <c r="G21" s="57">
        <v>1849</v>
      </c>
      <c r="H21" s="57">
        <v>1849</v>
      </c>
      <c r="I21" s="57">
        <v>1849</v>
      </c>
      <c r="J21" s="57">
        <v>1849</v>
      </c>
      <c r="K21" s="57">
        <v>1849</v>
      </c>
      <c r="L21" s="57">
        <v>1849</v>
      </c>
      <c r="M21" s="57">
        <v>1849</v>
      </c>
      <c r="N21" s="57">
        <v>1852</v>
      </c>
      <c r="O21" s="57">
        <v>1849</v>
      </c>
      <c r="P21" s="58">
        <f t="shared" si="0"/>
        <v>22191</v>
      </c>
      <c r="Q21" s="201"/>
      <c r="R21" s="10"/>
    </row>
    <row r="22" spans="1:18" ht="12.75">
      <c r="A22" s="54">
        <v>5</v>
      </c>
      <c r="B22" s="55" t="s">
        <v>1037</v>
      </c>
      <c r="C22" s="56"/>
      <c r="D22" s="57">
        <v>551</v>
      </c>
      <c r="E22" s="57">
        <v>0</v>
      </c>
      <c r="F22" s="57">
        <v>1557</v>
      </c>
      <c r="G22" s="57">
        <v>551</v>
      </c>
      <c r="H22" s="57">
        <v>551</v>
      </c>
      <c r="I22" s="57">
        <v>551</v>
      </c>
      <c r="J22" s="57">
        <v>551</v>
      </c>
      <c r="K22" s="57">
        <v>551</v>
      </c>
      <c r="L22" s="57">
        <v>1551</v>
      </c>
      <c r="M22" s="57">
        <v>551</v>
      </c>
      <c r="N22" s="57">
        <v>558</v>
      </c>
      <c r="O22" s="57">
        <v>551</v>
      </c>
      <c r="P22" s="58">
        <f>SUM(D22:O22)</f>
        <v>8074</v>
      </c>
      <c r="Q22" s="201"/>
      <c r="R22" s="10"/>
    </row>
    <row r="23" spans="1:18" ht="12.75">
      <c r="A23" s="54">
        <v>6</v>
      </c>
      <c r="B23" s="55" t="s">
        <v>430</v>
      </c>
      <c r="C23" s="56"/>
      <c r="D23" s="57">
        <v>1400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  <c r="R23" s="10"/>
    </row>
    <row r="24" spans="1:16" ht="12.75">
      <c r="A24" s="54">
        <v>7</v>
      </c>
      <c r="B24" s="55" t="s">
        <v>429</v>
      </c>
      <c r="C24" s="56"/>
      <c r="D24" s="57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58">
        <f>SUM(D24:O24)</f>
        <v>0</v>
      </c>
    </row>
    <row r="25" spans="1:16" ht="12.75">
      <c r="A25" s="54">
        <v>8</v>
      </c>
      <c r="B25" s="56" t="s">
        <v>1038</v>
      </c>
      <c r="D25" s="57"/>
      <c r="E25" s="57"/>
      <c r="F25" s="57"/>
      <c r="G25" s="57"/>
      <c r="H25" s="57"/>
      <c r="I25" s="61">
        <v>3000</v>
      </c>
      <c r="J25" s="57"/>
      <c r="K25" s="57"/>
      <c r="L25" s="57"/>
      <c r="M25" s="57"/>
      <c r="N25" s="57"/>
      <c r="O25" s="57"/>
      <c r="P25" s="58">
        <f>SUM(D25:O25)</f>
        <v>3000</v>
      </c>
    </row>
    <row r="26" spans="1:16" ht="13.5" thickBot="1">
      <c r="A26" s="70"/>
      <c r="B26" s="71"/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58">
        <f>SUM(D26:O26)</f>
        <v>0</v>
      </c>
    </row>
    <row r="27" spans="1:16" s="1" customFormat="1" ht="13.5" customHeight="1" thickBot="1">
      <c r="A27" s="716" t="s">
        <v>472</v>
      </c>
      <c r="B27" s="717"/>
      <c r="C27" s="718"/>
      <c r="D27" s="110">
        <f aca="true" t="shared" si="2" ref="D27:M27">SUM(D18:D26)</f>
        <v>20718</v>
      </c>
      <c r="E27" s="110">
        <f t="shared" si="2"/>
        <v>16767</v>
      </c>
      <c r="F27" s="110">
        <f t="shared" si="2"/>
        <v>22324</v>
      </c>
      <c r="G27" s="110">
        <f t="shared" si="2"/>
        <v>19318</v>
      </c>
      <c r="H27" s="110">
        <f t="shared" si="2"/>
        <v>19318</v>
      </c>
      <c r="I27" s="110">
        <f t="shared" si="2"/>
        <v>22318</v>
      </c>
      <c r="J27" s="110">
        <f t="shared" si="2"/>
        <v>15318</v>
      </c>
      <c r="K27" s="110">
        <f t="shared" si="2"/>
        <v>19318</v>
      </c>
      <c r="L27" s="110">
        <f t="shared" si="2"/>
        <v>20325</v>
      </c>
      <c r="M27" s="110">
        <f t="shared" si="2"/>
        <v>23318</v>
      </c>
      <c r="N27" s="110">
        <f>SUM(N18:N26)</f>
        <v>19338</v>
      </c>
      <c r="O27" s="110">
        <f>SUM(O18:O26)</f>
        <v>19322</v>
      </c>
      <c r="P27" s="111">
        <f>SUM(D27:O27)</f>
        <v>237702</v>
      </c>
    </row>
    <row r="28" spans="1:16" ht="13.5" thickBot="1">
      <c r="A28" s="719" t="s">
        <v>473</v>
      </c>
      <c r="B28" s="720"/>
      <c r="C28" s="721"/>
      <c r="D28" s="74">
        <f>D16-D27</f>
        <v>2655</v>
      </c>
      <c r="E28" s="74">
        <f>D28+E16-E27</f>
        <v>707</v>
      </c>
      <c r="F28" s="74">
        <f>E28+F16-F27</f>
        <v>17852</v>
      </c>
      <c r="G28" s="74">
        <f aca="true" t="shared" si="3" ref="G28:O28">F28+G16-G27</f>
        <v>14353</v>
      </c>
      <c r="H28" s="74">
        <f t="shared" si="3"/>
        <v>9854</v>
      </c>
      <c r="I28" s="74">
        <f t="shared" si="3"/>
        <v>2355</v>
      </c>
      <c r="J28" s="74">
        <f t="shared" si="3"/>
        <v>1874</v>
      </c>
      <c r="K28" s="74">
        <f t="shared" si="3"/>
        <v>875</v>
      </c>
      <c r="L28" s="74">
        <f t="shared" si="3"/>
        <v>17518</v>
      </c>
      <c r="M28" s="74">
        <f t="shared" si="3"/>
        <v>9019</v>
      </c>
      <c r="N28" s="74">
        <f t="shared" si="3"/>
        <v>4503</v>
      </c>
      <c r="O28" s="74">
        <f t="shared" si="3"/>
        <v>0</v>
      </c>
      <c r="P28" s="75"/>
    </row>
    <row r="30" spans="13:16" ht="12.75">
      <c r="M30" s="76"/>
      <c r="P30" s="76"/>
    </row>
    <row r="31" spans="7:15" ht="12.75">
      <c r="G31" s="76"/>
      <c r="O31" s="76"/>
    </row>
  </sheetData>
  <sheetProtection/>
  <mergeCells count="10">
    <mergeCell ref="A28:C28"/>
    <mergeCell ref="A4:C4"/>
    <mergeCell ref="B12:C12"/>
    <mergeCell ref="A16:C16"/>
    <mergeCell ref="O1:P1"/>
    <mergeCell ref="A2:P2"/>
    <mergeCell ref="I3:J3"/>
    <mergeCell ref="O3:P3"/>
    <mergeCell ref="I1:J1"/>
    <mergeCell ref="A27:C27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2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.421875" style="0" customWidth="1"/>
    <col min="2" max="2" width="47.28125" style="0" customWidth="1"/>
    <col min="3" max="3" width="14.57421875" style="0" customWidth="1"/>
  </cols>
  <sheetData>
    <row r="1" ht="12.75">
      <c r="B1" t="s">
        <v>183</v>
      </c>
    </row>
    <row r="2" spans="2:3" ht="15">
      <c r="B2" s="730" t="s">
        <v>1047</v>
      </c>
      <c r="C2" s="730"/>
    </row>
    <row r="3" ht="6" customHeight="1"/>
    <row r="4" ht="12.75">
      <c r="C4" s="77" t="s">
        <v>202</v>
      </c>
    </row>
    <row r="5" ht="6" customHeight="1"/>
    <row r="6" spans="2:3" ht="16.5">
      <c r="B6" s="731" t="s">
        <v>556</v>
      </c>
      <c r="C6" s="731"/>
    </row>
    <row r="7" ht="6.75" customHeight="1">
      <c r="B7" s="1"/>
    </row>
    <row r="8" spans="1:3" s="2" customFormat="1" ht="12.75">
      <c r="A8" s="32" t="s">
        <v>187</v>
      </c>
      <c r="B8" s="32" t="s">
        <v>474</v>
      </c>
      <c r="C8" s="78" t="s">
        <v>475</v>
      </c>
    </row>
    <row r="9" spans="1:3" s="2" customFormat="1" ht="12.75">
      <c r="A9" s="32" t="s">
        <v>290</v>
      </c>
      <c r="B9" s="32" t="s">
        <v>291</v>
      </c>
      <c r="C9" s="78" t="s">
        <v>292</v>
      </c>
    </row>
    <row r="10" spans="1:3" s="2" customFormat="1" ht="12.75">
      <c r="A10" s="402">
        <v>1</v>
      </c>
      <c r="B10" s="401" t="s">
        <v>414</v>
      </c>
      <c r="C10" s="400">
        <v>32123</v>
      </c>
    </row>
    <row r="11" spans="1:3" s="2" customFormat="1" ht="12.75">
      <c r="A11" s="402">
        <v>2</v>
      </c>
      <c r="B11" s="401" t="s">
        <v>415</v>
      </c>
      <c r="C11" s="400">
        <v>51618</v>
      </c>
    </row>
    <row r="12" spans="1:3" ht="12.75">
      <c r="A12" s="3">
        <v>3</v>
      </c>
      <c r="B12" s="80" t="s">
        <v>1028</v>
      </c>
      <c r="C12" s="79">
        <v>0</v>
      </c>
    </row>
    <row r="13" spans="1:3" ht="12.75">
      <c r="A13" s="3">
        <v>4</v>
      </c>
      <c r="B13" s="80" t="s">
        <v>431</v>
      </c>
      <c r="C13" s="79">
        <v>2500</v>
      </c>
    </row>
    <row r="14" spans="1:3" ht="12.75">
      <c r="A14" s="3">
        <v>5</v>
      </c>
      <c r="B14" s="80" t="s">
        <v>1029</v>
      </c>
      <c r="C14" s="79">
        <v>3393</v>
      </c>
    </row>
    <row r="15" spans="1:3" ht="12.75">
      <c r="A15" s="3">
        <v>6</v>
      </c>
      <c r="B15" s="80" t="s">
        <v>1044</v>
      </c>
      <c r="C15" s="79">
        <v>3853</v>
      </c>
    </row>
    <row r="16" spans="1:3" ht="12.75">
      <c r="A16" s="3">
        <v>7</v>
      </c>
      <c r="B16" s="80" t="s">
        <v>1045</v>
      </c>
      <c r="C16" s="79">
        <v>3189</v>
      </c>
    </row>
    <row r="17" spans="1:3" ht="12.75">
      <c r="A17" s="3">
        <v>8</v>
      </c>
      <c r="B17" s="123" t="s">
        <v>1030</v>
      </c>
      <c r="C17" s="81">
        <v>25636</v>
      </c>
    </row>
    <row r="18" spans="1:3" ht="12.75">
      <c r="A18" s="3">
        <v>9</v>
      </c>
      <c r="B18" s="80" t="s">
        <v>432</v>
      </c>
      <c r="C18" s="79">
        <v>3254</v>
      </c>
    </row>
    <row r="19" spans="1:3" ht="12.75">
      <c r="A19" s="3">
        <v>10</v>
      </c>
      <c r="B19" s="3" t="s">
        <v>476</v>
      </c>
      <c r="C19" s="82">
        <f>SUM(C10:C18)</f>
        <v>125566</v>
      </c>
    </row>
    <row r="20" spans="2:3" ht="6.75" customHeight="1">
      <c r="B20" s="83"/>
      <c r="C20" s="84"/>
    </row>
  </sheetData>
  <sheetProtection/>
  <mergeCells count="2">
    <mergeCell ref="B2:C2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9.140625" style="357" customWidth="1"/>
    <col min="2" max="2" width="17.7109375" style="357" customWidth="1"/>
    <col min="3" max="3" width="13.140625" style="357" customWidth="1"/>
    <col min="4" max="4" width="9.140625" style="357" customWidth="1"/>
    <col min="5" max="5" width="21.57421875" style="357" customWidth="1"/>
    <col min="6" max="16384" width="9.140625" style="357" customWidth="1"/>
  </cols>
  <sheetData>
    <row r="2" spans="4:6" ht="12.75">
      <c r="D2" s="732" t="s">
        <v>203</v>
      </c>
      <c r="E2" s="732"/>
      <c r="F2" s="732"/>
    </row>
    <row r="4" spans="1:6" ht="12.75">
      <c r="A4" s="733" t="s">
        <v>188</v>
      </c>
      <c r="B4" s="733"/>
      <c r="C4" s="733"/>
      <c r="D4" s="733"/>
      <c r="E4" s="733"/>
      <c r="F4" s="733"/>
    </row>
    <row r="5" spans="1:6" ht="12.75">
      <c r="A5" s="734" t="s">
        <v>413</v>
      </c>
      <c r="B5" s="734"/>
      <c r="C5" s="734"/>
      <c r="D5" s="734"/>
      <c r="E5" s="734"/>
      <c r="F5" s="734"/>
    </row>
    <row r="6" spans="1:6" ht="12.75">
      <c r="A6" s="358"/>
      <c r="B6" s="358"/>
      <c r="C6" s="358"/>
      <c r="D6" s="358"/>
      <c r="E6" s="358"/>
      <c r="F6" s="358"/>
    </row>
    <row r="7" spans="1:6" ht="12.75">
      <c r="A7" s="358"/>
      <c r="B7" s="358"/>
      <c r="C7" s="358"/>
      <c r="D7" s="358"/>
      <c r="E7" s="358"/>
      <c r="F7" s="358"/>
    </row>
    <row r="8" ht="13.5" thickBot="1">
      <c r="E8" s="359" t="s">
        <v>400</v>
      </c>
    </row>
    <row r="9" spans="1:5" ht="13.5" thickTop="1">
      <c r="A9" s="360" t="s">
        <v>401</v>
      </c>
      <c r="B9" s="361" t="s">
        <v>402</v>
      </c>
      <c r="C9" s="362" t="s">
        <v>403</v>
      </c>
      <c r="D9" s="362" t="s">
        <v>404</v>
      </c>
      <c r="E9" s="363" t="s">
        <v>405</v>
      </c>
    </row>
    <row r="10" spans="1:5" ht="12.75">
      <c r="A10" s="404" t="s">
        <v>290</v>
      </c>
      <c r="B10" s="405" t="s">
        <v>291</v>
      </c>
      <c r="C10" s="406" t="s">
        <v>292</v>
      </c>
      <c r="D10" s="406" t="s">
        <v>293</v>
      </c>
      <c r="E10" s="407" t="s">
        <v>294</v>
      </c>
    </row>
    <row r="11" spans="1:5" ht="12.75">
      <c r="A11" s="364">
        <v>1</v>
      </c>
      <c r="B11" s="365" t="s">
        <v>406</v>
      </c>
      <c r="C11" s="366">
        <v>345</v>
      </c>
      <c r="D11" s="366">
        <v>438</v>
      </c>
      <c r="E11" s="367">
        <v>766</v>
      </c>
    </row>
    <row r="12" spans="1:5" ht="12.75">
      <c r="A12" s="403" t="s">
        <v>189</v>
      </c>
      <c r="B12" s="369" t="s">
        <v>407</v>
      </c>
      <c r="C12" s="370">
        <v>77</v>
      </c>
      <c r="D12" s="370">
        <v>98</v>
      </c>
      <c r="E12" s="371">
        <v>171</v>
      </c>
    </row>
    <row r="13" spans="1:5" ht="12.75">
      <c r="A13" s="368" t="s">
        <v>190</v>
      </c>
      <c r="B13" s="372" t="s">
        <v>408</v>
      </c>
      <c r="C13" s="370">
        <v>191</v>
      </c>
      <c r="D13" s="370">
        <v>242</v>
      </c>
      <c r="E13" s="371">
        <v>424</v>
      </c>
    </row>
    <row r="14" spans="1:5" ht="12.75">
      <c r="A14" s="373" t="s">
        <v>191</v>
      </c>
      <c r="B14" s="374" t="s">
        <v>409</v>
      </c>
      <c r="C14" s="375">
        <v>77</v>
      </c>
      <c r="D14" s="375">
        <v>98</v>
      </c>
      <c r="E14" s="376">
        <v>171</v>
      </c>
    </row>
    <row r="15" spans="1:5" ht="12.75">
      <c r="A15" s="364">
        <v>2</v>
      </c>
      <c r="B15" s="377" t="s">
        <v>410</v>
      </c>
      <c r="C15" s="366">
        <v>408</v>
      </c>
      <c r="D15" s="366">
        <v>518</v>
      </c>
      <c r="E15" s="367">
        <v>862</v>
      </c>
    </row>
    <row r="16" spans="1:5" ht="12.75">
      <c r="A16" s="373" t="s">
        <v>192</v>
      </c>
      <c r="B16" s="378" t="s">
        <v>407</v>
      </c>
      <c r="C16" s="375">
        <v>77</v>
      </c>
      <c r="D16" s="375">
        <v>98</v>
      </c>
      <c r="E16" s="376">
        <v>171</v>
      </c>
    </row>
    <row r="17" spans="1:5" ht="12.75">
      <c r="A17" s="379" t="s">
        <v>193</v>
      </c>
      <c r="B17" s="380" t="s">
        <v>408</v>
      </c>
      <c r="C17" s="381">
        <v>254</v>
      </c>
      <c r="D17" s="381">
        <v>322</v>
      </c>
      <c r="E17" s="382">
        <v>565</v>
      </c>
    </row>
    <row r="18" spans="1:5" ht="12.75">
      <c r="A18" s="383" t="s">
        <v>194</v>
      </c>
      <c r="B18" s="384" t="s">
        <v>409</v>
      </c>
      <c r="C18" s="385">
        <v>77</v>
      </c>
      <c r="D18" s="385">
        <v>98</v>
      </c>
      <c r="E18" s="386">
        <v>171</v>
      </c>
    </row>
    <row r="19" spans="1:5" ht="12.75">
      <c r="A19" s="364">
        <v>3</v>
      </c>
      <c r="B19" s="387" t="s">
        <v>411</v>
      </c>
      <c r="C19" s="366">
        <v>254</v>
      </c>
      <c r="D19" s="366">
        <v>322</v>
      </c>
      <c r="E19" s="367">
        <v>565</v>
      </c>
    </row>
    <row r="20" spans="1:5" ht="13.5" thickBot="1">
      <c r="A20" s="388">
        <v>4</v>
      </c>
      <c r="B20" s="389" t="s">
        <v>412</v>
      </c>
      <c r="C20" s="390">
        <v>324</v>
      </c>
      <c r="D20" s="390">
        <v>411</v>
      </c>
      <c r="E20" s="391">
        <v>720</v>
      </c>
    </row>
    <row r="21" ht="13.5" thickTop="1">
      <c r="C21" s="392"/>
    </row>
  </sheetData>
  <sheetProtection/>
  <mergeCells count="3">
    <mergeCell ref="D2:F2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C77"/>
  <sheetViews>
    <sheetView zoomScalePageLayoutView="0" workbookViewId="0" topLeftCell="A1">
      <selection activeCell="AE76" sqref="AE76"/>
    </sheetView>
  </sheetViews>
  <sheetFormatPr defaultColWidth="9.140625" defaultRowHeight="12.75"/>
  <cols>
    <col min="1" max="1" width="4.421875" style="85" customWidth="1"/>
    <col min="2" max="2" width="30.8515625" style="85" customWidth="1"/>
    <col min="3" max="3" width="9.421875" style="85" customWidth="1"/>
    <col min="4" max="4" width="9.140625" style="85" hidden="1" customWidth="1"/>
    <col min="5" max="5" width="12.57421875" style="85" customWidth="1"/>
    <col min="6" max="8" width="9.140625" style="85" hidden="1" customWidth="1"/>
    <col min="9" max="9" width="10.140625" style="85" hidden="1" customWidth="1"/>
    <col min="10" max="10" width="10.8515625" style="85" hidden="1" customWidth="1"/>
    <col min="11" max="11" width="12.140625" style="85" hidden="1" customWidth="1"/>
    <col min="12" max="12" width="9.140625" style="85" hidden="1" customWidth="1"/>
    <col min="13" max="13" width="9.140625" style="85" customWidth="1"/>
    <col min="14" max="14" width="9.140625" style="85" hidden="1" customWidth="1"/>
    <col min="15" max="15" width="12.57421875" style="85" customWidth="1"/>
    <col min="16" max="16" width="11.57421875" style="85" hidden="1" customWidth="1"/>
    <col min="17" max="17" width="11.57421875" style="85" customWidth="1"/>
    <col min="18" max="19" width="9.421875" style="85" customWidth="1"/>
    <col min="20" max="20" width="8.140625" style="85" customWidth="1"/>
    <col min="21" max="22" width="9.140625" style="85" hidden="1" customWidth="1"/>
    <col min="23" max="23" width="0" style="85" hidden="1" customWidth="1"/>
    <col min="24" max="24" width="11.00390625" style="85" hidden="1" customWidth="1"/>
    <col min="25" max="25" width="12.8515625" style="85" hidden="1" customWidth="1"/>
    <col min="26" max="28" width="9.140625" style="85" hidden="1" customWidth="1"/>
    <col min="29" max="29" width="9.7109375" style="85" customWidth="1"/>
    <col min="30" max="16384" width="9.140625" style="85" customWidth="1"/>
  </cols>
  <sheetData>
    <row r="1" ht="12.75">
      <c r="B1" t="s">
        <v>183</v>
      </c>
    </row>
    <row r="2" spans="1:29" ht="12.75">
      <c r="A2" s="735" t="s">
        <v>1052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735"/>
      <c r="Y2" s="735"/>
      <c r="Z2" s="735"/>
      <c r="AA2" s="735"/>
      <c r="AB2" s="735"/>
      <c r="AC2" s="735"/>
    </row>
    <row r="3" spans="21:29" ht="12.75">
      <c r="U3" s="737" t="s">
        <v>204</v>
      </c>
      <c r="V3" s="737"/>
      <c r="W3" s="737"/>
      <c r="X3" s="737"/>
      <c r="Y3" s="737"/>
      <c r="Z3" s="737"/>
      <c r="AA3" s="737"/>
      <c r="AB3" s="737"/>
      <c r="AC3" s="737"/>
    </row>
    <row r="4" spans="3:29" s="120" customFormat="1" ht="11.25"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738" t="s">
        <v>1043</v>
      </c>
      <c r="N4" s="739"/>
      <c r="O4" s="739"/>
      <c r="P4" s="739"/>
      <c r="Q4" s="739"/>
      <c r="R4" s="739"/>
      <c r="S4" s="739"/>
      <c r="T4" s="740"/>
      <c r="U4" s="121">
        <v>882202</v>
      </c>
      <c r="V4" s="121">
        <v>882203</v>
      </c>
      <c r="W4" s="121">
        <v>889921</v>
      </c>
      <c r="X4" s="121">
        <v>889928</v>
      </c>
      <c r="Y4" s="122">
        <v>889942</v>
      </c>
      <c r="Z4" s="122">
        <v>890441</v>
      </c>
      <c r="AA4" s="122">
        <v>890442</v>
      </c>
      <c r="AB4" s="122">
        <v>890443</v>
      </c>
      <c r="AC4" s="736" t="s">
        <v>477</v>
      </c>
    </row>
    <row r="5" spans="3:29" s="118" customFormat="1" ht="51" customHeight="1">
      <c r="C5" s="119" t="s">
        <v>438</v>
      </c>
      <c r="D5" s="119" t="s">
        <v>439</v>
      </c>
      <c r="E5" s="119" t="s">
        <v>478</v>
      </c>
      <c r="F5" s="119" t="s">
        <v>479</v>
      </c>
      <c r="G5" s="119" t="s">
        <v>480</v>
      </c>
      <c r="H5" s="119" t="s">
        <v>481</v>
      </c>
      <c r="I5" s="119" t="s">
        <v>482</v>
      </c>
      <c r="J5" s="119" t="s">
        <v>483</v>
      </c>
      <c r="K5" s="119" t="s">
        <v>484</v>
      </c>
      <c r="L5" s="119" t="s">
        <v>485</v>
      </c>
      <c r="M5" s="119" t="s">
        <v>440</v>
      </c>
      <c r="N5" s="119" t="s">
        <v>441</v>
      </c>
      <c r="O5" s="119" t="s">
        <v>486</v>
      </c>
      <c r="P5" s="119" t="s">
        <v>487</v>
      </c>
      <c r="Q5" s="119" t="s">
        <v>1097</v>
      </c>
      <c r="R5" s="119" t="s">
        <v>1098</v>
      </c>
      <c r="S5" s="119" t="s">
        <v>1102</v>
      </c>
      <c r="T5" s="119" t="s">
        <v>441</v>
      </c>
      <c r="U5" s="119" t="s">
        <v>442</v>
      </c>
      <c r="V5" s="119" t="s">
        <v>488</v>
      </c>
      <c r="W5" s="119" t="s">
        <v>489</v>
      </c>
      <c r="X5" s="119" t="s">
        <v>443</v>
      </c>
      <c r="Y5" s="119" t="s">
        <v>490</v>
      </c>
      <c r="Z5" s="119" t="s">
        <v>491</v>
      </c>
      <c r="AA5" s="119" t="s">
        <v>492</v>
      </c>
      <c r="AB5" s="119" t="s">
        <v>493</v>
      </c>
      <c r="AC5" s="736"/>
    </row>
    <row r="6" spans="1:29" s="118" customFormat="1" ht="22.5" customHeight="1">
      <c r="A6" s="118" t="s">
        <v>290</v>
      </c>
      <c r="B6" s="118" t="s">
        <v>291</v>
      </c>
      <c r="C6" s="119" t="s">
        <v>292</v>
      </c>
      <c r="D6" s="119"/>
      <c r="E6" s="119" t="s">
        <v>293</v>
      </c>
      <c r="F6" s="119"/>
      <c r="G6" s="119"/>
      <c r="H6" s="119"/>
      <c r="I6" s="119"/>
      <c r="J6" s="119"/>
      <c r="K6" s="119"/>
      <c r="L6" s="119"/>
      <c r="M6" s="119" t="s">
        <v>294</v>
      </c>
      <c r="N6" s="119"/>
      <c r="O6" s="119" t="s">
        <v>296</v>
      </c>
      <c r="P6" s="119"/>
      <c r="Q6" s="119" t="s">
        <v>298</v>
      </c>
      <c r="R6" s="119" t="s">
        <v>304</v>
      </c>
      <c r="S6" s="119" t="s">
        <v>195</v>
      </c>
      <c r="T6" s="119" t="s">
        <v>196</v>
      </c>
      <c r="U6" s="119"/>
      <c r="V6" s="119"/>
      <c r="W6" s="119"/>
      <c r="X6" s="119"/>
      <c r="Y6" s="119"/>
      <c r="Z6" s="119"/>
      <c r="AA6" s="119"/>
      <c r="AB6" s="119"/>
      <c r="AC6" s="395" t="s">
        <v>197</v>
      </c>
    </row>
    <row r="7" spans="1:29" ht="28.5" customHeight="1">
      <c r="A7" s="86">
        <v>1</v>
      </c>
      <c r="B7" s="87" t="s">
        <v>494</v>
      </c>
      <c r="C7" s="88">
        <v>1000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90">
        <f aca="true" t="shared" si="0" ref="AC7:AC29">SUM(C7:AB7)</f>
        <v>1000</v>
      </c>
    </row>
    <row r="8" spans="1:29" ht="36.75" customHeight="1">
      <c r="A8" s="86">
        <v>2</v>
      </c>
      <c r="B8" s="87" t="s">
        <v>495</v>
      </c>
      <c r="C8" s="88">
        <v>0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90">
        <f t="shared" si="0"/>
        <v>0</v>
      </c>
    </row>
    <row r="9" spans="1:29" ht="15.75" customHeight="1">
      <c r="A9" s="86">
        <v>3</v>
      </c>
      <c r="B9" s="87" t="s">
        <v>496</v>
      </c>
      <c r="C9" s="88">
        <v>11043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90">
        <f t="shared" si="0"/>
        <v>11043</v>
      </c>
    </row>
    <row r="10" spans="1:29" ht="30" customHeight="1" hidden="1">
      <c r="A10" s="86">
        <v>4</v>
      </c>
      <c r="B10" s="87" t="s">
        <v>497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1"/>
      <c r="AB10" s="89"/>
      <c r="AC10" s="90">
        <f t="shared" si="0"/>
        <v>0</v>
      </c>
    </row>
    <row r="11" spans="1:29" ht="12.75" customHeight="1" hidden="1">
      <c r="A11" s="86">
        <v>5</v>
      </c>
      <c r="B11" s="87" t="s">
        <v>498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8"/>
      <c r="AA11" s="89"/>
      <c r="AB11" s="88"/>
      <c r="AC11" s="90">
        <f t="shared" si="0"/>
        <v>0</v>
      </c>
    </row>
    <row r="12" spans="1:29" ht="12.75" customHeight="1" hidden="1">
      <c r="A12" s="86">
        <v>6</v>
      </c>
      <c r="B12" s="92" t="s">
        <v>499</v>
      </c>
      <c r="C12" s="89"/>
      <c r="D12" s="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90">
        <f t="shared" si="0"/>
        <v>0</v>
      </c>
    </row>
    <row r="13" spans="1:29" ht="22.5" customHeight="1">
      <c r="A13" s="86">
        <v>4</v>
      </c>
      <c r="B13" s="87" t="s">
        <v>500</v>
      </c>
      <c r="C13" s="89"/>
      <c r="D13" s="89"/>
      <c r="E13" s="88">
        <v>400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90">
        <f t="shared" si="0"/>
        <v>400</v>
      </c>
    </row>
    <row r="14" spans="1:29" ht="33.75" hidden="1">
      <c r="A14" s="86">
        <v>8</v>
      </c>
      <c r="B14" s="87" t="s">
        <v>501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8"/>
      <c r="W14" s="89"/>
      <c r="X14" s="89"/>
      <c r="Y14" s="89"/>
      <c r="Z14" s="89"/>
      <c r="AA14" s="89"/>
      <c r="AB14" s="89"/>
      <c r="AC14" s="90">
        <f t="shared" si="0"/>
        <v>0</v>
      </c>
    </row>
    <row r="15" spans="1:29" ht="22.5" hidden="1">
      <c r="A15" s="86">
        <v>9</v>
      </c>
      <c r="B15" s="87" t="s">
        <v>502</v>
      </c>
      <c r="C15" s="89"/>
      <c r="D15" s="89"/>
      <c r="E15" s="89"/>
      <c r="F15" s="88"/>
      <c r="G15" s="89"/>
      <c r="H15" s="89"/>
      <c r="I15" s="89"/>
      <c r="J15" s="89"/>
      <c r="K15" s="89"/>
      <c r="L15" s="88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90">
        <f t="shared" si="0"/>
        <v>0</v>
      </c>
    </row>
    <row r="16" spans="1:29" ht="22.5" hidden="1">
      <c r="A16" s="86">
        <v>10</v>
      </c>
      <c r="B16" s="87" t="s">
        <v>503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90">
        <f t="shared" si="0"/>
        <v>0</v>
      </c>
    </row>
    <row r="17" spans="1:29" ht="24.75" customHeight="1" hidden="1">
      <c r="A17" s="86">
        <v>11</v>
      </c>
      <c r="B17" s="87" t="s">
        <v>504</v>
      </c>
      <c r="C17" s="89"/>
      <c r="D17" s="89"/>
      <c r="E17" s="89"/>
      <c r="F17" s="89"/>
      <c r="G17" s="88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90">
        <f t="shared" si="0"/>
        <v>0</v>
      </c>
    </row>
    <row r="18" spans="1:29" ht="11.25" hidden="1">
      <c r="A18" s="86">
        <v>12</v>
      </c>
      <c r="B18" s="87" t="s">
        <v>505</v>
      </c>
      <c r="C18" s="89"/>
      <c r="D18" s="89"/>
      <c r="E18" s="89"/>
      <c r="F18" s="89"/>
      <c r="G18" s="89"/>
      <c r="H18" s="88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90">
        <f t="shared" si="0"/>
        <v>0</v>
      </c>
    </row>
    <row r="19" spans="1:29" ht="13.5" customHeight="1">
      <c r="A19" s="86">
        <v>5</v>
      </c>
      <c r="B19" s="87" t="s">
        <v>506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8">
        <v>5548</v>
      </c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90">
        <f t="shared" si="0"/>
        <v>5548</v>
      </c>
    </row>
    <row r="20" spans="1:29" ht="12.75" customHeight="1" hidden="1">
      <c r="A20" s="86">
        <v>14</v>
      </c>
      <c r="B20" s="87" t="s">
        <v>507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3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90">
        <f t="shared" si="0"/>
        <v>0</v>
      </c>
    </row>
    <row r="21" spans="1:29" ht="33.75" hidden="1">
      <c r="A21" s="86">
        <v>15</v>
      </c>
      <c r="B21" s="94" t="s">
        <v>508</v>
      </c>
      <c r="C21" s="89"/>
      <c r="D21" s="89"/>
      <c r="E21" s="89"/>
      <c r="F21" s="89"/>
      <c r="G21" s="89"/>
      <c r="H21" s="89"/>
      <c r="I21" s="88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90">
        <f t="shared" si="0"/>
        <v>0</v>
      </c>
    </row>
    <row r="22" spans="1:29" ht="39" customHeight="1" hidden="1">
      <c r="A22" s="86">
        <v>16</v>
      </c>
      <c r="B22" s="94" t="s">
        <v>509</v>
      </c>
      <c r="C22" s="89"/>
      <c r="D22" s="89"/>
      <c r="E22" s="89"/>
      <c r="F22" s="89"/>
      <c r="G22" s="89"/>
      <c r="H22" s="89"/>
      <c r="I22" s="89"/>
      <c r="J22" s="89"/>
      <c r="K22" s="88"/>
      <c r="L22" s="89"/>
      <c r="M22" s="89"/>
      <c r="N22" s="89"/>
      <c r="O22" s="88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90">
        <f t="shared" si="0"/>
        <v>0</v>
      </c>
    </row>
    <row r="23" spans="1:29" ht="12.75" customHeight="1" hidden="1">
      <c r="A23" s="86">
        <v>17</v>
      </c>
      <c r="B23" s="94" t="s">
        <v>510</v>
      </c>
      <c r="C23" s="89"/>
      <c r="D23" s="89"/>
      <c r="E23" s="89"/>
      <c r="F23" s="89"/>
      <c r="G23" s="89"/>
      <c r="H23" s="89"/>
      <c r="I23" s="89"/>
      <c r="J23" s="88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90">
        <f t="shared" si="0"/>
        <v>0</v>
      </c>
    </row>
    <row r="24" spans="1:29" ht="34.5" customHeight="1">
      <c r="A24" s="86">
        <v>6</v>
      </c>
      <c r="B24" s="94" t="s">
        <v>511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8">
        <v>70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90">
        <f t="shared" si="0"/>
        <v>70</v>
      </c>
    </row>
    <row r="25" spans="1:29" ht="26.25" customHeight="1" hidden="1">
      <c r="A25" s="86">
        <v>19</v>
      </c>
      <c r="B25" s="87" t="s">
        <v>512</v>
      </c>
      <c r="C25" s="89"/>
      <c r="D25" s="89"/>
      <c r="E25" s="89"/>
      <c r="F25" s="89"/>
      <c r="G25" s="89"/>
      <c r="H25" s="89"/>
      <c r="I25" s="89"/>
      <c r="J25" s="91"/>
      <c r="K25" s="89"/>
      <c r="L25" s="89"/>
      <c r="M25" s="89"/>
      <c r="N25" s="89"/>
      <c r="O25" s="89"/>
      <c r="P25" s="88"/>
      <c r="Q25" s="88"/>
      <c r="R25" s="88"/>
      <c r="S25" s="88"/>
      <c r="T25" s="89"/>
      <c r="U25" s="89"/>
      <c r="V25" s="89"/>
      <c r="W25" s="89"/>
      <c r="X25" s="89"/>
      <c r="Y25" s="93"/>
      <c r="Z25" s="89"/>
      <c r="AA25" s="89"/>
      <c r="AB25" s="89"/>
      <c r="AC25" s="90">
        <f t="shared" si="0"/>
        <v>0</v>
      </c>
    </row>
    <row r="26" spans="1:29" ht="26.25" customHeight="1">
      <c r="A26" s="86">
        <v>7</v>
      </c>
      <c r="B26" s="87" t="s">
        <v>1099</v>
      </c>
      <c r="C26" s="89"/>
      <c r="D26" s="89"/>
      <c r="E26" s="89"/>
      <c r="F26" s="89"/>
      <c r="G26" s="89"/>
      <c r="H26" s="89"/>
      <c r="I26" s="89"/>
      <c r="J26" s="91"/>
      <c r="K26" s="89"/>
      <c r="L26" s="89"/>
      <c r="M26" s="89"/>
      <c r="N26" s="89"/>
      <c r="O26" s="89"/>
      <c r="P26" s="88"/>
      <c r="Q26" s="88">
        <v>300</v>
      </c>
      <c r="R26" s="88"/>
      <c r="S26" s="88"/>
      <c r="T26" s="89"/>
      <c r="U26" s="89"/>
      <c r="V26" s="89"/>
      <c r="W26" s="89"/>
      <c r="X26" s="89"/>
      <c r="Y26" s="93"/>
      <c r="Z26" s="89"/>
      <c r="AA26" s="89"/>
      <c r="AB26" s="89"/>
      <c r="AC26" s="90">
        <f t="shared" si="0"/>
        <v>300</v>
      </c>
    </row>
    <row r="27" spans="1:29" ht="26.25" customHeight="1">
      <c r="A27" s="86">
        <v>8</v>
      </c>
      <c r="B27" s="87" t="s">
        <v>1100</v>
      </c>
      <c r="C27" s="89"/>
      <c r="D27" s="89"/>
      <c r="E27" s="89"/>
      <c r="F27" s="89"/>
      <c r="G27" s="89"/>
      <c r="H27" s="89"/>
      <c r="I27" s="89"/>
      <c r="J27" s="91"/>
      <c r="K27" s="89"/>
      <c r="L27" s="89"/>
      <c r="M27" s="89"/>
      <c r="N27" s="89"/>
      <c r="O27" s="89"/>
      <c r="P27" s="88"/>
      <c r="Q27" s="88"/>
      <c r="R27" s="88">
        <v>1400</v>
      </c>
      <c r="S27" s="88"/>
      <c r="T27" s="89"/>
      <c r="U27" s="89"/>
      <c r="V27" s="89"/>
      <c r="W27" s="89"/>
      <c r="X27" s="89"/>
      <c r="Y27" s="93"/>
      <c r="Z27" s="89"/>
      <c r="AA27" s="89"/>
      <c r="AB27" s="89"/>
      <c r="AC27" s="90">
        <f t="shared" si="0"/>
        <v>1400</v>
      </c>
    </row>
    <row r="28" spans="1:29" ht="26.25" customHeight="1">
      <c r="A28" s="86">
        <v>9</v>
      </c>
      <c r="B28" s="87" t="s">
        <v>1103</v>
      </c>
      <c r="C28" s="89"/>
      <c r="D28" s="89"/>
      <c r="E28" s="89"/>
      <c r="F28" s="89"/>
      <c r="G28" s="89"/>
      <c r="H28" s="89"/>
      <c r="I28" s="89"/>
      <c r="J28" s="91"/>
      <c r="K28" s="89"/>
      <c r="L28" s="89"/>
      <c r="M28" s="89"/>
      <c r="N28" s="89"/>
      <c r="O28" s="89"/>
      <c r="P28" s="88"/>
      <c r="Q28" s="88"/>
      <c r="R28" s="88"/>
      <c r="S28" s="88">
        <v>130</v>
      </c>
      <c r="T28" s="89"/>
      <c r="U28" s="89"/>
      <c r="V28" s="89"/>
      <c r="W28" s="89"/>
      <c r="X28" s="89"/>
      <c r="Y28" s="93"/>
      <c r="Z28" s="89"/>
      <c r="AA28" s="89"/>
      <c r="AB28" s="89"/>
      <c r="AC28" s="90">
        <f t="shared" si="0"/>
        <v>130</v>
      </c>
    </row>
    <row r="29" spans="1:29" ht="26.25" customHeight="1">
      <c r="A29" s="86">
        <v>10</v>
      </c>
      <c r="B29" s="87" t="s">
        <v>1101</v>
      </c>
      <c r="C29" s="89"/>
      <c r="D29" s="89"/>
      <c r="E29" s="89"/>
      <c r="F29" s="89"/>
      <c r="G29" s="89"/>
      <c r="H29" s="89"/>
      <c r="I29" s="89"/>
      <c r="J29" s="91"/>
      <c r="K29" s="89"/>
      <c r="L29" s="89"/>
      <c r="M29" s="91">
        <v>2000</v>
      </c>
      <c r="N29" s="89"/>
      <c r="O29" s="89"/>
      <c r="P29" s="88"/>
      <c r="Q29" s="88"/>
      <c r="R29" s="88"/>
      <c r="S29" s="88"/>
      <c r="T29" s="89"/>
      <c r="U29" s="89"/>
      <c r="V29" s="89"/>
      <c r="W29" s="89"/>
      <c r="X29" s="89"/>
      <c r="Y29" s="93"/>
      <c r="Z29" s="89"/>
      <c r="AA29" s="89"/>
      <c r="AB29" s="89"/>
      <c r="AC29" s="90">
        <f t="shared" si="0"/>
        <v>2000</v>
      </c>
    </row>
    <row r="30" spans="1:29" ht="23.25" customHeight="1">
      <c r="A30" s="86">
        <v>11</v>
      </c>
      <c r="B30" s="95" t="s">
        <v>513</v>
      </c>
      <c r="C30" s="96">
        <f aca="true" t="shared" si="1" ref="C30:L30">SUM(C7:C25)</f>
        <v>12043</v>
      </c>
      <c r="D30" s="96">
        <f t="shared" si="1"/>
        <v>0</v>
      </c>
      <c r="E30" s="96">
        <f t="shared" si="1"/>
        <v>400</v>
      </c>
      <c r="F30" s="96">
        <f t="shared" si="1"/>
        <v>0</v>
      </c>
      <c r="G30" s="96">
        <f t="shared" si="1"/>
        <v>0</v>
      </c>
      <c r="H30" s="96">
        <f t="shared" si="1"/>
        <v>0</v>
      </c>
      <c r="I30" s="96">
        <f t="shared" si="1"/>
        <v>0</v>
      </c>
      <c r="J30" s="96">
        <f t="shared" si="1"/>
        <v>0</v>
      </c>
      <c r="K30" s="96">
        <f t="shared" si="1"/>
        <v>0</v>
      </c>
      <c r="L30" s="96">
        <f t="shared" si="1"/>
        <v>0</v>
      </c>
      <c r="M30" s="96">
        <f>SUM(M19:M29)</f>
        <v>7548</v>
      </c>
      <c r="N30" s="96">
        <f>SUM(N7:N25)</f>
        <v>0</v>
      </c>
      <c r="O30" s="96">
        <f>SUM(O7:O25)</f>
        <v>70</v>
      </c>
      <c r="P30" s="96">
        <f>SUM(P7:P25)</f>
        <v>0</v>
      </c>
      <c r="Q30" s="96">
        <f>SUM(Q26:Q27)</f>
        <v>300</v>
      </c>
      <c r="R30" s="96">
        <f>SUM(R26:R27)</f>
        <v>1400</v>
      </c>
      <c r="S30" s="96">
        <f>SUM(S28:S29)</f>
        <v>130</v>
      </c>
      <c r="T30" s="96">
        <f aca="true" t="shared" si="2" ref="T30:AB30">SUM(T7:T25)</f>
        <v>0</v>
      </c>
      <c r="U30" s="96">
        <f t="shared" si="2"/>
        <v>0</v>
      </c>
      <c r="V30" s="96">
        <f t="shared" si="2"/>
        <v>0</v>
      </c>
      <c r="W30" s="96">
        <f t="shared" si="2"/>
        <v>0</v>
      </c>
      <c r="X30" s="93">
        <f t="shared" si="2"/>
        <v>0</v>
      </c>
      <c r="Y30" s="93">
        <f t="shared" si="2"/>
        <v>0</v>
      </c>
      <c r="Z30" s="96">
        <f t="shared" si="2"/>
        <v>0</v>
      </c>
      <c r="AA30" s="96">
        <f t="shared" si="2"/>
        <v>0</v>
      </c>
      <c r="AB30" s="96">
        <f t="shared" si="2"/>
        <v>0</v>
      </c>
      <c r="AC30" s="97">
        <f aca="true" t="shared" si="3" ref="AC30:AC47">SUM(C30:AB30)</f>
        <v>21891</v>
      </c>
    </row>
    <row r="31" spans="1:29" ht="12.75" customHeight="1" hidden="1">
      <c r="A31" s="86">
        <v>21</v>
      </c>
      <c r="B31" s="94" t="s">
        <v>514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90">
        <f t="shared" si="3"/>
        <v>0</v>
      </c>
    </row>
    <row r="32" spans="1:29" ht="14.25" customHeight="1" hidden="1">
      <c r="A32" s="86">
        <v>22</v>
      </c>
      <c r="B32" s="94" t="s">
        <v>515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90">
        <f t="shared" si="3"/>
        <v>0</v>
      </c>
    </row>
    <row r="33" spans="1:29" ht="14.25" customHeight="1" hidden="1">
      <c r="A33" s="86">
        <v>23</v>
      </c>
      <c r="B33" s="94" t="s">
        <v>516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90">
        <f t="shared" si="3"/>
        <v>0</v>
      </c>
    </row>
    <row r="34" spans="1:29" ht="12.75" customHeight="1" hidden="1">
      <c r="A34" s="86">
        <v>24</v>
      </c>
      <c r="B34" s="94" t="s">
        <v>517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90">
        <f t="shared" si="3"/>
        <v>0</v>
      </c>
    </row>
    <row r="35" spans="1:29" ht="12.75" customHeight="1" hidden="1">
      <c r="A35" s="86">
        <v>25</v>
      </c>
      <c r="B35" s="94" t="s">
        <v>518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90">
        <f t="shared" si="3"/>
        <v>0</v>
      </c>
    </row>
    <row r="36" spans="1:29" ht="12.75" customHeight="1">
      <c r="A36" s="86">
        <v>12</v>
      </c>
      <c r="B36" s="94" t="s">
        <v>519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98">
        <v>300</v>
      </c>
      <c r="U36" s="89"/>
      <c r="V36" s="89"/>
      <c r="W36" s="89"/>
      <c r="X36" s="89"/>
      <c r="Y36" s="89"/>
      <c r="Z36" s="89"/>
      <c r="AA36" s="89"/>
      <c r="AB36" s="89"/>
      <c r="AC36" s="90">
        <f t="shared" si="3"/>
        <v>300</v>
      </c>
    </row>
    <row r="37" spans="1:29" ht="12.75" customHeight="1" hidden="1">
      <c r="A37" s="86">
        <v>27</v>
      </c>
      <c r="B37" s="94" t="s">
        <v>520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98"/>
      <c r="V37" s="89"/>
      <c r="W37" s="89"/>
      <c r="X37" s="89"/>
      <c r="Y37" s="89"/>
      <c r="Z37" s="89"/>
      <c r="AA37" s="89"/>
      <c r="AB37" s="89"/>
      <c r="AC37" s="90">
        <f t="shared" si="3"/>
        <v>0</v>
      </c>
    </row>
    <row r="38" spans="1:29" ht="12.75" customHeight="1" hidden="1">
      <c r="A38" s="86">
        <v>28</v>
      </c>
      <c r="B38" s="94" t="s">
        <v>521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90">
        <f t="shared" si="3"/>
        <v>0</v>
      </c>
    </row>
    <row r="39" spans="1:29" ht="12.75" customHeight="1" hidden="1">
      <c r="A39" s="86">
        <v>29</v>
      </c>
      <c r="B39" s="94" t="s">
        <v>522</v>
      </c>
      <c r="C39" s="89"/>
      <c r="D39" s="89"/>
      <c r="E39" s="89"/>
      <c r="F39" s="89"/>
      <c r="G39" s="89"/>
      <c r="H39" s="89"/>
      <c r="I39" s="93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98"/>
      <c r="X39" s="89"/>
      <c r="Y39" s="89"/>
      <c r="Z39" s="89"/>
      <c r="AA39" s="89"/>
      <c r="AB39" s="89"/>
      <c r="AC39" s="90">
        <f t="shared" si="3"/>
        <v>0</v>
      </c>
    </row>
    <row r="40" spans="1:29" ht="13.5" customHeight="1" hidden="1">
      <c r="A40" s="86">
        <v>30</v>
      </c>
      <c r="B40" s="94" t="s">
        <v>523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98"/>
      <c r="Y40" s="98"/>
      <c r="Z40" s="89"/>
      <c r="AA40" s="89"/>
      <c r="AB40" s="89"/>
      <c r="AC40" s="90">
        <f t="shared" si="3"/>
        <v>0</v>
      </c>
    </row>
    <row r="41" spans="1:29" ht="12.75" customHeight="1" hidden="1">
      <c r="A41" s="86">
        <v>31</v>
      </c>
      <c r="B41" s="94" t="s">
        <v>524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98"/>
      <c r="Z41" s="89"/>
      <c r="AA41" s="89"/>
      <c r="AB41" s="89"/>
      <c r="AC41" s="90">
        <f t="shared" si="3"/>
        <v>0</v>
      </c>
    </row>
    <row r="42" spans="1:29" ht="12.75" customHeight="1" hidden="1">
      <c r="A42" s="86">
        <v>32</v>
      </c>
      <c r="B42" s="94" t="s">
        <v>525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98"/>
      <c r="Z42" s="89"/>
      <c r="AA42" s="89"/>
      <c r="AB42" s="89"/>
      <c r="AC42" s="90">
        <f t="shared" si="3"/>
        <v>0</v>
      </c>
    </row>
    <row r="43" spans="1:29" ht="21.75" customHeight="1">
      <c r="A43" s="86">
        <v>13</v>
      </c>
      <c r="B43" s="99" t="s">
        <v>526</v>
      </c>
      <c r="C43" s="96">
        <f>SUM(C31:C42)</f>
        <v>0</v>
      </c>
      <c r="D43" s="96">
        <f aca="true" t="shared" si="4" ref="D43:Y43">SUM(D31:D42)</f>
        <v>0</v>
      </c>
      <c r="E43" s="96">
        <f t="shared" si="4"/>
        <v>0</v>
      </c>
      <c r="F43" s="96">
        <f t="shared" si="4"/>
        <v>0</v>
      </c>
      <c r="G43" s="96">
        <f t="shared" si="4"/>
        <v>0</v>
      </c>
      <c r="H43" s="96">
        <f t="shared" si="4"/>
        <v>0</v>
      </c>
      <c r="I43" s="96">
        <f t="shared" si="4"/>
        <v>0</v>
      </c>
      <c r="J43" s="96">
        <f t="shared" si="4"/>
        <v>0</v>
      </c>
      <c r="K43" s="96">
        <f t="shared" si="4"/>
        <v>0</v>
      </c>
      <c r="L43" s="96">
        <f t="shared" si="4"/>
        <v>0</v>
      </c>
      <c r="M43" s="96">
        <f t="shared" si="4"/>
        <v>0</v>
      </c>
      <c r="N43" s="96">
        <f t="shared" si="4"/>
        <v>0</v>
      </c>
      <c r="O43" s="96">
        <f t="shared" si="4"/>
        <v>0</v>
      </c>
      <c r="P43" s="96">
        <f t="shared" si="4"/>
        <v>0</v>
      </c>
      <c r="Q43" s="96"/>
      <c r="R43" s="96"/>
      <c r="S43" s="96"/>
      <c r="T43" s="96">
        <f t="shared" si="4"/>
        <v>300</v>
      </c>
      <c r="U43" s="96">
        <f t="shared" si="4"/>
        <v>0</v>
      </c>
      <c r="V43" s="96">
        <f t="shared" si="4"/>
        <v>0</v>
      </c>
      <c r="W43" s="96">
        <f t="shared" si="4"/>
        <v>0</v>
      </c>
      <c r="X43" s="96">
        <f t="shared" si="4"/>
        <v>0</v>
      </c>
      <c r="Y43" s="96">
        <f t="shared" si="4"/>
        <v>0</v>
      </c>
      <c r="Z43" s="96">
        <f>SUM(Z31:Z42)</f>
        <v>0</v>
      </c>
      <c r="AA43" s="96">
        <f>SUM(AA31:AA42)</f>
        <v>0</v>
      </c>
      <c r="AB43" s="96">
        <f>SUM(AB31:AB42)</f>
        <v>0</v>
      </c>
      <c r="AC43" s="97">
        <f t="shared" si="3"/>
        <v>300</v>
      </c>
    </row>
    <row r="44" spans="1:29" ht="33.75" customHeight="1">
      <c r="A44" s="86">
        <v>14</v>
      </c>
      <c r="B44" s="99" t="s">
        <v>527</v>
      </c>
      <c r="C44" s="96">
        <f>SUM(C43,C30)</f>
        <v>12043</v>
      </c>
      <c r="D44" s="96">
        <f>SUM(D43,D30)</f>
        <v>0</v>
      </c>
      <c r="E44" s="96">
        <f aca="true" t="shared" si="5" ref="E44:Y44">SUM(E43,E30)</f>
        <v>400</v>
      </c>
      <c r="F44" s="96">
        <f t="shared" si="5"/>
        <v>0</v>
      </c>
      <c r="G44" s="96">
        <f t="shared" si="5"/>
        <v>0</v>
      </c>
      <c r="H44" s="96">
        <f t="shared" si="5"/>
        <v>0</v>
      </c>
      <c r="I44" s="96">
        <f t="shared" si="5"/>
        <v>0</v>
      </c>
      <c r="J44" s="96">
        <f t="shared" si="5"/>
        <v>0</v>
      </c>
      <c r="K44" s="96">
        <f t="shared" si="5"/>
        <v>0</v>
      </c>
      <c r="L44" s="96">
        <f t="shared" si="5"/>
        <v>0</v>
      </c>
      <c r="M44" s="96">
        <f t="shared" si="5"/>
        <v>7548</v>
      </c>
      <c r="N44" s="96">
        <f t="shared" si="5"/>
        <v>0</v>
      </c>
      <c r="O44" s="96">
        <f t="shared" si="5"/>
        <v>70</v>
      </c>
      <c r="P44" s="96">
        <f>SUM(P43,P30)</f>
        <v>0</v>
      </c>
      <c r="Q44" s="96">
        <f>SUM(Q43,Q30)</f>
        <v>300</v>
      </c>
      <c r="R44" s="96">
        <f>SUM(R43,R30)</f>
        <v>1400</v>
      </c>
      <c r="S44" s="96">
        <f>SUM(S43,S30)</f>
        <v>130</v>
      </c>
      <c r="T44" s="96">
        <f t="shared" si="5"/>
        <v>300</v>
      </c>
      <c r="U44" s="96">
        <f t="shared" si="5"/>
        <v>0</v>
      </c>
      <c r="V44" s="96">
        <f t="shared" si="5"/>
        <v>0</v>
      </c>
      <c r="W44" s="96">
        <f t="shared" si="5"/>
        <v>0</v>
      </c>
      <c r="X44" s="96">
        <f t="shared" si="5"/>
        <v>0</v>
      </c>
      <c r="Y44" s="96">
        <f t="shared" si="5"/>
        <v>0</v>
      </c>
      <c r="Z44" s="96">
        <f>SUM(Z43,Z30)</f>
        <v>0</v>
      </c>
      <c r="AA44" s="96">
        <f>SUM(AA43,AA30)</f>
        <v>0</v>
      </c>
      <c r="AB44" s="96">
        <f>SUM(AB43,AB30)</f>
        <v>0</v>
      </c>
      <c r="AC44" s="97">
        <f t="shared" si="3"/>
        <v>22191</v>
      </c>
    </row>
    <row r="45" spans="1:29" ht="22.5" customHeight="1" hidden="1">
      <c r="A45" s="86">
        <v>35</v>
      </c>
      <c r="B45" s="87" t="s">
        <v>528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97">
        <f t="shared" si="3"/>
        <v>0</v>
      </c>
    </row>
    <row r="46" spans="1:29" ht="22.5" customHeight="1" hidden="1">
      <c r="A46" s="86">
        <v>36</v>
      </c>
      <c r="B46" s="87" t="s">
        <v>529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97">
        <f t="shared" si="3"/>
        <v>0</v>
      </c>
    </row>
    <row r="47" spans="1:29" ht="27.75" customHeight="1">
      <c r="A47" s="86">
        <v>15</v>
      </c>
      <c r="B47" s="99" t="s">
        <v>530</v>
      </c>
      <c r="C47" s="96">
        <f>SUM(C44:C46)</f>
        <v>12043</v>
      </c>
      <c r="D47" s="96">
        <f aca="true" t="shared" si="6" ref="D47:Y47">SUM(D44:D46)</f>
        <v>0</v>
      </c>
      <c r="E47" s="96">
        <f t="shared" si="6"/>
        <v>400</v>
      </c>
      <c r="F47" s="96">
        <f t="shared" si="6"/>
        <v>0</v>
      </c>
      <c r="G47" s="96">
        <f t="shared" si="6"/>
        <v>0</v>
      </c>
      <c r="H47" s="96">
        <f t="shared" si="6"/>
        <v>0</v>
      </c>
      <c r="I47" s="96">
        <f t="shared" si="6"/>
        <v>0</v>
      </c>
      <c r="J47" s="96">
        <f t="shared" si="6"/>
        <v>0</v>
      </c>
      <c r="K47" s="96">
        <f t="shared" si="6"/>
        <v>0</v>
      </c>
      <c r="L47" s="96">
        <f t="shared" si="6"/>
        <v>0</v>
      </c>
      <c r="M47" s="96">
        <f t="shared" si="6"/>
        <v>7548</v>
      </c>
      <c r="N47" s="96">
        <f t="shared" si="6"/>
        <v>0</v>
      </c>
      <c r="O47" s="96">
        <f t="shared" si="6"/>
        <v>70</v>
      </c>
      <c r="P47" s="96">
        <f>SUM(P44:P46)</f>
        <v>0</v>
      </c>
      <c r="Q47" s="96">
        <f>SUM(Q44:Q46)</f>
        <v>300</v>
      </c>
      <c r="R47" s="96">
        <f>SUM(R44:R46)</f>
        <v>1400</v>
      </c>
      <c r="S47" s="96">
        <f>SUM(S44:S46)</f>
        <v>130</v>
      </c>
      <c r="T47" s="96">
        <f t="shared" si="6"/>
        <v>300</v>
      </c>
      <c r="U47" s="96">
        <f t="shared" si="6"/>
        <v>0</v>
      </c>
      <c r="V47" s="96">
        <f t="shared" si="6"/>
        <v>0</v>
      </c>
      <c r="W47" s="96">
        <f t="shared" si="6"/>
        <v>0</v>
      </c>
      <c r="X47" s="96">
        <f t="shared" si="6"/>
        <v>0</v>
      </c>
      <c r="Y47" s="96">
        <f t="shared" si="6"/>
        <v>0</v>
      </c>
      <c r="Z47" s="96">
        <f>SUM(Z44:Z46)</f>
        <v>0</v>
      </c>
      <c r="AA47" s="96">
        <f>SUM(AA44:AA46)</f>
        <v>0</v>
      </c>
      <c r="AB47" s="96">
        <f>SUM(AB44:AB46)</f>
        <v>0</v>
      </c>
      <c r="AC47" s="97">
        <f t="shared" si="3"/>
        <v>22191</v>
      </c>
    </row>
    <row r="49" spans="1:22" ht="11.25" hidden="1">
      <c r="A49" s="86">
        <v>1</v>
      </c>
      <c r="B49" s="100" t="s">
        <v>531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</row>
    <row r="50" spans="1:22" ht="11.25" hidden="1">
      <c r="A50" s="86">
        <v>2</v>
      </c>
      <c r="B50" s="100" t="s">
        <v>532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</row>
    <row r="51" spans="1:22" ht="11.25" hidden="1">
      <c r="A51" s="86">
        <v>3</v>
      </c>
      <c r="B51" s="100" t="s">
        <v>533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</row>
    <row r="52" spans="1:22" ht="11.25" hidden="1">
      <c r="A52" s="86">
        <v>4</v>
      </c>
      <c r="B52" s="100" t="s">
        <v>534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</row>
    <row r="53" spans="1:28" ht="11.25" hidden="1">
      <c r="A53" s="86">
        <v>5</v>
      </c>
      <c r="B53" s="100" t="s">
        <v>535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</row>
    <row r="54" spans="1:28" ht="12.75" customHeight="1" hidden="1">
      <c r="A54" s="86">
        <v>6</v>
      </c>
      <c r="B54" s="100" t="s">
        <v>536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</row>
    <row r="55" spans="1:28" ht="11.25" hidden="1">
      <c r="A55" s="86">
        <v>7</v>
      </c>
      <c r="B55" s="100" t="s">
        <v>537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</row>
    <row r="56" spans="1:28" ht="11.25" hidden="1">
      <c r="A56" s="86">
        <v>8</v>
      </c>
      <c r="B56" s="100" t="s">
        <v>538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</row>
    <row r="57" spans="1:28" ht="12.75" customHeight="1" hidden="1">
      <c r="A57" s="86">
        <v>9</v>
      </c>
      <c r="B57" s="100" t="s">
        <v>539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</row>
    <row r="58" spans="1:28" ht="12.75" customHeight="1" hidden="1">
      <c r="A58" s="86">
        <v>10</v>
      </c>
      <c r="B58" s="100" t="s">
        <v>540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</row>
    <row r="59" spans="1:28" ht="22.5" hidden="1">
      <c r="A59" s="86">
        <v>11</v>
      </c>
      <c r="B59" s="102" t="s">
        <v>541</v>
      </c>
      <c r="C59" s="103">
        <f>SUM(C49:C58)</f>
        <v>0</v>
      </c>
      <c r="D59" s="103">
        <f aca="true" t="shared" si="7" ref="D59:AB59">SUM(D49:D58)</f>
        <v>0</v>
      </c>
      <c r="E59" s="103">
        <f t="shared" si="7"/>
        <v>0</v>
      </c>
      <c r="F59" s="103">
        <f t="shared" si="7"/>
        <v>0</v>
      </c>
      <c r="G59" s="103">
        <f t="shared" si="7"/>
        <v>0</v>
      </c>
      <c r="H59" s="103">
        <f t="shared" si="7"/>
        <v>0</v>
      </c>
      <c r="I59" s="103">
        <f t="shared" si="7"/>
        <v>0</v>
      </c>
      <c r="J59" s="103">
        <f t="shared" si="7"/>
        <v>0</v>
      </c>
      <c r="K59" s="103">
        <f t="shared" si="7"/>
        <v>0</v>
      </c>
      <c r="L59" s="103">
        <f t="shared" si="7"/>
        <v>0</v>
      </c>
      <c r="M59" s="103">
        <f t="shared" si="7"/>
        <v>0</v>
      </c>
      <c r="N59" s="103">
        <f t="shared" si="7"/>
        <v>0</v>
      </c>
      <c r="O59" s="103">
        <f t="shared" si="7"/>
        <v>0</v>
      </c>
      <c r="P59" s="103">
        <f t="shared" si="7"/>
        <v>0</v>
      </c>
      <c r="Q59" s="103"/>
      <c r="R59" s="103"/>
      <c r="S59" s="103"/>
      <c r="T59" s="103">
        <f t="shared" si="7"/>
        <v>0</v>
      </c>
      <c r="U59" s="103">
        <f t="shared" si="7"/>
        <v>0</v>
      </c>
      <c r="V59" s="103">
        <f t="shared" si="7"/>
        <v>0</v>
      </c>
      <c r="W59" s="103">
        <f t="shared" si="7"/>
        <v>0</v>
      </c>
      <c r="X59" s="103">
        <f t="shared" si="7"/>
        <v>0</v>
      </c>
      <c r="Y59" s="103">
        <f t="shared" si="7"/>
        <v>0</v>
      </c>
      <c r="Z59" s="103">
        <f t="shared" si="7"/>
        <v>0</v>
      </c>
      <c r="AA59" s="103">
        <f t="shared" si="7"/>
        <v>0</v>
      </c>
      <c r="AB59" s="103">
        <f t="shared" si="7"/>
        <v>0</v>
      </c>
    </row>
    <row r="60" spans="1:22" ht="11.25" hidden="1">
      <c r="A60" s="86">
        <v>12</v>
      </c>
      <c r="B60" s="100" t="s">
        <v>542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</row>
    <row r="61" spans="1:22" ht="12.75" customHeight="1" hidden="1">
      <c r="A61" s="86">
        <v>13</v>
      </c>
      <c r="B61" s="100" t="s">
        <v>543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</row>
    <row r="62" spans="1:22" ht="11.25" hidden="1">
      <c r="A62" s="86">
        <v>14</v>
      </c>
      <c r="B62" s="100" t="s">
        <v>544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</row>
    <row r="63" spans="1:22" ht="11.25" hidden="1">
      <c r="A63" s="86">
        <v>15</v>
      </c>
      <c r="B63" s="100" t="s">
        <v>445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</row>
    <row r="64" spans="1:22" ht="11.25" hidden="1">
      <c r="A64" s="86">
        <v>16</v>
      </c>
      <c r="B64" s="100" t="s">
        <v>545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</row>
    <row r="65" spans="1:22" ht="22.5" hidden="1">
      <c r="A65" s="86">
        <v>17</v>
      </c>
      <c r="B65" s="100" t="s">
        <v>546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</row>
    <row r="66" spans="1:22" ht="11.25" hidden="1">
      <c r="A66" s="86">
        <v>18</v>
      </c>
      <c r="B66" s="100" t="s">
        <v>547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</row>
    <row r="67" spans="1:22" ht="11.25" hidden="1">
      <c r="A67" s="86">
        <v>19</v>
      </c>
      <c r="B67" s="102" t="s">
        <v>548</v>
      </c>
      <c r="C67" s="103">
        <f>SUM(C60:C66)</f>
        <v>0</v>
      </c>
      <c r="D67" s="103">
        <f aca="true" t="shared" si="8" ref="D67:V67">SUM(D60:D66)</f>
        <v>0</v>
      </c>
      <c r="E67" s="103">
        <f t="shared" si="8"/>
        <v>0</v>
      </c>
      <c r="F67" s="103">
        <f t="shared" si="8"/>
        <v>0</v>
      </c>
      <c r="G67" s="103">
        <f t="shared" si="8"/>
        <v>0</v>
      </c>
      <c r="H67" s="103">
        <f t="shared" si="8"/>
        <v>0</v>
      </c>
      <c r="I67" s="103">
        <f t="shared" si="8"/>
        <v>0</v>
      </c>
      <c r="J67" s="103">
        <f t="shared" si="8"/>
        <v>0</v>
      </c>
      <c r="K67" s="103">
        <f t="shared" si="8"/>
        <v>0</v>
      </c>
      <c r="L67" s="103">
        <f t="shared" si="8"/>
        <v>0</v>
      </c>
      <c r="M67" s="103">
        <f t="shared" si="8"/>
        <v>0</v>
      </c>
      <c r="N67" s="103">
        <f t="shared" si="8"/>
        <v>0</v>
      </c>
      <c r="O67" s="103">
        <f t="shared" si="8"/>
        <v>0</v>
      </c>
      <c r="P67" s="103">
        <f t="shared" si="8"/>
        <v>0</v>
      </c>
      <c r="Q67" s="103"/>
      <c r="R67" s="103"/>
      <c r="S67" s="103"/>
      <c r="T67" s="103">
        <f t="shared" si="8"/>
        <v>0</v>
      </c>
      <c r="U67" s="103">
        <f t="shared" si="8"/>
        <v>0</v>
      </c>
      <c r="V67" s="103">
        <f t="shared" si="8"/>
        <v>0</v>
      </c>
    </row>
    <row r="68" spans="1:22" ht="11.25" hidden="1">
      <c r="A68" s="86">
        <v>20</v>
      </c>
      <c r="B68" s="100" t="s">
        <v>549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</row>
    <row r="69" spans="1:22" ht="11.25" hidden="1">
      <c r="A69" s="86">
        <v>21</v>
      </c>
      <c r="B69" s="100" t="s">
        <v>550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</row>
    <row r="70" spans="1:22" ht="11.25" hidden="1">
      <c r="A70" s="86">
        <v>22</v>
      </c>
      <c r="B70" s="100" t="s">
        <v>551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</row>
    <row r="71" spans="1:22" ht="11.25" hidden="1">
      <c r="A71" s="86">
        <v>23</v>
      </c>
      <c r="B71" s="100" t="s">
        <v>552</v>
      </c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</row>
    <row r="72" spans="1:22" ht="11.25" hidden="1">
      <c r="A72" s="86">
        <v>24</v>
      </c>
      <c r="B72" s="100" t="s">
        <v>553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</row>
    <row r="73" spans="1:22" ht="11.25" hidden="1">
      <c r="A73" s="86">
        <v>25</v>
      </c>
      <c r="B73" s="100" t="s">
        <v>554</v>
      </c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</row>
    <row r="74" spans="1:22" ht="12.75" customHeight="1" hidden="1">
      <c r="A74" s="86">
        <v>26</v>
      </c>
      <c r="B74" s="102" t="s">
        <v>555</v>
      </c>
      <c r="C74" s="103">
        <f>SUM(C68:C73)</f>
        <v>0</v>
      </c>
      <c r="D74" s="103">
        <f aca="true" t="shared" si="9" ref="D74:V74">SUM(D68:D73)</f>
        <v>0</v>
      </c>
      <c r="E74" s="103">
        <f t="shared" si="9"/>
        <v>0</v>
      </c>
      <c r="F74" s="103">
        <f t="shared" si="9"/>
        <v>0</v>
      </c>
      <c r="G74" s="103">
        <f t="shared" si="9"/>
        <v>0</v>
      </c>
      <c r="H74" s="103">
        <f t="shared" si="9"/>
        <v>0</v>
      </c>
      <c r="I74" s="103">
        <f t="shared" si="9"/>
        <v>0</v>
      </c>
      <c r="J74" s="103">
        <f t="shared" si="9"/>
        <v>0</v>
      </c>
      <c r="K74" s="103">
        <f t="shared" si="9"/>
        <v>0</v>
      </c>
      <c r="L74" s="103">
        <f t="shared" si="9"/>
        <v>0</v>
      </c>
      <c r="M74" s="103">
        <f t="shared" si="9"/>
        <v>0</v>
      </c>
      <c r="N74" s="103">
        <f t="shared" si="9"/>
        <v>0</v>
      </c>
      <c r="O74" s="103">
        <f t="shared" si="9"/>
        <v>0</v>
      </c>
      <c r="P74" s="103">
        <f t="shared" si="9"/>
        <v>0</v>
      </c>
      <c r="Q74" s="103"/>
      <c r="R74" s="103"/>
      <c r="S74" s="103"/>
      <c r="T74" s="103">
        <f t="shared" si="9"/>
        <v>0</v>
      </c>
      <c r="U74" s="103">
        <f t="shared" si="9"/>
        <v>0</v>
      </c>
      <c r="V74" s="103">
        <f t="shared" si="9"/>
        <v>0</v>
      </c>
    </row>
    <row r="75" spans="3:28" ht="11.25" hidden="1">
      <c r="C75" s="85">
        <f>C47*0.85</f>
        <v>10236.55</v>
      </c>
      <c r="D75" s="105">
        <f>D47</f>
        <v>0</v>
      </c>
      <c r="E75" s="85">
        <f>E47*0.9</f>
        <v>360</v>
      </c>
      <c r="G75" s="105">
        <f>G47</f>
        <v>0</v>
      </c>
      <c r="I75" s="105"/>
      <c r="K75" s="105">
        <f>K47</f>
        <v>0</v>
      </c>
      <c r="P75" s="85">
        <v>80</v>
      </c>
      <c r="AB75" s="85">
        <f>SUM(C75:Y75)</f>
        <v>10676.55</v>
      </c>
    </row>
    <row r="76" ht="11.25">
      <c r="Y76" s="105"/>
    </row>
    <row r="77" ht="11.25">
      <c r="AC77" s="105"/>
    </row>
  </sheetData>
  <sheetProtection/>
  <mergeCells count="4">
    <mergeCell ref="A2:AC2"/>
    <mergeCell ref="AC4:AC5"/>
    <mergeCell ref="U3:AC3"/>
    <mergeCell ref="M4:T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40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26.28125" style="36" customWidth="1"/>
    <col min="2" max="2" width="10.8515625" style="36" customWidth="1"/>
    <col min="3" max="3" width="8.57421875" style="34" customWidth="1"/>
    <col min="4" max="4" width="11.57421875" style="34" customWidth="1"/>
    <col min="5" max="5" width="7.7109375" style="34" customWidth="1"/>
    <col min="6" max="6" width="10.140625" style="34" customWidth="1"/>
    <col min="7" max="7" width="11.140625" style="34" customWidth="1"/>
    <col min="8" max="8" width="9.57421875" style="34" customWidth="1"/>
    <col min="9" max="10" width="8.421875" style="36" customWidth="1"/>
    <col min="11" max="11" width="10.421875" style="36" customWidth="1"/>
    <col min="12" max="12" width="9.28125" style="36" customWidth="1"/>
    <col min="13" max="13" width="9.140625" style="36" customWidth="1"/>
  </cols>
  <sheetData>
    <row r="1" ht="12.75">
      <c r="K1" s="36" t="s">
        <v>205</v>
      </c>
    </row>
    <row r="2" spans="1:11" ht="14.25">
      <c r="A2" s="33"/>
      <c r="B2" s="33"/>
      <c r="C2" s="735" t="s">
        <v>198</v>
      </c>
      <c r="D2" s="735"/>
      <c r="E2" s="735"/>
      <c r="F2" s="735"/>
      <c r="G2" s="735"/>
      <c r="H2" s="735"/>
      <c r="I2" s="735"/>
      <c r="J2" s="735"/>
      <c r="K2" s="735"/>
    </row>
    <row r="3" spans="1:11" ht="15">
      <c r="A3" s="745" t="s">
        <v>376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</row>
    <row r="4" spans="1:11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9" ht="15.75" thickBot="1">
      <c r="A6" s="745"/>
      <c r="B6" s="745"/>
      <c r="C6" s="745"/>
      <c r="D6" s="745"/>
      <c r="E6" s="745"/>
      <c r="F6" s="745"/>
      <c r="G6" s="745"/>
      <c r="H6" s="745"/>
      <c r="I6" s="745"/>
    </row>
    <row r="7" spans="1:13" ht="12.75">
      <c r="A7" s="746"/>
      <c r="B7" s="748" t="s">
        <v>365</v>
      </c>
      <c r="C7" s="749"/>
      <c r="D7" s="750"/>
      <c r="E7" s="751" t="s">
        <v>451</v>
      </c>
      <c r="F7" s="752"/>
      <c r="G7" s="753"/>
      <c r="H7" s="754" t="s">
        <v>452</v>
      </c>
      <c r="I7" s="752"/>
      <c r="J7" s="753"/>
      <c r="K7" s="752" t="s">
        <v>416</v>
      </c>
      <c r="L7" s="752"/>
      <c r="M7" s="753"/>
    </row>
    <row r="8" spans="1:13" ht="57" thickBot="1">
      <c r="A8" s="747"/>
      <c r="B8" s="37" t="s">
        <v>1031</v>
      </c>
      <c r="C8" s="38" t="s">
        <v>1032</v>
      </c>
      <c r="D8" s="39" t="s">
        <v>377</v>
      </c>
      <c r="E8" s="288" t="s">
        <v>1031</v>
      </c>
      <c r="F8" s="289" t="s">
        <v>1032</v>
      </c>
      <c r="G8" s="290" t="s">
        <v>377</v>
      </c>
      <c r="H8" s="288" t="s">
        <v>1031</v>
      </c>
      <c r="I8" s="289" t="s">
        <v>1032</v>
      </c>
      <c r="J8" s="290" t="s">
        <v>377</v>
      </c>
      <c r="K8" s="37" t="s">
        <v>1031</v>
      </c>
      <c r="L8" s="38" t="s">
        <v>1032</v>
      </c>
      <c r="M8" s="39" t="s">
        <v>377</v>
      </c>
    </row>
    <row r="9" spans="1:13" ht="25.5">
      <c r="A9" s="291" t="s">
        <v>366</v>
      </c>
      <c r="B9" s="292">
        <v>1</v>
      </c>
      <c r="C9" s="293">
        <v>1</v>
      </c>
      <c r="D9" s="294">
        <v>1</v>
      </c>
      <c r="E9" s="295">
        <v>1</v>
      </c>
      <c r="F9" s="296">
        <v>1</v>
      </c>
      <c r="G9" s="297">
        <v>1</v>
      </c>
      <c r="H9" s="298">
        <v>2</v>
      </c>
      <c r="I9" s="296">
        <v>2</v>
      </c>
      <c r="J9" s="299">
        <v>2</v>
      </c>
      <c r="K9" s="300">
        <f aca="true" t="shared" si="0" ref="K9:M13">B9+E9+H9</f>
        <v>4</v>
      </c>
      <c r="L9" s="300">
        <f t="shared" si="0"/>
        <v>4</v>
      </c>
      <c r="M9" s="301">
        <f t="shared" si="0"/>
        <v>4</v>
      </c>
    </row>
    <row r="10" spans="1:13" ht="14.25">
      <c r="A10" s="302" t="s">
        <v>367</v>
      </c>
      <c r="B10" s="303">
        <v>6</v>
      </c>
      <c r="C10" s="304">
        <v>6</v>
      </c>
      <c r="D10" s="305">
        <v>6</v>
      </c>
      <c r="E10" s="306"/>
      <c r="F10" s="307"/>
      <c r="G10" s="308"/>
      <c r="H10" s="40">
        <v>1</v>
      </c>
      <c r="I10" s="41">
        <v>1</v>
      </c>
      <c r="J10" s="42">
        <v>1</v>
      </c>
      <c r="K10" s="309">
        <f t="shared" si="0"/>
        <v>7</v>
      </c>
      <c r="L10" s="309">
        <f t="shared" si="0"/>
        <v>7</v>
      </c>
      <c r="M10" s="310">
        <f t="shared" si="0"/>
        <v>7</v>
      </c>
    </row>
    <row r="11" spans="1:13" ht="25.5">
      <c r="A11" s="311" t="s">
        <v>368</v>
      </c>
      <c r="B11" s="40"/>
      <c r="C11" s="41"/>
      <c r="D11" s="312"/>
      <c r="E11" s="306"/>
      <c r="F11" s="307"/>
      <c r="G11" s="308"/>
      <c r="H11" s="40"/>
      <c r="I11" s="41"/>
      <c r="J11" s="42"/>
      <c r="K11" s="309"/>
      <c r="L11" s="309"/>
      <c r="M11" s="310"/>
    </row>
    <row r="12" spans="1:13" ht="25.5">
      <c r="A12" s="311" t="s">
        <v>369</v>
      </c>
      <c r="B12" s="303"/>
      <c r="C12" s="304"/>
      <c r="D12" s="313"/>
      <c r="E12" s="303">
        <v>15</v>
      </c>
      <c r="F12" s="304">
        <v>14</v>
      </c>
      <c r="G12" s="314">
        <v>14</v>
      </c>
      <c r="H12" s="315"/>
      <c r="I12" s="316"/>
      <c r="J12" s="317"/>
      <c r="K12" s="309">
        <f t="shared" si="0"/>
        <v>15</v>
      </c>
      <c r="L12" s="304">
        <f t="shared" si="0"/>
        <v>14</v>
      </c>
      <c r="M12" s="313">
        <f t="shared" si="0"/>
        <v>14</v>
      </c>
    </row>
    <row r="13" spans="1:13" ht="15" thickBot="1">
      <c r="A13" s="311" t="s">
        <v>370</v>
      </c>
      <c r="B13" s="318"/>
      <c r="C13" s="319"/>
      <c r="D13" s="320"/>
      <c r="E13" s="321">
        <v>1</v>
      </c>
      <c r="F13" s="322">
        <v>1</v>
      </c>
      <c r="G13" s="323">
        <v>1</v>
      </c>
      <c r="H13" s="324"/>
      <c r="I13" s="325"/>
      <c r="J13" s="326"/>
      <c r="K13" s="327">
        <f t="shared" si="0"/>
        <v>1</v>
      </c>
      <c r="L13" s="322">
        <f t="shared" si="0"/>
        <v>1</v>
      </c>
      <c r="M13" s="328">
        <f t="shared" si="0"/>
        <v>1</v>
      </c>
    </row>
    <row r="14" spans="1:13" ht="15.75" thickBot="1">
      <c r="A14" s="329" t="s">
        <v>453</v>
      </c>
      <c r="B14" s="330">
        <f aca="true" t="shared" si="1" ref="B14:M14">SUM(B9:B13)</f>
        <v>7</v>
      </c>
      <c r="C14" s="43">
        <f t="shared" si="1"/>
        <v>7</v>
      </c>
      <c r="D14" s="331">
        <f t="shared" si="1"/>
        <v>7</v>
      </c>
      <c r="E14" s="330">
        <f t="shared" si="1"/>
        <v>17</v>
      </c>
      <c r="F14" s="43">
        <f t="shared" si="1"/>
        <v>16</v>
      </c>
      <c r="G14" s="331">
        <f t="shared" si="1"/>
        <v>16</v>
      </c>
      <c r="H14" s="330">
        <f t="shared" si="1"/>
        <v>3</v>
      </c>
      <c r="I14" s="43">
        <f t="shared" si="1"/>
        <v>3</v>
      </c>
      <c r="J14" s="331">
        <f t="shared" si="1"/>
        <v>3</v>
      </c>
      <c r="K14" s="330">
        <f t="shared" si="1"/>
        <v>27</v>
      </c>
      <c r="L14" s="43">
        <f t="shared" si="1"/>
        <v>26</v>
      </c>
      <c r="M14" s="44">
        <f t="shared" si="1"/>
        <v>26</v>
      </c>
    </row>
    <row r="15" spans="3:8" ht="12.75">
      <c r="C15" s="45"/>
      <c r="D15" s="45"/>
      <c r="E15" s="45" t="s">
        <v>371</v>
      </c>
      <c r="F15" s="45"/>
      <c r="G15" s="45"/>
      <c r="H15" s="45"/>
    </row>
    <row r="16" spans="3:8" ht="13.5" thickBot="1">
      <c r="C16" s="45"/>
      <c r="D16" s="45"/>
      <c r="E16" s="45"/>
      <c r="F16" s="45"/>
      <c r="G16" s="45"/>
      <c r="H16" s="45"/>
    </row>
    <row r="17" spans="1:13" ht="13.5" thickBot="1">
      <c r="A17" s="332" t="s">
        <v>372</v>
      </c>
      <c r="B17" s="741" t="s">
        <v>373</v>
      </c>
      <c r="C17" s="742"/>
      <c r="D17" s="333"/>
      <c r="E17" s="45"/>
      <c r="F17" s="45"/>
      <c r="G17" s="36"/>
      <c r="H17" s="36"/>
      <c r="L17"/>
      <c r="M17"/>
    </row>
    <row r="18" spans="1:13" ht="25.5">
      <c r="A18" s="334" t="s">
        <v>374</v>
      </c>
      <c r="B18" s="743">
        <v>0</v>
      </c>
      <c r="C18" s="744"/>
      <c r="D18" s="45"/>
      <c r="E18" s="45"/>
      <c r="F18" s="45"/>
      <c r="G18" s="36"/>
      <c r="H18" s="36"/>
      <c r="L18"/>
      <c r="M18"/>
    </row>
    <row r="19" spans="1:8" ht="13.5" thickBot="1">
      <c r="A19" s="335" t="s">
        <v>375</v>
      </c>
      <c r="B19" s="336"/>
      <c r="C19" s="337">
        <v>11</v>
      </c>
      <c r="D19" s="45"/>
      <c r="E19" s="45"/>
      <c r="F19" s="45"/>
      <c r="G19" s="45"/>
      <c r="H19" s="45"/>
    </row>
    <row r="20" spans="3:8" ht="12.75">
      <c r="C20" s="45"/>
      <c r="D20" s="45"/>
      <c r="E20" s="45"/>
      <c r="F20" s="45"/>
      <c r="G20" s="45"/>
      <c r="H20" s="45"/>
    </row>
    <row r="21" spans="3:8" ht="12.75">
      <c r="C21" s="45"/>
      <c r="D21" s="45"/>
      <c r="E21" s="45"/>
      <c r="F21" s="45"/>
      <c r="G21" s="45"/>
      <c r="H21" s="45"/>
    </row>
    <row r="22" spans="3:8" ht="12.75">
      <c r="C22" s="45"/>
      <c r="D22" s="45"/>
      <c r="E22" s="45"/>
      <c r="F22" s="45"/>
      <c r="G22" s="45"/>
      <c r="H22" s="45"/>
    </row>
    <row r="23" spans="3:8" ht="12.75">
      <c r="C23" s="45"/>
      <c r="D23" s="45"/>
      <c r="E23" s="45"/>
      <c r="F23" s="45"/>
      <c r="G23" s="45"/>
      <c r="H23" s="45"/>
    </row>
    <row r="24" spans="3:8" ht="12.75">
      <c r="C24" s="45"/>
      <c r="D24" s="45"/>
      <c r="E24" s="45"/>
      <c r="F24" s="45"/>
      <c r="G24" s="45"/>
      <c r="H24" s="45"/>
    </row>
    <row r="25" spans="3:8" ht="12.75">
      <c r="C25" s="45"/>
      <c r="D25" s="45"/>
      <c r="E25" s="45"/>
      <c r="F25" s="45"/>
      <c r="G25" s="45"/>
      <c r="H25" s="45"/>
    </row>
    <row r="26" spans="3:8" ht="12.75">
      <c r="C26" s="45"/>
      <c r="D26" s="45"/>
      <c r="E26" s="45"/>
      <c r="F26" s="45"/>
      <c r="G26" s="45"/>
      <c r="H26" s="45"/>
    </row>
    <row r="27" spans="3:8" ht="12.75">
      <c r="C27" s="45"/>
      <c r="D27" s="45"/>
      <c r="E27" s="45"/>
      <c r="F27" s="45"/>
      <c r="G27" s="45"/>
      <c r="H27" s="45"/>
    </row>
    <row r="28" spans="3:8" ht="12.75">
      <c r="C28" s="45"/>
      <c r="D28" s="45"/>
      <c r="E28" s="45"/>
      <c r="F28" s="45"/>
      <c r="G28" s="45"/>
      <c r="H28" s="45"/>
    </row>
    <row r="29" spans="3:8" ht="12.75">
      <c r="C29" s="45"/>
      <c r="D29" s="45"/>
      <c r="E29" s="45"/>
      <c r="F29" s="45"/>
      <c r="G29" s="45"/>
      <c r="H29" s="45"/>
    </row>
    <row r="30" spans="3:8" ht="12.75">
      <c r="C30" s="45"/>
      <c r="D30" s="45"/>
      <c r="E30" s="45"/>
      <c r="F30" s="45"/>
      <c r="G30" s="45"/>
      <c r="H30" s="45"/>
    </row>
    <row r="31" spans="3:8" ht="12.75">
      <c r="C31" s="45"/>
      <c r="D31" s="45"/>
      <c r="E31" s="45"/>
      <c r="F31" s="45"/>
      <c r="G31" s="45"/>
      <c r="H31" s="45"/>
    </row>
    <row r="32" spans="3:8" ht="12.75">
      <c r="C32" s="45"/>
      <c r="D32" s="45"/>
      <c r="E32" s="45"/>
      <c r="F32" s="45"/>
      <c r="G32" s="45"/>
      <c r="H32" s="45"/>
    </row>
    <row r="33" spans="3:8" ht="12.75">
      <c r="C33" s="45"/>
      <c r="D33" s="45"/>
      <c r="E33" s="45"/>
      <c r="F33" s="45"/>
      <c r="G33" s="45"/>
      <c r="H33" s="45"/>
    </row>
    <row r="34" spans="3:8" ht="12.75">
      <c r="C34" s="45"/>
      <c r="D34" s="45"/>
      <c r="E34" s="45"/>
      <c r="F34" s="45"/>
      <c r="G34" s="45"/>
      <c r="H34" s="45"/>
    </row>
    <row r="35" spans="3:8" ht="12.75">
      <c r="C35" s="45"/>
      <c r="D35" s="45"/>
      <c r="E35" s="45"/>
      <c r="F35" s="45"/>
      <c r="G35" s="45"/>
      <c r="H35" s="45"/>
    </row>
    <row r="36" spans="3:8" ht="12.75">
      <c r="C36" s="45"/>
      <c r="D36" s="45"/>
      <c r="E36" s="45"/>
      <c r="F36" s="45"/>
      <c r="G36" s="45"/>
      <c r="H36" s="45"/>
    </row>
    <row r="37" spans="3:8" ht="12.75">
      <c r="C37" s="45"/>
      <c r="D37" s="45"/>
      <c r="E37" s="45"/>
      <c r="F37" s="45"/>
      <c r="G37" s="45"/>
      <c r="H37" s="45"/>
    </row>
    <row r="38" spans="3:8" ht="12.75">
      <c r="C38" s="45"/>
      <c r="D38" s="45"/>
      <c r="E38" s="45"/>
      <c r="F38" s="45"/>
      <c r="G38" s="45"/>
      <c r="H38" s="45"/>
    </row>
    <row r="39" spans="3:8" ht="12.75">
      <c r="C39" s="45"/>
      <c r="D39" s="45"/>
      <c r="E39" s="45"/>
      <c r="F39" s="45"/>
      <c r="G39" s="45"/>
      <c r="H39" s="45"/>
    </row>
    <row r="40" spans="3:8" ht="12.75">
      <c r="C40" s="45"/>
      <c r="D40" s="45"/>
      <c r="E40" s="45"/>
      <c r="F40" s="45"/>
      <c r="G40" s="45"/>
      <c r="H40" s="45"/>
    </row>
  </sheetData>
  <sheetProtection/>
  <mergeCells count="10">
    <mergeCell ref="B17:C17"/>
    <mergeCell ref="B18:C18"/>
    <mergeCell ref="C2:K2"/>
    <mergeCell ref="A3:K3"/>
    <mergeCell ref="A6:I6"/>
    <mergeCell ref="A7:A8"/>
    <mergeCell ref="B7:D7"/>
    <mergeCell ref="E7:G7"/>
    <mergeCell ref="H7:J7"/>
    <mergeCell ref="K7:M7"/>
  </mergeCells>
  <printOptions/>
  <pageMargins left="0.75" right="0.75" top="1" bottom="1" header="0.5" footer="0.5"/>
  <pageSetup horizontalDpi="600" verticalDpi="600" orientation="landscape" paperSize="9" scale="96" r:id="rId1"/>
  <colBreaks count="1" manualBreakCount="1">
    <brk id="1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L29" sqref="L29"/>
    </sheetView>
  </sheetViews>
  <sheetFormatPr defaultColWidth="9.140625" defaultRowHeight="12.75"/>
  <sheetData>
    <row r="1" spans="1:4" ht="12.75">
      <c r="A1" s="755"/>
      <c r="B1" s="755"/>
      <c r="C1" s="755"/>
      <c r="D1" s="755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68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"/>
    </sheetView>
  </sheetViews>
  <sheetFormatPr defaultColWidth="9.140625" defaultRowHeight="12.75"/>
  <cols>
    <col min="1" max="1" width="4.28125" style="30" customWidth="1"/>
    <col min="2" max="2" width="85.57421875" style="0" customWidth="1"/>
    <col min="3" max="3" width="7.57421875" style="30" customWidth="1"/>
    <col min="4" max="4" width="10.8515625" style="0" customWidth="1"/>
    <col min="5" max="5" width="13.8515625" style="0" customWidth="1"/>
    <col min="6" max="6" width="9.7109375" style="0" customWidth="1"/>
    <col min="7" max="7" width="9.28125" style="0" customWidth="1"/>
  </cols>
  <sheetData>
    <row r="1" ht="12.75">
      <c r="B1" t="s">
        <v>183</v>
      </c>
    </row>
    <row r="2" spans="1:7" ht="16.5" customHeight="1">
      <c r="A2" s="433" t="s">
        <v>1047</v>
      </c>
      <c r="B2" s="433"/>
      <c r="C2" s="433"/>
      <c r="D2" s="433"/>
      <c r="E2" s="433"/>
      <c r="F2" s="433"/>
      <c r="G2" s="433"/>
    </row>
    <row r="3" spans="1:3" ht="6" customHeight="1">
      <c r="A3" s="31"/>
      <c r="B3" s="31"/>
      <c r="C3" s="31"/>
    </row>
    <row r="4" spans="1:7" ht="12.75">
      <c r="A4" s="2"/>
      <c r="C4" s="432" t="s">
        <v>558</v>
      </c>
      <c r="D4" s="432"/>
      <c r="E4" s="432"/>
      <c r="F4" s="432"/>
      <c r="G4" s="432"/>
    </row>
    <row r="5" spans="1:7" s="179" customFormat="1" ht="38.25">
      <c r="A5" s="181" t="s">
        <v>809</v>
      </c>
      <c r="B5" s="181" t="s">
        <v>417</v>
      </c>
      <c r="C5" s="181" t="s">
        <v>808</v>
      </c>
      <c r="D5" s="181" t="s">
        <v>444</v>
      </c>
      <c r="E5" s="181" t="s">
        <v>1048</v>
      </c>
      <c r="F5" s="181" t="s">
        <v>1049</v>
      </c>
      <c r="G5" s="181" t="s">
        <v>1050</v>
      </c>
    </row>
    <row r="6" spans="1:7" ht="13.5" customHeight="1">
      <c r="A6" s="30" t="s">
        <v>290</v>
      </c>
      <c r="B6" t="s">
        <v>291</v>
      </c>
      <c r="C6" s="47" t="s">
        <v>292</v>
      </c>
      <c r="D6" t="s">
        <v>293</v>
      </c>
      <c r="E6" t="s">
        <v>294</v>
      </c>
      <c r="F6" t="s">
        <v>295</v>
      </c>
      <c r="G6" t="s">
        <v>296</v>
      </c>
    </row>
    <row r="7" spans="1:7" ht="12.75" customHeight="1">
      <c r="A7" s="184" t="s">
        <v>601</v>
      </c>
      <c r="B7" s="165" t="s">
        <v>811</v>
      </c>
      <c r="C7" s="185" t="s">
        <v>812</v>
      </c>
      <c r="D7" s="167">
        <f>SUM(E7:G7)</f>
        <v>45058</v>
      </c>
      <c r="E7" s="3">
        <v>45058</v>
      </c>
      <c r="F7" s="3"/>
      <c r="G7" s="3"/>
    </row>
    <row r="8" spans="1:7" ht="12.75" customHeight="1">
      <c r="A8" s="184" t="s">
        <v>603</v>
      </c>
      <c r="B8" s="165" t="s">
        <v>813</v>
      </c>
      <c r="C8" s="185" t="s">
        <v>814</v>
      </c>
      <c r="D8" s="167">
        <f aca="true" t="shared" si="0" ref="D8:D67">SUM(E8:G8)</f>
        <v>51618</v>
      </c>
      <c r="E8" s="3">
        <v>51618</v>
      </c>
      <c r="F8" s="3"/>
      <c r="G8" s="3"/>
    </row>
    <row r="9" spans="1:7" ht="12.75" customHeight="1">
      <c r="A9" s="184" t="s">
        <v>606</v>
      </c>
      <c r="B9" s="165" t="s">
        <v>815</v>
      </c>
      <c r="C9" s="185" t="s">
        <v>816</v>
      </c>
      <c r="D9" s="167">
        <f t="shared" si="0"/>
        <v>25636</v>
      </c>
      <c r="E9" s="3">
        <v>25636</v>
      </c>
      <c r="F9" s="3"/>
      <c r="G9" s="3"/>
    </row>
    <row r="10" spans="1:7" ht="12.75" customHeight="1">
      <c r="A10" s="184" t="s">
        <v>609</v>
      </c>
      <c r="B10" s="165" t="s">
        <v>817</v>
      </c>
      <c r="C10" s="185" t="s">
        <v>818</v>
      </c>
      <c r="D10" s="167">
        <f t="shared" si="0"/>
        <v>3254</v>
      </c>
      <c r="E10" s="3">
        <v>3254</v>
      </c>
      <c r="F10" s="3"/>
      <c r="G10" s="3"/>
    </row>
    <row r="11" spans="1:7" ht="12.75" customHeight="1">
      <c r="A11" s="184" t="s">
        <v>612</v>
      </c>
      <c r="B11" s="165" t="s">
        <v>819</v>
      </c>
      <c r="C11" s="185" t="s">
        <v>820</v>
      </c>
      <c r="D11" s="167">
        <f t="shared" si="0"/>
        <v>0</v>
      </c>
      <c r="E11" s="3">
        <v>0</v>
      </c>
      <c r="F11" s="3"/>
      <c r="G11" s="3"/>
    </row>
    <row r="12" spans="1:7" ht="12.75" customHeight="1">
      <c r="A12" s="184" t="s">
        <v>615</v>
      </c>
      <c r="B12" s="165" t="s">
        <v>821</v>
      </c>
      <c r="C12" s="185" t="s">
        <v>822</v>
      </c>
      <c r="D12" s="167">
        <f t="shared" si="0"/>
        <v>0</v>
      </c>
      <c r="E12" s="3"/>
      <c r="F12" s="3"/>
      <c r="G12" s="3"/>
    </row>
    <row r="13" spans="1:7" ht="12.75" customHeight="1">
      <c r="A13" s="184" t="s">
        <v>618</v>
      </c>
      <c r="B13" s="170" t="s">
        <v>823</v>
      </c>
      <c r="C13" s="186" t="s">
        <v>824</v>
      </c>
      <c r="D13" s="187">
        <f t="shared" si="0"/>
        <v>125566</v>
      </c>
      <c r="E13" s="5">
        <f>SUM(E7:E12)</f>
        <v>125566</v>
      </c>
      <c r="F13" s="5">
        <f>SUM(F7:F12)</f>
        <v>0</v>
      </c>
      <c r="G13" s="5">
        <f>SUM(G7:G12)</f>
        <v>0</v>
      </c>
    </row>
    <row r="14" spans="1:7" ht="12.75" customHeight="1">
      <c r="A14" s="184" t="s">
        <v>621</v>
      </c>
      <c r="B14" s="165" t="s">
        <v>825</v>
      </c>
      <c r="C14" s="185" t="s">
        <v>826</v>
      </c>
      <c r="D14" s="167">
        <f t="shared" si="0"/>
        <v>0</v>
      </c>
      <c r="E14" s="3"/>
      <c r="F14" s="3"/>
      <c r="G14" s="3"/>
    </row>
    <row r="15" spans="1:7" ht="12.75" customHeight="1">
      <c r="A15" s="184" t="s">
        <v>624</v>
      </c>
      <c r="B15" s="165" t="s">
        <v>827</v>
      </c>
      <c r="C15" s="185" t="s">
        <v>828</v>
      </c>
      <c r="D15" s="167">
        <f t="shared" si="0"/>
        <v>0</v>
      </c>
      <c r="E15" s="3"/>
      <c r="F15" s="3"/>
      <c r="G15" s="3"/>
    </row>
    <row r="16" spans="1:7" ht="12.75" customHeight="1">
      <c r="A16" s="184" t="s">
        <v>627</v>
      </c>
      <c r="B16" s="165" t="s">
        <v>829</v>
      </c>
      <c r="C16" s="185" t="s">
        <v>830</v>
      </c>
      <c r="D16" s="167">
        <f t="shared" si="0"/>
        <v>0</v>
      </c>
      <c r="E16" s="3"/>
      <c r="F16" s="3"/>
      <c r="G16" s="3"/>
    </row>
    <row r="17" spans="1:7" ht="12.75" customHeight="1">
      <c r="A17" s="184" t="s">
        <v>630</v>
      </c>
      <c r="B17" s="165" t="s">
        <v>831</v>
      </c>
      <c r="C17" s="185" t="s">
        <v>832</v>
      </c>
      <c r="D17" s="167">
        <f t="shared" si="0"/>
        <v>0</v>
      </c>
      <c r="E17" s="3"/>
      <c r="F17" s="3"/>
      <c r="G17" s="3"/>
    </row>
    <row r="18" spans="1:7" ht="12.75" customHeight="1">
      <c r="A18" s="184" t="s">
        <v>633</v>
      </c>
      <c r="B18" s="165" t="s">
        <v>833</v>
      </c>
      <c r="C18" s="185" t="s">
        <v>834</v>
      </c>
      <c r="D18" s="167">
        <f t="shared" si="0"/>
        <v>11224</v>
      </c>
      <c r="E18" s="3">
        <v>11224</v>
      </c>
      <c r="F18" s="3">
        <v>0</v>
      </c>
      <c r="G18" s="3"/>
    </row>
    <row r="19" spans="1:7" ht="12.75" customHeight="1">
      <c r="A19" s="396" t="s">
        <v>285</v>
      </c>
      <c r="B19" s="165" t="s">
        <v>1055</v>
      </c>
      <c r="C19" s="185"/>
      <c r="D19" s="167"/>
      <c r="E19" s="3">
        <v>4170</v>
      </c>
      <c r="F19" s="3"/>
      <c r="G19" s="3"/>
    </row>
    <row r="20" spans="1:7" ht="12.75" customHeight="1">
      <c r="A20" s="185" t="s">
        <v>286</v>
      </c>
      <c r="B20" s="165" t="s">
        <v>1056</v>
      </c>
      <c r="C20" s="185"/>
      <c r="D20" s="167"/>
      <c r="E20" s="3">
        <v>5054</v>
      </c>
      <c r="F20" s="3"/>
      <c r="G20" s="3"/>
    </row>
    <row r="21" spans="1:7" s="193" customFormat="1" ht="12.75" customHeight="1">
      <c r="A21" s="195" t="s">
        <v>287</v>
      </c>
      <c r="B21" s="190" t="s">
        <v>288</v>
      </c>
      <c r="C21" s="195"/>
      <c r="D21" s="167">
        <f t="shared" si="0"/>
        <v>2000</v>
      </c>
      <c r="E21" s="9">
        <v>2000</v>
      </c>
      <c r="F21" s="9">
        <v>0</v>
      </c>
      <c r="G21" s="9"/>
    </row>
    <row r="22" spans="1:7" ht="12.75" customHeight="1">
      <c r="A22" s="184" t="s">
        <v>636</v>
      </c>
      <c r="B22" s="170" t="s">
        <v>835</v>
      </c>
      <c r="C22" s="186" t="s">
        <v>592</v>
      </c>
      <c r="D22" s="187">
        <f t="shared" si="0"/>
        <v>136790</v>
      </c>
      <c r="E22" s="5">
        <f>SUM(E13:E18)</f>
        <v>136790</v>
      </c>
      <c r="F22" s="5">
        <f>SUM(F13:F18)</f>
        <v>0</v>
      </c>
      <c r="G22" s="5">
        <f>SUM(G13:G18)</f>
        <v>0</v>
      </c>
    </row>
    <row r="23" spans="1:7" ht="12.75" customHeight="1">
      <c r="A23" s="184" t="s">
        <v>639</v>
      </c>
      <c r="B23" s="165" t="s">
        <v>836</v>
      </c>
      <c r="C23" s="185" t="s">
        <v>837</v>
      </c>
      <c r="D23" s="167">
        <f t="shared" si="0"/>
        <v>0</v>
      </c>
      <c r="E23" s="3"/>
      <c r="F23" s="3"/>
      <c r="G23" s="3"/>
    </row>
    <row r="24" spans="1:7" ht="12.75" customHeight="1">
      <c r="A24" s="184" t="s">
        <v>641</v>
      </c>
      <c r="B24" s="165" t="s">
        <v>838</v>
      </c>
      <c r="C24" s="185" t="s">
        <v>839</v>
      </c>
      <c r="D24" s="167">
        <f t="shared" si="0"/>
        <v>0</v>
      </c>
      <c r="E24" s="3"/>
      <c r="F24" s="3"/>
      <c r="G24" s="3"/>
    </row>
    <row r="25" spans="1:7" ht="12.75" customHeight="1">
      <c r="A25" s="184" t="s">
        <v>643</v>
      </c>
      <c r="B25" s="165" t="s">
        <v>840</v>
      </c>
      <c r="C25" s="185" t="s">
        <v>841</v>
      </c>
      <c r="D25" s="167">
        <f t="shared" si="0"/>
        <v>0</v>
      </c>
      <c r="E25" s="3"/>
      <c r="F25" s="3"/>
      <c r="G25" s="3"/>
    </row>
    <row r="26" spans="1:7" ht="12.75" customHeight="1">
      <c r="A26" s="184" t="s">
        <v>645</v>
      </c>
      <c r="B26" s="165" t="s">
        <v>842</v>
      </c>
      <c r="C26" s="185" t="s">
        <v>843</v>
      </c>
      <c r="D26" s="167">
        <f t="shared" si="0"/>
        <v>0</v>
      </c>
      <c r="E26" s="3"/>
      <c r="F26" s="3"/>
      <c r="G26" s="3"/>
    </row>
    <row r="27" spans="1:7" ht="12.75" customHeight="1">
      <c r="A27" s="184" t="s">
        <v>647</v>
      </c>
      <c r="B27" s="165" t="s">
        <v>844</v>
      </c>
      <c r="C27" s="185" t="s">
        <v>845</v>
      </c>
      <c r="D27" s="167">
        <f t="shared" si="0"/>
        <v>0</v>
      </c>
      <c r="E27" s="3"/>
      <c r="F27" s="3"/>
      <c r="G27" s="3"/>
    </row>
    <row r="28" spans="1:7" ht="12.75" customHeight="1">
      <c r="A28" s="184" t="s">
        <v>649</v>
      </c>
      <c r="B28" s="170" t="s">
        <v>846</v>
      </c>
      <c r="C28" s="186" t="s">
        <v>593</v>
      </c>
      <c r="D28" s="187">
        <f t="shared" si="0"/>
        <v>0</v>
      </c>
      <c r="E28" s="5">
        <f>SUM(E23:E27)</f>
        <v>0</v>
      </c>
      <c r="F28" s="5">
        <f>SUM(F23:F27)</f>
        <v>0</v>
      </c>
      <c r="G28" s="5">
        <f>SUM(G23:G27)</f>
        <v>0</v>
      </c>
    </row>
    <row r="29" spans="1:7" ht="12.75" customHeight="1">
      <c r="A29" s="184" t="s">
        <v>651</v>
      </c>
      <c r="B29" s="165" t="s">
        <v>847</v>
      </c>
      <c r="C29" s="185" t="s">
        <v>848</v>
      </c>
      <c r="D29" s="167">
        <f t="shared" si="0"/>
        <v>0</v>
      </c>
      <c r="E29" s="3"/>
      <c r="F29" s="3"/>
      <c r="G29" s="3"/>
    </row>
    <row r="30" spans="1:7" ht="12.75" customHeight="1">
      <c r="A30" s="184" t="s">
        <v>653</v>
      </c>
      <c r="B30" s="165" t="s">
        <v>849</v>
      </c>
      <c r="C30" s="185" t="s">
        <v>850</v>
      </c>
      <c r="D30" s="167">
        <f t="shared" si="0"/>
        <v>0</v>
      </c>
      <c r="E30" s="3"/>
      <c r="F30" s="3"/>
      <c r="G30" s="3"/>
    </row>
    <row r="31" spans="1:7" ht="12.75" customHeight="1">
      <c r="A31" s="184" t="s">
        <v>654</v>
      </c>
      <c r="B31" s="170" t="s">
        <v>851</v>
      </c>
      <c r="C31" s="186" t="s">
        <v>852</v>
      </c>
      <c r="D31" s="187">
        <f t="shared" si="0"/>
        <v>0</v>
      </c>
      <c r="E31" s="5">
        <f>SUM(E29:E30)</f>
        <v>0</v>
      </c>
      <c r="F31" s="5">
        <f>SUM(F29:F30)</f>
        <v>0</v>
      </c>
      <c r="G31" s="5">
        <f>SUM(G29:G30)</f>
        <v>0</v>
      </c>
    </row>
    <row r="32" spans="1:7" ht="12.75" customHeight="1">
      <c r="A32" s="184" t="s">
        <v>656</v>
      </c>
      <c r="B32" s="165" t="s">
        <v>853</v>
      </c>
      <c r="C32" s="185" t="s">
        <v>854</v>
      </c>
      <c r="D32" s="167">
        <f t="shared" si="0"/>
        <v>0</v>
      </c>
      <c r="E32" s="3"/>
      <c r="F32" s="3"/>
      <c r="G32" s="3"/>
    </row>
    <row r="33" spans="1:7" ht="12.75" customHeight="1">
      <c r="A33" s="184" t="s">
        <v>658</v>
      </c>
      <c r="B33" s="165" t="s">
        <v>855</v>
      </c>
      <c r="C33" s="185" t="s">
        <v>856</v>
      </c>
      <c r="D33" s="167">
        <f t="shared" si="0"/>
        <v>0</v>
      </c>
      <c r="E33" s="3"/>
      <c r="F33" s="3"/>
      <c r="G33" s="3"/>
    </row>
    <row r="34" spans="1:7" ht="12.75" customHeight="1">
      <c r="A34" s="184" t="s">
        <v>660</v>
      </c>
      <c r="B34" s="165" t="s">
        <v>857</v>
      </c>
      <c r="C34" s="185" t="s">
        <v>858</v>
      </c>
      <c r="D34" s="167">
        <f t="shared" si="0"/>
        <v>0</v>
      </c>
      <c r="E34" s="3"/>
      <c r="F34" s="3"/>
      <c r="G34" s="3"/>
    </row>
    <row r="35" spans="1:7" ht="12.75" customHeight="1">
      <c r="A35" s="184" t="s">
        <v>662</v>
      </c>
      <c r="B35" s="165" t="s">
        <v>277</v>
      </c>
      <c r="C35" s="185" t="s">
        <v>860</v>
      </c>
      <c r="D35" s="167">
        <f t="shared" si="0"/>
        <v>40486</v>
      </c>
      <c r="E35" s="3">
        <v>40486</v>
      </c>
      <c r="F35" s="3"/>
      <c r="G35" s="3"/>
    </row>
    <row r="36" spans="1:7" ht="12.75" customHeight="1">
      <c r="A36" s="184" t="s">
        <v>663</v>
      </c>
      <c r="B36" s="165" t="s">
        <v>861</v>
      </c>
      <c r="C36" s="185" t="s">
        <v>862</v>
      </c>
      <c r="D36" s="167">
        <f t="shared" si="0"/>
        <v>0</v>
      </c>
      <c r="E36" s="3"/>
      <c r="F36" s="3"/>
      <c r="G36" s="3"/>
    </row>
    <row r="37" spans="1:7" ht="12.75" customHeight="1">
      <c r="A37" s="184" t="s">
        <v>665</v>
      </c>
      <c r="B37" s="165" t="s">
        <v>863</v>
      </c>
      <c r="C37" s="185" t="s">
        <v>864</v>
      </c>
      <c r="D37" s="167">
        <f t="shared" si="0"/>
        <v>0</v>
      </c>
      <c r="E37" s="3"/>
      <c r="F37" s="3"/>
      <c r="G37" s="3"/>
    </row>
    <row r="38" spans="1:7" ht="12.75" customHeight="1">
      <c r="A38" s="184" t="s">
        <v>667</v>
      </c>
      <c r="B38" s="165" t="s">
        <v>865</v>
      </c>
      <c r="C38" s="185" t="s">
        <v>866</v>
      </c>
      <c r="D38" s="167">
        <f t="shared" si="0"/>
        <v>7613</v>
      </c>
      <c r="E38" s="3">
        <v>7613</v>
      </c>
      <c r="F38" s="3"/>
      <c r="G38" s="3"/>
    </row>
    <row r="39" spans="1:7" ht="12.75" customHeight="1">
      <c r="A39" s="184" t="s">
        <v>668</v>
      </c>
      <c r="B39" s="165" t="s">
        <v>1053</v>
      </c>
      <c r="C39" s="185" t="s">
        <v>867</v>
      </c>
      <c r="D39" s="167">
        <f t="shared" si="0"/>
        <v>1200</v>
      </c>
      <c r="E39" s="3">
        <v>1200</v>
      </c>
      <c r="F39" s="3"/>
      <c r="G39" s="3"/>
    </row>
    <row r="40" spans="1:7" ht="12.75" customHeight="1">
      <c r="A40" s="184" t="s">
        <v>669</v>
      </c>
      <c r="B40" s="170" t="s">
        <v>868</v>
      </c>
      <c r="C40" s="186" t="s">
        <v>869</v>
      </c>
      <c r="D40" s="187">
        <f t="shared" si="0"/>
        <v>49299</v>
      </c>
      <c r="E40" s="5">
        <f>SUM(E35:E39)</f>
        <v>49299</v>
      </c>
      <c r="F40" s="5">
        <f>SUM(F35:F39)</f>
        <v>0</v>
      </c>
      <c r="G40" s="5">
        <f>SUM(G35:G39)</f>
        <v>0</v>
      </c>
    </row>
    <row r="41" spans="1:7" ht="12.75" customHeight="1">
      <c r="A41" s="184" t="s">
        <v>670</v>
      </c>
      <c r="B41" s="165" t="s">
        <v>870</v>
      </c>
      <c r="C41" s="185" t="s">
        <v>871</v>
      </c>
      <c r="D41" s="167">
        <f t="shared" si="0"/>
        <v>0</v>
      </c>
      <c r="E41" s="3">
        <v>0</v>
      </c>
      <c r="F41" s="3"/>
      <c r="G41" s="3"/>
    </row>
    <row r="42" spans="1:7" ht="12.75" customHeight="1">
      <c r="A42" s="184" t="s">
        <v>672</v>
      </c>
      <c r="B42" s="170" t="s">
        <v>872</v>
      </c>
      <c r="C42" s="186" t="s">
        <v>594</v>
      </c>
      <c r="D42" s="187">
        <f t="shared" si="0"/>
        <v>49299</v>
      </c>
      <c r="E42" s="5">
        <f>E40</f>
        <v>49299</v>
      </c>
      <c r="F42" s="5">
        <f>F32+F33+F34+F35+F41+F40</f>
        <v>0</v>
      </c>
      <c r="G42" s="5">
        <f>G32+G33+G34+G35+G41+G40</f>
        <v>0</v>
      </c>
    </row>
    <row r="43" spans="1:7" ht="12.75" customHeight="1">
      <c r="A43" s="184" t="s">
        <v>674</v>
      </c>
      <c r="B43" s="171" t="s">
        <v>873</v>
      </c>
      <c r="C43" s="185" t="s">
        <v>874</v>
      </c>
      <c r="D43" s="167">
        <f t="shared" si="0"/>
        <v>0</v>
      </c>
      <c r="E43" s="3"/>
      <c r="F43" s="3"/>
      <c r="G43" s="3"/>
    </row>
    <row r="44" spans="1:7" ht="12.75" customHeight="1">
      <c r="A44" s="184" t="s">
        <v>675</v>
      </c>
      <c r="B44" s="171" t="s">
        <v>875</v>
      </c>
      <c r="C44" s="185" t="s">
        <v>876</v>
      </c>
      <c r="D44" s="167">
        <f t="shared" si="0"/>
        <v>19770</v>
      </c>
      <c r="E44" s="3">
        <v>1673</v>
      </c>
      <c r="F44" s="3">
        <v>150</v>
      </c>
      <c r="G44" s="3">
        <v>17947</v>
      </c>
    </row>
    <row r="45" spans="1:7" ht="12.75" customHeight="1">
      <c r="A45" s="184" t="s">
        <v>677</v>
      </c>
      <c r="B45" s="171" t="s">
        <v>877</v>
      </c>
      <c r="C45" s="185" t="s">
        <v>878</v>
      </c>
      <c r="D45" s="167">
        <f t="shared" si="0"/>
        <v>0</v>
      </c>
      <c r="E45" s="3"/>
      <c r="F45" s="3"/>
      <c r="G45" s="3"/>
    </row>
    <row r="46" spans="1:7" ht="12.75" customHeight="1">
      <c r="A46" s="184" t="s">
        <v>679</v>
      </c>
      <c r="B46" s="171" t="s">
        <v>1054</v>
      </c>
      <c r="C46" s="185" t="s">
        <v>879</v>
      </c>
      <c r="D46" s="167">
        <f t="shared" si="0"/>
        <v>10000</v>
      </c>
      <c r="E46" s="3">
        <v>10000</v>
      </c>
      <c r="F46" s="3"/>
      <c r="G46" s="3">
        <v>0</v>
      </c>
    </row>
    <row r="47" spans="1:7" ht="12.75" customHeight="1">
      <c r="A47" s="184" t="s">
        <v>681</v>
      </c>
      <c r="B47" s="171" t="s">
        <v>880</v>
      </c>
      <c r="C47" s="185" t="s">
        <v>881</v>
      </c>
      <c r="D47" s="167">
        <f t="shared" si="0"/>
        <v>0</v>
      </c>
      <c r="E47" s="3"/>
      <c r="F47" s="3"/>
      <c r="G47" s="3"/>
    </row>
    <row r="48" spans="1:7" ht="12.75" customHeight="1">
      <c r="A48" s="184" t="s">
        <v>683</v>
      </c>
      <c r="B48" s="171" t="s">
        <v>882</v>
      </c>
      <c r="C48" s="185" t="s">
        <v>883</v>
      </c>
      <c r="D48" s="167">
        <f t="shared" si="0"/>
        <v>7329</v>
      </c>
      <c r="E48" s="3">
        <v>2781</v>
      </c>
      <c r="F48" s="3"/>
      <c r="G48" s="3">
        <v>4548</v>
      </c>
    </row>
    <row r="49" spans="1:7" ht="12.75" customHeight="1">
      <c r="A49" s="184" t="s">
        <v>685</v>
      </c>
      <c r="B49" s="171" t="s">
        <v>884</v>
      </c>
      <c r="C49" s="185" t="s">
        <v>885</v>
      </c>
      <c r="D49" s="167">
        <f t="shared" si="0"/>
        <v>3500</v>
      </c>
      <c r="E49" s="3"/>
      <c r="F49" s="3"/>
      <c r="G49" s="3">
        <v>3500</v>
      </c>
    </row>
    <row r="50" spans="1:7" ht="12.75" customHeight="1">
      <c r="A50" s="184" t="s">
        <v>687</v>
      </c>
      <c r="B50" s="171" t="s">
        <v>886</v>
      </c>
      <c r="C50" s="185" t="s">
        <v>887</v>
      </c>
      <c r="D50" s="167">
        <f t="shared" si="0"/>
        <v>1200</v>
      </c>
      <c r="E50" s="3">
        <v>1200</v>
      </c>
      <c r="F50" s="3"/>
      <c r="G50" s="3"/>
    </row>
    <row r="51" spans="1:7" ht="12.75" customHeight="1">
      <c r="A51" s="184" t="s">
        <v>689</v>
      </c>
      <c r="B51" s="171" t="s">
        <v>888</v>
      </c>
      <c r="C51" s="185" t="s">
        <v>889</v>
      </c>
      <c r="D51" s="167">
        <f t="shared" si="0"/>
        <v>0</v>
      </c>
      <c r="E51" s="3"/>
      <c r="F51" s="3"/>
      <c r="G51" s="3"/>
    </row>
    <row r="52" spans="1:7" ht="12.75" customHeight="1">
      <c r="A52" s="184" t="s">
        <v>691</v>
      </c>
      <c r="B52" s="171" t="s">
        <v>289</v>
      </c>
      <c r="C52" s="185" t="s">
        <v>890</v>
      </c>
      <c r="D52" s="167">
        <f t="shared" si="0"/>
        <v>1260</v>
      </c>
      <c r="E52" s="3">
        <v>1260</v>
      </c>
      <c r="F52" s="3"/>
      <c r="G52" s="3"/>
    </row>
    <row r="53" spans="1:7" ht="12.75" customHeight="1">
      <c r="A53" s="184" t="s">
        <v>692</v>
      </c>
      <c r="B53" s="175" t="s">
        <v>891</v>
      </c>
      <c r="C53" s="186" t="s">
        <v>595</v>
      </c>
      <c r="D53" s="187">
        <f t="shared" si="0"/>
        <v>43059</v>
      </c>
      <c r="E53" s="5">
        <f>SUM(E43:E52)</f>
        <v>16914</v>
      </c>
      <c r="F53" s="5">
        <f>SUM(F43:F52)</f>
        <v>150</v>
      </c>
      <c r="G53" s="5">
        <f>SUM(G43:G52)</f>
        <v>25995</v>
      </c>
    </row>
    <row r="54" spans="1:7" ht="12.75" customHeight="1">
      <c r="A54" s="184" t="s">
        <v>694</v>
      </c>
      <c r="B54" s="171" t="s">
        <v>892</v>
      </c>
      <c r="C54" s="185" t="s">
        <v>893</v>
      </c>
      <c r="D54" s="167">
        <f t="shared" si="0"/>
        <v>0</v>
      </c>
      <c r="E54" s="3"/>
      <c r="F54" s="3"/>
      <c r="G54" s="3"/>
    </row>
    <row r="55" spans="1:7" ht="12.75" customHeight="1">
      <c r="A55" s="184" t="s">
        <v>696</v>
      </c>
      <c r="B55" s="171" t="s">
        <v>894</v>
      </c>
      <c r="C55" s="185" t="s">
        <v>895</v>
      </c>
      <c r="D55" s="167">
        <f t="shared" si="0"/>
        <v>0</v>
      </c>
      <c r="E55" s="3"/>
      <c r="F55" s="3"/>
      <c r="G55" s="3"/>
    </row>
    <row r="56" spans="1:7" ht="12.75" customHeight="1">
      <c r="A56" s="184" t="s">
        <v>698</v>
      </c>
      <c r="B56" s="171" t="s">
        <v>896</v>
      </c>
      <c r="C56" s="185" t="s">
        <v>897</v>
      </c>
      <c r="D56" s="167">
        <f t="shared" si="0"/>
        <v>0</v>
      </c>
      <c r="E56" s="3"/>
      <c r="F56" s="3"/>
      <c r="G56" s="3"/>
    </row>
    <row r="57" spans="1:7" ht="12.75" customHeight="1">
      <c r="A57" s="184" t="s">
        <v>700</v>
      </c>
      <c r="B57" s="171" t="s">
        <v>898</v>
      </c>
      <c r="C57" s="185" t="s">
        <v>899</v>
      </c>
      <c r="D57" s="167">
        <f t="shared" si="0"/>
        <v>0</v>
      </c>
      <c r="E57" s="3"/>
      <c r="F57" s="3"/>
      <c r="G57" s="3"/>
    </row>
    <row r="58" spans="1:7" ht="12.75" customHeight="1">
      <c r="A58" s="184" t="s">
        <v>702</v>
      </c>
      <c r="B58" s="171" t="s">
        <v>900</v>
      </c>
      <c r="C58" s="185" t="s">
        <v>901</v>
      </c>
      <c r="D58" s="167">
        <f t="shared" si="0"/>
        <v>0</v>
      </c>
      <c r="E58" s="3"/>
      <c r="F58" s="3"/>
      <c r="G58" s="3"/>
    </row>
    <row r="59" spans="1:7" ht="12.75" customHeight="1">
      <c r="A59" s="184" t="s">
        <v>703</v>
      </c>
      <c r="B59" s="170" t="s">
        <v>902</v>
      </c>
      <c r="C59" s="186" t="s">
        <v>596</v>
      </c>
      <c r="D59" s="187">
        <f t="shared" si="0"/>
        <v>0</v>
      </c>
      <c r="E59" s="5">
        <f>SUM(E54:E58)</f>
        <v>0</v>
      </c>
      <c r="F59" s="5">
        <f>SUM(F54:F58)</f>
        <v>0</v>
      </c>
      <c r="G59" s="5">
        <f>SUM(G54:G58)</f>
        <v>0</v>
      </c>
    </row>
    <row r="60" spans="1:7" ht="12.75" customHeight="1">
      <c r="A60" s="184" t="s">
        <v>704</v>
      </c>
      <c r="B60" s="171" t="s">
        <v>903</v>
      </c>
      <c r="C60" s="185" t="s">
        <v>904</v>
      </c>
      <c r="D60" s="167">
        <f t="shared" si="0"/>
        <v>0</v>
      </c>
      <c r="E60" s="3"/>
      <c r="F60" s="3"/>
      <c r="G60" s="3"/>
    </row>
    <row r="61" spans="1:7" ht="12.75" customHeight="1">
      <c r="A61" s="184" t="s">
        <v>705</v>
      </c>
      <c r="B61" s="165" t="s">
        <v>905</v>
      </c>
      <c r="C61" s="185" t="s">
        <v>906</v>
      </c>
      <c r="D61" s="167">
        <f t="shared" si="0"/>
        <v>0</v>
      </c>
      <c r="E61" s="3"/>
      <c r="F61" s="3"/>
      <c r="G61" s="3"/>
    </row>
    <row r="62" spans="1:7" ht="12.75" customHeight="1">
      <c r="A62" s="184" t="s">
        <v>707</v>
      </c>
      <c r="B62" s="171" t="s">
        <v>907</v>
      </c>
      <c r="C62" s="185" t="s">
        <v>908</v>
      </c>
      <c r="D62" s="167">
        <f t="shared" si="0"/>
        <v>0</v>
      </c>
      <c r="E62" s="3"/>
      <c r="F62" s="3"/>
      <c r="G62" s="3"/>
    </row>
    <row r="63" spans="1:7" ht="12.75" customHeight="1">
      <c r="A63" s="184" t="s">
        <v>708</v>
      </c>
      <c r="B63" s="170" t="s">
        <v>909</v>
      </c>
      <c r="C63" s="186" t="s">
        <v>597</v>
      </c>
      <c r="D63" s="187">
        <f t="shared" si="0"/>
        <v>0</v>
      </c>
      <c r="E63" s="5">
        <f>SUM(E60:E62)</f>
        <v>0</v>
      </c>
      <c r="F63" s="5">
        <f>SUM(F60:F62)</f>
        <v>0</v>
      </c>
      <c r="G63" s="5">
        <f>SUM(G60:G62)</f>
        <v>0</v>
      </c>
    </row>
    <row r="64" spans="1:7" ht="12.75" customHeight="1">
      <c r="A64" s="184" t="s">
        <v>710</v>
      </c>
      <c r="B64" s="171" t="s">
        <v>910</v>
      </c>
      <c r="C64" s="185" t="s">
        <v>911</v>
      </c>
      <c r="D64" s="167">
        <f t="shared" si="0"/>
        <v>0</v>
      </c>
      <c r="E64" s="3"/>
      <c r="F64" s="3"/>
      <c r="G64" s="3"/>
    </row>
    <row r="65" spans="1:7" ht="12.75" customHeight="1">
      <c r="A65" s="184" t="s">
        <v>712</v>
      </c>
      <c r="B65" s="165" t="s">
        <v>912</v>
      </c>
      <c r="C65" s="185" t="s">
        <v>913</v>
      </c>
      <c r="D65" s="167">
        <f t="shared" si="0"/>
        <v>0</v>
      </c>
      <c r="E65" s="3"/>
      <c r="F65" s="3"/>
      <c r="G65" s="3"/>
    </row>
    <row r="66" spans="1:7" ht="12.75" customHeight="1">
      <c r="A66" s="184" t="s">
        <v>714</v>
      </c>
      <c r="B66" s="171" t="s">
        <v>914</v>
      </c>
      <c r="C66" s="185" t="s">
        <v>915</v>
      </c>
      <c r="D66" s="167">
        <f t="shared" si="0"/>
        <v>0</v>
      </c>
      <c r="E66" s="3"/>
      <c r="F66" s="3"/>
      <c r="G66" s="3"/>
    </row>
    <row r="67" spans="1:7" ht="12.75" customHeight="1">
      <c r="A67" s="184" t="s">
        <v>716</v>
      </c>
      <c r="B67" s="170" t="s">
        <v>916</v>
      </c>
      <c r="C67" s="186" t="s">
        <v>598</v>
      </c>
      <c r="D67" s="187">
        <f t="shared" si="0"/>
        <v>0</v>
      </c>
      <c r="E67" s="5">
        <f>SUM(E64:E66)</f>
        <v>0</v>
      </c>
      <c r="F67" s="5">
        <f>SUM(F64:F66)</f>
        <v>0</v>
      </c>
      <c r="G67" s="5">
        <f>SUM(G64:G66)</f>
        <v>0</v>
      </c>
    </row>
    <row r="68" spans="1:7" ht="12.75" customHeight="1">
      <c r="A68" s="184" t="s">
        <v>718</v>
      </c>
      <c r="B68" s="175" t="s">
        <v>917</v>
      </c>
      <c r="C68" s="186" t="s">
        <v>918</v>
      </c>
      <c r="D68" s="187">
        <f>SUM(E68:G68)</f>
        <v>229148</v>
      </c>
      <c r="E68" s="5">
        <f>E22+E42+E63+E67+E28+E53+E59</f>
        <v>203003</v>
      </c>
      <c r="F68" s="5">
        <f>F22+F42+F63+F67+F28+F53+F59</f>
        <v>150</v>
      </c>
      <c r="G68" s="5">
        <f>G22+G42+G63+G67+G28+G53+G59</f>
        <v>25995</v>
      </c>
    </row>
  </sheetData>
  <sheetProtection/>
  <mergeCells count="2">
    <mergeCell ref="C4:G4"/>
    <mergeCell ref="A2:G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73"/>
  <sheetViews>
    <sheetView view="pageBreakPreview" zoomScaleSheetLayoutView="100" zoomScalePageLayoutView="0" workbookViewId="0" topLeftCell="A55">
      <selection activeCell="AR2" sqref="AR2:AW2"/>
    </sheetView>
  </sheetViews>
  <sheetFormatPr defaultColWidth="9.140625" defaultRowHeight="12.75"/>
  <cols>
    <col min="1" max="1" width="2.8515625" style="234" customWidth="1"/>
    <col min="2" max="39" width="2.7109375" style="234" customWidth="1"/>
    <col min="40" max="40" width="3.140625" style="234" customWidth="1"/>
    <col min="41" max="43" width="2.7109375" style="234" customWidth="1"/>
    <col min="44" max="44" width="3.421875" style="234" customWidth="1"/>
    <col min="45" max="102" width="2.7109375" style="234" customWidth="1"/>
    <col min="103" max="16384" width="9.140625" style="234" customWidth="1"/>
  </cols>
  <sheetData>
    <row r="1" spans="1:49" ht="25.5" customHeight="1">
      <c r="A1" s="472" t="s">
        <v>300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4"/>
    </row>
    <row r="2" spans="1:49" ht="25.5" customHeight="1">
      <c r="A2" s="235"/>
      <c r="B2" s="236"/>
      <c r="C2" s="236"/>
      <c r="D2" s="236"/>
      <c r="E2" s="236"/>
      <c r="F2" s="477"/>
      <c r="G2" s="477"/>
      <c r="H2" s="477"/>
      <c r="I2" s="477"/>
      <c r="J2" s="477"/>
      <c r="K2" s="477"/>
      <c r="L2" s="469"/>
      <c r="M2" s="477"/>
      <c r="N2" s="477"/>
      <c r="O2" s="477"/>
      <c r="P2" s="477"/>
      <c r="Q2" s="477"/>
      <c r="R2" s="477"/>
      <c r="S2" s="469"/>
      <c r="T2" s="469"/>
      <c r="U2" s="469"/>
      <c r="V2" s="469"/>
      <c r="W2" s="469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9"/>
      <c r="AI2" s="469"/>
      <c r="AJ2" s="469"/>
      <c r="AK2" s="469"/>
      <c r="AL2" s="469"/>
      <c r="AM2" s="469"/>
      <c r="AN2" s="211"/>
      <c r="AO2" s="211"/>
      <c r="AP2" s="211"/>
      <c r="AQ2" s="211"/>
      <c r="AR2" s="469" t="s">
        <v>207</v>
      </c>
      <c r="AS2" s="469"/>
      <c r="AT2" s="469"/>
      <c r="AU2" s="469"/>
      <c r="AV2" s="469"/>
      <c r="AW2" s="528"/>
    </row>
    <row r="3" spans="1:49" ht="19.5" customHeight="1">
      <c r="A3" s="237"/>
      <c r="B3" s="236"/>
      <c r="C3" s="236"/>
      <c r="D3" s="236"/>
      <c r="E3" s="236"/>
      <c r="F3" s="238"/>
      <c r="G3" s="239"/>
      <c r="H3" s="238"/>
      <c r="I3" s="238"/>
      <c r="J3" s="238"/>
      <c r="K3" s="238"/>
      <c r="L3" s="469"/>
      <c r="M3" s="238"/>
      <c r="N3" s="239"/>
      <c r="O3" s="238"/>
      <c r="P3" s="238"/>
      <c r="Q3" s="238"/>
      <c r="R3" s="238"/>
      <c r="S3" s="469"/>
      <c r="T3" s="238"/>
      <c r="U3" s="239"/>
      <c r="V3" s="238"/>
      <c r="W3" s="238"/>
      <c r="X3" s="240"/>
      <c r="Y3" s="238"/>
      <c r="Z3" s="239"/>
      <c r="AA3" s="240"/>
      <c r="AB3" s="240"/>
      <c r="AC3" s="238"/>
      <c r="AD3" s="239"/>
      <c r="AE3" s="238"/>
      <c r="AF3" s="238"/>
      <c r="AG3" s="236"/>
      <c r="AH3" s="238"/>
      <c r="AI3" s="239"/>
      <c r="AJ3" s="238"/>
      <c r="AK3" s="238"/>
      <c r="AL3" s="238"/>
      <c r="AM3" s="238"/>
      <c r="AN3" s="211"/>
      <c r="AO3" s="211"/>
      <c r="AP3" s="211"/>
      <c r="AQ3" s="211"/>
      <c r="AR3" s="211"/>
      <c r="AS3" s="211"/>
      <c r="AT3" s="211"/>
      <c r="AU3" s="211"/>
      <c r="AV3" s="211"/>
      <c r="AW3" s="212"/>
    </row>
    <row r="4" spans="1:49" ht="19.5" customHeight="1">
      <c r="A4" s="525" t="s">
        <v>301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526"/>
      <c r="AP4" s="526"/>
      <c r="AQ4" s="526"/>
      <c r="AR4" s="526"/>
      <c r="AS4" s="526"/>
      <c r="AT4" s="526"/>
      <c r="AU4" s="526"/>
      <c r="AV4" s="526"/>
      <c r="AW4" s="527"/>
    </row>
    <row r="5" spans="1:49" ht="19.5" customHeight="1">
      <c r="A5" s="237"/>
      <c r="B5" s="236"/>
      <c r="C5" s="236"/>
      <c r="D5" s="236"/>
      <c r="E5" s="236"/>
      <c r="F5" s="478"/>
      <c r="G5" s="478"/>
      <c r="H5" s="476"/>
      <c r="I5" s="469"/>
      <c r="J5" s="469"/>
      <c r="K5" s="476"/>
      <c r="L5" s="469"/>
      <c r="M5" s="469"/>
      <c r="N5" s="469"/>
      <c r="O5" s="469"/>
      <c r="P5" s="476"/>
      <c r="Q5" s="469"/>
      <c r="R5" s="469"/>
      <c r="S5" s="476"/>
      <c r="T5" s="469"/>
      <c r="U5" s="469"/>
      <c r="V5" s="476"/>
      <c r="W5" s="476"/>
      <c r="X5" s="476"/>
      <c r="Y5" s="469"/>
      <c r="Z5" s="469"/>
      <c r="AA5" s="238"/>
      <c r="AB5" s="469"/>
      <c r="AC5" s="469"/>
      <c r="AD5" s="462"/>
      <c r="AE5" s="463"/>
      <c r="AF5" s="463"/>
      <c r="AG5" s="463"/>
      <c r="AH5" s="463"/>
      <c r="AI5" s="463"/>
      <c r="AJ5" s="463"/>
      <c r="AK5" s="463"/>
      <c r="AL5" s="463"/>
      <c r="AM5" s="463"/>
      <c r="AN5" s="211"/>
      <c r="AO5" s="211"/>
      <c r="AP5" s="211"/>
      <c r="AQ5" s="211"/>
      <c r="AR5" s="211"/>
      <c r="AS5" s="211"/>
      <c r="AT5" s="211"/>
      <c r="AU5" s="211"/>
      <c r="AV5" s="211"/>
      <c r="AW5" s="212"/>
    </row>
    <row r="6" spans="1:49" ht="19.5" customHeight="1">
      <c r="A6" s="241"/>
      <c r="B6" s="242"/>
      <c r="C6" s="242"/>
      <c r="D6" s="242"/>
      <c r="E6" s="242"/>
      <c r="F6" s="243"/>
      <c r="G6" s="243"/>
      <c r="H6" s="464"/>
      <c r="I6" s="244"/>
      <c r="J6" s="245"/>
      <c r="K6" s="479"/>
      <c r="L6" s="244"/>
      <c r="M6" s="244"/>
      <c r="N6" s="244"/>
      <c r="O6" s="244"/>
      <c r="P6" s="464"/>
      <c r="Q6" s="246"/>
      <c r="R6" s="246"/>
      <c r="S6" s="464"/>
      <c r="T6" s="246"/>
      <c r="U6" s="246"/>
      <c r="V6" s="470"/>
      <c r="W6" s="471"/>
      <c r="X6" s="471"/>
      <c r="Y6" s="246"/>
      <c r="Z6" s="246"/>
      <c r="AA6" s="247"/>
      <c r="AB6" s="246"/>
      <c r="AC6" s="246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247"/>
      <c r="AO6" s="247"/>
      <c r="AP6" s="247"/>
      <c r="AQ6" s="247"/>
      <c r="AR6" s="247"/>
      <c r="AS6" s="247"/>
      <c r="AT6" s="247"/>
      <c r="AU6" s="247"/>
      <c r="AV6" s="247"/>
      <c r="AW6" s="248"/>
    </row>
    <row r="7" spans="1:49" ht="19.5" customHeight="1">
      <c r="A7" s="475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</row>
    <row r="8" spans="1:49" ht="12.75">
      <c r="A8" s="468" t="s">
        <v>1118</v>
      </c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</row>
    <row r="9" spans="1:49" ht="26.25" customHeight="1">
      <c r="A9" s="490" t="s">
        <v>1119</v>
      </c>
      <c r="B9" s="491"/>
      <c r="C9" s="465" t="s">
        <v>1120</v>
      </c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90" t="s">
        <v>1121</v>
      </c>
      <c r="W9" s="496"/>
      <c r="X9" s="491"/>
      <c r="Y9" s="465" t="s">
        <v>1122</v>
      </c>
      <c r="Z9" s="466"/>
      <c r="AA9" s="466"/>
      <c r="AB9" s="466"/>
      <c r="AC9" s="466"/>
      <c r="AD9" s="466"/>
      <c r="AE9" s="466"/>
      <c r="AF9" s="466"/>
      <c r="AG9" s="466"/>
      <c r="AH9" s="466"/>
      <c r="AI9" s="466"/>
      <c r="AJ9" s="466"/>
      <c r="AK9" s="466"/>
      <c r="AL9" s="466"/>
      <c r="AM9" s="466"/>
      <c r="AN9" s="466"/>
      <c r="AO9" s="466"/>
      <c r="AP9" s="466"/>
      <c r="AQ9" s="466"/>
      <c r="AR9" s="466"/>
      <c r="AS9" s="466"/>
      <c r="AT9" s="466"/>
      <c r="AU9" s="466"/>
      <c r="AV9" s="466"/>
      <c r="AW9" s="467"/>
    </row>
    <row r="10" spans="1:49" ht="63" customHeight="1">
      <c r="A10" s="492"/>
      <c r="B10" s="493"/>
      <c r="C10" s="494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5"/>
      <c r="U10" s="495"/>
      <c r="V10" s="492"/>
      <c r="W10" s="497"/>
      <c r="X10" s="493"/>
      <c r="Y10" s="434" t="s">
        <v>274</v>
      </c>
      <c r="Z10" s="435"/>
      <c r="AA10" s="435"/>
      <c r="AB10" s="435"/>
      <c r="AC10" s="434" t="s">
        <v>275</v>
      </c>
      <c r="AD10" s="435"/>
      <c r="AE10" s="435"/>
      <c r="AF10" s="435"/>
      <c r="AG10" s="434" t="s">
        <v>276</v>
      </c>
      <c r="AH10" s="435"/>
      <c r="AI10" s="435"/>
      <c r="AJ10" s="435"/>
      <c r="AK10" s="434" t="s">
        <v>151</v>
      </c>
      <c r="AL10" s="435"/>
      <c r="AM10" s="435"/>
      <c r="AN10" s="435"/>
      <c r="AO10" s="434" t="s">
        <v>278</v>
      </c>
      <c r="AP10" s="435"/>
      <c r="AQ10" s="435"/>
      <c r="AR10" s="435"/>
      <c r="AS10" s="434" t="s">
        <v>416</v>
      </c>
      <c r="AT10" s="456"/>
      <c r="AU10" s="456"/>
      <c r="AV10" s="456"/>
      <c r="AW10" s="457"/>
    </row>
    <row r="11" spans="1:49" ht="12.75">
      <c r="A11" s="458" t="s">
        <v>290</v>
      </c>
      <c r="B11" s="460"/>
      <c r="C11" s="458" t="s">
        <v>297</v>
      </c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8" t="s">
        <v>292</v>
      </c>
      <c r="W11" s="459"/>
      <c r="X11" s="460"/>
      <c r="Y11" s="458" t="s">
        <v>293</v>
      </c>
      <c r="Z11" s="459"/>
      <c r="AA11" s="459"/>
      <c r="AB11" s="460"/>
      <c r="AC11" s="458" t="s">
        <v>294</v>
      </c>
      <c r="AD11" s="459"/>
      <c r="AE11" s="459"/>
      <c r="AF11" s="460"/>
      <c r="AG11" s="458" t="s">
        <v>295</v>
      </c>
      <c r="AH11" s="459"/>
      <c r="AI11" s="459"/>
      <c r="AJ11" s="460"/>
      <c r="AK11" s="458" t="s">
        <v>296</v>
      </c>
      <c r="AL11" s="459"/>
      <c r="AM11" s="459"/>
      <c r="AN11" s="460"/>
      <c r="AO11" s="458" t="s">
        <v>298</v>
      </c>
      <c r="AP11" s="459"/>
      <c r="AQ11" s="459"/>
      <c r="AR11" s="460"/>
      <c r="AS11" s="461" t="s">
        <v>299</v>
      </c>
      <c r="AT11" s="461"/>
      <c r="AU11" s="461"/>
      <c r="AV11" s="461"/>
      <c r="AW11" s="461"/>
    </row>
    <row r="12" spans="1:49" ht="29.25" customHeight="1">
      <c r="A12" s="437" t="s">
        <v>601</v>
      </c>
      <c r="B12" s="439"/>
      <c r="C12" s="480" t="s">
        <v>811</v>
      </c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481"/>
      <c r="V12" s="204" t="s">
        <v>812</v>
      </c>
      <c r="W12" s="205"/>
      <c r="X12" s="206"/>
      <c r="Y12" s="437">
        <v>45058</v>
      </c>
      <c r="Z12" s="438"/>
      <c r="AA12" s="438"/>
      <c r="AB12" s="439"/>
      <c r="AC12" s="437"/>
      <c r="AD12" s="438"/>
      <c r="AE12" s="438"/>
      <c r="AF12" s="439"/>
      <c r="AG12" s="437"/>
      <c r="AH12" s="438"/>
      <c r="AI12" s="438"/>
      <c r="AJ12" s="439"/>
      <c r="AK12" s="437"/>
      <c r="AL12" s="438"/>
      <c r="AM12" s="438"/>
      <c r="AN12" s="439"/>
      <c r="AO12" s="437"/>
      <c r="AP12" s="438"/>
      <c r="AQ12" s="438"/>
      <c r="AR12" s="439"/>
      <c r="AS12" s="436">
        <f>Y12+AC12+AG12+AK12+AO12</f>
        <v>45058</v>
      </c>
      <c r="AT12" s="436"/>
      <c r="AU12" s="436"/>
      <c r="AV12" s="436"/>
      <c r="AW12" s="436"/>
    </row>
    <row r="13" spans="1:49" ht="29.25" customHeight="1">
      <c r="A13" s="437" t="s">
        <v>603</v>
      </c>
      <c r="B13" s="439"/>
      <c r="C13" s="480" t="s">
        <v>813</v>
      </c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2" t="s">
        <v>814</v>
      </c>
      <c r="W13" s="483"/>
      <c r="X13" s="484"/>
      <c r="Y13" s="437">
        <v>51618</v>
      </c>
      <c r="Z13" s="438"/>
      <c r="AA13" s="438"/>
      <c r="AB13" s="439"/>
      <c r="AC13" s="437"/>
      <c r="AD13" s="438"/>
      <c r="AE13" s="438"/>
      <c r="AF13" s="439"/>
      <c r="AG13" s="437"/>
      <c r="AH13" s="438"/>
      <c r="AI13" s="438"/>
      <c r="AJ13" s="439"/>
      <c r="AK13" s="437"/>
      <c r="AL13" s="438"/>
      <c r="AM13" s="438"/>
      <c r="AN13" s="439"/>
      <c r="AO13" s="437"/>
      <c r="AP13" s="438"/>
      <c r="AQ13" s="438"/>
      <c r="AR13" s="439"/>
      <c r="AS13" s="436">
        <f aca="true" t="shared" si="0" ref="AS13:AS27">Y13+AC13+AG13+AK13+AO13</f>
        <v>51618</v>
      </c>
      <c r="AT13" s="436"/>
      <c r="AU13" s="436"/>
      <c r="AV13" s="436"/>
      <c r="AW13" s="436"/>
    </row>
    <row r="14" spans="1:49" ht="38.25" customHeight="1">
      <c r="A14" s="437" t="s">
        <v>606</v>
      </c>
      <c r="B14" s="439"/>
      <c r="C14" s="480" t="s">
        <v>152</v>
      </c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481"/>
      <c r="V14" s="204" t="s">
        <v>816</v>
      </c>
      <c r="W14" s="205"/>
      <c r="X14" s="206"/>
      <c r="Y14" s="437">
        <v>25636</v>
      </c>
      <c r="Z14" s="438"/>
      <c r="AA14" s="438"/>
      <c r="AB14" s="439"/>
      <c r="AC14" s="437"/>
      <c r="AD14" s="438"/>
      <c r="AE14" s="438"/>
      <c r="AF14" s="439"/>
      <c r="AG14" s="437"/>
      <c r="AH14" s="438"/>
      <c r="AI14" s="438"/>
      <c r="AJ14" s="439"/>
      <c r="AK14" s="437"/>
      <c r="AL14" s="438"/>
      <c r="AM14" s="438"/>
      <c r="AN14" s="439"/>
      <c r="AO14" s="437"/>
      <c r="AP14" s="438"/>
      <c r="AQ14" s="438"/>
      <c r="AR14" s="439"/>
      <c r="AS14" s="436">
        <f t="shared" si="0"/>
        <v>25636</v>
      </c>
      <c r="AT14" s="436"/>
      <c r="AU14" s="436"/>
      <c r="AV14" s="436"/>
      <c r="AW14" s="436"/>
    </row>
    <row r="15" spans="1:49" ht="29.25" customHeight="1">
      <c r="A15" s="437" t="s">
        <v>609</v>
      </c>
      <c r="B15" s="439"/>
      <c r="C15" s="480" t="s">
        <v>817</v>
      </c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2" t="s">
        <v>818</v>
      </c>
      <c r="W15" s="483"/>
      <c r="X15" s="484"/>
      <c r="Y15" s="437">
        <v>3254</v>
      </c>
      <c r="Z15" s="438"/>
      <c r="AA15" s="438"/>
      <c r="AB15" s="439"/>
      <c r="AC15" s="437"/>
      <c r="AD15" s="438"/>
      <c r="AE15" s="438"/>
      <c r="AF15" s="439"/>
      <c r="AG15" s="437"/>
      <c r="AH15" s="438"/>
      <c r="AI15" s="438"/>
      <c r="AJ15" s="439"/>
      <c r="AK15" s="437"/>
      <c r="AL15" s="438"/>
      <c r="AM15" s="438"/>
      <c r="AN15" s="439"/>
      <c r="AO15" s="437"/>
      <c r="AP15" s="438"/>
      <c r="AQ15" s="438"/>
      <c r="AR15" s="439"/>
      <c r="AS15" s="436">
        <f t="shared" si="0"/>
        <v>3254</v>
      </c>
      <c r="AT15" s="436"/>
      <c r="AU15" s="436"/>
      <c r="AV15" s="436"/>
      <c r="AW15" s="436"/>
    </row>
    <row r="16" spans="1:49" ht="19.5" customHeight="1">
      <c r="A16" s="437" t="s">
        <v>612</v>
      </c>
      <c r="B16" s="439"/>
      <c r="C16" s="480" t="s">
        <v>819</v>
      </c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481"/>
      <c r="S16" s="481"/>
      <c r="T16" s="481"/>
      <c r="U16" s="481"/>
      <c r="V16" s="482" t="s">
        <v>820</v>
      </c>
      <c r="W16" s="483"/>
      <c r="X16" s="484"/>
      <c r="Y16" s="437"/>
      <c r="Z16" s="438"/>
      <c r="AA16" s="438"/>
      <c r="AB16" s="439"/>
      <c r="AC16" s="437"/>
      <c r="AD16" s="438"/>
      <c r="AE16" s="438"/>
      <c r="AF16" s="439"/>
      <c r="AG16" s="437"/>
      <c r="AH16" s="438"/>
      <c r="AI16" s="438"/>
      <c r="AJ16" s="439"/>
      <c r="AK16" s="437"/>
      <c r="AL16" s="438"/>
      <c r="AM16" s="438"/>
      <c r="AN16" s="439"/>
      <c r="AO16" s="437"/>
      <c r="AP16" s="438"/>
      <c r="AQ16" s="438"/>
      <c r="AR16" s="439"/>
      <c r="AS16" s="436">
        <f t="shared" si="0"/>
        <v>0</v>
      </c>
      <c r="AT16" s="436"/>
      <c r="AU16" s="436"/>
      <c r="AV16" s="436"/>
      <c r="AW16" s="436"/>
    </row>
    <row r="17" spans="1:49" ht="19.5" customHeight="1">
      <c r="A17" s="437" t="s">
        <v>615</v>
      </c>
      <c r="B17" s="439"/>
      <c r="C17" s="480" t="s">
        <v>821</v>
      </c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2" t="s">
        <v>822</v>
      </c>
      <c r="W17" s="483"/>
      <c r="X17" s="484"/>
      <c r="Y17" s="437"/>
      <c r="Z17" s="438"/>
      <c r="AA17" s="438"/>
      <c r="AB17" s="439"/>
      <c r="AC17" s="437"/>
      <c r="AD17" s="438"/>
      <c r="AE17" s="438"/>
      <c r="AF17" s="439"/>
      <c r="AG17" s="437"/>
      <c r="AH17" s="438"/>
      <c r="AI17" s="438"/>
      <c r="AJ17" s="439"/>
      <c r="AK17" s="437"/>
      <c r="AL17" s="438"/>
      <c r="AM17" s="438"/>
      <c r="AN17" s="439"/>
      <c r="AO17" s="437"/>
      <c r="AP17" s="438"/>
      <c r="AQ17" s="438"/>
      <c r="AR17" s="439"/>
      <c r="AS17" s="436">
        <f t="shared" si="0"/>
        <v>0</v>
      </c>
      <c r="AT17" s="436"/>
      <c r="AU17" s="436"/>
      <c r="AV17" s="436"/>
      <c r="AW17" s="436"/>
    </row>
    <row r="18" spans="1:49" s="249" customFormat="1" ht="19.5" customHeight="1">
      <c r="A18" s="437" t="s">
        <v>621</v>
      </c>
      <c r="B18" s="439"/>
      <c r="C18" s="480" t="s">
        <v>825</v>
      </c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2" t="s">
        <v>826</v>
      </c>
      <c r="W18" s="483"/>
      <c r="X18" s="484"/>
      <c r="Y18" s="440"/>
      <c r="Z18" s="441"/>
      <c r="AA18" s="441"/>
      <c r="AB18" s="442"/>
      <c r="AC18" s="440"/>
      <c r="AD18" s="441"/>
      <c r="AE18" s="441"/>
      <c r="AF18" s="442"/>
      <c r="AG18" s="440"/>
      <c r="AH18" s="441"/>
      <c r="AI18" s="441"/>
      <c r="AJ18" s="442"/>
      <c r="AK18" s="440"/>
      <c r="AL18" s="441"/>
      <c r="AM18" s="441"/>
      <c r="AN18" s="442"/>
      <c r="AO18" s="440"/>
      <c r="AP18" s="441"/>
      <c r="AQ18" s="441"/>
      <c r="AR18" s="442"/>
      <c r="AS18" s="436">
        <f t="shared" si="0"/>
        <v>0</v>
      </c>
      <c r="AT18" s="436"/>
      <c r="AU18" s="436"/>
      <c r="AV18" s="436"/>
      <c r="AW18" s="436"/>
    </row>
    <row r="19" spans="1:49" s="249" customFormat="1" ht="29.25" customHeight="1">
      <c r="A19" s="437" t="s">
        <v>624</v>
      </c>
      <c r="B19" s="439"/>
      <c r="C19" s="480" t="s">
        <v>827</v>
      </c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1"/>
      <c r="U19" s="481"/>
      <c r="V19" s="482" t="s">
        <v>828</v>
      </c>
      <c r="W19" s="483"/>
      <c r="X19" s="484"/>
      <c r="Y19" s="440"/>
      <c r="Z19" s="441"/>
      <c r="AA19" s="441"/>
      <c r="AB19" s="442"/>
      <c r="AC19" s="440"/>
      <c r="AD19" s="441"/>
      <c r="AE19" s="441"/>
      <c r="AF19" s="442"/>
      <c r="AG19" s="440"/>
      <c r="AH19" s="441"/>
      <c r="AI19" s="441"/>
      <c r="AJ19" s="442"/>
      <c r="AK19" s="440"/>
      <c r="AL19" s="441"/>
      <c r="AM19" s="441"/>
      <c r="AN19" s="442"/>
      <c r="AO19" s="440"/>
      <c r="AP19" s="441"/>
      <c r="AQ19" s="441"/>
      <c r="AR19" s="442"/>
      <c r="AS19" s="436">
        <f t="shared" si="0"/>
        <v>0</v>
      </c>
      <c r="AT19" s="436"/>
      <c r="AU19" s="436"/>
      <c r="AV19" s="436"/>
      <c r="AW19" s="436"/>
    </row>
    <row r="20" spans="1:49" s="240" customFormat="1" ht="29.25" customHeight="1">
      <c r="A20" s="437" t="s">
        <v>627</v>
      </c>
      <c r="B20" s="439"/>
      <c r="C20" s="480" t="s">
        <v>153</v>
      </c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2" t="s">
        <v>830</v>
      </c>
      <c r="W20" s="483"/>
      <c r="X20" s="484"/>
      <c r="Y20" s="437"/>
      <c r="Z20" s="438"/>
      <c r="AA20" s="438"/>
      <c r="AB20" s="439"/>
      <c r="AC20" s="437"/>
      <c r="AD20" s="438"/>
      <c r="AE20" s="438"/>
      <c r="AF20" s="439"/>
      <c r="AG20" s="437"/>
      <c r="AH20" s="438"/>
      <c r="AI20" s="438"/>
      <c r="AJ20" s="439"/>
      <c r="AK20" s="437"/>
      <c r="AL20" s="438"/>
      <c r="AM20" s="438"/>
      <c r="AN20" s="439"/>
      <c r="AO20" s="437"/>
      <c r="AP20" s="438"/>
      <c r="AQ20" s="438"/>
      <c r="AR20" s="439"/>
      <c r="AS20" s="458">
        <f t="shared" si="0"/>
        <v>0</v>
      </c>
      <c r="AT20" s="459"/>
      <c r="AU20" s="459"/>
      <c r="AV20" s="459"/>
      <c r="AW20" s="460"/>
    </row>
    <row r="21" spans="1:49" ht="25.5" customHeight="1">
      <c r="A21" s="437" t="s">
        <v>630</v>
      </c>
      <c r="B21" s="439"/>
      <c r="C21" s="480" t="s">
        <v>154</v>
      </c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481"/>
      <c r="Q21" s="481"/>
      <c r="R21" s="481"/>
      <c r="S21" s="481"/>
      <c r="T21" s="481"/>
      <c r="U21" s="481"/>
      <c r="V21" s="482" t="s">
        <v>832</v>
      </c>
      <c r="W21" s="483"/>
      <c r="X21" s="484"/>
      <c r="Y21" s="437"/>
      <c r="Z21" s="438"/>
      <c r="AA21" s="438"/>
      <c r="AB21" s="439"/>
      <c r="AC21" s="437"/>
      <c r="AD21" s="438"/>
      <c r="AE21" s="438"/>
      <c r="AF21" s="439"/>
      <c r="AG21" s="437"/>
      <c r="AH21" s="438"/>
      <c r="AI21" s="438"/>
      <c r="AJ21" s="439"/>
      <c r="AK21" s="437"/>
      <c r="AL21" s="438"/>
      <c r="AM21" s="438"/>
      <c r="AN21" s="439"/>
      <c r="AO21" s="437"/>
      <c r="AP21" s="438"/>
      <c r="AQ21" s="438"/>
      <c r="AR21" s="439"/>
      <c r="AS21" s="436">
        <f t="shared" si="0"/>
        <v>0</v>
      </c>
      <c r="AT21" s="436"/>
      <c r="AU21" s="436"/>
      <c r="AV21" s="436"/>
      <c r="AW21" s="436"/>
    </row>
    <row r="22" spans="1:49" ht="30" customHeight="1">
      <c r="A22" s="437" t="s">
        <v>633</v>
      </c>
      <c r="B22" s="439"/>
      <c r="C22" s="480" t="s">
        <v>155</v>
      </c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1"/>
      <c r="U22" s="481"/>
      <c r="V22" s="482" t="s">
        <v>834</v>
      </c>
      <c r="W22" s="483"/>
      <c r="X22" s="484"/>
      <c r="Y22" s="437">
        <v>2000</v>
      </c>
      <c r="Z22" s="438"/>
      <c r="AA22" s="438"/>
      <c r="AB22" s="439"/>
      <c r="AC22" s="437">
        <v>4170</v>
      </c>
      <c r="AD22" s="438"/>
      <c r="AE22" s="438"/>
      <c r="AF22" s="439"/>
      <c r="AG22" s="437">
        <v>5054</v>
      </c>
      <c r="AH22" s="438"/>
      <c r="AI22" s="438"/>
      <c r="AJ22" s="439"/>
      <c r="AK22" s="437"/>
      <c r="AL22" s="438"/>
      <c r="AM22" s="438"/>
      <c r="AN22" s="439"/>
      <c r="AO22" s="437"/>
      <c r="AP22" s="438"/>
      <c r="AQ22" s="438"/>
      <c r="AR22" s="439"/>
      <c r="AS22" s="436">
        <v>0</v>
      </c>
      <c r="AT22" s="436"/>
      <c r="AU22" s="436"/>
      <c r="AV22" s="436"/>
      <c r="AW22" s="436"/>
    </row>
    <row r="23" spans="1:49" ht="29.25" customHeight="1">
      <c r="A23" s="437" t="s">
        <v>636</v>
      </c>
      <c r="B23" s="439"/>
      <c r="C23" s="498" t="s">
        <v>156</v>
      </c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500" t="s">
        <v>592</v>
      </c>
      <c r="W23" s="501"/>
      <c r="X23" s="502"/>
      <c r="Y23" s="440">
        <f>Y12+Y13+Y14+Y15+Y16+Y17+Y18+Y19+Y20+Y21+Y22</f>
        <v>127566</v>
      </c>
      <c r="Z23" s="441"/>
      <c r="AA23" s="441"/>
      <c r="AB23" s="442"/>
      <c r="AC23" s="440">
        <f>AC12+AC13+AC14+AC15+AC16+AC17+AC18+AC19+AC20+AC21+AC22</f>
        <v>4170</v>
      </c>
      <c r="AD23" s="441"/>
      <c r="AE23" s="441"/>
      <c r="AF23" s="442"/>
      <c r="AG23" s="440">
        <f>AG12+AG13+AG14+AG15+AG16+AG17+AG18+AG19+AG20+AG21+AG22</f>
        <v>5054</v>
      </c>
      <c r="AH23" s="441"/>
      <c r="AI23" s="441"/>
      <c r="AJ23" s="442"/>
      <c r="AK23" s="440">
        <f>AK12+AK13+AK14+AK15+AK16+AK17+AK18+AK19+AK20+AK21+AK22</f>
        <v>0</v>
      </c>
      <c r="AL23" s="441"/>
      <c r="AM23" s="441"/>
      <c r="AN23" s="442"/>
      <c r="AO23" s="440">
        <f>AO12+AO13+AO14+AO15+AO16+AO17+AO18+AO19+AO20+AO21+AO22</f>
        <v>0</v>
      </c>
      <c r="AP23" s="441"/>
      <c r="AQ23" s="441"/>
      <c r="AR23" s="442"/>
      <c r="AS23" s="436">
        <f t="shared" si="0"/>
        <v>136790</v>
      </c>
      <c r="AT23" s="436"/>
      <c r="AU23" s="436"/>
      <c r="AV23" s="436"/>
      <c r="AW23" s="436"/>
    </row>
    <row r="24" spans="1:49" ht="19.5" customHeight="1">
      <c r="A24" s="437" t="s">
        <v>639</v>
      </c>
      <c r="B24" s="439"/>
      <c r="C24" s="480" t="s">
        <v>836</v>
      </c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2" t="s">
        <v>837</v>
      </c>
      <c r="W24" s="483"/>
      <c r="X24" s="484"/>
      <c r="Y24" s="440"/>
      <c r="Z24" s="441"/>
      <c r="AA24" s="441"/>
      <c r="AB24" s="442"/>
      <c r="AC24" s="440"/>
      <c r="AD24" s="441"/>
      <c r="AE24" s="441"/>
      <c r="AF24" s="442"/>
      <c r="AG24" s="440"/>
      <c r="AH24" s="441"/>
      <c r="AI24" s="441"/>
      <c r="AJ24" s="442"/>
      <c r="AK24" s="440"/>
      <c r="AL24" s="441"/>
      <c r="AM24" s="441"/>
      <c r="AN24" s="442"/>
      <c r="AO24" s="440"/>
      <c r="AP24" s="441"/>
      <c r="AQ24" s="441"/>
      <c r="AR24" s="442"/>
      <c r="AS24" s="436">
        <f t="shared" si="0"/>
        <v>0</v>
      </c>
      <c r="AT24" s="436"/>
      <c r="AU24" s="436"/>
      <c r="AV24" s="436"/>
      <c r="AW24" s="436"/>
    </row>
    <row r="25" spans="1:49" ht="27.75" customHeight="1">
      <c r="A25" s="437" t="s">
        <v>641</v>
      </c>
      <c r="B25" s="439"/>
      <c r="C25" s="480" t="s">
        <v>838</v>
      </c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1"/>
      <c r="V25" s="482" t="s">
        <v>839</v>
      </c>
      <c r="W25" s="483"/>
      <c r="X25" s="484"/>
      <c r="Y25" s="440"/>
      <c r="Z25" s="441"/>
      <c r="AA25" s="441"/>
      <c r="AB25" s="442"/>
      <c r="AC25" s="440"/>
      <c r="AD25" s="441"/>
      <c r="AE25" s="441"/>
      <c r="AF25" s="442"/>
      <c r="AG25" s="440"/>
      <c r="AH25" s="441"/>
      <c r="AI25" s="441"/>
      <c r="AJ25" s="442"/>
      <c r="AK25" s="440"/>
      <c r="AL25" s="441"/>
      <c r="AM25" s="441"/>
      <c r="AN25" s="442"/>
      <c r="AO25" s="440"/>
      <c r="AP25" s="441"/>
      <c r="AQ25" s="441"/>
      <c r="AR25" s="442"/>
      <c r="AS25" s="458">
        <f t="shared" si="0"/>
        <v>0</v>
      </c>
      <c r="AT25" s="459"/>
      <c r="AU25" s="459"/>
      <c r="AV25" s="459"/>
      <c r="AW25" s="460"/>
    </row>
    <row r="26" spans="1:49" ht="29.25" customHeight="1">
      <c r="A26" s="437" t="s">
        <v>643</v>
      </c>
      <c r="B26" s="439"/>
      <c r="C26" s="480" t="s">
        <v>157</v>
      </c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1"/>
      <c r="S26" s="481"/>
      <c r="T26" s="481"/>
      <c r="U26" s="481"/>
      <c r="V26" s="482" t="s">
        <v>841</v>
      </c>
      <c r="W26" s="483"/>
      <c r="X26" s="484"/>
      <c r="Y26" s="437"/>
      <c r="Z26" s="438"/>
      <c r="AA26" s="438"/>
      <c r="AB26" s="439"/>
      <c r="AC26" s="437"/>
      <c r="AD26" s="438"/>
      <c r="AE26" s="438"/>
      <c r="AF26" s="439"/>
      <c r="AG26" s="437"/>
      <c r="AH26" s="438"/>
      <c r="AI26" s="438"/>
      <c r="AJ26" s="439"/>
      <c r="AK26" s="437"/>
      <c r="AL26" s="438"/>
      <c r="AM26" s="438"/>
      <c r="AN26" s="439"/>
      <c r="AO26" s="437"/>
      <c r="AP26" s="438"/>
      <c r="AQ26" s="438"/>
      <c r="AR26" s="439"/>
      <c r="AS26" s="458">
        <f t="shared" si="0"/>
        <v>0</v>
      </c>
      <c r="AT26" s="459"/>
      <c r="AU26" s="459"/>
      <c r="AV26" s="459"/>
      <c r="AW26" s="460"/>
    </row>
    <row r="27" spans="1:49" s="250" customFormat="1" ht="27.75" customHeight="1">
      <c r="A27" s="437" t="s">
        <v>645</v>
      </c>
      <c r="B27" s="439"/>
      <c r="C27" s="480" t="s">
        <v>158</v>
      </c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2" t="s">
        <v>843</v>
      </c>
      <c r="W27" s="483"/>
      <c r="X27" s="484"/>
      <c r="Y27" s="437"/>
      <c r="Z27" s="438"/>
      <c r="AA27" s="438"/>
      <c r="AB27" s="439"/>
      <c r="AC27" s="437"/>
      <c r="AD27" s="438"/>
      <c r="AE27" s="438"/>
      <c r="AF27" s="439"/>
      <c r="AG27" s="437"/>
      <c r="AH27" s="438"/>
      <c r="AI27" s="438"/>
      <c r="AJ27" s="439"/>
      <c r="AK27" s="437"/>
      <c r="AL27" s="438"/>
      <c r="AM27" s="438"/>
      <c r="AN27" s="439"/>
      <c r="AO27" s="437"/>
      <c r="AP27" s="438"/>
      <c r="AQ27" s="438"/>
      <c r="AR27" s="439"/>
      <c r="AS27" s="436">
        <f t="shared" si="0"/>
        <v>0</v>
      </c>
      <c r="AT27" s="436"/>
      <c r="AU27" s="436"/>
      <c r="AV27" s="436"/>
      <c r="AW27" s="436"/>
    </row>
    <row r="28" spans="1:49" s="250" customFormat="1" ht="29.25" customHeight="1">
      <c r="A28" s="437" t="s">
        <v>647</v>
      </c>
      <c r="B28" s="439"/>
      <c r="C28" s="480" t="s">
        <v>159</v>
      </c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2" t="s">
        <v>845</v>
      </c>
      <c r="W28" s="483"/>
      <c r="X28" s="484"/>
      <c r="Y28" s="437"/>
      <c r="Z28" s="438"/>
      <c r="AA28" s="438"/>
      <c r="AB28" s="439"/>
      <c r="AC28" s="437"/>
      <c r="AD28" s="438"/>
      <c r="AE28" s="438"/>
      <c r="AF28" s="439"/>
      <c r="AG28" s="437"/>
      <c r="AH28" s="438"/>
      <c r="AI28" s="438"/>
      <c r="AJ28" s="439"/>
      <c r="AK28" s="437"/>
      <c r="AL28" s="438"/>
      <c r="AM28" s="438"/>
      <c r="AN28" s="439"/>
      <c r="AO28" s="437"/>
      <c r="AP28" s="438"/>
      <c r="AQ28" s="438"/>
      <c r="AR28" s="439"/>
      <c r="AS28" s="436">
        <f aca="true" t="shared" si="1" ref="AS28:AS43">Y28+AC28+AG28+AK28+AO28</f>
        <v>0</v>
      </c>
      <c r="AT28" s="436"/>
      <c r="AU28" s="436"/>
      <c r="AV28" s="436"/>
      <c r="AW28" s="436"/>
    </row>
    <row r="29" spans="1:49" s="250" customFormat="1" ht="29.25" customHeight="1">
      <c r="A29" s="437" t="s">
        <v>649</v>
      </c>
      <c r="B29" s="439"/>
      <c r="C29" s="498" t="s">
        <v>160</v>
      </c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500" t="s">
        <v>593</v>
      </c>
      <c r="W29" s="501"/>
      <c r="X29" s="502"/>
      <c r="Y29" s="440">
        <f>Y24+Y25+Y26+Y27+Y28</f>
        <v>0</v>
      </c>
      <c r="Z29" s="441"/>
      <c r="AA29" s="441"/>
      <c r="AB29" s="442"/>
      <c r="AC29" s="440">
        <f>AC24+AC25+AC26+AC27+AC28</f>
        <v>0</v>
      </c>
      <c r="AD29" s="441"/>
      <c r="AE29" s="441"/>
      <c r="AF29" s="442"/>
      <c r="AG29" s="440">
        <f>AG24+AG25+AG26+AG27+AG28</f>
        <v>0</v>
      </c>
      <c r="AH29" s="441"/>
      <c r="AI29" s="441"/>
      <c r="AJ29" s="442"/>
      <c r="AK29" s="440">
        <f>AK24+AK25+AK26+AK27+AK28</f>
        <v>0</v>
      </c>
      <c r="AL29" s="441"/>
      <c r="AM29" s="441"/>
      <c r="AN29" s="442"/>
      <c r="AO29" s="440">
        <f>AO24+AO25+AO26+AO27+AO28</f>
        <v>0</v>
      </c>
      <c r="AP29" s="441"/>
      <c r="AQ29" s="441"/>
      <c r="AR29" s="442"/>
      <c r="AS29" s="436">
        <f t="shared" si="1"/>
        <v>0</v>
      </c>
      <c r="AT29" s="436"/>
      <c r="AU29" s="436"/>
      <c r="AV29" s="436"/>
      <c r="AW29" s="436"/>
    </row>
    <row r="30" spans="1:49" s="250" customFormat="1" ht="19.5" customHeight="1">
      <c r="A30" s="437" t="s">
        <v>651</v>
      </c>
      <c r="B30" s="439"/>
      <c r="C30" s="480" t="s">
        <v>161</v>
      </c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481"/>
      <c r="T30" s="481"/>
      <c r="U30" s="481"/>
      <c r="V30" s="482" t="s">
        <v>848</v>
      </c>
      <c r="W30" s="483"/>
      <c r="X30" s="484"/>
      <c r="Y30" s="437"/>
      <c r="Z30" s="438"/>
      <c r="AA30" s="438"/>
      <c r="AB30" s="439"/>
      <c r="AC30" s="437"/>
      <c r="AD30" s="438"/>
      <c r="AE30" s="438"/>
      <c r="AF30" s="439"/>
      <c r="AG30" s="437"/>
      <c r="AH30" s="438"/>
      <c r="AI30" s="438"/>
      <c r="AJ30" s="439"/>
      <c r="AK30" s="437"/>
      <c r="AL30" s="438"/>
      <c r="AM30" s="438"/>
      <c r="AN30" s="439"/>
      <c r="AO30" s="437"/>
      <c r="AP30" s="438"/>
      <c r="AQ30" s="438"/>
      <c r="AR30" s="439"/>
      <c r="AS30" s="436">
        <f t="shared" si="1"/>
        <v>0</v>
      </c>
      <c r="AT30" s="436"/>
      <c r="AU30" s="436"/>
      <c r="AV30" s="436"/>
      <c r="AW30" s="436"/>
    </row>
    <row r="31" spans="1:49" s="240" customFormat="1" ht="29.25" customHeight="1">
      <c r="A31" s="437" t="s">
        <v>653</v>
      </c>
      <c r="B31" s="439"/>
      <c r="C31" s="480" t="s">
        <v>849</v>
      </c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O31" s="481"/>
      <c r="P31" s="481"/>
      <c r="Q31" s="481"/>
      <c r="R31" s="481"/>
      <c r="S31" s="481"/>
      <c r="T31" s="481"/>
      <c r="U31" s="481"/>
      <c r="V31" s="482" t="s">
        <v>850</v>
      </c>
      <c r="W31" s="483"/>
      <c r="X31" s="484"/>
      <c r="Y31" s="437"/>
      <c r="Z31" s="438"/>
      <c r="AA31" s="438"/>
      <c r="AB31" s="439"/>
      <c r="AC31" s="437"/>
      <c r="AD31" s="438"/>
      <c r="AE31" s="438"/>
      <c r="AF31" s="439"/>
      <c r="AG31" s="437"/>
      <c r="AH31" s="438"/>
      <c r="AI31" s="438"/>
      <c r="AJ31" s="439"/>
      <c r="AK31" s="437"/>
      <c r="AL31" s="438"/>
      <c r="AM31" s="438"/>
      <c r="AN31" s="439"/>
      <c r="AO31" s="437"/>
      <c r="AP31" s="438"/>
      <c r="AQ31" s="438"/>
      <c r="AR31" s="439"/>
      <c r="AS31" s="436">
        <f t="shared" si="1"/>
        <v>0</v>
      </c>
      <c r="AT31" s="436"/>
      <c r="AU31" s="436"/>
      <c r="AV31" s="436"/>
      <c r="AW31" s="436"/>
    </row>
    <row r="32" spans="1:49" ht="19.5" customHeight="1">
      <c r="A32" s="437" t="s">
        <v>656</v>
      </c>
      <c r="B32" s="439"/>
      <c r="C32" s="480" t="s">
        <v>162</v>
      </c>
      <c r="D32" s="481"/>
      <c r="E32" s="481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481"/>
      <c r="Q32" s="481"/>
      <c r="R32" s="481"/>
      <c r="S32" s="481"/>
      <c r="T32" s="481"/>
      <c r="U32" s="481"/>
      <c r="V32" s="482" t="s">
        <v>854</v>
      </c>
      <c r="W32" s="483"/>
      <c r="X32" s="484"/>
      <c r="Y32" s="437"/>
      <c r="Z32" s="438"/>
      <c r="AA32" s="438"/>
      <c r="AB32" s="439"/>
      <c r="AC32" s="437"/>
      <c r="AD32" s="438"/>
      <c r="AE32" s="438"/>
      <c r="AF32" s="439"/>
      <c r="AG32" s="437"/>
      <c r="AH32" s="438"/>
      <c r="AI32" s="438"/>
      <c r="AJ32" s="439"/>
      <c r="AK32" s="437"/>
      <c r="AL32" s="438"/>
      <c r="AM32" s="438"/>
      <c r="AN32" s="439"/>
      <c r="AO32" s="437"/>
      <c r="AP32" s="438"/>
      <c r="AQ32" s="438"/>
      <c r="AR32" s="439"/>
      <c r="AS32" s="436">
        <f t="shared" si="1"/>
        <v>0</v>
      </c>
      <c r="AT32" s="436"/>
      <c r="AU32" s="436"/>
      <c r="AV32" s="436"/>
      <c r="AW32" s="436"/>
    </row>
    <row r="33" spans="1:49" ht="29.25" customHeight="1">
      <c r="A33" s="437" t="s">
        <v>658</v>
      </c>
      <c r="B33" s="439"/>
      <c r="C33" s="480" t="s">
        <v>855</v>
      </c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2" t="s">
        <v>856</v>
      </c>
      <c r="W33" s="483"/>
      <c r="X33" s="484"/>
      <c r="Y33" s="437"/>
      <c r="Z33" s="438"/>
      <c r="AA33" s="438"/>
      <c r="AB33" s="439"/>
      <c r="AC33" s="437"/>
      <c r="AD33" s="438"/>
      <c r="AE33" s="438"/>
      <c r="AF33" s="439"/>
      <c r="AG33" s="437"/>
      <c r="AH33" s="438"/>
      <c r="AI33" s="438"/>
      <c r="AJ33" s="439"/>
      <c r="AK33" s="437"/>
      <c r="AL33" s="438"/>
      <c r="AM33" s="438"/>
      <c r="AN33" s="439"/>
      <c r="AO33" s="437"/>
      <c r="AP33" s="438"/>
      <c r="AQ33" s="438"/>
      <c r="AR33" s="439"/>
      <c r="AS33" s="436">
        <f t="shared" si="1"/>
        <v>0</v>
      </c>
      <c r="AT33" s="436"/>
      <c r="AU33" s="436"/>
      <c r="AV33" s="436"/>
      <c r="AW33" s="436"/>
    </row>
    <row r="34" spans="1:49" ht="25.5" customHeight="1">
      <c r="A34" s="437" t="s">
        <v>660</v>
      </c>
      <c r="B34" s="439"/>
      <c r="C34" s="480" t="s">
        <v>857</v>
      </c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2" t="s">
        <v>858</v>
      </c>
      <c r="W34" s="483"/>
      <c r="X34" s="484"/>
      <c r="Y34" s="437">
        <v>40486</v>
      </c>
      <c r="Z34" s="438"/>
      <c r="AA34" s="438"/>
      <c r="AB34" s="439"/>
      <c r="AC34" s="437"/>
      <c r="AD34" s="438"/>
      <c r="AE34" s="438"/>
      <c r="AF34" s="439"/>
      <c r="AG34" s="437"/>
      <c r="AH34" s="438"/>
      <c r="AI34" s="438"/>
      <c r="AJ34" s="439"/>
      <c r="AK34" s="437"/>
      <c r="AL34" s="438"/>
      <c r="AM34" s="438"/>
      <c r="AN34" s="439"/>
      <c r="AO34" s="437"/>
      <c r="AP34" s="438"/>
      <c r="AQ34" s="438"/>
      <c r="AR34" s="439"/>
      <c r="AS34" s="436">
        <f t="shared" si="1"/>
        <v>40486</v>
      </c>
      <c r="AT34" s="436"/>
      <c r="AU34" s="436"/>
      <c r="AV34" s="436"/>
      <c r="AW34" s="436"/>
    </row>
    <row r="35" spans="1:49" ht="19.5" customHeight="1">
      <c r="A35" s="437" t="s">
        <v>662</v>
      </c>
      <c r="B35" s="439"/>
      <c r="C35" s="480" t="s">
        <v>163</v>
      </c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0" t="s">
        <v>858</v>
      </c>
      <c r="W35" s="481"/>
      <c r="X35" s="503"/>
      <c r="Y35" s="437"/>
      <c r="Z35" s="438"/>
      <c r="AA35" s="438"/>
      <c r="AB35" s="439"/>
      <c r="AC35" s="437" t="s">
        <v>164</v>
      </c>
      <c r="AD35" s="438"/>
      <c r="AE35" s="438"/>
      <c r="AF35" s="439"/>
      <c r="AG35" s="437" t="s">
        <v>164</v>
      </c>
      <c r="AH35" s="438"/>
      <c r="AI35" s="438"/>
      <c r="AJ35" s="439"/>
      <c r="AK35" s="437" t="s">
        <v>164</v>
      </c>
      <c r="AL35" s="438"/>
      <c r="AM35" s="438"/>
      <c r="AN35" s="439"/>
      <c r="AO35" s="437"/>
      <c r="AP35" s="438"/>
      <c r="AQ35" s="438"/>
      <c r="AR35" s="439"/>
      <c r="AS35" s="436"/>
      <c r="AT35" s="436"/>
      <c r="AU35" s="436"/>
      <c r="AV35" s="436"/>
      <c r="AW35" s="436"/>
    </row>
    <row r="36" spans="1:49" ht="19.5" customHeight="1">
      <c r="A36" s="437" t="s">
        <v>663</v>
      </c>
      <c r="B36" s="439"/>
      <c r="C36" s="480" t="s">
        <v>165</v>
      </c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0" t="s">
        <v>858</v>
      </c>
      <c r="W36" s="481"/>
      <c r="X36" s="503"/>
      <c r="Y36" s="437"/>
      <c r="Z36" s="438"/>
      <c r="AA36" s="438"/>
      <c r="AB36" s="439"/>
      <c r="AC36" s="437" t="s">
        <v>164</v>
      </c>
      <c r="AD36" s="438"/>
      <c r="AE36" s="438"/>
      <c r="AF36" s="439"/>
      <c r="AG36" s="437" t="s">
        <v>164</v>
      </c>
      <c r="AH36" s="438"/>
      <c r="AI36" s="438"/>
      <c r="AJ36" s="439"/>
      <c r="AK36" s="437" t="s">
        <v>164</v>
      </c>
      <c r="AL36" s="438"/>
      <c r="AM36" s="438"/>
      <c r="AN36" s="439"/>
      <c r="AO36" s="437"/>
      <c r="AP36" s="438"/>
      <c r="AQ36" s="438"/>
      <c r="AR36" s="439"/>
      <c r="AS36" s="436"/>
      <c r="AT36" s="436"/>
      <c r="AU36" s="436"/>
      <c r="AV36" s="436"/>
      <c r="AW36" s="436"/>
    </row>
    <row r="37" spans="1:49" s="250" customFormat="1" ht="19.5" customHeight="1">
      <c r="A37" s="437" t="s">
        <v>665</v>
      </c>
      <c r="B37" s="439"/>
      <c r="C37" s="480" t="s">
        <v>166</v>
      </c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0" t="s">
        <v>858</v>
      </c>
      <c r="W37" s="481"/>
      <c r="X37" s="503"/>
      <c r="Y37" s="437"/>
      <c r="Z37" s="438"/>
      <c r="AA37" s="438"/>
      <c r="AB37" s="439"/>
      <c r="AC37" s="437" t="s">
        <v>164</v>
      </c>
      <c r="AD37" s="438"/>
      <c r="AE37" s="438"/>
      <c r="AF37" s="439"/>
      <c r="AG37" s="437" t="s">
        <v>164</v>
      </c>
      <c r="AH37" s="438"/>
      <c r="AI37" s="438"/>
      <c r="AJ37" s="439"/>
      <c r="AK37" s="437" t="s">
        <v>164</v>
      </c>
      <c r="AL37" s="438"/>
      <c r="AM37" s="438"/>
      <c r="AN37" s="439"/>
      <c r="AO37" s="437"/>
      <c r="AP37" s="438"/>
      <c r="AQ37" s="438"/>
      <c r="AR37" s="439"/>
      <c r="AS37" s="436"/>
      <c r="AT37" s="436"/>
      <c r="AU37" s="436"/>
      <c r="AV37" s="436"/>
      <c r="AW37" s="436"/>
    </row>
    <row r="38" spans="1:49" s="250" customFormat="1" ht="19.5" customHeight="1">
      <c r="A38" s="437" t="s">
        <v>667</v>
      </c>
      <c r="B38" s="439"/>
      <c r="C38" s="480" t="s">
        <v>167</v>
      </c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1"/>
      <c r="U38" s="481"/>
      <c r="V38" s="480" t="s">
        <v>858</v>
      </c>
      <c r="W38" s="481"/>
      <c r="X38" s="503"/>
      <c r="Y38" s="437" t="s">
        <v>164</v>
      </c>
      <c r="Z38" s="438"/>
      <c r="AA38" s="438"/>
      <c r="AB38" s="439"/>
      <c r="AC38" s="437" t="s">
        <v>164</v>
      </c>
      <c r="AD38" s="438"/>
      <c r="AE38" s="438"/>
      <c r="AF38" s="439"/>
      <c r="AG38" s="437" t="s">
        <v>164</v>
      </c>
      <c r="AH38" s="438"/>
      <c r="AI38" s="438"/>
      <c r="AJ38" s="439"/>
      <c r="AK38" s="437" t="s">
        <v>164</v>
      </c>
      <c r="AL38" s="438"/>
      <c r="AM38" s="438"/>
      <c r="AN38" s="439"/>
      <c r="AO38" s="437"/>
      <c r="AP38" s="438"/>
      <c r="AQ38" s="438"/>
      <c r="AR38" s="439"/>
      <c r="AS38" s="436"/>
      <c r="AT38" s="436"/>
      <c r="AU38" s="436"/>
      <c r="AV38" s="436"/>
      <c r="AW38" s="436"/>
    </row>
    <row r="39" spans="1:49" s="250" customFormat="1" ht="29.25" customHeight="1">
      <c r="A39" s="437" t="s">
        <v>668</v>
      </c>
      <c r="B39" s="439"/>
      <c r="C39" s="480" t="s">
        <v>168</v>
      </c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1"/>
      <c r="U39" s="481"/>
      <c r="V39" s="480" t="s">
        <v>858</v>
      </c>
      <c r="W39" s="481"/>
      <c r="X39" s="503"/>
      <c r="Y39" s="437" t="s">
        <v>164</v>
      </c>
      <c r="Z39" s="438"/>
      <c r="AA39" s="438"/>
      <c r="AB39" s="439"/>
      <c r="AC39" s="437" t="s">
        <v>164</v>
      </c>
      <c r="AD39" s="438"/>
      <c r="AE39" s="438"/>
      <c r="AF39" s="439"/>
      <c r="AG39" s="437" t="s">
        <v>164</v>
      </c>
      <c r="AH39" s="438"/>
      <c r="AI39" s="438"/>
      <c r="AJ39" s="439"/>
      <c r="AK39" s="437" t="s">
        <v>164</v>
      </c>
      <c r="AL39" s="438"/>
      <c r="AM39" s="438"/>
      <c r="AN39" s="439"/>
      <c r="AO39" s="437"/>
      <c r="AP39" s="438"/>
      <c r="AQ39" s="438"/>
      <c r="AR39" s="439"/>
      <c r="AS39" s="436"/>
      <c r="AT39" s="436"/>
      <c r="AU39" s="436"/>
      <c r="AV39" s="436"/>
      <c r="AW39" s="436"/>
    </row>
    <row r="40" spans="1:49" s="250" customFormat="1" ht="19.5" customHeight="1">
      <c r="A40" s="437" t="s">
        <v>669</v>
      </c>
      <c r="B40" s="439"/>
      <c r="C40" s="480" t="s">
        <v>169</v>
      </c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0" t="s">
        <v>858</v>
      </c>
      <c r="W40" s="481"/>
      <c r="X40" s="503"/>
      <c r="Y40" s="437" t="s">
        <v>164</v>
      </c>
      <c r="Z40" s="438"/>
      <c r="AA40" s="438"/>
      <c r="AB40" s="439"/>
      <c r="AC40" s="437" t="s">
        <v>164</v>
      </c>
      <c r="AD40" s="438"/>
      <c r="AE40" s="438"/>
      <c r="AF40" s="439"/>
      <c r="AG40" s="437" t="s">
        <v>164</v>
      </c>
      <c r="AH40" s="438"/>
      <c r="AI40" s="438"/>
      <c r="AJ40" s="439"/>
      <c r="AK40" s="437" t="s">
        <v>164</v>
      </c>
      <c r="AL40" s="438"/>
      <c r="AM40" s="438"/>
      <c r="AN40" s="439"/>
      <c r="AO40" s="437"/>
      <c r="AP40" s="438"/>
      <c r="AQ40" s="438"/>
      <c r="AR40" s="439"/>
      <c r="AS40" s="436"/>
      <c r="AT40" s="436"/>
      <c r="AU40" s="436"/>
      <c r="AV40" s="436"/>
      <c r="AW40" s="436"/>
    </row>
    <row r="41" spans="1:49" s="240" customFormat="1" ht="29.25" customHeight="1">
      <c r="A41" s="437" t="s">
        <v>670</v>
      </c>
      <c r="B41" s="439"/>
      <c r="C41" s="480" t="s">
        <v>170</v>
      </c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0" t="s">
        <v>858</v>
      </c>
      <c r="W41" s="481"/>
      <c r="X41" s="503"/>
      <c r="Y41" s="437" t="s">
        <v>164</v>
      </c>
      <c r="Z41" s="438"/>
      <c r="AA41" s="438"/>
      <c r="AB41" s="439"/>
      <c r="AC41" s="437" t="s">
        <v>164</v>
      </c>
      <c r="AD41" s="438"/>
      <c r="AE41" s="438"/>
      <c r="AF41" s="439"/>
      <c r="AG41" s="437" t="s">
        <v>164</v>
      </c>
      <c r="AH41" s="438"/>
      <c r="AI41" s="438"/>
      <c r="AJ41" s="439"/>
      <c r="AK41" s="437" t="s">
        <v>164</v>
      </c>
      <c r="AL41" s="438"/>
      <c r="AM41" s="438"/>
      <c r="AN41" s="439"/>
      <c r="AO41" s="437"/>
      <c r="AP41" s="438"/>
      <c r="AQ41" s="438"/>
      <c r="AR41" s="439"/>
      <c r="AS41" s="436"/>
      <c r="AT41" s="436"/>
      <c r="AU41" s="436"/>
      <c r="AV41" s="436"/>
      <c r="AW41" s="436"/>
    </row>
    <row r="42" spans="1:49" ht="19.5" customHeight="1">
      <c r="A42" s="437" t="s">
        <v>672</v>
      </c>
      <c r="B42" s="439"/>
      <c r="C42" s="480" t="s">
        <v>171</v>
      </c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1"/>
      <c r="U42" s="481"/>
      <c r="V42" s="480" t="s">
        <v>858</v>
      </c>
      <c r="W42" s="481"/>
      <c r="X42" s="503"/>
      <c r="Y42" s="437" t="s">
        <v>164</v>
      </c>
      <c r="Z42" s="438"/>
      <c r="AA42" s="438"/>
      <c r="AB42" s="439"/>
      <c r="AC42" s="437" t="s">
        <v>164</v>
      </c>
      <c r="AD42" s="438"/>
      <c r="AE42" s="438"/>
      <c r="AF42" s="439"/>
      <c r="AG42" s="437" t="s">
        <v>164</v>
      </c>
      <c r="AH42" s="438"/>
      <c r="AI42" s="438"/>
      <c r="AJ42" s="439"/>
      <c r="AK42" s="437" t="s">
        <v>164</v>
      </c>
      <c r="AL42" s="438"/>
      <c r="AM42" s="438"/>
      <c r="AN42" s="439"/>
      <c r="AO42" s="437"/>
      <c r="AP42" s="438"/>
      <c r="AQ42" s="438"/>
      <c r="AR42" s="439"/>
      <c r="AS42" s="436"/>
      <c r="AT42" s="436"/>
      <c r="AU42" s="436"/>
      <c r="AV42" s="436"/>
      <c r="AW42" s="436"/>
    </row>
    <row r="43" spans="1:49" ht="19.5" customHeight="1">
      <c r="A43" s="437" t="s">
        <v>674</v>
      </c>
      <c r="B43" s="439"/>
      <c r="C43" s="480" t="s">
        <v>859</v>
      </c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1"/>
      <c r="T43" s="481"/>
      <c r="U43" s="481"/>
      <c r="V43" s="482" t="s">
        <v>860</v>
      </c>
      <c r="W43" s="483"/>
      <c r="X43" s="484"/>
      <c r="Y43" s="437"/>
      <c r="Z43" s="438"/>
      <c r="AA43" s="438"/>
      <c r="AB43" s="439"/>
      <c r="AC43" s="437"/>
      <c r="AD43" s="438"/>
      <c r="AE43" s="438"/>
      <c r="AF43" s="439"/>
      <c r="AG43" s="437"/>
      <c r="AH43" s="438"/>
      <c r="AI43" s="438"/>
      <c r="AJ43" s="439"/>
      <c r="AK43" s="437"/>
      <c r="AL43" s="438"/>
      <c r="AM43" s="438"/>
      <c r="AN43" s="439"/>
      <c r="AO43" s="437"/>
      <c r="AP43" s="438"/>
      <c r="AQ43" s="438"/>
      <c r="AR43" s="439"/>
      <c r="AS43" s="436">
        <f t="shared" si="1"/>
        <v>0</v>
      </c>
      <c r="AT43" s="436"/>
      <c r="AU43" s="436"/>
      <c r="AV43" s="436"/>
      <c r="AW43" s="436"/>
    </row>
    <row r="44" spans="1:49" ht="29.25" customHeight="1">
      <c r="A44" s="437" t="s">
        <v>675</v>
      </c>
      <c r="B44" s="439"/>
      <c r="C44" s="480" t="s">
        <v>172</v>
      </c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1"/>
      <c r="U44" s="481"/>
      <c r="V44" s="480" t="s">
        <v>860</v>
      </c>
      <c r="W44" s="481"/>
      <c r="X44" s="503"/>
      <c r="Y44" s="437">
        <v>40486</v>
      </c>
      <c r="Z44" s="438"/>
      <c r="AA44" s="438"/>
      <c r="AB44" s="439"/>
      <c r="AC44" s="437" t="s">
        <v>164</v>
      </c>
      <c r="AD44" s="438"/>
      <c r="AE44" s="438"/>
      <c r="AF44" s="439"/>
      <c r="AG44" s="437" t="s">
        <v>164</v>
      </c>
      <c r="AH44" s="438"/>
      <c r="AI44" s="438"/>
      <c r="AJ44" s="439"/>
      <c r="AK44" s="437" t="s">
        <v>164</v>
      </c>
      <c r="AL44" s="438"/>
      <c r="AM44" s="438"/>
      <c r="AN44" s="439"/>
      <c r="AO44" s="437"/>
      <c r="AP44" s="438"/>
      <c r="AQ44" s="438"/>
      <c r="AR44" s="439"/>
      <c r="AS44" s="436"/>
      <c r="AT44" s="436"/>
      <c r="AU44" s="436"/>
      <c r="AV44" s="436"/>
      <c r="AW44" s="436"/>
    </row>
    <row r="45" spans="1:49" ht="26.25" customHeight="1">
      <c r="A45" s="437" t="s">
        <v>677</v>
      </c>
      <c r="B45" s="439"/>
      <c r="C45" s="480" t="s">
        <v>173</v>
      </c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0" t="s">
        <v>860</v>
      </c>
      <c r="W45" s="481"/>
      <c r="X45" s="503"/>
      <c r="Y45" s="437"/>
      <c r="Z45" s="438"/>
      <c r="AA45" s="438"/>
      <c r="AB45" s="439"/>
      <c r="AC45" s="437" t="s">
        <v>164</v>
      </c>
      <c r="AD45" s="438"/>
      <c r="AE45" s="438"/>
      <c r="AF45" s="439"/>
      <c r="AG45" s="437" t="s">
        <v>164</v>
      </c>
      <c r="AH45" s="438"/>
      <c r="AI45" s="438"/>
      <c r="AJ45" s="439"/>
      <c r="AK45" s="437" t="s">
        <v>164</v>
      </c>
      <c r="AL45" s="438"/>
      <c r="AM45" s="438"/>
      <c r="AN45" s="439"/>
      <c r="AO45" s="437"/>
      <c r="AP45" s="438"/>
      <c r="AQ45" s="438"/>
      <c r="AR45" s="439"/>
      <c r="AS45" s="436"/>
      <c r="AT45" s="436"/>
      <c r="AU45" s="436"/>
      <c r="AV45" s="436"/>
      <c r="AW45" s="436"/>
    </row>
    <row r="46" spans="1:49" ht="24.75" customHeight="1">
      <c r="A46" s="437" t="s">
        <v>679</v>
      </c>
      <c r="B46" s="439"/>
      <c r="C46" s="480" t="s">
        <v>861</v>
      </c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  <c r="S46" s="481"/>
      <c r="T46" s="481"/>
      <c r="U46" s="481"/>
      <c r="V46" s="482" t="s">
        <v>862</v>
      </c>
      <c r="W46" s="483"/>
      <c r="X46" s="484"/>
      <c r="Y46" s="437"/>
      <c r="Z46" s="438"/>
      <c r="AA46" s="438"/>
      <c r="AB46" s="439"/>
      <c r="AC46" s="437"/>
      <c r="AD46" s="438"/>
      <c r="AE46" s="438"/>
      <c r="AF46" s="439"/>
      <c r="AG46" s="437"/>
      <c r="AH46" s="438"/>
      <c r="AI46" s="438"/>
      <c r="AJ46" s="439"/>
      <c r="AK46" s="437"/>
      <c r="AL46" s="438"/>
      <c r="AM46" s="438"/>
      <c r="AN46" s="439"/>
      <c r="AO46" s="437"/>
      <c r="AP46" s="438"/>
      <c r="AQ46" s="438"/>
      <c r="AR46" s="439"/>
      <c r="AS46" s="436">
        <f aca="true" t="shared" si="2" ref="AS46:AS72">Y46+AC46+AG46+AK46+AO46</f>
        <v>0</v>
      </c>
      <c r="AT46" s="436"/>
      <c r="AU46" s="436"/>
      <c r="AV46" s="436"/>
      <c r="AW46" s="436"/>
    </row>
    <row r="47" spans="1:49" ht="19.5" customHeight="1">
      <c r="A47" s="437" t="s">
        <v>681</v>
      </c>
      <c r="B47" s="439"/>
      <c r="C47" s="480" t="s">
        <v>863</v>
      </c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2" t="s">
        <v>864</v>
      </c>
      <c r="W47" s="483"/>
      <c r="X47" s="484"/>
      <c r="Y47" s="437"/>
      <c r="Z47" s="438"/>
      <c r="AA47" s="438"/>
      <c r="AB47" s="439"/>
      <c r="AC47" s="437"/>
      <c r="AD47" s="438"/>
      <c r="AE47" s="438"/>
      <c r="AF47" s="439"/>
      <c r="AG47" s="437"/>
      <c r="AH47" s="438"/>
      <c r="AI47" s="438"/>
      <c r="AJ47" s="439"/>
      <c r="AK47" s="437"/>
      <c r="AL47" s="438"/>
      <c r="AM47" s="438"/>
      <c r="AN47" s="439"/>
      <c r="AO47" s="437"/>
      <c r="AP47" s="438"/>
      <c r="AQ47" s="438"/>
      <c r="AR47" s="439"/>
      <c r="AS47" s="436">
        <f t="shared" si="2"/>
        <v>0</v>
      </c>
      <c r="AT47" s="436"/>
      <c r="AU47" s="436"/>
      <c r="AV47" s="436"/>
      <c r="AW47" s="436"/>
    </row>
    <row r="48" spans="1:49" s="250" customFormat="1" ht="19.5" customHeight="1">
      <c r="A48" s="437" t="s">
        <v>683</v>
      </c>
      <c r="B48" s="439"/>
      <c r="C48" s="480" t="s">
        <v>174</v>
      </c>
      <c r="D48" s="481"/>
      <c r="E48" s="481"/>
      <c r="F48" s="481"/>
      <c r="G48" s="481"/>
      <c r="H48" s="481"/>
      <c r="I48" s="481"/>
      <c r="J48" s="481"/>
      <c r="K48" s="481"/>
      <c r="L48" s="481"/>
      <c r="M48" s="481"/>
      <c r="N48" s="481"/>
      <c r="O48" s="481"/>
      <c r="P48" s="481"/>
      <c r="Q48" s="481"/>
      <c r="R48" s="481"/>
      <c r="S48" s="481"/>
      <c r="T48" s="481"/>
      <c r="U48" s="481"/>
      <c r="V48" s="482" t="s">
        <v>866</v>
      </c>
      <c r="W48" s="483"/>
      <c r="X48" s="484"/>
      <c r="Y48" s="437">
        <v>7613</v>
      </c>
      <c r="Z48" s="438"/>
      <c r="AA48" s="438"/>
      <c r="AB48" s="439"/>
      <c r="AC48" s="437"/>
      <c r="AD48" s="438"/>
      <c r="AE48" s="438"/>
      <c r="AF48" s="439"/>
      <c r="AG48" s="437"/>
      <c r="AH48" s="438"/>
      <c r="AI48" s="438"/>
      <c r="AJ48" s="439"/>
      <c r="AK48" s="437"/>
      <c r="AL48" s="438"/>
      <c r="AM48" s="438"/>
      <c r="AN48" s="439"/>
      <c r="AO48" s="437"/>
      <c r="AP48" s="438"/>
      <c r="AQ48" s="438"/>
      <c r="AR48" s="439"/>
      <c r="AS48" s="436">
        <f t="shared" si="2"/>
        <v>7613</v>
      </c>
      <c r="AT48" s="436"/>
      <c r="AU48" s="436"/>
      <c r="AV48" s="436"/>
      <c r="AW48" s="436"/>
    </row>
    <row r="49" spans="1:49" s="250" customFormat="1" ht="27" customHeight="1">
      <c r="A49" s="437" t="s">
        <v>685</v>
      </c>
      <c r="B49" s="439"/>
      <c r="C49" s="480" t="s">
        <v>175</v>
      </c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1"/>
      <c r="T49" s="481"/>
      <c r="U49" s="481"/>
      <c r="V49" s="480" t="s">
        <v>866</v>
      </c>
      <c r="W49" s="481"/>
      <c r="X49" s="503"/>
      <c r="Y49" s="437"/>
      <c r="Z49" s="438"/>
      <c r="AA49" s="438"/>
      <c r="AB49" s="439"/>
      <c r="AC49" s="437" t="s">
        <v>164</v>
      </c>
      <c r="AD49" s="438"/>
      <c r="AE49" s="438"/>
      <c r="AF49" s="439"/>
      <c r="AG49" s="437" t="s">
        <v>164</v>
      </c>
      <c r="AH49" s="438"/>
      <c r="AI49" s="438"/>
      <c r="AJ49" s="439"/>
      <c r="AK49" s="437" t="s">
        <v>164</v>
      </c>
      <c r="AL49" s="438"/>
      <c r="AM49" s="438"/>
      <c r="AN49" s="439"/>
      <c r="AO49" s="437"/>
      <c r="AP49" s="438"/>
      <c r="AQ49" s="438"/>
      <c r="AR49" s="439"/>
      <c r="AS49" s="436"/>
      <c r="AT49" s="436"/>
      <c r="AU49" s="436"/>
      <c r="AV49" s="436"/>
      <c r="AW49" s="436"/>
    </row>
    <row r="50" spans="1:49" s="250" customFormat="1" ht="29.25" customHeight="1">
      <c r="A50" s="437" t="s">
        <v>687</v>
      </c>
      <c r="B50" s="439"/>
      <c r="C50" s="480" t="s">
        <v>176</v>
      </c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1"/>
      <c r="T50" s="481"/>
      <c r="U50" s="481"/>
      <c r="V50" s="480" t="s">
        <v>866</v>
      </c>
      <c r="W50" s="481"/>
      <c r="X50" s="503"/>
      <c r="Y50" s="437">
        <v>7613</v>
      </c>
      <c r="Z50" s="438"/>
      <c r="AA50" s="438"/>
      <c r="AB50" s="439"/>
      <c r="AC50" s="437" t="s">
        <v>164</v>
      </c>
      <c r="AD50" s="438"/>
      <c r="AE50" s="438"/>
      <c r="AF50" s="439"/>
      <c r="AG50" s="437" t="s">
        <v>164</v>
      </c>
      <c r="AH50" s="438"/>
      <c r="AI50" s="438"/>
      <c r="AJ50" s="439"/>
      <c r="AK50" s="437" t="s">
        <v>164</v>
      </c>
      <c r="AL50" s="438"/>
      <c r="AM50" s="438"/>
      <c r="AN50" s="439"/>
      <c r="AO50" s="437"/>
      <c r="AP50" s="438"/>
      <c r="AQ50" s="438"/>
      <c r="AR50" s="439"/>
      <c r="AS50" s="436"/>
      <c r="AT50" s="436"/>
      <c r="AU50" s="436"/>
      <c r="AV50" s="436"/>
      <c r="AW50" s="436"/>
    </row>
    <row r="51" spans="1:49" s="250" customFormat="1" ht="24.75" customHeight="1">
      <c r="A51" s="437" t="s">
        <v>689</v>
      </c>
      <c r="B51" s="439"/>
      <c r="C51" s="480" t="s">
        <v>177</v>
      </c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1"/>
      <c r="T51" s="481"/>
      <c r="U51" s="481"/>
      <c r="V51" s="480" t="s">
        <v>866</v>
      </c>
      <c r="W51" s="481"/>
      <c r="X51" s="503"/>
      <c r="Y51" s="437" t="s">
        <v>164</v>
      </c>
      <c r="Z51" s="438"/>
      <c r="AA51" s="438"/>
      <c r="AB51" s="439"/>
      <c r="AC51" s="437" t="s">
        <v>164</v>
      </c>
      <c r="AD51" s="438"/>
      <c r="AE51" s="438"/>
      <c r="AF51" s="439"/>
      <c r="AG51" s="437" t="s">
        <v>164</v>
      </c>
      <c r="AH51" s="438"/>
      <c r="AI51" s="438"/>
      <c r="AJ51" s="439"/>
      <c r="AK51" s="437" t="s">
        <v>164</v>
      </c>
      <c r="AL51" s="438"/>
      <c r="AM51" s="438"/>
      <c r="AN51" s="439"/>
      <c r="AO51" s="437"/>
      <c r="AP51" s="438"/>
      <c r="AQ51" s="438"/>
      <c r="AR51" s="439"/>
      <c r="AS51" s="436"/>
      <c r="AT51" s="436"/>
      <c r="AU51" s="436"/>
      <c r="AV51" s="436"/>
      <c r="AW51" s="436"/>
    </row>
    <row r="52" spans="1:49" s="249" customFormat="1" ht="29.25" customHeight="1">
      <c r="A52" s="440" t="s">
        <v>691</v>
      </c>
      <c r="B52" s="442"/>
      <c r="C52" s="480" t="s">
        <v>178</v>
      </c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1"/>
      <c r="T52" s="481"/>
      <c r="U52" s="481"/>
      <c r="V52" s="480" t="s">
        <v>866</v>
      </c>
      <c r="W52" s="481"/>
      <c r="X52" s="503"/>
      <c r="Y52" s="437" t="s">
        <v>164</v>
      </c>
      <c r="Z52" s="438"/>
      <c r="AA52" s="438"/>
      <c r="AB52" s="439"/>
      <c r="AC52" s="437" t="s">
        <v>164</v>
      </c>
      <c r="AD52" s="438"/>
      <c r="AE52" s="438"/>
      <c r="AF52" s="439"/>
      <c r="AG52" s="437" t="s">
        <v>164</v>
      </c>
      <c r="AH52" s="438"/>
      <c r="AI52" s="438"/>
      <c r="AJ52" s="439"/>
      <c r="AK52" s="437" t="s">
        <v>164</v>
      </c>
      <c r="AL52" s="438"/>
      <c r="AM52" s="438"/>
      <c r="AN52" s="439"/>
      <c r="AO52" s="437"/>
      <c r="AP52" s="438"/>
      <c r="AQ52" s="438"/>
      <c r="AR52" s="439"/>
      <c r="AS52" s="436"/>
      <c r="AT52" s="436"/>
      <c r="AU52" s="436"/>
      <c r="AV52" s="436"/>
      <c r="AW52" s="436"/>
    </row>
    <row r="53" spans="1:49" ht="27" customHeight="1">
      <c r="A53" s="437" t="s">
        <v>692</v>
      </c>
      <c r="B53" s="439"/>
      <c r="C53" s="480" t="s">
        <v>179</v>
      </c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1"/>
      <c r="T53" s="481"/>
      <c r="U53" s="481"/>
      <c r="V53" s="482" t="s">
        <v>867</v>
      </c>
      <c r="W53" s="483"/>
      <c r="X53" s="484"/>
      <c r="Y53" s="437">
        <v>1200</v>
      </c>
      <c r="Z53" s="438"/>
      <c r="AA53" s="438"/>
      <c r="AB53" s="439"/>
      <c r="AC53" s="437"/>
      <c r="AD53" s="438"/>
      <c r="AE53" s="438"/>
      <c r="AF53" s="439"/>
      <c r="AG53" s="437"/>
      <c r="AH53" s="438"/>
      <c r="AI53" s="438"/>
      <c r="AJ53" s="439"/>
      <c r="AK53" s="437"/>
      <c r="AL53" s="438"/>
      <c r="AM53" s="438"/>
      <c r="AN53" s="439"/>
      <c r="AO53" s="437"/>
      <c r="AP53" s="438"/>
      <c r="AQ53" s="438"/>
      <c r="AR53" s="439"/>
      <c r="AS53" s="436">
        <f t="shared" si="2"/>
        <v>1200</v>
      </c>
      <c r="AT53" s="436"/>
      <c r="AU53" s="436"/>
      <c r="AV53" s="436"/>
      <c r="AW53" s="436"/>
    </row>
    <row r="54" spans="1:49" ht="29.25" customHeight="1">
      <c r="A54" s="437" t="s">
        <v>694</v>
      </c>
      <c r="B54" s="439"/>
      <c r="C54" s="480" t="s">
        <v>180</v>
      </c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1"/>
      <c r="T54" s="481"/>
      <c r="U54" s="481"/>
      <c r="V54" s="480" t="s">
        <v>867</v>
      </c>
      <c r="W54" s="481"/>
      <c r="X54" s="503"/>
      <c r="Y54" s="437" t="s">
        <v>164</v>
      </c>
      <c r="Z54" s="438"/>
      <c r="AA54" s="438"/>
      <c r="AB54" s="439"/>
      <c r="AC54" s="437" t="s">
        <v>164</v>
      </c>
      <c r="AD54" s="438"/>
      <c r="AE54" s="438"/>
      <c r="AF54" s="439"/>
      <c r="AG54" s="437" t="s">
        <v>164</v>
      </c>
      <c r="AH54" s="438"/>
      <c r="AI54" s="438"/>
      <c r="AJ54" s="439"/>
      <c r="AK54" s="437" t="s">
        <v>164</v>
      </c>
      <c r="AL54" s="438"/>
      <c r="AM54" s="438"/>
      <c r="AN54" s="439"/>
      <c r="AO54" s="437"/>
      <c r="AP54" s="438"/>
      <c r="AQ54" s="438"/>
      <c r="AR54" s="439"/>
      <c r="AS54" s="436"/>
      <c r="AT54" s="436"/>
      <c r="AU54" s="436"/>
      <c r="AV54" s="436"/>
      <c r="AW54" s="436"/>
    </row>
    <row r="55" spans="1:49" ht="29.25" customHeight="1">
      <c r="A55" s="437" t="s">
        <v>696</v>
      </c>
      <c r="B55" s="439"/>
      <c r="C55" s="480" t="s">
        <v>181</v>
      </c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481"/>
      <c r="O55" s="481"/>
      <c r="P55" s="481"/>
      <c r="Q55" s="481"/>
      <c r="R55" s="481"/>
      <c r="S55" s="481"/>
      <c r="T55" s="481"/>
      <c r="U55" s="481"/>
      <c r="V55" s="480" t="s">
        <v>867</v>
      </c>
      <c r="W55" s="481"/>
      <c r="X55" s="503"/>
      <c r="Y55" s="437">
        <v>1200</v>
      </c>
      <c r="Z55" s="438"/>
      <c r="AA55" s="438"/>
      <c r="AB55" s="439"/>
      <c r="AC55" s="437" t="s">
        <v>164</v>
      </c>
      <c r="AD55" s="438"/>
      <c r="AE55" s="438"/>
      <c r="AF55" s="439"/>
      <c r="AG55" s="437" t="s">
        <v>164</v>
      </c>
      <c r="AH55" s="438"/>
      <c r="AI55" s="438"/>
      <c r="AJ55" s="439"/>
      <c r="AK55" s="437" t="s">
        <v>164</v>
      </c>
      <c r="AL55" s="438"/>
      <c r="AM55" s="438"/>
      <c r="AN55" s="439"/>
      <c r="AO55" s="437"/>
      <c r="AP55" s="438"/>
      <c r="AQ55" s="438"/>
      <c r="AR55" s="439"/>
      <c r="AS55" s="436"/>
      <c r="AT55" s="436"/>
      <c r="AU55" s="436"/>
      <c r="AV55" s="436"/>
      <c r="AW55" s="436"/>
    </row>
    <row r="56" spans="1:49" ht="26.25" customHeight="1">
      <c r="A56" s="437" t="s">
        <v>698</v>
      </c>
      <c r="B56" s="439"/>
      <c r="C56" s="480" t="s">
        <v>182</v>
      </c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481"/>
      <c r="O56" s="481"/>
      <c r="P56" s="481"/>
      <c r="Q56" s="481"/>
      <c r="R56" s="481"/>
      <c r="S56" s="481"/>
      <c r="T56" s="481"/>
      <c r="U56" s="481"/>
      <c r="V56" s="480" t="s">
        <v>867</v>
      </c>
      <c r="W56" s="481"/>
      <c r="X56" s="503"/>
      <c r="Y56" s="437" t="s">
        <v>164</v>
      </c>
      <c r="Z56" s="438"/>
      <c r="AA56" s="438"/>
      <c r="AB56" s="439"/>
      <c r="AC56" s="437" t="s">
        <v>164</v>
      </c>
      <c r="AD56" s="438"/>
      <c r="AE56" s="438"/>
      <c r="AF56" s="439"/>
      <c r="AG56" s="437" t="s">
        <v>164</v>
      </c>
      <c r="AH56" s="438"/>
      <c r="AI56" s="438"/>
      <c r="AJ56" s="439"/>
      <c r="AK56" s="437" t="s">
        <v>164</v>
      </c>
      <c r="AL56" s="438"/>
      <c r="AM56" s="438"/>
      <c r="AN56" s="439"/>
      <c r="AO56" s="437"/>
      <c r="AP56" s="438"/>
      <c r="AQ56" s="438"/>
      <c r="AR56" s="439"/>
      <c r="AS56" s="436"/>
      <c r="AT56" s="436"/>
      <c r="AU56" s="436"/>
      <c r="AV56" s="436"/>
      <c r="AW56" s="436"/>
    </row>
    <row r="57" spans="1:49" ht="25.5" customHeight="1">
      <c r="A57" s="437" t="s">
        <v>700</v>
      </c>
      <c r="B57" s="439"/>
      <c r="C57" s="480" t="s">
        <v>870</v>
      </c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481"/>
      <c r="O57" s="481"/>
      <c r="P57" s="481"/>
      <c r="Q57" s="481"/>
      <c r="R57" s="481"/>
      <c r="S57" s="481"/>
      <c r="T57" s="481"/>
      <c r="U57" s="481"/>
      <c r="V57" s="482" t="s">
        <v>871</v>
      </c>
      <c r="W57" s="483"/>
      <c r="X57" s="484"/>
      <c r="Y57" s="437"/>
      <c r="Z57" s="438"/>
      <c r="AA57" s="438"/>
      <c r="AB57" s="439"/>
      <c r="AC57" s="437"/>
      <c r="AD57" s="438"/>
      <c r="AE57" s="438"/>
      <c r="AF57" s="439"/>
      <c r="AG57" s="437"/>
      <c r="AH57" s="438"/>
      <c r="AI57" s="438"/>
      <c r="AJ57" s="439"/>
      <c r="AK57" s="437"/>
      <c r="AL57" s="438"/>
      <c r="AM57" s="438"/>
      <c r="AN57" s="439"/>
      <c r="AO57" s="437"/>
      <c r="AP57" s="438"/>
      <c r="AQ57" s="438"/>
      <c r="AR57" s="439"/>
      <c r="AS57" s="436">
        <f t="shared" si="2"/>
        <v>0</v>
      </c>
      <c r="AT57" s="436"/>
      <c r="AU57" s="436"/>
      <c r="AV57" s="436"/>
      <c r="AW57" s="436"/>
    </row>
    <row r="58" spans="1:49" ht="19.5" customHeight="1">
      <c r="A58" s="437" t="s">
        <v>703</v>
      </c>
      <c r="B58" s="439"/>
      <c r="C58" s="480" t="s">
        <v>236</v>
      </c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481"/>
      <c r="P58" s="481"/>
      <c r="Q58" s="481"/>
      <c r="R58" s="481"/>
      <c r="S58" s="481"/>
      <c r="T58" s="481"/>
      <c r="U58" s="481"/>
      <c r="V58" s="480" t="s">
        <v>871</v>
      </c>
      <c r="W58" s="481"/>
      <c r="X58" s="503"/>
      <c r="Y58" s="437" t="s">
        <v>164</v>
      </c>
      <c r="Z58" s="438"/>
      <c r="AA58" s="438"/>
      <c r="AB58" s="439"/>
      <c r="AC58" s="437" t="s">
        <v>164</v>
      </c>
      <c r="AD58" s="438"/>
      <c r="AE58" s="438"/>
      <c r="AF58" s="439"/>
      <c r="AG58" s="437" t="s">
        <v>164</v>
      </c>
      <c r="AH58" s="438"/>
      <c r="AI58" s="438"/>
      <c r="AJ58" s="439"/>
      <c r="AK58" s="437" t="s">
        <v>164</v>
      </c>
      <c r="AL58" s="438"/>
      <c r="AM58" s="438"/>
      <c r="AN58" s="439"/>
      <c r="AO58" s="437"/>
      <c r="AP58" s="438"/>
      <c r="AQ58" s="438"/>
      <c r="AR58" s="439"/>
      <c r="AS58" s="436"/>
      <c r="AT58" s="436"/>
      <c r="AU58" s="436"/>
      <c r="AV58" s="436"/>
      <c r="AW58" s="436"/>
    </row>
    <row r="59" spans="1:49" ht="28.5" customHeight="1">
      <c r="A59" s="437" t="s">
        <v>704</v>
      </c>
      <c r="B59" s="439"/>
      <c r="C59" s="480" t="s">
        <v>237</v>
      </c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N59" s="481"/>
      <c r="O59" s="481"/>
      <c r="P59" s="481"/>
      <c r="Q59" s="481"/>
      <c r="R59" s="481"/>
      <c r="S59" s="481"/>
      <c r="T59" s="481"/>
      <c r="U59" s="481"/>
      <c r="V59" s="480" t="s">
        <v>871</v>
      </c>
      <c r="W59" s="481"/>
      <c r="X59" s="503"/>
      <c r="Y59" s="437" t="s">
        <v>164</v>
      </c>
      <c r="Z59" s="438"/>
      <c r="AA59" s="438"/>
      <c r="AB59" s="439"/>
      <c r="AC59" s="437" t="s">
        <v>164</v>
      </c>
      <c r="AD59" s="438"/>
      <c r="AE59" s="438"/>
      <c r="AF59" s="439"/>
      <c r="AG59" s="437" t="s">
        <v>164</v>
      </c>
      <c r="AH59" s="438"/>
      <c r="AI59" s="438"/>
      <c r="AJ59" s="439"/>
      <c r="AK59" s="437" t="s">
        <v>164</v>
      </c>
      <c r="AL59" s="438"/>
      <c r="AM59" s="438"/>
      <c r="AN59" s="439"/>
      <c r="AO59" s="437"/>
      <c r="AP59" s="438"/>
      <c r="AQ59" s="438"/>
      <c r="AR59" s="439"/>
      <c r="AS59" s="436"/>
      <c r="AT59" s="436"/>
      <c r="AU59" s="436"/>
      <c r="AV59" s="436"/>
      <c r="AW59" s="436"/>
    </row>
    <row r="60" spans="1:49" ht="25.5" customHeight="1">
      <c r="A60" s="437" t="s">
        <v>705</v>
      </c>
      <c r="B60" s="439"/>
      <c r="C60" s="480" t="s">
        <v>238</v>
      </c>
      <c r="D60" s="481"/>
      <c r="E60" s="481"/>
      <c r="F60" s="481"/>
      <c r="G60" s="481"/>
      <c r="H60" s="481"/>
      <c r="I60" s="481"/>
      <c r="J60" s="481"/>
      <c r="K60" s="481"/>
      <c r="L60" s="481"/>
      <c r="M60" s="481"/>
      <c r="N60" s="481"/>
      <c r="O60" s="481"/>
      <c r="P60" s="481"/>
      <c r="Q60" s="481"/>
      <c r="R60" s="481"/>
      <c r="S60" s="481"/>
      <c r="T60" s="481"/>
      <c r="U60" s="481"/>
      <c r="V60" s="480" t="s">
        <v>871</v>
      </c>
      <c r="W60" s="481"/>
      <c r="X60" s="503"/>
      <c r="Y60" s="437"/>
      <c r="Z60" s="438"/>
      <c r="AA60" s="438"/>
      <c r="AB60" s="439"/>
      <c r="AC60" s="437"/>
      <c r="AD60" s="438"/>
      <c r="AE60" s="438"/>
      <c r="AF60" s="439"/>
      <c r="AG60" s="437" t="s">
        <v>164</v>
      </c>
      <c r="AH60" s="438"/>
      <c r="AI60" s="438"/>
      <c r="AJ60" s="439"/>
      <c r="AK60" s="437" t="s">
        <v>164</v>
      </c>
      <c r="AL60" s="438"/>
      <c r="AM60" s="438"/>
      <c r="AN60" s="439"/>
      <c r="AO60" s="437"/>
      <c r="AP60" s="438"/>
      <c r="AQ60" s="438"/>
      <c r="AR60" s="439"/>
      <c r="AS60" s="436"/>
      <c r="AT60" s="436"/>
      <c r="AU60" s="436"/>
      <c r="AV60" s="436"/>
      <c r="AW60" s="436"/>
    </row>
    <row r="61" spans="1:49" ht="24.75" customHeight="1">
      <c r="A61" s="437" t="s">
        <v>707</v>
      </c>
      <c r="B61" s="439"/>
      <c r="C61" s="480" t="s">
        <v>239</v>
      </c>
      <c r="D61" s="481"/>
      <c r="E61" s="481"/>
      <c r="F61" s="481"/>
      <c r="G61" s="481"/>
      <c r="H61" s="481"/>
      <c r="I61" s="481"/>
      <c r="J61" s="481"/>
      <c r="K61" s="481"/>
      <c r="L61" s="481"/>
      <c r="M61" s="481"/>
      <c r="N61" s="481"/>
      <c r="O61" s="481"/>
      <c r="P61" s="481"/>
      <c r="Q61" s="481"/>
      <c r="R61" s="481"/>
      <c r="S61" s="481"/>
      <c r="T61" s="481"/>
      <c r="U61" s="481"/>
      <c r="V61" s="480" t="s">
        <v>871</v>
      </c>
      <c r="W61" s="481"/>
      <c r="X61" s="503"/>
      <c r="Y61" s="437" t="s">
        <v>164</v>
      </c>
      <c r="Z61" s="438"/>
      <c r="AA61" s="438"/>
      <c r="AB61" s="439"/>
      <c r="AC61" s="437" t="s">
        <v>164</v>
      </c>
      <c r="AD61" s="438"/>
      <c r="AE61" s="438"/>
      <c r="AF61" s="439"/>
      <c r="AG61" s="437" t="s">
        <v>164</v>
      </c>
      <c r="AH61" s="438"/>
      <c r="AI61" s="438"/>
      <c r="AJ61" s="439"/>
      <c r="AK61" s="437" t="s">
        <v>164</v>
      </c>
      <c r="AL61" s="438"/>
      <c r="AM61" s="438"/>
      <c r="AN61" s="439"/>
      <c r="AO61" s="437"/>
      <c r="AP61" s="438"/>
      <c r="AQ61" s="438"/>
      <c r="AR61" s="439"/>
      <c r="AS61" s="436"/>
      <c r="AT61" s="436"/>
      <c r="AU61" s="436"/>
      <c r="AV61" s="436"/>
      <c r="AW61" s="436"/>
    </row>
    <row r="62" spans="1:49" ht="27" customHeight="1">
      <c r="A62" s="437" t="s">
        <v>708</v>
      </c>
      <c r="B62" s="439"/>
      <c r="C62" s="480" t="s">
        <v>240</v>
      </c>
      <c r="D62" s="481"/>
      <c r="E62" s="481"/>
      <c r="F62" s="481"/>
      <c r="G62" s="481"/>
      <c r="H62" s="481"/>
      <c r="I62" s="481"/>
      <c r="J62" s="481"/>
      <c r="K62" s="481"/>
      <c r="L62" s="481"/>
      <c r="M62" s="481"/>
      <c r="N62" s="481"/>
      <c r="O62" s="481"/>
      <c r="P62" s="481"/>
      <c r="Q62" s="481"/>
      <c r="R62" s="481"/>
      <c r="S62" s="481"/>
      <c r="T62" s="481"/>
      <c r="U62" s="481"/>
      <c r="V62" s="480" t="s">
        <v>871</v>
      </c>
      <c r="W62" s="481"/>
      <c r="X62" s="503"/>
      <c r="Y62" s="437" t="s">
        <v>164</v>
      </c>
      <c r="Z62" s="438"/>
      <c r="AA62" s="438"/>
      <c r="AB62" s="439"/>
      <c r="AC62" s="437" t="s">
        <v>164</v>
      </c>
      <c r="AD62" s="438"/>
      <c r="AE62" s="438"/>
      <c r="AF62" s="439"/>
      <c r="AG62" s="437" t="s">
        <v>164</v>
      </c>
      <c r="AH62" s="438"/>
      <c r="AI62" s="438"/>
      <c r="AJ62" s="439"/>
      <c r="AK62" s="437" t="s">
        <v>164</v>
      </c>
      <c r="AL62" s="438"/>
      <c r="AM62" s="438"/>
      <c r="AN62" s="439"/>
      <c r="AO62" s="437"/>
      <c r="AP62" s="438"/>
      <c r="AQ62" s="438"/>
      <c r="AR62" s="439"/>
      <c r="AS62" s="436"/>
      <c r="AT62" s="436"/>
      <c r="AU62" s="436"/>
      <c r="AV62" s="436"/>
      <c r="AW62" s="436"/>
    </row>
    <row r="63" spans="1:49" ht="37.5" customHeight="1">
      <c r="A63" s="437" t="s">
        <v>710</v>
      </c>
      <c r="B63" s="439"/>
      <c r="C63" s="480" t="s">
        <v>241</v>
      </c>
      <c r="D63" s="481"/>
      <c r="E63" s="481"/>
      <c r="F63" s="481"/>
      <c r="G63" s="481"/>
      <c r="H63" s="481"/>
      <c r="I63" s="481"/>
      <c r="J63" s="481"/>
      <c r="K63" s="481"/>
      <c r="L63" s="481"/>
      <c r="M63" s="481"/>
      <c r="N63" s="481"/>
      <c r="O63" s="481"/>
      <c r="P63" s="481"/>
      <c r="Q63" s="481"/>
      <c r="R63" s="481"/>
      <c r="S63" s="481"/>
      <c r="T63" s="481"/>
      <c r="U63" s="481"/>
      <c r="V63" s="480" t="s">
        <v>871</v>
      </c>
      <c r="W63" s="481"/>
      <c r="X63" s="503"/>
      <c r="Y63" s="437"/>
      <c r="Z63" s="438"/>
      <c r="AA63" s="438"/>
      <c r="AB63" s="439"/>
      <c r="AC63" s="437" t="s">
        <v>164</v>
      </c>
      <c r="AD63" s="438"/>
      <c r="AE63" s="438"/>
      <c r="AF63" s="439"/>
      <c r="AG63" s="437" t="s">
        <v>164</v>
      </c>
      <c r="AH63" s="438"/>
      <c r="AI63" s="438"/>
      <c r="AJ63" s="439"/>
      <c r="AK63" s="437" t="s">
        <v>164</v>
      </c>
      <c r="AL63" s="438"/>
      <c r="AM63" s="438"/>
      <c r="AN63" s="439"/>
      <c r="AO63" s="437"/>
      <c r="AP63" s="438"/>
      <c r="AQ63" s="438"/>
      <c r="AR63" s="439"/>
      <c r="AS63" s="436"/>
      <c r="AT63" s="436"/>
      <c r="AU63" s="436"/>
      <c r="AV63" s="436"/>
      <c r="AW63" s="436"/>
    </row>
    <row r="64" spans="1:49" ht="26.25" customHeight="1">
      <c r="A64" s="437" t="s">
        <v>712</v>
      </c>
      <c r="B64" s="439"/>
      <c r="C64" s="480" t="s">
        <v>242</v>
      </c>
      <c r="D64" s="481"/>
      <c r="E64" s="481"/>
      <c r="F64" s="481"/>
      <c r="G64" s="481"/>
      <c r="H64" s="481"/>
      <c r="I64" s="481"/>
      <c r="J64" s="481"/>
      <c r="K64" s="481"/>
      <c r="L64" s="481"/>
      <c r="M64" s="481"/>
      <c r="N64" s="481"/>
      <c r="O64" s="481"/>
      <c r="P64" s="481"/>
      <c r="Q64" s="481"/>
      <c r="R64" s="481"/>
      <c r="S64" s="481"/>
      <c r="T64" s="481"/>
      <c r="U64" s="481"/>
      <c r="V64" s="480" t="s">
        <v>871</v>
      </c>
      <c r="W64" s="481"/>
      <c r="X64" s="503"/>
      <c r="Y64" s="437" t="s">
        <v>164</v>
      </c>
      <c r="Z64" s="438"/>
      <c r="AA64" s="438"/>
      <c r="AB64" s="439"/>
      <c r="AC64" s="437" t="s">
        <v>164</v>
      </c>
      <c r="AD64" s="438"/>
      <c r="AE64" s="438"/>
      <c r="AF64" s="439"/>
      <c r="AG64" s="437" t="s">
        <v>164</v>
      </c>
      <c r="AH64" s="438"/>
      <c r="AI64" s="438"/>
      <c r="AJ64" s="439"/>
      <c r="AK64" s="437" t="s">
        <v>164</v>
      </c>
      <c r="AL64" s="438"/>
      <c r="AM64" s="438"/>
      <c r="AN64" s="439"/>
      <c r="AO64" s="437"/>
      <c r="AP64" s="438"/>
      <c r="AQ64" s="438"/>
      <c r="AR64" s="439"/>
      <c r="AS64" s="436"/>
      <c r="AT64" s="436"/>
      <c r="AU64" s="436"/>
      <c r="AV64" s="436"/>
      <c r="AW64" s="436"/>
    </row>
    <row r="65" spans="1:49" ht="29.25" customHeight="1">
      <c r="A65" s="437" t="s">
        <v>714</v>
      </c>
      <c r="B65" s="439"/>
      <c r="C65" s="498" t="s">
        <v>243</v>
      </c>
      <c r="D65" s="499"/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500" t="s">
        <v>594</v>
      </c>
      <c r="W65" s="501"/>
      <c r="X65" s="502"/>
      <c r="Y65" s="440">
        <f>Y30+Y31+Y32+Y33+Y34+Y43+Y47+Y48+Y53+Y57</f>
        <v>49299</v>
      </c>
      <c r="Z65" s="441"/>
      <c r="AA65" s="441"/>
      <c r="AB65" s="442"/>
      <c r="AC65" s="440">
        <f>AC30+AC31+AC32+AC33+AC34+AC43+AC47+AC48+AC53+AC57</f>
        <v>0</v>
      </c>
      <c r="AD65" s="441"/>
      <c r="AE65" s="441"/>
      <c r="AF65" s="442"/>
      <c r="AG65" s="440">
        <f>AG30+AG31+AG32+AG33+AG34+AG43+AG47+AG48+AG53+AG57</f>
        <v>0</v>
      </c>
      <c r="AH65" s="441"/>
      <c r="AI65" s="441"/>
      <c r="AJ65" s="442"/>
      <c r="AK65" s="440">
        <f>AK30+AK31+AK32+AK33+AK34+AK43+AK47+AK48+AK53+AK57</f>
        <v>0</v>
      </c>
      <c r="AL65" s="441"/>
      <c r="AM65" s="441"/>
      <c r="AN65" s="442"/>
      <c r="AO65" s="440">
        <f>AO30+AO31+AO32+AO33+AO34+AO43+AO47+AO48+AO53+AO57</f>
        <v>0</v>
      </c>
      <c r="AP65" s="441"/>
      <c r="AQ65" s="441"/>
      <c r="AR65" s="442"/>
      <c r="AS65" s="436">
        <f t="shared" si="2"/>
        <v>49299</v>
      </c>
      <c r="AT65" s="436"/>
      <c r="AU65" s="436"/>
      <c r="AV65" s="436"/>
      <c r="AW65" s="436"/>
    </row>
    <row r="66" spans="1:49" ht="19.5" customHeight="1">
      <c r="A66" s="437" t="s">
        <v>716</v>
      </c>
      <c r="B66" s="439"/>
      <c r="C66" s="505" t="s">
        <v>244</v>
      </c>
      <c r="D66" s="506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482" t="s">
        <v>874</v>
      </c>
      <c r="W66" s="483"/>
      <c r="X66" s="484"/>
      <c r="Y66" s="437"/>
      <c r="Z66" s="438"/>
      <c r="AA66" s="438"/>
      <c r="AB66" s="439"/>
      <c r="AC66" s="437"/>
      <c r="AD66" s="438"/>
      <c r="AE66" s="438"/>
      <c r="AF66" s="439"/>
      <c r="AG66" s="437"/>
      <c r="AH66" s="438"/>
      <c r="AI66" s="438"/>
      <c r="AJ66" s="439"/>
      <c r="AK66" s="437"/>
      <c r="AL66" s="438"/>
      <c r="AM66" s="438"/>
      <c r="AN66" s="439"/>
      <c r="AO66" s="437"/>
      <c r="AP66" s="438"/>
      <c r="AQ66" s="438"/>
      <c r="AR66" s="439"/>
      <c r="AS66" s="436">
        <f t="shared" si="2"/>
        <v>0</v>
      </c>
      <c r="AT66" s="436"/>
      <c r="AU66" s="436"/>
      <c r="AV66" s="436"/>
      <c r="AW66" s="436"/>
    </row>
    <row r="67" spans="1:49" ht="19.5" customHeight="1">
      <c r="A67" s="437" t="s">
        <v>718</v>
      </c>
      <c r="B67" s="439"/>
      <c r="C67" s="505" t="s">
        <v>245</v>
      </c>
      <c r="D67" s="506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482" t="s">
        <v>876</v>
      </c>
      <c r="W67" s="483"/>
      <c r="X67" s="484"/>
      <c r="Y67" s="437"/>
      <c r="Z67" s="438"/>
      <c r="AA67" s="438"/>
      <c r="AB67" s="439"/>
      <c r="AC67" s="437"/>
      <c r="AD67" s="438"/>
      <c r="AE67" s="438"/>
      <c r="AF67" s="439"/>
      <c r="AG67" s="437"/>
      <c r="AH67" s="438"/>
      <c r="AI67" s="438"/>
      <c r="AJ67" s="439"/>
      <c r="AK67" s="437"/>
      <c r="AL67" s="438"/>
      <c r="AM67" s="438"/>
      <c r="AN67" s="439"/>
      <c r="AO67" s="437"/>
      <c r="AP67" s="438"/>
      <c r="AQ67" s="438"/>
      <c r="AR67" s="439"/>
      <c r="AS67" s="436">
        <f t="shared" si="2"/>
        <v>0</v>
      </c>
      <c r="AT67" s="436"/>
      <c r="AU67" s="436"/>
      <c r="AV67" s="436"/>
      <c r="AW67" s="436"/>
    </row>
    <row r="68" spans="1:49" ht="36" customHeight="1">
      <c r="A68" s="437" t="s">
        <v>1169</v>
      </c>
      <c r="B68" s="439"/>
      <c r="C68" s="507" t="s">
        <v>246</v>
      </c>
      <c r="D68" s="508"/>
      <c r="E68" s="508"/>
      <c r="F68" s="508"/>
      <c r="G68" s="508"/>
      <c r="H68" s="508"/>
      <c r="I68" s="508"/>
      <c r="J68" s="508"/>
      <c r="K68" s="508"/>
      <c r="L68" s="508"/>
      <c r="M68" s="508"/>
      <c r="N68" s="508"/>
      <c r="O68" s="508"/>
      <c r="P68" s="508"/>
      <c r="Q68" s="508"/>
      <c r="R68" s="508"/>
      <c r="S68" s="508"/>
      <c r="T68" s="508"/>
      <c r="U68" s="508"/>
      <c r="V68" s="482" t="s">
        <v>878</v>
      </c>
      <c r="W68" s="483"/>
      <c r="X68" s="484"/>
      <c r="Y68" s="437"/>
      <c r="Z68" s="438"/>
      <c r="AA68" s="438"/>
      <c r="AB68" s="439"/>
      <c r="AC68" s="437"/>
      <c r="AD68" s="438"/>
      <c r="AE68" s="438"/>
      <c r="AF68" s="439"/>
      <c r="AG68" s="437"/>
      <c r="AH68" s="438"/>
      <c r="AI68" s="438"/>
      <c r="AJ68" s="439"/>
      <c r="AK68" s="437"/>
      <c r="AL68" s="438"/>
      <c r="AM68" s="438"/>
      <c r="AN68" s="439"/>
      <c r="AO68" s="437"/>
      <c r="AP68" s="438"/>
      <c r="AQ68" s="438"/>
      <c r="AR68" s="439"/>
      <c r="AS68" s="436">
        <f t="shared" si="2"/>
        <v>0</v>
      </c>
      <c r="AT68" s="436"/>
      <c r="AU68" s="436"/>
      <c r="AV68" s="436"/>
      <c r="AW68" s="436"/>
    </row>
    <row r="69" spans="1:49" ht="25.5" customHeight="1">
      <c r="A69" s="437" t="s">
        <v>720</v>
      </c>
      <c r="B69" s="439"/>
      <c r="C69" s="507" t="s">
        <v>247</v>
      </c>
      <c r="D69" s="508"/>
      <c r="E69" s="508"/>
      <c r="F69" s="508"/>
      <c r="G69" s="508"/>
      <c r="H69" s="508"/>
      <c r="I69" s="508"/>
      <c r="J69" s="508"/>
      <c r="K69" s="508"/>
      <c r="L69" s="508"/>
      <c r="M69" s="508"/>
      <c r="N69" s="508"/>
      <c r="O69" s="508"/>
      <c r="P69" s="508"/>
      <c r="Q69" s="508"/>
      <c r="R69" s="508"/>
      <c r="S69" s="508"/>
      <c r="T69" s="508"/>
      <c r="U69" s="508"/>
      <c r="V69" s="482" t="s">
        <v>879</v>
      </c>
      <c r="W69" s="483"/>
      <c r="X69" s="484"/>
      <c r="Y69" s="437"/>
      <c r="Z69" s="438"/>
      <c r="AA69" s="438"/>
      <c r="AB69" s="439"/>
      <c r="AC69" s="437"/>
      <c r="AD69" s="438"/>
      <c r="AE69" s="438"/>
      <c r="AF69" s="439"/>
      <c r="AG69" s="437"/>
      <c r="AH69" s="438"/>
      <c r="AI69" s="438"/>
      <c r="AJ69" s="439"/>
      <c r="AK69" s="437">
        <v>11673</v>
      </c>
      <c r="AL69" s="438"/>
      <c r="AM69" s="438"/>
      <c r="AN69" s="439"/>
      <c r="AO69" s="437">
        <v>1260</v>
      </c>
      <c r="AP69" s="438"/>
      <c r="AQ69" s="438"/>
      <c r="AR69" s="439"/>
      <c r="AS69" s="436">
        <f t="shared" si="2"/>
        <v>12933</v>
      </c>
      <c r="AT69" s="436"/>
      <c r="AU69" s="436"/>
      <c r="AV69" s="436"/>
      <c r="AW69" s="436"/>
    </row>
    <row r="70" spans="1:49" ht="26.25" customHeight="1">
      <c r="A70" s="437" t="s">
        <v>722</v>
      </c>
      <c r="B70" s="439"/>
      <c r="C70" s="507" t="s">
        <v>248</v>
      </c>
      <c r="D70" s="508"/>
      <c r="E70" s="508"/>
      <c r="F70" s="508"/>
      <c r="G70" s="508"/>
      <c r="H70" s="508"/>
      <c r="I70" s="508"/>
      <c r="J70" s="508"/>
      <c r="K70" s="508"/>
      <c r="L70" s="508"/>
      <c r="M70" s="508"/>
      <c r="N70" s="508"/>
      <c r="O70" s="508"/>
      <c r="P70" s="508"/>
      <c r="Q70" s="508"/>
      <c r="R70" s="508"/>
      <c r="S70" s="508"/>
      <c r="T70" s="508"/>
      <c r="U70" s="508"/>
      <c r="V70" s="482" t="s">
        <v>881</v>
      </c>
      <c r="W70" s="483"/>
      <c r="X70" s="484"/>
      <c r="Y70" s="437"/>
      <c r="Z70" s="438"/>
      <c r="AA70" s="438"/>
      <c r="AB70" s="439"/>
      <c r="AC70" s="437">
        <v>0</v>
      </c>
      <c r="AD70" s="438"/>
      <c r="AE70" s="438"/>
      <c r="AF70" s="439"/>
      <c r="AG70" s="437">
        <v>0</v>
      </c>
      <c r="AH70" s="438"/>
      <c r="AI70" s="438"/>
      <c r="AJ70" s="439"/>
      <c r="AK70" s="437"/>
      <c r="AL70" s="438"/>
      <c r="AM70" s="438"/>
      <c r="AN70" s="439"/>
      <c r="AO70" s="437"/>
      <c r="AP70" s="438"/>
      <c r="AQ70" s="438"/>
      <c r="AR70" s="439"/>
      <c r="AS70" s="436">
        <f t="shared" si="2"/>
        <v>0</v>
      </c>
      <c r="AT70" s="436"/>
      <c r="AU70" s="436"/>
      <c r="AV70" s="436"/>
      <c r="AW70" s="436"/>
    </row>
    <row r="71" spans="1:49" ht="25.5" customHeight="1">
      <c r="A71" s="437" t="s">
        <v>724</v>
      </c>
      <c r="B71" s="439"/>
      <c r="C71" s="507" t="s">
        <v>882</v>
      </c>
      <c r="D71" s="508"/>
      <c r="E71" s="508"/>
      <c r="F71" s="508"/>
      <c r="G71" s="508"/>
      <c r="H71" s="508"/>
      <c r="I71" s="508"/>
      <c r="J71" s="508"/>
      <c r="K71" s="508"/>
      <c r="L71" s="508"/>
      <c r="M71" s="508"/>
      <c r="N71" s="508"/>
      <c r="O71" s="508"/>
      <c r="P71" s="508"/>
      <c r="Q71" s="508"/>
      <c r="R71" s="508"/>
      <c r="S71" s="508"/>
      <c r="T71" s="508"/>
      <c r="U71" s="508"/>
      <c r="V71" s="482" t="s">
        <v>883</v>
      </c>
      <c r="W71" s="483"/>
      <c r="X71" s="484"/>
      <c r="Y71" s="437"/>
      <c r="Z71" s="438"/>
      <c r="AA71" s="438"/>
      <c r="AB71" s="439"/>
      <c r="AC71" s="437">
        <v>0</v>
      </c>
      <c r="AD71" s="438"/>
      <c r="AE71" s="438"/>
      <c r="AF71" s="439"/>
      <c r="AG71" s="437">
        <v>0</v>
      </c>
      <c r="AH71" s="438"/>
      <c r="AI71" s="438"/>
      <c r="AJ71" s="439"/>
      <c r="AK71" s="437">
        <v>2781</v>
      </c>
      <c r="AL71" s="438"/>
      <c r="AM71" s="438"/>
      <c r="AN71" s="439"/>
      <c r="AO71" s="437"/>
      <c r="AP71" s="438"/>
      <c r="AQ71" s="438"/>
      <c r="AR71" s="439"/>
      <c r="AS71" s="436">
        <f t="shared" si="2"/>
        <v>2781</v>
      </c>
      <c r="AT71" s="436"/>
      <c r="AU71" s="436"/>
      <c r="AV71" s="436"/>
      <c r="AW71" s="436"/>
    </row>
    <row r="72" spans="1:49" ht="19.5" customHeight="1">
      <c r="A72" s="437" t="s">
        <v>726</v>
      </c>
      <c r="B72" s="439"/>
      <c r="C72" s="507" t="s">
        <v>884</v>
      </c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508"/>
      <c r="O72" s="508"/>
      <c r="P72" s="508"/>
      <c r="Q72" s="508"/>
      <c r="R72" s="508"/>
      <c r="S72" s="508"/>
      <c r="T72" s="508"/>
      <c r="U72" s="508"/>
      <c r="V72" s="482" t="s">
        <v>885</v>
      </c>
      <c r="W72" s="483"/>
      <c r="X72" s="484"/>
      <c r="Y72" s="437">
        <v>0</v>
      </c>
      <c r="Z72" s="438"/>
      <c r="AA72" s="438"/>
      <c r="AB72" s="439"/>
      <c r="AC72" s="437"/>
      <c r="AD72" s="438"/>
      <c r="AE72" s="438"/>
      <c r="AF72" s="439"/>
      <c r="AG72" s="437"/>
      <c r="AH72" s="438"/>
      <c r="AI72" s="438"/>
      <c r="AJ72" s="439"/>
      <c r="AK72" s="437"/>
      <c r="AL72" s="438"/>
      <c r="AM72" s="438"/>
      <c r="AN72" s="439"/>
      <c r="AO72" s="437"/>
      <c r="AP72" s="438"/>
      <c r="AQ72" s="438"/>
      <c r="AR72" s="439"/>
      <c r="AS72" s="436">
        <f t="shared" si="2"/>
        <v>0</v>
      </c>
      <c r="AT72" s="436"/>
      <c r="AU72" s="436"/>
      <c r="AV72" s="436"/>
      <c r="AW72" s="436"/>
    </row>
    <row r="73" spans="1:49" ht="27.75" customHeight="1">
      <c r="A73" s="437" t="s">
        <v>728</v>
      </c>
      <c r="B73" s="439"/>
      <c r="C73" s="505" t="s">
        <v>886</v>
      </c>
      <c r="D73" s="506"/>
      <c r="E73" s="506"/>
      <c r="F73" s="506"/>
      <c r="G73" s="506"/>
      <c r="H73" s="506"/>
      <c r="I73" s="506"/>
      <c r="J73" s="506"/>
      <c r="K73" s="506"/>
      <c r="L73" s="506"/>
      <c r="M73" s="506"/>
      <c r="N73" s="506"/>
      <c r="O73" s="506"/>
      <c r="P73" s="506"/>
      <c r="Q73" s="506"/>
      <c r="R73" s="506"/>
      <c r="S73" s="506"/>
      <c r="T73" s="506"/>
      <c r="U73" s="506"/>
      <c r="V73" s="482" t="s">
        <v>887</v>
      </c>
      <c r="W73" s="483"/>
      <c r="X73" s="484"/>
      <c r="Y73" s="437">
        <v>1200</v>
      </c>
      <c r="Z73" s="438"/>
      <c r="AA73" s="438"/>
      <c r="AB73" s="439"/>
      <c r="AC73" s="437"/>
      <c r="AD73" s="438"/>
      <c r="AE73" s="438"/>
      <c r="AF73" s="439"/>
      <c r="AG73" s="437"/>
      <c r="AH73" s="438"/>
      <c r="AI73" s="438"/>
      <c r="AJ73" s="439"/>
      <c r="AK73" s="437"/>
      <c r="AL73" s="438"/>
      <c r="AM73" s="438"/>
      <c r="AN73" s="439"/>
      <c r="AO73" s="437"/>
      <c r="AP73" s="438"/>
      <c r="AQ73" s="438"/>
      <c r="AR73" s="439"/>
      <c r="AS73" s="436">
        <f aca="true" t="shared" si="3" ref="AS73:AS89">Y73+AC73+AG73+AK73+AO73</f>
        <v>1200</v>
      </c>
      <c r="AT73" s="436"/>
      <c r="AU73" s="436"/>
      <c r="AV73" s="436"/>
      <c r="AW73" s="436"/>
    </row>
    <row r="74" spans="1:49" ht="29.25" customHeight="1">
      <c r="A74" s="437" t="s">
        <v>730</v>
      </c>
      <c r="B74" s="439"/>
      <c r="C74" s="505" t="s">
        <v>249</v>
      </c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506"/>
      <c r="P74" s="506"/>
      <c r="Q74" s="506"/>
      <c r="R74" s="506"/>
      <c r="S74" s="506"/>
      <c r="T74" s="506"/>
      <c r="U74" s="506"/>
      <c r="V74" s="482" t="s">
        <v>889</v>
      </c>
      <c r="W74" s="483"/>
      <c r="X74" s="484"/>
      <c r="Y74" s="437"/>
      <c r="Z74" s="438"/>
      <c r="AA74" s="438"/>
      <c r="AB74" s="439"/>
      <c r="AC74" s="437"/>
      <c r="AD74" s="438"/>
      <c r="AE74" s="438"/>
      <c r="AF74" s="439"/>
      <c r="AG74" s="437"/>
      <c r="AH74" s="438"/>
      <c r="AI74" s="438"/>
      <c r="AJ74" s="439"/>
      <c r="AK74" s="437"/>
      <c r="AL74" s="438"/>
      <c r="AM74" s="438"/>
      <c r="AN74" s="439"/>
      <c r="AO74" s="437"/>
      <c r="AP74" s="438"/>
      <c r="AQ74" s="438"/>
      <c r="AR74" s="439"/>
      <c r="AS74" s="436">
        <f t="shared" si="3"/>
        <v>0</v>
      </c>
      <c r="AT74" s="436"/>
      <c r="AU74" s="436"/>
      <c r="AV74" s="436"/>
      <c r="AW74" s="436"/>
    </row>
    <row r="75" spans="1:49" ht="24.75" customHeight="1">
      <c r="A75" s="437" t="s">
        <v>1176</v>
      </c>
      <c r="B75" s="439"/>
      <c r="C75" s="505" t="s">
        <v>250</v>
      </c>
      <c r="D75" s="506"/>
      <c r="E75" s="506"/>
      <c r="F75" s="506"/>
      <c r="G75" s="506"/>
      <c r="H75" s="506"/>
      <c r="I75" s="506"/>
      <c r="J75" s="506"/>
      <c r="K75" s="506"/>
      <c r="L75" s="506"/>
      <c r="M75" s="506"/>
      <c r="N75" s="506"/>
      <c r="O75" s="506"/>
      <c r="P75" s="506"/>
      <c r="Q75" s="506"/>
      <c r="R75" s="506"/>
      <c r="S75" s="506"/>
      <c r="T75" s="506"/>
      <c r="U75" s="506"/>
      <c r="V75" s="482" t="s">
        <v>890</v>
      </c>
      <c r="W75" s="483"/>
      <c r="X75" s="484"/>
      <c r="Y75" s="437"/>
      <c r="Z75" s="438"/>
      <c r="AA75" s="438"/>
      <c r="AB75" s="439"/>
      <c r="AC75" s="437"/>
      <c r="AD75" s="438"/>
      <c r="AE75" s="438"/>
      <c r="AF75" s="439"/>
      <c r="AG75" s="437"/>
      <c r="AH75" s="438"/>
      <c r="AI75" s="438"/>
      <c r="AJ75" s="439"/>
      <c r="AK75" s="437"/>
      <c r="AL75" s="438"/>
      <c r="AM75" s="438"/>
      <c r="AN75" s="439"/>
      <c r="AO75" s="437"/>
      <c r="AP75" s="438"/>
      <c r="AQ75" s="438"/>
      <c r="AR75" s="439"/>
      <c r="AS75" s="436">
        <f t="shared" si="3"/>
        <v>0</v>
      </c>
      <c r="AT75" s="436"/>
      <c r="AU75" s="436"/>
      <c r="AV75" s="436"/>
      <c r="AW75" s="436"/>
    </row>
    <row r="76" spans="1:49" ht="29.25" customHeight="1">
      <c r="A76" s="437" t="s">
        <v>732</v>
      </c>
      <c r="B76" s="439"/>
      <c r="C76" s="511" t="s">
        <v>251</v>
      </c>
      <c r="D76" s="512"/>
      <c r="E76" s="512"/>
      <c r="F76" s="512"/>
      <c r="G76" s="512"/>
      <c r="H76" s="512"/>
      <c r="I76" s="512"/>
      <c r="J76" s="512"/>
      <c r="K76" s="512"/>
      <c r="L76" s="512"/>
      <c r="M76" s="512"/>
      <c r="N76" s="512"/>
      <c r="O76" s="512"/>
      <c r="P76" s="512"/>
      <c r="Q76" s="512"/>
      <c r="R76" s="512"/>
      <c r="S76" s="512"/>
      <c r="T76" s="512"/>
      <c r="U76" s="512"/>
      <c r="V76" s="500" t="s">
        <v>595</v>
      </c>
      <c r="W76" s="501"/>
      <c r="X76" s="502"/>
      <c r="Y76" s="440">
        <f>Y66+Y67+Y68+Y69+Y70+Y71+Y72+Y73+Y74+Y75</f>
        <v>1200</v>
      </c>
      <c r="Z76" s="441"/>
      <c r="AA76" s="441"/>
      <c r="AB76" s="442"/>
      <c r="AC76" s="440">
        <f>AC66+AC67+AC68+AC69+AC70+AC71+AC72+AC73+AC74+AC75</f>
        <v>0</v>
      </c>
      <c r="AD76" s="441"/>
      <c r="AE76" s="441"/>
      <c r="AF76" s="442"/>
      <c r="AG76" s="440">
        <f>AG66+AG67+AG68+AG69+AG70+AG71+AG72+AG73+AG74+AG75</f>
        <v>0</v>
      </c>
      <c r="AH76" s="441"/>
      <c r="AI76" s="441"/>
      <c r="AJ76" s="442"/>
      <c r="AK76" s="440">
        <f>AK66+AK67+AK68+AK69+AK70+AK71+AK72+AK73+AK74+AK75</f>
        <v>14454</v>
      </c>
      <c r="AL76" s="441"/>
      <c r="AM76" s="441"/>
      <c r="AN76" s="442"/>
      <c r="AO76" s="440">
        <f>AO66+AO67+AO68+AO69+AO70+AO71+AO72+AO73+AO74+AO75</f>
        <v>1260</v>
      </c>
      <c r="AP76" s="441"/>
      <c r="AQ76" s="441"/>
      <c r="AR76" s="442"/>
      <c r="AS76" s="436">
        <f t="shared" si="3"/>
        <v>16914</v>
      </c>
      <c r="AT76" s="436"/>
      <c r="AU76" s="436"/>
      <c r="AV76" s="436"/>
      <c r="AW76" s="436"/>
    </row>
    <row r="77" spans="1:49" ht="24.75" customHeight="1">
      <c r="A77" s="437" t="s">
        <v>734</v>
      </c>
      <c r="B77" s="439"/>
      <c r="C77" s="505" t="s">
        <v>252</v>
      </c>
      <c r="D77" s="506"/>
      <c r="E77" s="506"/>
      <c r="F77" s="506"/>
      <c r="G77" s="506"/>
      <c r="H77" s="506"/>
      <c r="I77" s="506"/>
      <c r="J77" s="506"/>
      <c r="K77" s="506"/>
      <c r="L77" s="506"/>
      <c r="M77" s="506"/>
      <c r="N77" s="506"/>
      <c r="O77" s="506"/>
      <c r="P77" s="506"/>
      <c r="Q77" s="506"/>
      <c r="R77" s="506"/>
      <c r="S77" s="506"/>
      <c r="T77" s="506"/>
      <c r="U77" s="506"/>
      <c r="V77" s="482" t="s">
        <v>893</v>
      </c>
      <c r="W77" s="483"/>
      <c r="X77" s="484"/>
      <c r="Y77" s="440"/>
      <c r="Z77" s="441"/>
      <c r="AA77" s="441"/>
      <c r="AB77" s="442"/>
      <c r="AC77" s="440"/>
      <c r="AD77" s="441"/>
      <c r="AE77" s="441"/>
      <c r="AF77" s="442"/>
      <c r="AG77" s="440"/>
      <c r="AH77" s="441"/>
      <c r="AI77" s="441"/>
      <c r="AJ77" s="442"/>
      <c r="AK77" s="440"/>
      <c r="AL77" s="441"/>
      <c r="AM77" s="441"/>
      <c r="AN77" s="442"/>
      <c r="AO77" s="440"/>
      <c r="AP77" s="441"/>
      <c r="AQ77" s="441"/>
      <c r="AR77" s="442"/>
      <c r="AS77" s="436">
        <f t="shared" si="3"/>
        <v>0</v>
      </c>
      <c r="AT77" s="436"/>
      <c r="AU77" s="436"/>
      <c r="AV77" s="436"/>
      <c r="AW77" s="436"/>
    </row>
    <row r="78" spans="1:49" ht="27" customHeight="1">
      <c r="A78" s="437" t="s">
        <v>736</v>
      </c>
      <c r="B78" s="439"/>
      <c r="C78" s="505" t="s">
        <v>253</v>
      </c>
      <c r="D78" s="506"/>
      <c r="E78" s="506"/>
      <c r="F78" s="506"/>
      <c r="G78" s="506"/>
      <c r="H78" s="506"/>
      <c r="I78" s="506"/>
      <c r="J78" s="506"/>
      <c r="K78" s="506"/>
      <c r="L78" s="506"/>
      <c r="M78" s="506"/>
      <c r="N78" s="506"/>
      <c r="O78" s="506"/>
      <c r="P78" s="506"/>
      <c r="Q78" s="506"/>
      <c r="R78" s="506"/>
      <c r="S78" s="506"/>
      <c r="T78" s="506"/>
      <c r="U78" s="506"/>
      <c r="V78" s="482" t="s">
        <v>895</v>
      </c>
      <c r="W78" s="483"/>
      <c r="X78" s="484"/>
      <c r="Y78" s="440"/>
      <c r="Z78" s="441"/>
      <c r="AA78" s="441"/>
      <c r="AB78" s="442"/>
      <c r="AC78" s="440"/>
      <c r="AD78" s="441"/>
      <c r="AE78" s="441"/>
      <c r="AF78" s="442"/>
      <c r="AG78" s="440"/>
      <c r="AH78" s="441"/>
      <c r="AI78" s="441"/>
      <c r="AJ78" s="442"/>
      <c r="AK78" s="440"/>
      <c r="AL78" s="441"/>
      <c r="AM78" s="441"/>
      <c r="AN78" s="442"/>
      <c r="AO78" s="440"/>
      <c r="AP78" s="441"/>
      <c r="AQ78" s="441"/>
      <c r="AR78" s="442"/>
      <c r="AS78" s="436">
        <f t="shared" si="3"/>
        <v>0</v>
      </c>
      <c r="AT78" s="436"/>
      <c r="AU78" s="436"/>
      <c r="AV78" s="436"/>
      <c r="AW78" s="436"/>
    </row>
    <row r="79" spans="1:49" ht="29.25" customHeight="1">
      <c r="A79" s="437" t="s">
        <v>738</v>
      </c>
      <c r="B79" s="439"/>
      <c r="C79" s="505" t="s">
        <v>896</v>
      </c>
      <c r="D79" s="506"/>
      <c r="E79" s="506"/>
      <c r="F79" s="506"/>
      <c r="G79" s="506"/>
      <c r="H79" s="506"/>
      <c r="I79" s="506"/>
      <c r="J79" s="506"/>
      <c r="K79" s="506"/>
      <c r="L79" s="506"/>
      <c r="M79" s="506"/>
      <c r="N79" s="506"/>
      <c r="O79" s="506"/>
      <c r="P79" s="506"/>
      <c r="Q79" s="506"/>
      <c r="R79" s="506"/>
      <c r="S79" s="506"/>
      <c r="T79" s="506"/>
      <c r="U79" s="506"/>
      <c r="V79" s="482" t="s">
        <v>897</v>
      </c>
      <c r="W79" s="483"/>
      <c r="X79" s="484"/>
      <c r="Y79" s="440"/>
      <c r="Z79" s="441"/>
      <c r="AA79" s="441"/>
      <c r="AB79" s="442"/>
      <c r="AC79" s="440"/>
      <c r="AD79" s="441"/>
      <c r="AE79" s="441"/>
      <c r="AF79" s="442"/>
      <c r="AG79" s="440"/>
      <c r="AH79" s="441"/>
      <c r="AI79" s="441"/>
      <c r="AJ79" s="442"/>
      <c r="AK79" s="440"/>
      <c r="AL79" s="441"/>
      <c r="AM79" s="441"/>
      <c r="AN79" s="442"/>
      <c r="AO79" s="440"/>
      <c r="AP79" s="441"/>
      <c r="AQ79" s="441"/>
      <c r="AR79" s="442"/>
      <c r="AS79" s="436">
        <f t="shared" si="3"/>
        <v>0</v>
      </c>
      <c r="AT79" s="436"/>
      <c r="AU79" s="436"/>
      <c r="AV79" s="436"/>
      <c r="AW79" s="436"/>
    </row>
    <row r="80" spans="1:49" ht="22.5" customHeight="1">
      <c r="A80" s="437" t="s">
        <v>740</v>
      </c>
      <c r="B80" s="439"/>
      <c r="C80" s="505" t="s">
        <v>254</v>
      </c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506"/>
      <c r="O80" s="506"/>
      <c r="P80" s="506"/>
      <c r="Q80" s="506"/>
      <c r="R80" s="506"/>
      <c r="S80" s="506"/>
      <c r="T80" s="506"/>
      <c r="U80" s="506"/>
      <c r="V80" s="482" t="s">
        <v>899</v>
      </c>
      <c r="W80" s="483"/>
      <c r="X80" s="484"/>
      <c r="Y80" s="440"/>
      <c r="Z80" s="441"/>
      <c r="AA80" s="441"/>
      <c r="AB80" s="442"/>
      <c r="AC80" s="440"/>
      <c r="AD80" s="441"/>
      <c r="AE80" s="441"/>
      <c r="AF80" s="442"/>
      <c r="AG80" s="440"/>
      <c r="AH80" s="441"/>
      <c r="AI80" s="441"/>
      <c r="AJ80" s="442"/>
      <c r="AK80" s="440"/>
      <c r="AL80" s="441"/>
      <c r="AM80" s="441"/>
      <c r="AN80" s="442"/>
      <c r="AO80" s="440"/>
      <c r="AP80" s="441"/>
      <c r="AQ80" s="441"/>
      <c r="AR80" s="442"/>
      <c r="AS80" s="436">
        <f t="shared" si="3"/>
        <v>0</v>
      </c>
      <c r="AT80" s="436"/>
      <c r="AU80" s="436"/>
      <c r="AV80" s="436"/>
      <c r="AW80" s="436"/>
    </row>
    <row r="81" spans="1:49" ht="25.5" customHeight="1">
      <c r="A81" s="437" t="s">
        <v>742</v>
      </c>
      <c r="B81" s="439"/>
      <c r="C81" s="505" t="s">
        <v>900</v>
      </c>
      <c r="D81" s="506"/>
      <c r="E81" s="506"/>
      <c r="F81" s="506"/>
      <c r="G81" s="506"/>
      <c r="H81" s="506"/>
      <c r="I81" s="506"/>
      <c r="J81" s="506"/>
      <c r="K81" s="506"/>
      <c r="L81" s="506"/>
      <c r="M81" s="506"/>
      <c r="N81" s="506"/>
      <c r="O81" s="506"/>
      <c r="P81" s="506"/>
      <c r="Q81" s="506"/>
      <c r="R81" s="506"/>
      <c r="S81" s="506"/>
      <c r="T81" s="506"/>
      <c r="U81" s="506"/>
      <c r="V81" s="482" t="s">
        <v>901</v>
      </c>
      <c r="W81" s="483"/>
      <c r="X81" s="484"/>
      <c r="Y81" s="440"/>
      <c r="Z81" s="441"/>
      <c r="AA81" s="441"/>
      <c r="AB81" s="442"/>
      <c r="AC81" s="440"/>
      <c r="AD81" s="441"/>
      <c r="AE81" s="441"/>
      <c r="AF81" s="442"/>
      <c r="AG81" s="440"/>
      <c r="AH81" s="441"/>
      <c r="AI81" s="441"/>
      <c r="AJ81" s="442"/>
      <c r="AK81" s="440"/>
      <c r="AL81" s="441"/>
      <c r="AM81" s="441"/>
      <c r="AN81" s="442"/>
      <c r="AO81" s="440"/>
      <c r="AP81" s="441"/>
      <c r="AQ81" s="441"/>
      <c r="AR81" s="442"/>
      <c r="AS81" s="436">
        <f t="shared" si="3"/>
        <v>0</v>
      </c>
      <c r="AT81" s="436"/>
      <c r="AU81" s="436"/>
      <c r="AV81" s="436"/>
      <c r="AW81" s="436"/>
    </row>
    <row r="82" spans="1:49" ht="19.5" customHeight="1">
      <c r="A82" s="437" t="s">
        <v>744</v>
      </c>
      <c r="B82" s="439"/>
      <c r="C82" s="498" t="s">
        <v>255</v>
      </c>
      <c r="D82" s="499"/>
      <c r="E82" s="499"/>
      <c r="F82" s="499"/>
      <c r="G82" s="499"/>
      <c r="H82" s="499"/>
      <c r="I82" s="499"/>
      <c r="J82" s="499"/>
      <c r="K82" s="499"/>
      <c r="L82" s="499"/>
      <c r="M82" s="499"/>
      <c r="N82" s="499"/>
      <c r="O82" s="499"/>
      <c r="P82" s="499"/>
      <c r="Q82" s="499"/>
      <c r="R82" s="499"/>
      <c r="S82" s="499"/>
      <c r="T82" s="499"/>
      <c r="U82" s="499"/>
      <c r="V82" s="500" t="s">
        <v>596</v>
      </c>
      <c r="W82" s="501"/>
      <c r="X82" s="502"/>
      <c r="Y82" s="440">
        <f>Y77+Y78+Y79+Y80+Y81</f>
        <v>0</v>
      </c>
      <c r="Z82" s="441"/>
      <c r="AA82" s="441"/>
      <c r="AB82" s="442"/>
      <c r="AC82" s="440">
        <f>AC77+AC78+AC79+AC80+AC81</f>
        <v>0</v>
      </c>
      <c r="AD82" s="441"/>
      <c r="AE82" s="441"/>
      <c r="AF82" s="442"/>
      <c r="AG82" s="440">
        <f>AG77+AG78+AG79+AG80+AG81</f>
        <v>0</v>
      </c>
      <c r="AH82" s="441"/>
      <c r="AI82" s="441"/>
      <c r="AJ82" s="442"/>
      <c r="AK82" s="440">
        <f>AK77+AK78+AK79+AK80+AK81</f>
        <v>0</v>
      </c>
      <c r="AL82" s="441"/>
      <c r="AM82" s="441"/>
      <c r="AN82" s="442"/>
      <c r="AO82" s="440">
        <f>AO77+AO78+AO79+AO80+AO81</f>
        <v>0</v>
      </c>
      <c r="AP82" s="441"/>
      <c r="AQ82" s="441"/>
      <c r="AR82" s="442"/>
      <c r="AS82" s="436">
        <f t="shared" si="3"/>
        <v>0</v>
      </c>
      <c r="AT82" s="436"/>
      <c r="AU82" s="436"/>
      <c r="AV82" s="436"/>
      <c r="AW82" s="436"/>
    </row>
    <row r="83" spans="1:49" ht="25.5" customHeight="1">
      <c r="A83" s="437" t="s">
        <v>746</v>
      </c>
      <c r="B83" s="439"/>
      <c r="C83" s="505" t="s">
        <v>903</v>
      </c>
      <c r="D83" s="506"/>
      <c r="E83" s="506"/>
      <c r="F83" s="506"/>
      <c r="G83" s="506"/>
      <c r="H83" s="506"/>
      <c r="I83" s="506"/>
      <c r="J83" s="506"/>
      <c r="K83" s="506"/>
      <c r="L83" s="506"/>
      <c r="M83" s="506"/>
      <c r="N83" s="506"/>
      <c r="O83" s="506"/>
      <c r="P83" s="506"/>
      <c r="Q83" s="506"/>
      <c r="R83" s="506"/>
      <c r="S83" s="506"/>
      <c r="T83" s="506"/>
      <c r="U83" s="506"/>
      <c r="V83" s="482" t="s">
        <v>904</v>
      </c>
      <c r="W83" s="483"/>
      <c r="X83" s="484"/>
      <c r="Y83" s="440"/>
      <c r="Z83" s="441"/>
      <c r="AA83" s="441"/>
      <c r="AB83" s="442"/>
      <c r="AC83" s="440"/>
      <c r="AD83" s="441"/>
      <c r="AE83" s="441"/>
      <c r="AF83" s="442"/>
      <c r="AG83" s="440"/>
      <c r="AH83" s="441"/>
      <c r="AI83" s="441"/>
      <c r="AJ83" s="442"/>
      <c r="AK83" s="440"/>
      <c r="AL83" s="441"/>
      <c r="AM83" s="441"/>
      <c r="AN83" s="442"/>
      <c r="AO83" s="440"/>
      <c r="AP83" s="441"/>
      <c r="AQ83" s="441"/>
      <c r="AR83" s="442"/>
      <c r="AS83" s="436">
        <f t="shared" si="3"/>
        <v>0</v>
      </c>
      <c r="AT83" s="436"/>
      <c r="AU83" s="436"/>
      <c r="AV83" s="436"/>
      <c r="AW83" s="436"/>
    </row>
    <row r="84" spans="1:49" ht="27" customHeight="1">
      <c r="A84" s="437" t="s">
        <v>748</v>
      </c>
      <c r="B84" s="439"/>
      <c r="C84" s="480" t="s">
        <v>256</v>
      </c>
      <c r="D84" s="481"/>
      <c r="E84" s="481"/>
      <c r="F84" s="481"/>
      <c r="G84" s="481"/>
      <c r="H84" s="481"/>
      <c r="I84" s="481"/>
      <c r="J84" s="481"/>
      <c r="K84" s="481"/>
      <c r="L84" s="481"/>
      <c r="M84" s="481"/>
      <c r="N84" s="481"/>
      <c r="O84" s="481"/>
      <c r="P84" s="481"/>
      <c r="Q84" s="481"/>
      <c r="R84" s="481"/>
      <c r="S84" s="481"/>
      <c r="T84" s="481"/>
      <c r="U84" s="481"/>
      <c r="V84" s="482" t="s">
        <v>906</v>
      </c>
      <c r="W84" s="483"/>
      <c r="X84" s="484"/>
      <c r="Y84" s="437"/>
      <c r="Z84" s="438"/>
      <c r="AA84" s="438"/>
      <c r="AB84" s="439"/>
      <c r="AC84" s="437"/>
      <c r="AD84" s="438"/>
      <c r="AE84" s="438"/>
      <c r="AF84" s="439"/>
      <c r="AG84" s="437"/>
      <c r="AH84" s="438"/>
      <c r="AI84" s="438"/>
      <c r="AJ84" s="439"/>
      <c r="AK84" s="437"/>
      <c r="AL84" s="438"/>
      <c r="AM84" s="438"/>
      <c r="AN84" s="439"/>
      <c r="AO84" s="437"/>
      <c r="AP84" s="438"/>
      <c r="AQ84" s="438"/>
      <c r="AR84" s="439"/>
      <c r="AS84" s="436">
        <f t="shared" si="3"/>
        <v>0</v>
      </c>
      <c r="AT84" s="436"/>
      <c r="AU84" s="436"/>
      <c r="AV84" s="436"/>
      <c r="AW84" s="436"/>
    </row>
    <row r="85" spans="1:49" ht="29.25" customHeight="1">
      <c r="A85" s="437" t="s">
        <v>750</v>
      </c>
      <c r="B85" s="439"/>
      <c r="C85" s="505" t="s">
        <v>257</v>
      </c>
      <c r="D85" s="506"/>
      <c r="E85" s="506"/>
      <c r="F85" s="506"/>
      <c r="G85" s="506"/>
      <c r="H85" s="506"/>
      <c r="I85" s="506"/>
      <c r="J85" s="506"/>
      <c r="K85" s="506"/>
      <c r="L85" s="506"/>
      <c r="M85" s="506"/>
      <c r="N85" s="506"/>
      <c r="O85" s="506"/>
      <c r="P85" s="506"/>
      <c r="Q85" s="506"/>
      <c r="R85" s="506"/>
      <c r="S85" s="506"/>
      <c r="T85" s="506"/>
      <c r="U85" s="506"/>
      <c r="V85" s="482" t="s">
        <v>908</v>
      </c>
      <c r="W85" s="483"/>
      <c r="X85" s="484"/>
      <c r="Y85" s="437"/>
      <c r="Z85" s="438"/>
      <c r="AA85" s="438"/>
      <c r="AB85" s="439"/>
      <c r="AC85" s="437"/>
      <c r="AD85" s="438"/>
      <c r="AE85" s="438"/>
      <c r="AF85" s="439"/>
      <c r="AG85" s="437"/>
      <c r="AH85" s="438"/>
      <c r="AI85" s="438"/>
      <c r="AJ85" s="439"/>
      <c r="AK85" s="437"/>
      <c r="AL85" s="438"/>
      <c r="AM85" s="438"/>
      <c r="AN85" s="439"/>
      <c r="AO85" s="437">
        <v>0</v>
      </c>
      <c r="AP85" s="438"/>
      <c r="AQ85" s="438"/>
      <c r="AR85" s="439"/>
      <c r="AS85" s="436">
        <f t="shared" si="3"/>
        <v>0</v>
      </c>
      <c r="AT85" s="436"/>
      <c r="AU85" s="436"/>
      <c r="AV85" s="436"/>
      <c r="AW85" s="436"/>
    </row>
    <row r="86" spans="1:49" ht="24" customHeight="1">
      <c r="A86" s="437" t="s">
        <v>752</v>
      </c>
      <c r="B86" s="439"/>
      <c r="C86" s="498" t="s">
        <v>258</v>
      </c>
      <c r="D86" s="499"/>
      <c r="E86" s="499"/>
      <c r="F86" s="499"/>
      <c r="G86" s="499"/>
      <c r="H86" s="499"/>
      <c r="I86" s="499"/>
      <c r="J86" s="499"/>
      <c r="K86" s="499"/>
      <c r="L86" s="499"/>
      <c r="M86" s="499"/>
      <c r="N86" s="499"/>
      <c r="O86" s="499"/>
      <c r="P86" s="499"/>
      <c r="Q86" s="499"/>
      <c r="R86" s="499"/>
      <c r="S86" s="499"/>
      <c r="T86" s="499"/>
      <c r="U86" s="499"/>
      <c r="V86" s="500" t="s">
        <v>597</v>
      </c>
      <c r="W86" s="501"/>
      <c r="X86" s="502"/>
      <c r="Y86" s="440">
        <f>Y83+Y84+Y85</f>
        <v>0</v>
      </c>
      <c r="Z86" s="441"/>
      <c r="AA86" s="441"/>
      <c r="AB86" s="442"/>
      <c r="AC86" s="440">
        <f>AC83+AC84+AC85</f>
        <v>0</v>
      </c>
      <c r="AD86" s="441"/>
      <c r="AE86" s="441"/>
      <c r="AF86" s="442"/>
      <c r="AG86" s="440">
        <f>AG83+AG84+AG85</f>
        <v>0</v>
      </c>
      <c r="AH86" s="441"/>
      <c r="AI86" s="441"/>
      <c r="AJ86" s="442"/>
      <c r="AK86" s="440">
        <f>AK83+AK84+AK85</f>
        <v>0</v>
      </c>
      <c r="AL86" s="441"/>
      <c r="AM86" s="441"/>
      <c r="AN86" s="442"/>
      <c r="AO86" s="440">
        <f>AK84</f>
        <v>0</v>
      </c>
      <c r="AP86" s="441"/>
      <c r="AQ86" s="441"/>
      <c r="AR86" s="442"/>
      <c r="AS86" s="436">
        <f t="shared" si="3"/>
        <v>0</v>
      </c>
      <c r="AT86" s="436"/>
      <c r="AU86" s="436"/>
      <c r="AV86" s="436"/>
      <c r="AW86" s="436"/>
    </row>
    <row r="87" spans="1:49" ht="29.25" customHeight="1">
      <c r="A87" s="440" t="s">
        <v>754</v>
      </c>
      <c r="B87" s="442"/>
      <c r="C87" s="505" t="s">
        <v>910</v>
      </c>
      <c r="D87" s="506"/>
      <c r="E87" s="506"/>
      <c r="F87" s="506"/>
      <c r="G87" s="506"/>
      <c r="H87" s="506"/>
      <c r="I87" s="506"/>
      <c r="J87" s="506"/>
      <c r="K87" s="506"/>
      <c r="L87" s="506"/>
      <c r="M87" s="506"/>
      <c r="N87" s="506"/>
      <c r="O87" s="506"/>
      <c r="P87" s="506"/>
      <c r="Q87" s="506"/>
      <c r="R87" s="506"/>
      <c r="S87" s="506"/>
      <c r="T87" s="506"/>
      <c r="U87" s="506"/>
      <c r="V87" s="482" t="s">
        <v>911</v>
      </c>
      <c r="W87" s="483"/>
      <c r="X87" s="484"/>
      <c r="Y87" s="440"/>
      <c r="Z87" s="441"/>
      <c r="AA87" s="441"/>
      <c r="AB87" s="442"/>
      <c r="AC87" s="440"/>
      <c r="AD87" s="441"/>
      <c r="AE87" s="441"/>
      <c r="AF87" s="442"/>
      <c r="AG87" s="440"/>
      <c r="AH87" s="441"/>
      <c r="AI87" s="441"/>
      <c r="AJ87" s="442"/>
      <c r="AK87" s="440"/>
      <c r="AL87" s="441"/>
      <c r="AM87" s="441"/>
      <c r="AN87" s="442"/>
      <c r="AO87" s="440"/>
      <c r="AP87" s="441"/>
      <c r="AQ87" s="441"/>
      <c r="AR87" s="442"/>
      <c r="AS87" s="436">
        <f t="shared" si="3"/>
        <v>0</v>
      </c>
      <c r="AT87" s="436"/>
      <c r="AU87" s="436"/>
      <c r="AV87" s="436"/>
      <c r="AW87" s="436"/>
    </row>
    <row r="88" spans="1:49" ht="25.5" customHeight="1">
      <c r="A88" s="437" t="s">
        <v>756</v>
      </c>
      <c r="B88" s="439"/>
      <c r="C88" s="480" t="s">
        <v>259</v>
      </c>
      <c r="D88" s="481"/>
      <c r="E88" s="481"/>
      <c r="F88" s="481"/>
      <c r="G88" s="481"/>
      <c r="H88" s="481"/>
      <c r="I88" s="481"/>
      <c r="J88" s="481"/>
      <c r="K88" s="481"/>
      <c r="L88" s="481"/>
      <c r="M88" s="481"/>
      <c r="N88" s="481"/>
      <c r="O88" s="481"/>
      <c r="P88" s="481"/>
      <c r="Q88" s="481"/>
      <c r="R88" s="481"/>
      <c r="S88" s="481"/>
      <c r="T88" s="481"/>
      <c r="U88" s="481"/>
      <c r="V88" s="482" t="s">
        <v>913</v>
      </c>
      <c r="W88" s="483"/>
      <c r="X88" s="484"/>
      <c r="Y88" s="437"/>
      <c r="Z88" s="438"/>
      <c r="AA88" s="438"/>
      <c r="AB88" s="439"/>
      <c r="AC88" s="437"/>
      <c r="AD88" s="438"/>
      <c r="AE88" s="438"/>
      <c r="AF88" s="439"/>
      <c r="AG88" s="437"/>
      <c r="AH88" s="438"/>
      <c r="AI88" s="438"/>
      <c r="AJ88" s="439"/>
      <c r="AK88" s="437"/>
      <c r="AL88" s="438"/>
      <c r="AM88" s="438"/>
      <c r="AN88" s="439"/>
      <c r="AO88" s="437"/>
      <c r="AP88" s="438"/>
      <c r="AQ88" s="438"/>
      <c r="AR88" s="439"/>
      <c r="AS88" s="436">
        <f t="shared" si="3"/>
        <v>0</v>
      </c>
      <c r="AT88" s="436"/>
      <c r="AU88" s="436"/>
      <c r="AV88" s="436"/>
      <c r="AW88" s="436"/>
    </row>
    <row r="89" spans="1:49" ht="19.5" customHeight="1">
      <c r="A89" s="437" t="s">
        <v>758</v>
      </c>
      <c r="B89" s="439"/>
      <c r="C89" s="505" t="s">
        <v>260</v>
      </c>
      <c r="D89" s="506"/>
      <c r="E89" s="506"/>
      <c r="F89" s="506"/>
      <c r="G89" s="506"/>
      <c r="H89" s="506"/>
      <c r="I89" s="506"/>
      <c r="J89" s="506"/>
      <c r="K89" s="506"/>
      <c r="L89" s="506"/>
      <c r="M89" s="506"/>
      <c r="N89" s="506"/>
      <c r="O89" s="506"/>
      <c r="P89" s="506"/>
      <c r="Q89" s="506"/>
      <c r="R89" s="506"/>
      <c r="S89" s="506"/>
      <c r="T89" s="506"/>
      <c r="U89" s="506"/>
      <c r="V89" s="482" t="s">
        <v>915</v>
      </c>
      <c r="W89" s="483"/>
      <c r="X89" s="484"/>
      <c r="Y89" s="437"/>
      <c r="Z89" s="438"/>
      <c r="AA89" s="438"/>
      <c r="AB89" s="439"/>
      <c r="AC89" s="437"/>
      <c r="AD89" s="438"/>
      <c r="AE89" s="438"/>
      <c r="AF89" s="439"/>
      <c r="AG89" s="437"/>
      <c r="AH89" s="438"/>
      <c r="AI89" s="438"/>
      <c r="AJ89" s="439"/>
      <c r="AK89" s="437"/>
      <c r="AL89" s="438"/>
      <c r="AM89" s="438"/>
      <c r="AN89" s="439"/>
      <c r="AO89" s="437"/>
      <c r="AP89" s="438"/>
      <c r="AQ89" s="438"/>
      <c r="AR89" s="439"/>
      <c r="AS89" s="436">
        <f t="shared" si="3"/>
        <v>0</v>
      </c>
      <c r="AT89" s="436"/>
      <c r="AU89" s="436"/>
      <c r="AV89" s="436"/>
      <c r="AW89" s="436"/>
    </row>
    <row r="90" spans="1:49" ht="22.5" customHeight="1" thickBot="1">
      <c r="A90" s="437" t="s">
        <v>760</v>
      </c>
      <c r="B90" s="439"/>
      <c r="C90" s="513" t="s">
        <v>261</v>
      </c>
      <c r="D90" s="514"/>
      <c r="E90" s="514"/>
      <c r="F90" s="514"/>
      <c r="G90" s="514"/>
      <c r="H90" s="514"/>
      <c r="I90" s="514"/>
      <c r="J90" s="514"/>
      <c r="K90" s="514"/>
      <c r="L90" s="514"/>
      <c r="M90" s="514"/>
      <c r="N90" s="514"/>
      <c r="O90" s="514"/>
      <c r="P90" s="514"/>
      <c r="Q90" s="514"/>
      <c r="R90" s="514"/>
      <c r="S90" s="514"/>
      <c r="T90" s="514"/>
      <c r="U90" s="514"/>
      <c r="V90" s="518" t="s">
        <v>598</v>
      </c>
      <c r="W90" s="519"/>
      <c r="X90" s="520"/>
      <c r="Y90" s="443">
        <f>Y87+Y88+Y89</f>
        <v>0</v>
      </c>
      <c r="Z90" s="444"/>
      <c r="AA90" s="444"/>
      <c r="AB90" s="445"/>
      <c r="AC90" s="443">
        <f>AC87+AC88+AC89</f>
        <v>0</v>
      </c>
      <c r="AD90" s="444"/>
      <c r="AE90" s="444"/>
      <c r="AF90" s="445"/>
      <c r="AG90" s="443">
        <f>AG87+AG88+AG89</f>
        <v>0</v>
      </c>
      <c r="AH90" s="444"/>
      <c r="AI90" s="444"/>
      <c r="AJ90" s="445"/>
      <c r="AK90" s="443">
        <f>AK87+AK88+AK89</f>
        <v>0</v>
      </c>
      <c r="AL90" s="444"/>
      <c r="AM90" s="444"/>
      <c r="AN90" s="445"/>
      <c r="AO90" s="443">
        <f>AO87+AO88+AO89</f>
        <v>0</v>
      </c>
      <c r="AP90" s="444"/>
      <c r="AQ90" s="444"/>
      <c r="AR90" s="445"/>
      <c r="AS90" s="452">
        <f>Y90+AC90+AG90+AK90+AO90</f>
        <v>0</v>
      </c>
      <c r="AT90" s="452"/>
      <c r="AU90" s="452"/>
      <c r="AV90" s="452"/>
      <c r="AW90" s="452"/>
    </row>
    <row r="91" spans="1:49" ht="25.5" customHeight="1" thickBot="1">
      <c r="A91" s="437" t="s">
        <v>762</v>
      </c>
      <c r="B91" s="438"/>
      <c r="C91" s="485" t="s">
        <v>262</v>
      </c>
      <c r="D91" s="486"/>
      <c r="E91" s="486"/>
      <c r="F91" s="486"/>
      <c r="G91" s="486"/>
      <c r="H91" s="486"/>
      <c r="I91" s="486"/>
      <c r="J91" s="486"/>
      <c r="K91" s="486"/>
      <c r="L91" s="486"/>
      <c r="M91" s="486"/>
      <c r="N91" s="486"/>
      <c r="O91" s="486"/>
      <c r="P91" s="486"/>
      <c r="Q91" s="486"/>
      <c r="R91" s="486"/>
      <c r="S91" s="486"/>
      <c r="T91" s="486"/>
      <c r="U91" s="486"/>
      <c r="V91" s="487" t="s">
        <v>918</v>
      </c>
      <c r="W91" s="488"/>
      <c r="X91" s="489"/>
      <c r="Y91" s="447">
        <f>Y90+Y86+Y82+Y76+Y65+Y29+Y23</f>
        <v>178065</v>
      </c>
      <c r="Z91" s="448"/>
      <c r="AA91" s="448"/>
      <c r="AB91" s="449"/>
      <c r="AC91" s="447">
        <f>AC90+AC86+AC82+AC76+AC65+AC29+AC23</f>
        <v>4170</v>
      </c>
      <c r="AD91" s="448"/>
      <c r="AE91" s="448"/>
      <c r="AF91" s="449"/>
      <c r="AG91" s="447">
        <f>AG90+AG86+AG82+AG76+AG65+AG29+AG23</f>
        <v>5054</v>
      </c>
      <c r="AH91" s="448"/>
      <c r="AI91" s="448"/>
      <c r="AJ91" s="449"/>
      <c r="AK91" s="447">
        <f>AK90+AK86+AK82+AK76+AK65+AK29+AK23</f>
        <v>14454</v>
      </c>
      <c r="AL91" s="448"/>
      <c r="AM91" s="448"/>
      <c r="AN91" s="449"/>
      <c r="AO91" s="447">
        <f>AO90+AO86+AO82+AO76+AO65+AO29+AO23</f>
        <v>1260</v>
      </c>
      <c r="AP91" s="448"/>
      <c r="AQ91" s="448"/>
      <c r="AR91" s="449"/>
      <c r="AS91" s="453">
        <f>Y91+AC91+AG91+AK91+AO91</f>
        <v>203003</v>
      </c>
      <c r="AT91" s="453"/>
      <c r="AU91" s="453"/>
      <c r="AV91" s="453"/>
      <c r="AW91" s="454"/>
    </row>
    <row r="92" spans="1:49" ht="19.5" customHeight="1">
      <c r="A92" s="437" t="s">
        <v>764</v>
      </c>
      <c r="B92" s="439"/>
      <c r="C92" s="524"/>
      <c r="D92" s="524"/>
      <c r="E92" s="524"/>
      <c r="F92" s="524"/>
      <c r="G92" s="524"/>
      <c r="H92" s="524"/>
      <c r="I92" s="524"/>
      <c r="J92" s="524"/>
      <c r="K92" s="524"/>
      <c r="L92" s="524"/>
      <c r="M92" s="524"/>
      <c r="N92" s="524"/>
      <c r="O92" s="524"/>
      <c r="P92" s="524"/>
      <c r="Q92" s="524"/>
      <c r="R92" s="524"/>
      <c r="S92" s="524"/>
      <c r="T92" s="524"/>
      <c r="U92" s="524"/>
      <c r="V92" s="521"/>
      <c r="W92" s="522"/>
      <c r="X92" s="523"/>
      <c r="Y92" s="446"/>
      <c r="Z92" s="446"/>
      <c r="AA92" s="446"/>
      <c r="AB92" s="446"/>
      <c r="AC92" s="450"/>
      <c r="AD92" s="450"/>
      <c r="AE92" s="450"/>
      <c r="AF92" s="450"/>
      <c r="AG92" s="450"/>
      <c r="AH92" s="450"/>
      <c r="AI92" s="450"/>
      <c r="AJ92" s="450"/>
      <c r="AK92" s="450"/>
      <c r="AL92" s="450"/>
      <c r="AM92" s="450"/>
      <c r="AN92" s="450"/>
      <c r="AO92" s="450"/>
      <c r="AP92" s="450"/>
      <c r="AQ92" s="450"/>
      <c r="AR92" s="450"/>
      <c r="AS92" s="455">
        <f>Y92+AC92+AG92+AK92+AO92</f>
        <v>0</v>
      </c>
      <c r="AT92" s="455"/>
      <c r="AU92" s="455"/>
      <c r="AV92" s="455"/>
      <c r="AW92" s="455"/>
    </row>
    <row r="93" spans="1:49" ht="22.5" customHeight="1">
      <c r="A93" s="437" t="s">
        <v>766</v>
      </c>
      <c r="B93" s="439"/>
      <c r="C93" s="515" t="s">
        <v>477</v>
      </c>
      <c r="D93" s="516"/>
      <c r="E93" s="516"/>
      <c r="F93" s="516"/>
      <c r="G93" s="516"/>
      <c r="H93" s="516"/>
      <c r="I93" s="516"/>
      <c r="J93" s="516"/>
      <c r="K93" s="516"/>
      <c r="L93" s="516"/>
      <c r="M93" s="516"/>
      <c r="N93" s="516"/>
      <c r="O93" s="516"/>
      <c r="P93" s="516"/>
      <c r="Q93" s="516"/>
      <c r="R93" s="516"/>
      <c r="S93" s="516"/>
      <c r="T93" s="516"/>
      <c r="U93" s="517"/>
      <c r="V93" s="461"/>
      <c r="W93" s="461"/>
      <c r="X93" s="461"/>
      <c r="Y93" s="436">
        <f>Y91+Y92</f>
        <v>178065</v>
      </c>
      <c r="Z93" s="436"/>
      <c r="AA93" s="436"/>
      <c r="AB93" s="436"/>
      <c r="AC93" s="436">
        <f>AC91+AC92</f>
        <v>4170</v>
      </c>
      <c r="AD93" s="436"/>
      <c r="AE93" s="436"/>
      <c r="AF93" s="436"/>
      <c r="AG93" s="436">
        <f>AG91+AG92</f>
        <v>5054</v>
      </c>
      <c r="AH93" s="436"/>
      <c r="AI93" s="436"/>
      <c r="AJ93" s="436"/>
      <c r="AK93" s="436">
        <f>AK91+AK92</f>
        <v>14454</v>
      </c>
      <c r="AL93" s="436"/>
      <c r="AM93" s="436"/>
      <c r="AN93" s="436"/>
      <c r="AO93" s="436">
        <f>AO91+AO92</f>
        <v>1260</v>
      </c>
      <c r="AP93" s="436"/>
      <c r="AQ93" s="436"/>
      <c r="AR93" s="436"/>
      <c r="AS93" s="451">
        <f>SUM(AS91:AS92)</f>
        <v>203003</v>
      </c>
      <c r="AT93" s="451"/>
      <c r="AU93" s="451"/>
      <c r="AV93" s="451"/>
      <c r="AW93" s="451"/>
    </row>
    <row r="94" spans="1:21" ht="30" customHeight="1">
      <c r="A94" s="504"/>
      <c r="B94" s="504"/>
      <c r="U94" s="251"/>
    </row>
    <row r="95" spans="1:2" ht="30.75" customHeight="1">
      <c r="A95" s="504"/>
      <c r="B95" s="504"/>
    </row>
    <row r="96" spans="1:2" ht="19.5" customHeight="1">
      <c r="A96" s="504"/>
      <c r="B96" s="504"/>
    </row>
    <row r="97" spans="1:2" ht="19.5" customHeight="1">
      <c r="A97" s="504"/>
      <c r="B97" s="504"/>
    </row>
    <row r="98" spans="1:2" ht="24.75" customHeight="1">
      <c r="A98" s="504"/>
      <c r="B98" s="504"/>
    </row>
    <row r="99" spans="1:2" ht="25.5" customHeight="1">
      <c r="A99" s="504"/>
      <c r="B99" s="504"/>
    </row>
    <row r="100" spans="1:2" ht="19.5" customHeight="1">
      <c r="A100" s="509" t="s">
        <v>1211</v>
      </c>
      <c r="B100" s="510"/>
    </row>
    <row r="101" spans="1:49" s="251" customFormat="1" ht="24.75" customHeight="1">
      <c r="A101" s="440" t="s">
        <v>1214</v>
      </c>
      <c r="B101" s="442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</row>
    <row r="102" spans="1:2" ht="23.25" customHeight="1">
      <c r="A102" s="437" t="s">
        <v>1216</v>
      </c>
      <c r="B102" s="439"/>
    </row>
    <row r="103" spans="1:2" ht="19.5" customHeight="1">
      <c r="A103" s="437" t="s">
        <v>1218</v>
      </c>
      <c r="B103" s="439"/>
    </row>
    <row r="104" spans="1:2" ht="29.25" customHeight="1">
      <c r="A104" s="437" t="s">
        <v>1220</v>
      </c>
      <c r="B104" s="439"/>
    </row>
    <row r="105" spans="1:2" ht="19.5" customHeight="1">
      <c r="A105" s="437" t="s">
        <v>1224</v>
      </c>
      <c r="B105" s="439"/>
    </row>
    <row r="106" spans="1:2" ht="27.75" customHeight="1">
      <c r="A106" s="437" t="s">
        <v>263</v>
      </c>
      <c r="B106" s="439"/>
    </row>
    <row r="107" spans="1:2" ht="19.5" customHeight="1">
      <c r="A107" s="437" t="s">
        <v>264</v>
      </c>
      <c r="B107" s="439"/>
    </row>
    <row r="108" spans="1:2" ht="19.5" customHeight="1">
      <c r="A108" s="437" t="s">
        <v>265</v>
      </c>
      <c r="B108" s="439"/>
    </row>
    <row r="109" spans="1:2" ht="29.25" customHeight="1">
      <c r="A109" s="437" t="s">
        <v>266</v>
      </c>
      <c r="B109" s="439"/>
    </row>
    <row r="110" spans="1:2" ht="19.5" customHeight="1">
      <c r="A110" s="437" t="s">
        <v>267</v>
      </c>
      <c r="B110" s="439"/>
    </row>
    <row r="111" spans="1:2" ht="19.5" customHeight="1">
      <c r="A111" s="437" t="s">
        <v>268</v>
      </c>
      <c r="B111" s="439"/>
    </row>
    <row r="112" spans="1:2" ht="25.5" customHeight="1">
      <c r="A112" s="437" t="s">
        <v>269</v>
      </c>
      <c r="B112" s="439"/>
    </row>
    <row r="113" spans="1:2" ht="19.5" customHeight="1">
      <c r="A113" s="437" t="s">
        <v>270</v>
      </c>
      <c r="B113" s="439"/>
    </row>
    <row r="114" spans="1:2" ht="19.5" customHeight="1">
      <c r="A114" s="437" t="s">
        <v>1226</v>
      </c>
      <c r="B114" s="439"/>
    </row>
    <row r="115" spans="1:2" ht="19.5" customHeight="1">
      <c r="A115" s="437" t="s">
        <v>1227</v>
      </c>
      <c r="B115" s="439"/>
    </row>
    <row r="116" spans="1:2" ht="19.5" customHeight="1">
      <c r="A116" s="437" t="s">
        <v>1228</v>
      </c>
      <c r="B116" s="439"/>
    </row>
    <row r="117" spans="1:2" ht="27" customHeight="1">
      <c r="A117" s="437" t="s">
        <v>1229</v>
      </c>
      <c r="B117" s="439"/>
    </row>
    <row r="118" spans="1:2" ht="33.75" customHeight="1">
      <c r="A118" s="437" t="s">
        <v>1230</v>
      </c>
      <c r="B118" s="439"/>
    </row>
    <row r="119" spans="1:2" ht="19.5" customHeight="1">
      <c r="A119" s="437" t="s">
        <v>1231</v>
      </c>
      <c r="B119" s="439"/>
    </row>
    <row r="120" spans="1:2" ht="19.5" customHeight="1">
      <c r="A120" s="437" t="s">
        <v>1232</v>
      </c>
      <c r="B120" s="439"/>
    </row>
    <row r="121" spans="1:2" ht="19.5" customHeight="1">
      <c r="A121" s="437" t="s">
        <v>1233</v>
      </c>
      <c r="B121" s="439"/>
    </row>
    <row r="122" spans="1:2" ht="19.5" customHeight="1">
      <c r="A122" s="437" t="s">
        <v>1234</v>
      </c>
      <c r="B122" s="439"/>
    </row>
    <row r="123" spans="1:2" ht="19.5" customHeight="1">
      <c r="A123" s="437" t="s">
        <v>1235</v>
      </c>
      <c r="B123" s="439"/>
    </row>
    <row r="124" spans="1:2" ht="19.5" customHeight="1">
      <c r="A124" s="437" t="s">
        <v>1236</v>
      </c>
      <c r="B124" s="439"/>
    </row>
    <row r="125" spans="1:2" ht="19.5" customHeight="1">
      <c r="A125" s="437" t="s">
        <v>1237</v>
      </c>
      <c r="B125" s="439"/>
    </row>
    <row r="126" spans="1:2" ht="19.5" customHeight="1">
      <c r="A126" s="437" t="s">
        <v>1238</v>
      </c>
      <c r="B126" s="439"/>
    </row>
    <row r="127" spans="1:2" ht="19.5" customHeight="1">
      <c r="A127" s="437" t="s">
        <v>1239</v>
      </c>
      <c r="B127" s="439"/>
    </row>
    <row r="128" spans="1:2" ht="19.5" customHeight="1">
      <c r="A128" s="437" t="s">
        <v>1240</v>
      </c>
      <c r="B128" s="439"/>
    </row>
    <row r="129" spans="1:2" ht="19.5" customHeight="1">
      <c r="A129" s="437" t="s">
        <v>1241</v>
      </c>
      <c r="B129" s="439"/>
    </row>
    <row r="130" spans="1:2" ht="19.5" customHeight="1">
      <c r="A130" s="437" t="s">
        <v>1242</v>
      </c>
      <c r="B130" s="439"/>
    </row>
    <row r="131" spans="1:2" ht="19.5" customHeight="1">
      <c r="A131" s="437" t="s">
        <v>1243</v>
      </c>
      <c r="B131" s="439"/>
    </row>
    <row r="132" spans="1:2" ht="29.25" customHeight="1">
      <c r="A132" s="437" t="s">
        <v>1244</v>
      </c>
      <c r="B132" s="439"/>
    </row>
    <row r="133" spans="1:2" ht="29.25" customHeight="1">
      <c r="A133" s="437" t="s">
        <v>1245</v>
      </c>
      <c r="B133" s="439"/>
    </row>
    <row r="134" spans="1:2" ht="19.5" customHeight="1">
      <c r="A134" s="437" t="s">
        <v>1246</v>
      </c>
      <c r="B134" s="439"/>
    </row>
    <row r="135" spans="1:2" ht="19.5" customHeight="1">
      <c r="A135" s="437" t="s">
        <v>1247</v>
      </c>
      <c r="B135" s="439"/>
    </row>
    <row r="136" spans="1:2" ht="29.25" customHeight="1">
      <c r="A136" s="437" t="s">
        <v>1248</v>
      </c>
      <c r="B136" s="439"/>
    </row>
    <row r="137" spans="1:2" ht="29.25" customHeight="1">
      <c r="A137" s="437" t="s">
        <v>1249</v>
      </c>
      <c r="B137" s="439"/>
    </row>
    <row r="138" spans="1:2" ht="29.25" customHeight="1">
      <c r="A138" s="437" t="s">
        <v>1250</v>
      </c>
      <c r="B138" s="439"/>
    </row>
    <row r="139" spans="1:2" ht="29.25" customHeight="1">
      <c r="A139" s="437" t="s">
        <v>1251</v>
      </c>
      <c r="B139" s="439"/>
    </row>
    <row r="140" spans="1:2" ht="39" customHeight="1">
      <c r="A140" s="437" t="s">
        <v>0</v>
      </c>
      <c r="B140" s="439"/>
    </row>
    <row r="141" spans="1:2" ht="19.5" customHeight="1">
      <c r="A141" s="437" t="s">
        <v>1</v>
      </c>
      <c r="B141" s="439"/>
    </row>
    <row r="142" spans="1:2" ht="19.5" customHeight="1">
      <c r="A142" s="437" t="s">
        <v>2</v>
      </c>
      <c r="B142" s="439"/>
    </row>
    <row r="143" spans="1:2" ht="19.5" customHeight="1">
      <c r="A143" s="437" t="s">
        <v>3</v>
      </c>
      <c r="B143" s="439"/>
    </row>
    <row r="144" spans="1:2" ht="19.5" customHeight="1">
      <c r="A144" s="437" t="s">
        <v>4</v>
      </c>
      <c r="B144" s="439"/>
    </row>
    <row r="145" spans="1:2" ht="19.5" customHeight="1">
      <c r="A145" s="437" t="s">
        <v>5</v>
      </c>
      <c r="B145" s="439"/>
    </row>
    <row r="146" spans="1:2" ht="19.5" customHeight="1">
      <c r="A146" s="437" t="s">
        <v>6</v>
      </c>
      <c r="B146" s="439"/>
    </row>
    <row r="147" spans="1:2" ht="19.5" customHeight="1">
      <c r="A147" s="437" t="s">
        <v>7</v>
      </c>
      <c r="B147" s="439"/>
    </row>
    <row r="148" spans="1:2" ht="25.5" customHeight="1">
      <c r="A148" s="437" t="s">
        <v>8</v>
      </c>
      <c r="B148" s="439"/>
    </row>
    <row r="149" spans="1:2" ht="27.75" customHeight="1">
      <c r="A149" s="437" t="s">
        <v>9</v>
      </c>
      <c r="B149" s="439"/>
    </row>
    <row r="150" spans="1:2" ht="19.5" customHeight="1">
      <c r="A150" s="437" t="s">
        <v>10</v>
      </c>
      <c r="B150" s="439"/>
    </row>
    <row r="151" spans="1:2" ht="29.25" customHeight="1">
      <c r="A151" s="437" t="s">
        <v>11</v>
      </c>
      <c r="B151" s="439"/>
    </row>
    <row r="152" spans="1:2" ht="29.25" customHeight="1">
      <c r="A152" s="437" t="s">
        <v>12</v>
      </c>
      <c r="B152" s="439"/>
    </row>
    <row r="153" spans="1:2" ht="19.5" customHeight="1">
      <c r="A153" s="437" t="s">
        <v>13</v>
      </c>
      <c r="B153" s="439"/>
    </row>
    <row r="154" spans="1:2" ht="19.5" customHeight="1">
      <c r="A154" s="437" t="s">
        <v>14</v>
      </c>
      <c r="B154" s="439"/>
    </row>
    <row r="155" spans="1:2" ht="19.5" customHeight="1">
      <c r="A155" s="437" t="s">
        <v>15</v>
      </c>
      <c r="B155" s="439"/>
    </row>
    <row r="156" spans="1:2" ht="19.5" customHeight="1">
      <c r="A156" s="437" t="s">
        <v>16</v>
      </c>
      <c r="B156" s="439"/>
    </row>
    <row r="157" spans="1:2" ht="19.5" customHeight="1">
      <c r="A157" s="437" t="s">
        <v>17</v>
      </c>
      <c r="B157" s="439"/>
    </row>
    <row r="158" spans="1:2" ht="29.25" customHeight="1">
      <c r="A158" s="437" t="s">
        <v>18</v>
      </c>
      <c r="B158" s="439"/>
    </row>
    <row r="159" spans="1:2" ht="19.5" customHeight="1">
      <c r="A159" s="437" t="s">
        <v>19</v>
      </c>
      <c r="B159" s="439"/>
    </row>
    <row r="160" spans="1:2" ht="19.5" customHeight="1">
      <c r="A160" s="437" t="s">
        <v>20</v>
      </c>
      <c r="B160" s="439"/>
    </row>
    <row r="161" spans="1:2" ht="19.5" customHeight="1">
      <c r="A161" s="437" t="s">
        <v>21</v>
      </c>
      <c r="B161" s="439"/>
    </row>
    <row r="162" spans="1:2" ht="19.5" customHeight="1">
      <c r="A162" s="437" t="s">
        <v>22</v>
      </c>
      <c r="B162" s="439"/>
    </row>
    <row r="163" spans="1:2" ht="19.5" customHeight="1">
      <c r="A163" s="437" t="s">
        <v>23</v>
      </c>
      <c r="B163" s="439"/>
    </row>
    <row r="164" spans="1:2" ht="19.5" customHeight="1">
      <c r="A164" s="437" t="s">
        <v>24</v>
      </c>
      <c r="B164" s="439"/>
    </row>
    <row r="165" spans="1:2" ht="19.5" customHeight="1">
      <c r="A165" s="437" t="s">
        <v>25</v>
      </c>
      <c r="B165" s="439"/>
    </row>
    <row r="166" spans="1:2" ht="19.5" customHeight="1">
      <c r="A166" s="437" t="s">
        <v>26</v>
      </c>
      <c r="B166" s="439"/>
    </row>
    <row r="167" spans="1:2" ht="19.5" customHeight="1">
      <c r="A167" s="437" t="s">
        <v>27</v>
      </c>
      <c r="B167" s="439"/>
    </row>
    <row r="168" spans="1:2" ht="19.5" customHeight="1">
      <c r="A168" s="437" t="s">
        <v>28</v>
      </c>
      <c r="B168" s="439"/>
    </row>
    <row r="169" spans="1:2" ht="19.5" customHeight="1">
      <c r="A169" s="437" t="s">
        <v>29</v>
      </c>
      <c r="B169" s="439"/>
    </row>
    <row r="170" spans="1:2" ht="29.25" customHeight="1">
      <c r="A170" s="437" t="s">
        <v>30</v>
      </c>
      <c r="B170" s="439"/>
    </row>
    <row r="171" spans="1:2" ht="29.25" customHeight="1">
      <c r="A171" s="440" t="s">
        <v>31</v>
      </c>
      <c r="B171" s="442"/>
    </row>
    <row r="172" spans="1:2" ht="25.5" customHeight="1">
      <c r="A172" s="437" t="s">
        <v>32</v>
      </c>
      <c r="B172" s="439"/>
    </row>
    <row r="173" spans="1:2" ht="25.5" customHeight="1">
      <c r="A173" s="437" t="s">
        <v>33</v>
      </c>
      <c r="B173" s="439"/>
    </row>
    <row r="174" spans="1:2" ht="19.5" customHeight="1">
      <c r="A174" s="437" t="s">
        <v>34</v>
      </c>
      <c r="B174" s="439"/>
    </row>
    <row r="175" spans="1:2" ht="19.5" customHeight="1">
      <c r="A175" s="437" t="s">
        <v>35</v>
      </c>
      <c r="B175" s="439"/>
    </row>
    <row r="176" spans="1:2" ht="19.5" customHeight="1">
      <c r="A176" s="437" t="s">
        <v>36</v>
      </c>
      <c r="B176" s="439"/>
    </row>
    <row r="177" spans="1:2" ht="19.5" customHeight="1">
      <c r="A177" s="437" t="s">
        <v>37</v>
      </c>
      <c r="B177" s="439"/>
    </row>
    <row r="178" spans="1:2" ht="39" customHeight="1">
      <c r="A178" s="437" t="s">
        <v>38</v>
      </c>
      <c r="B178" s="439"/>
    </row>
    <row r="179" spans="1:2" ht="19.5" customHeight="1">
      <c r="A179" s="437" t="s">
        <v>39</v>
      </c>
      <c r="B179" s="439"/>
    </row>
    <row r="180" spans="1:2" ht="19.5" customHeight="1">
      <c r="A180" s="437" t="s">
        <v>40</v>
      </c>
      <c r="B180" s="439"/>
    </row>
    <row r="181" spans="1:2" ht="19.5" customHeight="1">
      <c r="A181" s="437" t="s">
        <v>41</v>
      </c>
      <c r="B181" s="439"/>
    </row>
    <row r="182" spans="1:2" ht="19.5" customHeight="1">
      <c r="A182" s="437" t="s">
        <v>42</v>
      </c>
      <c r="B182" s="439"/>
    </row>
    <row r="183" spans="1:2" ht="39" customHeight="1">
      <c r="A183" s="437" t="s">
        <v>43</v>
      </c>
      <c r="B183" s="439"/>
    </row>
    <row r="184" spans="1:2" ht="19.5" customHeight="1">
      <c r="A184" s="437" t="s">
        <v>44</v>
      </c>
      <c r="B184" s="439"/>
    </row>
    <row r="185" spans="1:2" ht="19.5" customHeight="1">
      <c r="A185" s="440" t="s">
        <v>45</v>
      </c>
      <c r="B185" s="442"/>
    </row>
    <row r="186" spans="1:2" ht="19.5" customHeight="1">
      <c r="A186" s="437" t="s">
        <v>46</v>
      </c>
      <c r="B186" s="439"/>
    </row>
    <row r="187" spans="1:2" ht="19.5" customHeight="1">
      <c r="A187" s="437" t="s">
        <v>47</v>
      </c>
      <c r="B187" s="439"/>
    </row>
    <row r="188" spans="1:2" ht="19.5" customHeight="1">
      <c r="A188" s="437" t="s">
        <v>48</v>
      </c>
      <c r="B188" s="439"/>
    </row>
    <row r="189" spans="1:2" ht="29.25" customHeight="1">
      <c r="A189" s="437" t="s">
        <v>49</v>
      </c>
      <c r="B189" s="439"/>
    </row>
    <row r="190" spans="1:2" ht="24.75" customHeight="1">
      <c r="A190" s="437" t="s">
        <v>50</v>
      </c>
      <c r="B190" s="439"/>
    </row>
    <row r="191" spans="1:2" ht="19.5" customHeight="1">
      <c r="A191" s="437" t="s">
        <v>51</v>
      </c>
      <c r="B191" s="439"/>
    </row>
    <row r="192" spans="1:2" ht="19.5" customHeight="1">
      <c r="A192" s="437" t="s">
        <v>52</v>
      </c>
      <c r="B192" s="439"/>
    </row>
    <row r="193" spans="1:2" ht="19.5" customHeight="1">
      <c r="A193" s="437" t="s">
        <v>53</v>
      </c>
      <c r="B193" s="439"/>
    </row>
    <row r="194" spans="1:2" ht="29.25" customHeight="1">
      <c r="A194" s="437" t="s">
        <v>54</v>
      </c>
      <c r="B194" s="439"/>
    </row>
    <row r="195" spans="1:2" ht="29.25" customHeight="1">
      <c r="A195" s="437" t="s">
        <v>55</v>
      </c>
      <c r="B195" s="439"/>
    </row>
    <row r="196" spans="1:2" ht="19.5" customHeight="1">
      <c r="A196" s="437" t="s">
        <v>56</v>
      </c>
      <c r="B196" s="439"/>
    </row>
    <row r="197" spans="1:2" ht="29.25" customHeight="1">
      <c r="A197" s="437" t="s">
        <v>57</v>
      </c>
      <c r="B197" s="439"/>
    </row>
    <row r="198" spans="1:2" ht="19.5" customHeight="1">
      <c r="A198" s="437" t="s">
        <v>58</v>
      </c>
      <c r="B198" s="439"/>
    </row>
    <row r="199" spans="1:2" ht="19.5" customHeight="1">
      <c r="A199" s="437" t="s">
        <v>59</v>
      </c>
      <c r="B199" s="439"/>
    </row>
    <row r="200" spans="1:2" ht="19.5" customHeight="1">
      <c r="A200" s="437" t="s">
        <v>60</v>
      </c>
      <c r="B200" s="439"/>
    </row>
    <row r="201" spans="1:2" ht="19.5" customHeight="1">
      <c r="A201" s="437" t="s">
        <v>61</v>
      </c>
      <c r="B201" s="439"/>
    </row>
    <row r="202" spans="1:2" ht="19.5" customHeight="1">
      <c r="A202" s="437" t="s">
        <v>62</v>
      </c>
      <c r="B202" s="439"/>
    </row>
    <row r="203" spans="1:2" ht="19.5" customHeight="1">
      <c r="A203" s="437" t="s">
        <v>63</v>
      </c>
      <c r="B203" s="439"/>
    </row>
    <row r="204" spans="1:2" ht="19.5" customHeight="1">
      <c r="A204" s="437" t="s">
        <v>64</v>
      </c>
      <c r="B204" s="439"/>
    </row>
    <row r="205" spans="1:2" ht="19.5" customHeight="1">
      <c r="A205" s="437" t="s">
        <v>65</v>
      </c>
      <c r="B205" s="439"/>
    </row>
    <row r="206" spans="1:2" ht="19.5" customHeight="1">
      <c r="A206" s="437" t="s">
        <v>66</v>
      </c>
      <c r="B206" s="439"/>
    </row>
    <row r="207" spans="1:2" ht="29.25" customHeight="1">
      <c r="A207" s="437" t="s">
        <v>67</v>
      </c>
      <c r="B207" s="439"/>
    </row>
    <row r="208" spans="1:2" ht="29.25" customHeight="1">
      <c r="A208" s="437" t="s">
        <v>68</v>
      </c>
      <c r="B208" s="439"/>
    </row>
    <row r="209" spans="1:2" ht="29.25" customHeight="1">
      <c r="A209" s="437" t="s">
        <v>69</v>
      </c>
      <c r="B209" s="439"/>
    </row>
    <row r="210" spans="1:2" ht="19.5" customHeight="1">
      <c r="A210" s="437" t="s">
        <v>70</v>
      </c>
      <c r="B210" s="439"/>
    </row>
    <row r="211" spans="1:2" ht="19.5" customHeight="1">
      <c r="A211" s="437" t="s">
        <v>71</v>
      </c>
      <c r="B211" s="439"/>
    </row>
    <row r="212" spans="1:2" ht="19.5" customHeight="1">
      <c r="A212" s="437" t="s">
        <v>72</v>
      </c>
      <c r="B212" s="439"/>
    </row>
    <row r="213" spans="1:2" ht="48.75" customHeight="1">
      <c r="A213" s="437" t="s">
        <v>73</v>
      </c>
      <c r="B213" s="439"/>
    </row>
    <row r="214" spans="1:2" ht="19.5" customHeight="1">
      <c r="A214" s="437" t="s">
        <v>74</v>
      </c>
      <c r="B214" s="439"/>
    </row>
    <row r="215" spans="1:2" ht="27" customHeight="1">
      <c r="A215" s="440" t="s">
        <v>75</v>
      </c>
      <c r="B215" s="442"/>
    </row>
    <row r="216" spans="1:49" s="251" customFormat="1" ht="19.5" customHeight="1">
      <c r="A216" s="437" t="s">
        <v>76</v>
      </c>
      <c r="B216" s="439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  <c r="W216" s="234"/>
      <c r="X216" s="234"/>
      <c r="Y216" s="234"/>
      <c r="Z216" s="234"/>
      <c r="AA216" s="234"/>
      <c r="AB216" s="234"/>
      <c r="AC216" s="234"/>
      <c r="AD216" s="234"/>
      <c r="AE216" s="234"/>
      <c r="AF216" s="234"/>
      <c r="AG216" s="234"/>
      <c r="AH216" s="234"/>
      <c r="AI216" s="234"/>
      <c r="AJ216" s="234"/>
      <c r="AK216" s="234"/>
      <c r="AL216" s="234"/>
      <c r="AM216" s="234"/>
      <c r="AN216" s="234"/>
      <c r="AO216" s="234"/>
      <c r="AP216" s="234"/>
      <c r="AQ216" s="234"/>
      <c r="AR216" s="234"/>
      <c r="AS216" s="234"/>
      <c r="AT216" s="234"/>
      <c r="AU216" s="234"/>
      <c r="AV216" s="234"/>
      <c r="AW216" s="234"/>
    </row>
    <row r="217" spans="1:2" ht="29.25" customHeight="1">
      <c r="A217" s="437" t="s">
        <v>77</v>
      </c>
      <c r="B217" s="439"/>
    </row>
    <row r="218" spans="1:49" s="251" customFormat="1" ht="19.5" customHeight="1">
      <c r="A218" s="437" t="s">
        <v>78</v>
      </c>
      <c r="B218" s="439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34"/>
      <c r="U218" s="234"/>
      <c r="V218" s="234"/>
      <c r="W218" s="234"/>
      <c r="X218" s="234"/>
      <c r="Y218" s="234"/>
      <c r="Z218" s="234"/>
      <c r="AA218" s="234"/>
      <c r="AB218" s="234"/>
      <c r="AC218" s="234"/>
      <c r="AD218" s="234"/>
      <c r="AE218" s="234"/>
      <c r="AF218" s="234"/>
      <c r="AG218" s="234"/>
      <c r="AH218" s="234"/>
      <c r="AI218" s="234"/>
      <c r="AJ218" s="234"/>
      <c r="AK218" s="234"/>
      <c r="AL218" s="234"/>
      <c r="AM218" s="234"/>
      <c r="AN218" s="234"/>
      <c r="AO218" s="234"/>
      <c r="AP218" s="234"/>
      <c r="AQ218" s="234"/>
      <c r="AR218" s="234"/>
      <c r="AS218" s="234"/>
      <c r="AT218" s="234"/>
      <c r="AU218" s="234"/>
      <c r="AV218" s="234"/>
      <c r="AW218" s="234"/>
    </row>
    <row r="219" spans="1:2" ht="19.5" customHeight="1">
      <c r="A219" s="437" t="s">
        <v>79</v>
      </c>
      <c r="B219" s="439"/>
    </row>
    <row r="220" spans="1:49" s="251" customFormat="1" ht="19.5" customHeight="1">
      <c r="A220" s="437" t="s">
        <v>80</v>
      </c>
      <c r="B220" s="439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234"/>
      <c r="U220" s="234"/>
      <c r="V220" s="234"/>
      <c r="W220" s="234"/>
      <c r="X220" s="234"/>
      <c r="Y220" s="234"/>
      <c r="Z220" s="234"/>
      <c r="AA220" s="234"/>
      <c r="AB220" s="234"/>
      <c r="AC220" s="234"/>
      <c r="AD220" s="234"/>
      <c r="AE220" s="234"/>
      <c r="AF220" s="234"/>
      <c r="AG220" s="234"/>
      <c r="AH220" s="234"/>
      <c r="AI220" s="234"/>
      <c r="AJ220" s="234"/>
      <c r="AK220" s="234"/>
      <c r="AL220" s="234"/>
      <c r="AM220" s="234"/>
      <c r="AN220" s="234"/>
      <c r="AO220" s="234"/>
      <c r="AP220" s="234"/>
      <c r="AQ220" s="234"/>
      <c r="AR220" s="234"/>
      <c r="AS220" s="234"/>
      <c r="AT220" s="234"/>
      <c r="AU220" s="234"/>
      <c r="AV220" s="234"/>
      <c r="AW220" s="234"/>
    </row>
    <row r="221" spans="1:49" s="251" customFormat="1" ht="19.5" customHeight="1">
      <c r="A221" s="437" t="s">
        <v>81</v>
      </c>
      <c r="B221" s="439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234"/>
      <c r="U221" s="234"/>
      <c r="V221" s="234"/>
      <c r="W221" s="234"/>
      <c r="X221" s="234"/>
      <c r="Y221" s="234"/>
      <c r="Z221" s="234"/>
      <c r="AA221" s="234"/>
      <c r="AB221" s="234"/>
      <c r="AC221" s="234"/>
      <c r="AD221" s="234"/>
      <c r="AE221" s="234"/>
      <c r="AF221" s="234"/>
      <c r="AG221" s="234"/>
      <c r="AH221" s="234"/>
      <c r="AI221" s="234"/>
      <c r="AJ221" s="234"/>
      <c r="AK221" s="234"/>
      <c r="AL221" s="234"/>
      <c r="AM221" s="234"/>
      <c r="AN221" s="234"/>
      <c r="AO221" s="234"/>
      <c r="AP221" s="234"/>
      <c r="AQ221" s="234"/>
      <c r="AR221" s="234"/>
      <c r="AS221" s="234"/>
      <c r="AT221" s="234"/>
      <c r="AU221" s="234"/>
      <c r="AV221" s="234"/>
      <c r="AW221" s="234"/>
    </row>
    <row r="222" spans="1:2" ht="19.5" customHeight="1">
      <c r="A222" s="437" t="s">
        <v>82</v>
      </c>
      <c r="B222" s="439"/>
    </row>
    <row r="223" spans="1:49" s="251" customFormat="1" ht="19.5" customHeight="1">
      <c r="A223" s="437" t="s">
        <v>83</v>
      </c>
      <c r="B223" s="439"/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34"/>
      <c r="U223" s="234"/>
      <c r="V223" s="234"/>
      <c r="W223" s="234"/>
      <c r="X223" s="234"/>
      <c r="Y223" s="234"/>
      <c r="Z223" s="234"/>
      <c r="AA223" s="234"/>
      <c r="AB223" s="234"/>
      <c r="AC223" s="234"/>
      <c r="AD223" s="234"/>
      <c r="AE223" s="234"/>
      <c r="AF223" s="234"/>
      <c r="AG223" s="234"/>
      <c r="AH223" s="234"/>
      <c r="AI223" s="234"/>
      <c r="AJ223" s="234"/>
      <c r="AK223" s="234"/>
      <c r="AL223" s="234"/>
      <c r="AM223" s="234"/>
      <c r="AN223" s="234"/>
      <c r="AO223" s="234"/>
      <c r="AP223" s="234"/>
      <c r="AQ223" s="234"/>
      <c r="AR223" s="234"/>
      <c r="AS223" s="234"/>
      <c r="AT223" s="234"/>
      <c r="AU223" s="234"/>
      <c r="AV223" s="234"/>
      <c r="AW223" s="234"/>
    </row>
    <row r="224" spans="1:2" ht="19.5" customHeight="1">
      <c r="A224" s="440" t="s">
        <v>84</v>
      </c>
      <c r="B224" s="442"/>
    </row>
    <row r="225" spans="1:2" ht="29.25" customHeight="1">
      <c r="A225" s="437" t="s">
        <v>85</v>
      </c>
      <c r="B225" s="439"/>
    </row>
    <row r="226" spans="1:2" ht="29.25" customHeight="1">
      <c r="A226" s="437" t="s">
        <v>86</v>
      </c>
      <c r="B226" s="439"/>
    </row>
    <row r="227" spans="1:2" ht="19.5" customHeight="1">
      <c r="A227" s="437" t="s">
        <v>87</v>
      </c>
      <c r="B227" s="439"/>
    </row>
    <row r="228" spans="1:2" ht="19.5" customHeight="1">
      <c r="A228" s="437" t="s">
        <v>88</v>
      </c>
      <c r="B228" s="439"/>
    </row>
    <row r="229" spans="1:2" ht="19.5" customHeight="1">
      <c r="A229" s="437" t="s">
        <v>89</v>
      </c>
      <c r="B229" s="439"/>
    </row>
    <row r="230" spans="1:2" ht="19.5" customHeight="1">
      <c r="A230" s="437" t="s">
        <v>90</v>
      </c>
      <c r="B230" s="439"/>
    </row>
    <row r="231" spans="1:2" ht="19.5" customHeight="1">
      <c r="A231" s="437" t="s">
        <v>91</v>
      </c>
      <c r="B231" s="439"/>
    </row>
    <row r="232" spans="1:2" ht="29.25" customHeight="1">
      <c r="A232" s="437" t="s">
        <v>92</v>
      </c>
      <c r="B232" s="439"/>
    </row>
    <row r="233" spans="1:2" ht="19.5" customHeight="1">
      <c r="A233" s="437" t="s">
        <v>93</v>
      </c>
      <c r="B233" s="439"/>
    </row>
    <row r="234" spans="1:2" ht="19.5" customHeight="1">
      <c r="A234" s="437" t="s">
        <v>94</v>
      </c>
      <c r="B234" s="439"/>
    </row>
    <row r="235" spans="1:2" ht="19.5" customHeight="1">
      <c r="A235" s="437" t="s">
        <v>95</v>
      </c>
      <c r="B235" s="439"/>
    </row>
    <row r="236" spans="1:2" ht="19.5" customHeight="1">
      <c r="A236" s="437" t="s">
        <v>96</v>
      </c>
      <c r="B236" s="439"/>
    </row>
    <row r="237" spans="1:2" ht="19.5" customHeight="1">
      <c r="A237" s="437" t="s">
        <v>97</v>
      </c>
      <c r="B237" s="439"/>
    </row>
    <row r="238" spans="1:2" ht="19.5" customHeight="1">
      <c r="A238" s="437" t="s">
        <v>98</v>
      </c>
      <c r="B238" s="439"/>
    </row>
    <row r="239" spans="1:2" ht="19.5" customHeight="1">
      <c r="A239" s="437" t="s">
        <v>99</v>
      </c>
      <c r="B239" s="439"/>
    </row>
    <row r="240" spans="1:2" ht="19.5" customHeight="1">
      <c r="A240" s="437" t="s">
        <v>100</v>
      </c>
      <c r="B240" s="439"/>
    </row>
    <row r="241" spans="1:2" ht="19.5" customHeight="1">
      <c r="A241" s="437" t="s">
        <v>101</v>
      </c>
      <c r="B241" s="439"/>
    </row>
    <row r="242" spans="1:2" ht="19.5" customHeight="1">
      <c r="A242" s="437" t="s">
        <v>102</v>
      </c>
      <c r="B242" s="439"/>
    </row>
    <row r="243" spans="1:2" ht="29.25" customHeight="1">
      <c r="A243" s="437" t="s">
        <v>103</v>
      </c>
      <c r="B243" s="439"/>
    </row>
    <row r="244" spans="1:2" ht="19.5" customHeight="1">
      <c r="A244" s="437" t="s">
        <v>104</v>
      </c>
      <c r="B244" s="439"/>
    </row>
    <row r="245" spans="1:2" ht="19.5" customHeight="1">
      <c r="A245" s="437" t="s">
        <v>105</v>
      </c>
      <c r="B245" s="439"/>
    </row>
    <row r="246" spans="1:2" ht="19.5" customHeight="1">
      <c r="A246" s="437" t="s">
        <v>106</v>
      </c>
      <c r="B246" s="439"/>
    </row>
    <row r="247" spans="1:2" ht="19.5" customHeight="1">
      <c r="A247" s="437" t="s">
        <v>107</v>
      </c>
      <c r="B247" s="439"/>
    </row>
    <row r="248" spans="1:2" ht="19.5" customHeight="1">
      <c r="A248" s="440" t="s">
        <v>108</v>
      </c>
      <c r="B248" s="442"/>
    </row>
    <row r="249" spans="1:2" ht="29.25" customHeight="1">
      <c r="A249" s="437" t="s">
        <v>109</v>
      </c>
      <c r="B249" s="439"/>
    </row>
    <row r="250" spans="1:2" ht="29.25" customHeight="1">
      <c r="A250" s="437" t="s">
        <v>110</v>
      </c>
      <c r="B250" s="439"/>
    </row>
    <row r="251" spans="1:2" ht="19.5" customHeight="1">
      <c r="A251" s="437" t="s">
        <v>111</v>
      </c>
      <c r="B251" s="439"/>
    </row>
    <row r="252" spans="1:2" ht="19.5" customHeight="1">
      <c r="A252" s="437" t="s">
        <v>112</v>
      </c>
      <c r="B252" s="439"/>
    </row>
    <row r="253" spans="1:2" ht="19.5" customHeight="1">
      <c r="A253" s="437" t="s">
        <v>113</v>
      </c>
      <c r="B253" s="439"/>
    </row>
    <row r="254" spans="1:2" ht="19.5" customHeight="1">
      <c r="A254" s="437" t="s">
        <v>114</v>
      </c>
      <c r="B254" s="439"/>
    </row>
    <row r="255" spans="1:2" ht="19.5" customHeight="1">
      <c r="A255" s="437" t="s">
        <v>115</v>
      </c>
      <c r="B255" s="439"/>
    </row>
    <row r="256" spans="1:2" ht="29.25" customHeight="1">
      <c r="A256" s="437" t="s">
        <v>116</v>
      </c>
      <c r="B256" s="439"/>
    </row>
    <row r="257" spans="1:2" ht="19.5" customHeight="1">
      <c r="A257" s="437" t="s">
        <v>117</v>
      </c>
      <c r="B257" s="439"/>
    </row>
    <row r="258" spans="1:2" ht="19.5" customHeight="1">
      <c r="A258" s="437" t="s">
        <v>118</v>
      </c>
      <c r="B258" s="439"/>
    </row>
    <row r="259" spans="1:2" ht="19.5" customHeight="1">
      <c r="A259" s="437" t="s">
        <v>119</v>
      </c>
      <c r="B259" s="439"/>
    </row>
    <row r="260" spans="1:2" ht="19.5" customHeight="1">
      <c r="A260" s="437" t="s">
        <v>120</v>
      </c>
      <c r="B260" s="439"/>
    </row>
    <row r="261" spans="1:2" ht="19.5" customHeight="1">
      <c r="A261" s="437" t="s">
        <v>121</v>
      </c>
      <c r="B261" s="439"/>
    </row>
    <row r="262" spans="1:2" ht="19.5" customHeight="1">
      <c r="A262" s="437" t="s">
        <v>122</v>
      </c>
      <c r="B262" s="439"/>
    </row>
    <row r="263" spans="1:2" ht="19.5" customHeight="1">
      <c r="A263" s="437" t="s">
        <v>123</v>
      </c>
      <c r="B263" s="439"/>
    </row>
    <row r="264" spans="1:2" ht="19.5" customHeight="1">
      <c r="A264" s="437" t="s">
        <v>124</v>
      </c>
      <c r="B264" s="439"/>
    </row>
    <row r="265" spans="1:2" ht="19.5" customHeight="1">
      <c r="A265" s="437" t="s">
        <v>125</v>
      </c>
      <c r="B265" s="439"/>
    </row>
    <row r="266" spans="1:2" ht="19.5" customHeight="1">
      <c r="A266" s="437" t="s">
        <v>126</v>
      </c>
      <c r="B266" s="439"/>
    </row>
    <row r="267" spans="1:2" ht="29.25" customHeight="1">
      <c r="A267" s="437" t="s">
        <v>127</v>
      </c>
      <c r="B267" s="439"/>
    </row>
    <row r="268" spans="1:2" ht="19.5" customHeight="1">
      <c r="A268" s="437" t="s">
        <v>128</v>
      </c>
      <c r="B268" s="439"/>
    </row>
    <row r="269" spans="1:2" ht="19.5" customHeight="1">
      <c r="A269" s="437" t="s">
        <v>129</v>
      </c>
      <c r="B269" s="439"/>
    </row>
    <row r="270" spans="1:2" ht="19.5" customHeight="1">
      <c r="A270" s="437" t="s">
        <v>130</v>
      </c>
      <c r="B270" s="439"/>
    </row>
    <row r="271" spans="1:2" ht="19.5" customHeight="1">
      <c r="A271" s="437" t="s">
        <v>131</v>
      </c>
      <c r="B271" s="439"/>
    </row>
    <row r="272" spans="1:2" ht="19.5" customHeight="1">
      <c r="A272" s="440" t="s">
        <v>132</v>
      </c>
      <c r="B272" s="442"/>
    </row>
    <row r="273" spans="1:2" ht="19.5" customHeight="1">
      <c r="A273" s="440" t="s">
        <v>133</v>
      </c>
      <c r="B273" s="442"/>
    </row>
    <row r="280" ht="19.5" customHeight="1"/>
    <row r="304" ht="12.75" customHeight="1"/>
  </sheetData>
  <sheetProtection/>
  <mergeCells count="962">
    <mergeCell ref="A4:AW4"/>
    <mergeCell ref="AR2:AW2"/>
    <mergeCell ref="A271:B271"/>
    <mergeCell ref="A270:B270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43:B243"/>
    <mergeCell ref="A250:B250"/>
    <mergeCell ref="A252:B252"/>
    <mergeCell ref="A261:B261"/>
    <mergeCell ref="A259:B259"/>
    <mergeCell ref="A260:B260"/>
    <mergeCell ref="A257:B257"/>
    <mergeCell ref="A258:B258"/>
    <mergeCell ref="A256:B256"/>
    <mergeCell ref="C92:U92"/>
    <mergeCell ref="A255:B255"/>
    <mergeCell ref="A253:B253"/>
    <mergeCell ref="A254:B254"/>
    <mergeCell ref="A249:B249"/>
    <mergeCell ref="A251:B251"/>
    <mergeCell ref="A246:B246"/>
    <mergeCell ref="A93:B93"/>
    <mergeCell ref="A94:B94"/>
    <mergeCell ref="A226:B226"/>
    <mergeCell ref="V88:X88"/>
    <mergeCell ref="C90:U90"/>
    <mergeCell ref="C93:U93"/>
    <mergeCell ref="C89:U89"/>
    <mergeCell ref="V90:X90"/>
    <mergeCell ref="V92:X92"/>
    <mergeCell ref="A191:B191"/>
    <mergeCell ref="A210:B210"/>
    <mergeCell ref="A176:B176"/>
    <mergeCell ref="A242:B242"/>
    <mergeCell ref="A229:B229"/>
    <mergeCell ref="A230:B230"/>
    <mergeCell ref="A231:B231"/>
    <mergeCell ref="A232:B232"/>
    <mergeCell ref="A240:B240"/>
    <mergeCell ref="A241:B241"/>
    <mergeCell ref="A233:B233"/>
    <mergeCell ref="A247:B247"/>
    <mergeCell ref="AC89:AF89"/>
    <mergeCell ref="AG89:AJ89"/>
    <mergeCell ref="A244:B244"/>
    <mergeCell ref="A245:B245"/>
    <mergeCell ref="A237:B237"/>
    <mergeCell ref="A228:B228"/>
    <mergeCell ref="A238:B238"/>
    <mergeCell ref="Y90:AB90"/>
    <mergeCell ref="V89:X89"/>
    <mergeCell ref="A190:B190"/>
    <mergeCell ref="A104:B104"/>
    <mergeCell ref="A192:B192"/>
    <mergeCell ref="A107:B107"/>
    <mergeCell ref="A110:B110"/>
    <mergeCell ref="A182:B182"/>
    <mergeCell ref="A189:B189"/>
    <mergeCell ref="A115:B115"/>
    <mergeCell ref="A188:B188"/>
    <mergeCell ref="A167:B167"/>
    <mergeCell ref="AC86:AF86"/>
    <mergeCell ref="A224:B224"/>
    <mergeCell ref="A175:B175"/>
    <mergeCell ref="A193:B193"/>
    <mergeCell ref="A239:B239"/>
    <mergeCell ref="A234:B234"/>
    <mergeCell ref="A235:B235"/>
    <mergeCell ref="A236:B236"/>
    <mergeCell ref="A227:B227"/>
    <mergeCell ref="A198:B198"/>
    <mergeCell ref="AO85:AR85"/>
    <mergeCell ref="AO90:AR90"/>
    <mergeCell ref="AO87:AR87"/>
    <mergeCell ref="AO88:AR88"/>
    <mergeCell ref="AG86:AJ86"/>
    <mergeCell ref="AG87:AJ87"/>
    <mergeCell ref="A225:B225"/>
    <mergeCell ref="AC85:AF85"/>
    <mergeCell ref="AG85:AJ85"/>
    <mergeCell ref="C88:U88"/>
    <mergeCell ref="A111:B111"/>
    <mergeCell ref="A206:B206"/>
    <mergeCell ref="A205:B205"/>
    <mergeCell ref="A196:B196"/>
    <mergeCell ref="A87:B87"/>
    <mergeCell ref="C85:U85"/>
    <mergeCell ref="AK85:AN85"/>
    <mergeCell ref="A222:B222"/>
    <mergeCell ref="A212:B212"/>
    <mergeCell ref="A207:B207"/>
    <mergeCell ref="A221:B221"/>
    <mergeCell ref="A216:B216"/>
    <mergeCell ref="A209:B209"/>
    <mergeCell ref="A214:B214"/>
    <mergeCell ref="A213:B213"/>
    <mergeCell ref="A211:B211"/>
    <mergeCell ref="AO81:AR81"/>
    <mergeCell ref="A223:B223"/>
    <mergeCell ref="C81:U81"/>
    <mergeCell ref="V81:X81"/>
    <mergeCell ref="Y81:AB81"/>
    <mergeCell ref="AC83:AF83"/>
    <mergeCell ref="A219:B219"/>
    <mergeCell ref="AO84:AR84"/>
    <mergeCell ref="AG88:AJ88"/>
    <mergeCell ref="AK89:AN89"/>
    <mergeCell ref="AK83:AN83"/>
    <mergeCell ref="AK84:AN84"/>
    <mergeCell ref="AC81:AF81"/>
    <mergeCell ref="AG81:AJ81"/>
    <mergeCell ref="AK81:AN81"/>
    <mergeCell ref="AC84:AF84"/>
    <mergeCell ref="AG84:AJ84"/>
    <mergeCell ref="A220:B220"/>
    <mergeCell ref="C79:U79"/>
    <mergeCell ref="V79:X79"/>
    <mergeCell ref="Y79:AB79"/>
    <mergeCell ref="AC80:AF80"/>
    <mergeCell ref="A217:B217"/>
    <mergeCell ref="AC88:AF88"/>
    <mergeCell ref="V85:X85"/>
    <mergeCell ref="Y85:AB85"/>
    <mergeCell ref="C86:U86"/>
    <mergeCell ref="A218:B218"/>
    <mergeCell ref="C78:U78"/>
    <mergeCell ref="V78:X78"/>
    <mergeCell ref="Y78:AB78"/>
    <mergeCell ref="AG80:AJ80"/>
    <mergeCell ref="AO82:AR82"/>
    <mergeCell ref="AC79:AF79"/>
    <mergeCell ref="AG79:AJ79"/>
    <mergeCell ref="AK79:AN79"/>
    <mergeCell ref="AO79:AR79"/>
    <mergeCell ref="AC77:AF77"/>
    <mergeCell ref="AG77:AJ77"/>
    <mergeCell ref="AK77:AN77"/>
    <mergeCell ref="AG82:AJ82"/>
    <mergeCell ref="AK82:AN82"/>
    <mergeCell ref="AC78:AF78"/>
    <mergeCell ref="AG78:AJ78"/>
    <mergeCell ref="AK78:AN78"/>
    <mergeCell ref="AC82:AF82"/>
    <mergeCell ref="AK80:AN80"/>
    <mergeCell ref="A208:B208"/>
    <mergeCell ref="V83:X83"/>
    <mergeCell ref="Y83:AB83"/>
    <mergeCell ref="C84:U84"/>
    <mergeCell ref="V84:X84"/>
    <mergeCell ref="Y84:AB84"/>
    <mergeCell ref="Y89:AB89"/>
    <mergeCell ref="A105:B105"/>
    <mergeCell ref="Y88:AB88"/>
    <mergeCell ref="A91:B91"/>
    <mergeCell ref="Y77:AB77"/>
    <mergeCell ref="C82:U82"/>
    <mergeCell ref="A200:B200"/>
    <mergeCell ref="A199:B199"/>
    <mergeCell ref="Y80:AB80"/>
    <mergeCell ref="Y82:AB82"/>
    <mergeCell ref="A194:B194"/>
    <mergeCell ref="V86:X86"/>
    <mergeCell ref="C87:U87"/>
    <mergeCell ref="V87:X87"/>
    <mergeCell ref="AO72:AR72"/>
    <mergeCell ref="A201:B201"/>
    <mergeCell ref="C72:U72"/>
    <mergeCell ref="V72:X72"/>
    <mergeCell ref="Y72:AB72"/>
    <mergeCell ref="AC74:AF74"/>
    <mergeCell ref="AG74:AJ74"/>
    <mergeCell ref="AK74:AN74"/>
    <mergeCell ref="AO74:AR74"/>
    <mergeCell ref="AG75:AJ75"/>
    <mergeCell ref="A203:B203"/>
    <mergeCell ref="A204:B204"/>
    <mergeCell ref="AO77:AR77"/>
    <mergeCell ref="AC75:AF75"/>
    <mergeCell ref="V82:X82"/>
    <mergeCell ref="A197:B197"/>
    <mergeCell ref="A180:B180"/>
    <mergeCell ref="A179:B179"/>
    <mergeCell ref="A202:B202"/>
    <mergeCell ref="C77:U77"/>
    <mergeCell ref="AG73:AJ73"/>
    <mergeCell ref="AK73:AN73"/>
    <mergeCell ref="AO73:AR73"/>
    <mergeCell ref="AK75:AN75"/>
    <mergeCell ref="AO75:AR75"/>
    <mergeCell ref="AO91:AR91"/>
    <mergeCell ref="AO78:AR78"/>
    <mergeCell ref="AO80:AR80"/>
    <mergeCell ref="AO83:AR83"/>
    <mergeCell ref="AG83:AJ83"/>
    <mergeCell ref="AC71:AF71"/>
    <mergeCell ref="AK71:AN71"/>
    <mergeCell ref="AO71:AR71"/>
    <mergeCell ref="AK70:AN70"/>
    <mergeCell ref="AG71:AJ71"/>
    <mergeCell ref="AG70:AJ70"/>
    <mergeCell ref="AO70:AR70"/>
    <mergeCell ref="A187:B187"/>
    <mergeCell ref="C83:U83"/>
    <mergeCell ref="A106:B106"/>
    <mergeCell ref="A83:B83"/>
    <mergeCell ref="A102:B102"/>
    <mergeCell ref="A81:B81"/>
    <mergeCell ref="A183:B183"/>
    <mergeCell ref="A113:B113"/>
    <mergeCell ref="A114:B114"/>
    <mergeCell ref="A168:B168"/>
    <mergeCell ref="C70:U70"/>
    <mergeCell ref="V70:X70"/>
    <mergeCell ref="C74:U74"/>
    <mergeCell ref="V74:X74"/>
    <mergeCell ref="A73:B73"/>
    <mergeCell ref="C80:U80"/>
    <mergeCell ref="V77:X77"/>
    <mergeCell ref="C75:U75"/>
    <mergeCell ref="V75:X75"/>
    <mergeCell ref="Y71:AB71"/>
    <mergeCell ref="C73:U73"/>
    <mergeCell ref="V73:X73"/>
    <mergeCell ref="A71:B71"/>
    <mergeCell ref="Y73:AB73"/>
    <mergeCell ref="AK72:AN72"/>
    <mergeCell ref="AC73:AF73"/>
    <mergeCell ref="A172:B172"/>
    <mergeCell ref="A160:B160"/>
    <mergeCell ref="A161:B161"/>
    <mergeCell ref="Y76:AB76"/>
    <mergeCell ref="A84:B84"/>
    <mergeCell ref="A79:B79"/>
    <mergeCell ref="A128:B128"/>
    <mergeCell ref="A171:B171"/>
    <mergeCell ref="A215:B215"/>
    <mergeCell ref="C76:U76"/>
    <mergeCell ref="V76:X76"/>
    <mergeCell ref="A195:B195"/>
    <mergeCell ref="A162:B162"/>
    <mergeCell ref="A103:B103"/>
    <mergeCell ref="A90:B90"/>
    <mergeCell ref="A186:B186"/>
    <mergeCell ref="A184:B184"/>
    <mergeCell ref="A169:B169"/>
    <mergeCell ref="A163:B163"/>
    <mergeCell ref="A158:B158"/>
    <mergeCell ref="A139:B139"/>
    <mergeCell ref="A132:B132"/>
    <mergeCell ref="A130:B130"/>
    <mergeCell ref="A131:B131"/>
    <mergeCell ref="A138:B138"/>
    <mergeCell ref="A134:B134"/>
    <mergeCell ref="AK64:AN64"/>
    <mergeCell ref="AO64:AR64"/>
    <mergeCell ref="AK76:AN76"/>
    <mergeCell ref="AK66:AN66"/>
    <mergeCell ref="AO66:AR66"/>
    <mergeCell ref="AK68:AN68"/>
    <mergeCell ref="AO68:AR68"/>
    <mergeCell ref="AO76:AR76"/>
    <mergeCell ref="AK69:AN69"/>
    <mergeCell ref="AO69:AR69"/>
    <mergeCell ref="AO63:AR63"/>
    <mergeCell ref="A181:B181"/>
    <mergeCell ref="AG67:AJ67"/>
    <mergeCell ref="AC65:AF65"/>
    <mergeCell ref="AG65:AJ65"/>
    <mergeCell ref="A178:B178"/>
    <mergeCell ref="A127:B127"/>
    <mergeCell ref="AC68:AF68"/>
    <mergeCell ref="AC72:AF72"/>
    <mergeCell ref="AG72:AJ72"/>
    <mergeCell ref="AO60:AR60"/>
    <mergeCell ref="C60:U60"/>
    <mergeCell ref="V60:X60"/>
    <mergeCell ref="Y60:AB60"/>
    <mergeCell ref="AO62:AR62"/>
    <mergeCell ref="C62:U62"/>
    <mergeCell ref="V62:X62"/>
    <mergeCell ref="Y62:AB62"/>
    <mergeCell ref="AG62:AJ62"/>
    <mergeCell ref="AK61:AN61"/>
    <mergeCell ref="AK62:AN62"/>
    <mergeCell ref="A174:B174"/>
    <mergeCell ref="C59:U59"/>
    <mergeCell ref="V59:X59"/>
    <mergeCell ref="Y59:AB59"/>
    <mergeCell ref="AC60:AF60"/>
    <mergeCell ref="AG60:AJ60"/>
    <mergeCell ref="C61:U61"/>
    <mergeCell ref="A170:B170"/>
    <mergeCell ref="AK63:AN63"/>
    <mergeCell ref="A173:B173"/>
    <mergeCell ref="C58:U58"/>
    <mergeCell ref="V58:X58"/>
    <mergeCell ref="Y58:AB58"/>
    <mergeCell ref="AC59:AF59"/>
    <mergeCell ref="AG59:AJ59"/>
    <mergeCell ref="AC63:AF63"/>
    <mergeCell ref="AG63:AJ63"/>
    <mergeCell ref="A129:B129"/>
    <mergeCell ref="A166:B166"/>
    <mergeCell ref="A117:B117"/>
    <mergeCell ref="A120:B120"/>
    <mergeCell ref="A99:B99"/>
    <mergeCell ref="A98:B98"/>
    <mergeCell ref="Y69:AB69"/>
    <mergeCell ref="AO58:AR58"/>
    <mergeCell ref="AK59:AN59"/>
    <mergeCell ref="AO59:AR59"/>
    <mergeCell ref="AK60:AN60"/>
    <mergeCell ref="AO61:AR61"/>
    <mergeCell ref="C64:U64"/>
    <mergeCell ref="A64:B64"/>
    <mergeCell ref="V71:X71"/>
    <mergeCell ref="A80:B80"/>
    <mergeCell ref="Y66:AB66"/>
    <mergeCell ref="A100:B100"/>
    <mergeCell ref="A77:B77"/>
    <mergeCell ref="A76:B76"/>
    <mergeCell ref="Y74:AB74"/>
    <mergeCell ref="Y75:AB75"/>
    <mergeCell ref="AG61:AJ61"/>
    <mergeCell ref="A159:B159"/>
    <mergeCell ref="C69:U69"/>
    <mergeCell ref="A165:B165"/>
    <mergeCell ref="A156:B156"/>
    <mergeCell ref="A143:B143"/>
    <mergeCell ref="A144:B144"/>
    <mergeCell ref="A154:B154"/>
    <mergeCell ref="A153:B153"/>
    <mergeCell ref="A150:B150"/>
    <mergeCell ref="AC58:AF58"/>
    <mergeCell ref="A152:B152"/>
    <mergeCell ref="AC76:AF76"/>
    <mergeCell ref="A109:B109"/>
    <mergeCell ref="A82:B82"/>
    <mergeCell ref="A135:B135"/>
    <mergeCell ref="A151:B151"/>
    <mergeCell ref="A89:B89"/>
    <mergeCell ref="A60:B60"/>
    <mergeCell ref="A65:B65"/>
    <mergeCell ref="AO55:AR55"/>
    <mergeCell ref="C55:U55"/>
    <mergeCell ref="V55:X55"/>
    <mergeCell ref="AK56:AN56"/>
    <mergeCell ref="AO56:AR56"/>
    <mergeCell ref="AK57:AN57"/>
    <mergeCell ref="AO57:AR57"/>
    <mergeCell ref="AG57:AJ57"/>
    <mergeCell ref="V57:X57"/>
    <mergeCell ref="Y57:AB57"/>
    <mergeCell ref="C71:U71"/>
    <mergeCell ref="C65:U65"/>
    <mergeCell ref="AK54:AN54"/>
    <mergeCell ref="AO54:AR54"/>
    <mergeCell ref="C54:U54"/>
    <mergeCell ref="V54:X54"/>
    <mergeCell ref="Y54:AB54"/>
    <mergeCell ref="AC54:AF54"/>
    <mergeCell ref="AG54:AJ54"/>
    <mergeCell ref="AG55:AJ55"/>
    <mergeCell ref="AG51:AJ51"/>
    <mergeCell ref="C52:U52"/>
    <mergeCell ref="V52:X52"/>
    <mergeCell ref="Y52:AB52"/>
    <mergeCell ref="AG76:AJ76"/>
    <mergeCell ref="C66:U66"/>
    <mergeCell ref="AG68:AJ68"/>
    <mergeCell ref="V65:X65"/>
    <mergeCell ref="AC67:AF67"/>
    <mergeCell ref="Y67:AB67"/>
    <mergeCell ref="A141:B141"/>
    <mergeCell ref="A142:B142"/>
    <mergeCell ref="C50:U50"/>
    <mergeCell ref="A140:B140"/>
    <mergeCell ref="A92:B92"/>
    <mergeCell ref="A101:B101"/>
    <mergeCell ref="C56:U56"/>
    <mergeCell ref="A78:B78"/>
    <mergeCell ref="A74:B74"/>
    <mergeCell ref="A75:B75"/>
    <mergeCell ref="A149:B149"/>
    <mergeCell ref="A148:B148"/>
    <mergeCell ref="AK53:AN53"/>
    <mergeCell ref="A146:B146"/>
    <mergeCell ref="A147:B147"/>
    <mergeCell ref="AG53:AJ53"/>
    <mergeCell ref="A145:B145"/>
    <mergeCell ref="AC53:AF53"/>
    <mergeCell ref="AC56:AF56"/>
    <mergeCell ref="AG56:AJ56"/>
    <mergeCell ref="A137:B137"/>
    <mergeCell ref="AO50:AR50"/>
    <mergeCell ref="AK51:AN51"/>
    <mergeCell ref="AK52:AN52"/>
    <mergeCell ref="AG58:AJ58"/>
    <mergeCell ref="AG64:AJ64"/>
    <mergeCell ref="AK50:AN50"/>
    <mergeCell ref="AC50:AF50"/>
    <mergeCell ref="AG50:AJ50"/>
    <mergeCell ref="AO53:AR53"/>
    <mergeCell ref="C51:U51"/>
    <mergeCell ref="V51:X51"/>
    <mergeCell ref="C49:U49"/>
    <mergeCell ref="V49:X49"/>
    <mergeCell ref="Y51:AB51"/>
    <mergeCell ref="A136:B136"/>
    <mergeCell ref="C53:U53"/>
    <mergeCell ref="V53:X53"/>
    <mergeCell ref="Y53:AB53"/>
    <mergeCell ref="Y65:AB65"/>
    <mergeCell ref="V56:X56"/>
    <mergeCell ref="V61:X61"/>
    <mergeCell ref="V69:X69"/>
    <mergeCell ref="V80:X80"/>
    <mergeCell ref="V67:X67"/>
    <mergeCell ref="V63:X63"/>
    <mergeCell ref="V64:X64"/>
    <mergeCell ref="V68:X68"/>
    <mergeCell ref="AO52:AR52"/>
    <mergeCell ref="AO51:AR51"/>
    <mergeCell ref="AG48:AJ48"/>
    <mergeCell ref="AC52:AF52"/>
    <mergeCell ref="AC51:AF51"/>
    <mergeCell ref="AO49:AR49"/>
    <mergeCell ref="AC49:AF49"/>
    <mergeCell ref="AG49:AJ49"/>
    <mergeCell ref="AO48:AR48"/>
    <mergeCell ref="AG52:AJ52"/>
    <mergeCell ref="V50:X50"/>
    <mergeCell ref="V46:X46"/>
    <mergeCell ref="AG46:AJ46"/>
    <mergeCell ref="AK47:AN47"/>
    <mergeCell ref="AO47:AR47"/>
    <mergeCell ref="AC48:AF48"/>
    <mergeCell ref="V48:X48"/>
    <mergeCell ref="Y48:AB48"/>
    <mergeCell ref="Y49:AB49"/>
    <mergeCell ref="AK46:AN46"/>
    <mergeCell ref="AO46:AR46"/>
    <mergeCell ref="AK48:AN48"/>
    <mergeCell ref="Y46:AB46"/>
    <mergeCell ref="AC46:AF46"/>
    <mergeCell ref="C46:U46"/>
    <mergeCell ref="C48:U48"/>
    <mergeCell ref="AO45:AR45"/>
    <mergeCell ref="A133:B133"/>
    <mergeCell ref="C45:U45"/>
    <mergeCell ref="V45:X45"/>
    <mergeCell ref="Y45:AB45"/>
    <mergeCell ref="C47:U47"/>
    <mergeCell ref="V47:X47"/>
    <mergeCell ref="Y47:AB47"/>
    <mergeCell ref="Y50:AB50"/>
    <mergeCell ref="AC47:AF47"/>
    <mergeCell ref="A126:B126"/>
    <mergeCell ref="A108:B108"/>
    <mergeCell ref="A95:B95"/>
    <mergeCell ref="A96:B96"/>
    <mergeCell ref="A97:B97"/>
    <mergeCell ref="A122:B122"/>
    <mergeCell ref="A118:B118"/>
    <mergeCell ref="A124:B124"/>
    <mergeCell ref="A121:B121"/>
    <mergeCell ref="A119:B119"/>
    <mergeCell ref="AK45:AN45"/>
    <mergeCell ref="AC44:AF44"/>
    <mergeCell ref="C43:U43"/>
    <mergeCell ref="V43:X43"/>
    <mergeCell ref="Y43:AB43"/>
    <mergeCell ref="C44:U44"/>
    <mergeCell ref="V44:X44"/>
    <mergeCell ref="AK43:AN43"/>
    <mergeCell ref="AK44:AN44"/>
    <mergeCell ref="Y44:AB44"/>
    <mergeCell ref="AO44:AR44"/>
    <mergeCell ref="AC43:AF43"/>
    <mergeCell ref="AG44:AJ44"/>
    <mergeCell ref="AK65:AN65"/>
    <mergeCell ref="AO65:AR65"/>
    <mergeCell ref="AO43:AR43"/>
    <mergeCell ref="AG47:AJ47"/>
    <mergeCell ref="AK49:AN49"/>
    <mergeCell ref="AK55:AN55"/>
    <mergeCell ref="AK58:AN58"/>
    <mergeCell ref="AK42:AN42"/>
    <mergeCell ref="AO42:AR42"/>
    <mergeCell ref="AG43:AJ43"/>
    <mergeCell ref="C42:U42"/>
    <mergeCell ref="V42:X42"/>
    <mergeCell ref="Y42:AB42"/>
    <mergeCell ref="AG45:AJ45"/>
    <mergeCell ref="C41:U41"/>
    <mergeCell ref="V41:X41"/>
    <mergeCell ref="Y41:AB41"/>
    <mergeCell ref="AC42:AF42"/>
    <mergeCell ref="AG42:AJ42"/>
    <mergeCell ref="AC45:AF45"/>
    <mergeCell ref="AC40:AF40"/>
    <mergeCell ref="C40:U40"/>
    <mergeCell ref="V40:X40"/>
    <mergeCell ref="Y40:AB40"/>
    <mergeCell ref="AC41:AF41"/>
    <mergeCell ref="AG41:AJ41"/>
    <mergeCell ref="Y63:AB63"/>
    <mergeCell ref="AC64:AF64"/>
    <mergeCell ref="Y55:AB55"/>
    <mergeCell ref="AC55:AF55"/>
    <mergeCell ref="Y56:AB56"/>
    <mergeCell ref="AC57:AF57"/>
    <mergeCell ref="Y61:AB61"/>
    <mergeCell ref="AC62:AF62"/>
    <mergeCell ref="AC61:AF61"/>
    <mergeCell ref="Y64:AB64"/>
    <mergeCell ref="AK35:AN35"/>
    <mergeCell ref="AC39:AF39"/>
    <mergeCell ref="AG39:AJ39"/>
    <mergeCell ref="AK38:AN38"/>
    <mergeCell ref="Y37:AB37"/>
    <mergeCell ref="AC38:AF38"/>
    <mergeCell ref="AK39:AN39"/>
    <mergeCell ref="AK37:AN37"/>
    <mergeCell ref="Y39:AB39"/>
    <mergeCell ref="AO37:AR37"/>
    <mergeCell ref="AO40:AR40"/>
    <mergeCell ref="AG38:AJ38"/>
    <mergeCell ref="AK41:AN41"/>
    <mergeCell ref="AO41:AR41"/>
    <mergeCell ref="AK40:AN40"/>
    <mergeCell ref="AO38:AR38"/>
    <mergeCell ref="AO39:AR39"/>
    <mergeCell ref="AG40:AJ40"/>
    <mergeCell ref="A39:B39"/>
    <mergeCell ref="C63:U63"/>
    <mergeCell ref="A54:B54"/>
    <mergeCell ref="A56:B56"/>
    <mergeCell ref="A61:B61"/>
    <mergeCell ref="A59:B59"/>
    <mergeCell ref="C57:U57"/>
    <mergeCell ref="A57:B57"/>
    <mergeCell ref="A58:B58"/>
    <mergeCell ref="A55:B55"/>
    <mergeCell ref="A50:B50"/>
    <mergeCell ref="A42:B42"/>
    <mergeCell ref="V32:X32"/>
    <mergeCell ref="A43:B43"/>
    <mergeCell ref="C34:U34"/>
    <mergeCell ref="V34:X34"/>
    <mergeCell ref="C39:U39"/>
    <mergeCell ref="V39:X39"/>
    <mergeCell ref="V37:X37"/>
    <mergeCell ref="A38:B38"/>
    <mergeCell ref="AO36:AR36"/>
    <mergeCell ref="A85:B85"/>
    <mergeCell ref="A86:B86"/>
    <mergeCell ref="AC31:AF31"/>
    <mergeCell ref="AG31:AJ31"/>
    <mergeCell ref="A66:B66"/>
    <mergeCell ref="AC32:AF32"/>
    <mergeCell ref="AG32:AJ32"/>
    <mergeCell ref="A62:B62"/>
    <mergeCell ref="A63:B63"/>
    <mergeCell ref="Y36:AB36"/>
    <mergeCell ref="AC37:AF37"/>
    <mergeCell ref="AG37:AJ37"/>
    <mergeCell ref="AO31:AR31"/>
    <mergeCell ref="AO67:AR67"/>
    <mergeCell ref="AK32:AN32"/>
    <mergeCell ref="AO32:AR32"/>
    <mergeCell ref="AO34:AR34"/>
    <mergeCell ref="AK34:AN34"/>
    <mergeCell ref="AO35:AR35"/>
    <mergeCell ref="V30:X30"/>
    <mergeCell ref="Y30:AB30"/>
    <mergeCell ref="AG36:AJ36"/>
    <mergeCell ref="Y68:AB68"/>
    <mergeCell ref="AC69:AF69"/>
    <mergeCell ref="AK36:AN36"/>
    <mergeCell ref="AK31:AN31"/>
    <mergeCell ref="Y34:AB34"/>
    <mergeCell ref="AC35:AF35"/>
    <mergeCell ref="AC36:AF36"/>
    <mergeCell ref="AK67:AN67"/>
    <mergeCell ref="AC66:AF66"/>
    <mergeCell ref="A67:B67"/>
    <mergeCell ref="A68:B68"/>
    <mergeCell ref="AG66:AJ66"/>
    <mergeCell ref="V66:X66"/>
    <mergeCell ref="C67:U67"/>
    <mergeCell ref="C68:U68"/>
    <mergeCell ref="AG34:AJ34"/>
    <mergeCell ref="Y38:AB38"/>
    <mergeCell ref="AG35:AJ35"/>
    <mergeCell ref="Y33:AB33"/>
    <mergeCell ref="A69:B69"/>
    <mergeCell ref="A70:B70"/>
    <mergeCell ref="AG69:AJ69"/>
    <mergeCell ref="AC70:AF70"/>
    <mergeCell ref="Y70:AB70"/>
    <mergeCell ref="A41:B41"/>
    <mergeCell ref="AC33:AF33"/>
    <mergeCell ref="AG33:AJ33"/>
    <mergeCell ref="AK33:AN33"/>
    <mergeCell ref="AO33:AR33"/>
    <mergeCell ref="AC29:AF29"/>
    <mergeCell ref="AG29:AJ29"/>
    <mergeCell ref="AC30:AF30"/>
    <mergeCell ref="AG30:AJ30"/>
    <mergeCell ref="AK30:AN30"/>
    <mergeCell ref="AO30:AR30"/>
    <mergeCell ref="Y35:AB35"/>
    <mergeCell ref="C31:U31"/>
    <mergeCell ref="Y32:AB32"/>
    <mergeCell ref="V33:X33"/>
    <mergeCell ref="Y27:AB27"/>
    <mergeCell ref="A72:B72"/>
    <mergeCell ref="C37:U37"/>
    <mergeCell ref="A37:B37"/>
    <mergeCell ref="V31:X31"/>
    <mergeCell ref="C28:U28"/>
    <mergeCell ref="A46:B46"/>
    <mergeCell ref="A47:B47"/>
    <mergeCell ref="A49:B49"/>
    <mergeCell ref="A48:B48"/>
    <mergeCell ref="AG26:AJ26"/>
    <mergeCell ref="C35:U35"/>
    <mergeCell ref="V35:X35"/>
    <mergeCell ref="Y29:AB29"/>
    <mergeCell ref="C27:U27"/>
    <mergeCell ref="AC34:AF34"/>
    <mergeCell ref="A51:B51"/>
    <mergeCell ref="AO25:AR25"/>
    <mergeCell ref="C25:U25"/>
    <mergeCell ref="AO26:AR26"/>
    <mergeCell ref="C26:U26"/>
    <mergeCell ref="V26:X26"/>
    <mergeCell ref="Y26:AB26"/>
    <mergeCell ref="AC27:AF27"/>
    <mergeCell ref="AG27:AJ27"/>
    <mergeCell ref="AK27:AN27"/>
    <mergeCell ref="A53:B53"/>
    <mergeCell ref="C24:U24"/>
    <mergeCell ref="V24:X24"/>
    <mergeCell ref="Y24:AB24"/>
    <mergeCell ref="A44:B44"/>
    <mergeCell ref="A45:B45"/>
    <mergeCell ref="A32:B32"/>
    <mergeCell ref="A40:B40"/>
    <mergeCell ref="Y31:AB31"/>
    <mergeCell ref="C38:U38"/>
    <mergeCell ref="A31:B31"/>
    <mergeCell ref="C32:U32"/>
    <mergeCell ref="A26:B26"/>
    <mergeCell ref="A33:B33"/>
    <mergeCell ref="A30:B30"/>
    <mergeCell ref="A27:B27"/>
    <mergeCell ref="C33:U33"/>
    <mergeCell ref="C30:U30"/>
    <mergeCell ref="A36:B36"/>
    <mergeCell ref="A35:B35"/>
    <mergeCell ref="A34:B34"/>
    <mergeCell ref="V38:X38"/>
    <mergeCell ref="C36:U36"/>
    <mergeCell ref="V36:X36"/>
    <mergeCell ref="AO29:AR29"/>
    <mergeCell ref="A29:B29"/>
    <mergeCell ref="AC24:AF24"/>
    <mergeCell ref="AG24:AJ24"/>
    <mergeCell ref="AK24:AN24"/>
    <mergeCell ref="V25:X25"/>
    <mergeCell ref="Y25:AB25"/>
    <mergeCell ref="AO24:AR24"/>
    <mergeCell ref="AC25:AF25"/>
    <mergeCell ref="AO28:AR28"/>
    <mergeCell ref="Y28:AB28"/>
    <mergeCell ref="V28:X28"/>
    <mergeCell ref="A28:B28"/>
    <mergeCell ref="C29:U29"/>
    <mergeCell ref="V29:X29"/>
    <mergeCell ref="AK29:AN29"/>
    <mergeCell ref="AK28:AN28"/>
    <mergeCell ref="V27:X27"/>
    <mergeCell ref="C21:U21"/>
    <mergeCell ref="AK23:AN23"/>
    <mergeCell ref="C22:U22"/>
    <mergeCell ref="AC22:AF22"/>
    <mergeCell ref="AG25:AJ25"/>
    <mergeCell ref="AK25:AN25"/>
    <mergeCell ref="AK26:AN26"/>
    <mergeCell ref="AC26:AF26"/>
    <mergeCell ref="A21:B21"/>
    <mergeCell ref="A22:B22"/>
    <mergeCell ref="A23:B23"/>
    <mergeCell ref="A24:B24"/>
    <mergeCell ref="A25:B25"/>
    <mergeCell ref="AC21:AF21"/>
    <mergeCell ref="V21:X21"/>
    <mergeCell ref="AK21:AN21"/>
    <mergeCell ref="AK22:AN22"/>
    <mergeCell ref="AG22:AJ22"/>
    <mergeCell ref="AO27:AR27"/>
    <mergeCell ref="AC28:AF28"/>
    <mergeCell ref="AG28:AJ28"/>
    <mergeCell ref="Y21:AB21"/>
    <mergeCell ref="V22:X22"/>
    <mergeCell ref="Y22:AB22"/>
    <mergeCell ref="AO23:AR23"/>
    <mergeCell ref="AO21:AR21"/>
    <mergeCell ref="AG20:AJ20"/>
    <mergeCell ref="AK20:AN20"/>
    <mergeCell ref="AO20:AR20"/>
    <mergeCell ref="AO22:AR22"/>
    <mergeCell ref="AG21:AJ21"/>
    <mergeCell ref="A20:B20"/>
    <mergeCell ref="C20:U20"/>
    <mergeCell ref="V20:X20"/>
    <mergeCell ref="Y20:AB20"/>
    <mergeCell ref="AC20:AF20"/>
    <mergeCell ref="AC19:AF19"/>
    <mergeCell ref="AG19:AJ19"/>
    <mergeCell ref="AK19:AN19"/>
    <mergeCell ref="AO19:AR19"/>
    <mergeCell ref="A19:B19"/>
    <mergeCell ref="C19:U19"/>
    <mergeCell ref="V19:X19"/>
    <mergeCell ref="Y19:AB19"/>
    <mergeCell ref="AC18:AF18"/>
    <mergeCell ref="AG18:AJ18"/>
    <mergeCell ref="AK18:AN18"/>
    <mergeCell ref="AO18:AR18"/>
    <mergeCell ref="A18:B18"/>
    <mergeCell ref="C18:U18"/>
    <mergeCell ref="V18:X18"/>
    <mergeCell ref="Y18:AB18"/>
    <mergeCell ref="AO17:AR17"/>
    <mergeCell ref="A17:B17"/>
    <mergeCell ref="C17:U17"/>
    <mergeCell ref="V17:X17"/>
    <mergeCell ref="Y17:AB17"/>
    <mergeCell ref="AC17:AF17"/>
    <mergeCell ref="A16:B16"/>
    <mergeCell ref="C16:U16"/>
    <mergeCell ref="V16:X16"/>
    <mergeCell ref="AG15:AJ15"/>
    <mergeCell ref="Y16:AB16"/>
    <mergeCell ref="AG17:AJ17"/>
    <mergeCell ref="C13:U13"/>
    <mergeCell ref="AK13:AN13"/>
    <mergeCell ref="AO16:AR16"/>
    <mergeCell ref="AO15:AR15"/>
    <mergeCell ref="AC16:AF16"/>
    <mergeCell ref="Y15:AB15"/>
    <mergeCell ref="AG14:AJ14"/>
    <mergeCell ref="AK14:AN14"/>
    <mergeCell ref="AG16:AJ16"/>
    <mergeCell ref="AK16:AN16"/>
    <mergeCell ref="AC12:AF12"/>
    <mergeCell ref="AG12:AJ12"/>
    <mergeCell ref="AC11:AF11"/>
    <mergeCell ref="AO12:AR12"/>
    <mergeCell ref="AO11:AR11"/>
    <mergeCell ref="AG11:AJ11"/>
    <mergeCell ref="AK11:AN11"/>
    <mergeCell ref="AK12:AN12"/>
    <mergeCell ref="A9:B10"/>
    <mergeCell ref="C9:U10"/>
    <mergeCell ref="V9:X10"/>
    <mergeCell ref="A52:B52"/>
    <mergeCell ref="C23:U23"/>
    <mergeCell ref="V23:X23"/>
    <mergeCell ref="A15:B15"/>
    <mergeCell ref="C15:U15"/>
    <mergeCell ref="V15:X15"/>
    <mergeCell ref="A11:B11"/>
    <mergeCell ref="Y12:AB12"/>
    <mergeCell ref="A185:B185"/>
    <mergeCell ref="A273:B273"/>
    <mergeCell ref="C91:U91"/>
    <mergeCell ref="V91:X91"/>
    <mergeCell ref="Y91:AB91"/>
    <mergeCell ref="A155:B155"/>
    <mergeCell ref="A157:B157"/>
    <mergeCell ref="A164:B164"/>
    <mergeCell ref="A177:B177"/>
    <mergeCell ref="A248:B248"/>
    <mergeCell ref="AO86:AR86"/>
    <mergeCell ref="AK86:AN86"/>
    <mergeCell ref="AC91:AF91"/>
    <mergeCell ref="A88:B88"/>
    <mergeCell ref="A116:B116"/>
    <mergeCell ref="A112:B112"/>
    <mergeCell ref="A125:B125"/>
    <mergeCell ref="A123:B123"/>
    <mergeCell ref="Y87:AB87"/>
    <mergeCell ref="AH2:AM2"/>
    <mergeCell ref="Y23:AB23"/>
    <mergeCell ref="Y14:AB14"/>
    <mergeCell ref="A272:B272"/>
    <mergeCell ref="C12:U12"/>
    <mergeCell ref="A13:B13"/>
    <mergeCell ref="V13:X13"/>
    <mergeCell ref="A14:B14"/>
    <mergeCell ref="V93:X93"/>
    <mergeCell ref="C14:U14"/>
    <mergeCell ref="M2:R2"/>
    <mergeCell ref="S2:S3"/>
    <mergeCell ref="AB5:AC5"/>
    <mergeCell ref="Y86:AB86"/>
    <mergeCell ref="AC23:AF23"/>
    <mergeCell ref="T5:U5"/>
    <mergeCell ref="C11:U11"/>
    <mergeCell ref="V11:X11"/>
    <mergeCell ref="Y11:AB11"/>
    <mergeCell ref="AC15:AF15"/>
    <mergeCell ref="F2:K2"/>
    <mergeCell ref="L2:L3"/>
    <mergeCell ref="V5:X5"/>
    <mergeCell ref="P5:P6"/>
    <mergeCell ref="F5:G5"/>
    <mergeCell ref="I5:J5"/>
    <mergeCell ref="K5:K6"/>
    <mergeCell ref="S5:S6"/>
    <mergeCell ref="Q5:R5"/>
    <mergeCell ref="L5:O5"/>
    <mergeCell ref="A8:AW8"/>
    <mergeCell ref="Y5:Z5"/>
    <mergeCell ref="V6:X6"/>
    <mergeCell ref="A12:B12"/>
    <mergeCell ref="A1:AW1"/>
    <mergeCell ref="A7:AW7"/>
    <mergeCell ref="H5:H6"/>
    <mergeCell ref="T2:W2"/>
    <mergeCell ref="X2:AA2"/>
    <mergeCell ref="AB2:AG2"/>
    <mergeCell ref="AS11:AW11"/>
    <mergeCell ref="AS12:AW12"/>
    <mergeCell ref="AS13:AW13"/>
    <mergeCell ref="AS14:AW14"/>
    <mergeCell ref="AS15:AW15"/>
    <mergeCell ref="AD5:AM6"/>
    <mergeCell ref="AO13:AR13"/>
    <mergeCell ref="AC14:AF14"/>
    <mergeCell ref="AO14:AR14"/>
    <mergeCell ref="Y9:AW9"/>
    <mergeCell ref="AS24:AW24"/>
    <mergeCell ref="AS22:AW22"/>
    <mergeCell ref="AS21:AW21"/>
    <mergeCell ref="AS16:AW16"/>
    <mergeCell ref="AS17:AW17"/>
    <mergeCell ref="AS18:AW18"/>
    <mergeCell ref="AS19:AW19"/>
    <mergeCell ref="AS32:AW32"/>
    <mergeCell ref="AS20:AW20"/>
    <mergeCell ref="AS25:AW25"/>
    <mergeCell ref="AS26:AW26"/>
    <mergeCell ref="AS31:AW31"/>
    <mergeCell ref="AS29:AW29"/>
    <mergeCell ref="AS30:AW30"/>
    <mergeCell ref="AS28:AW28"/>
    <mergeCell ref="AS27:AW27"/>
    <mergeCell ref="AS23:AW23"/>
    <mergeCell ref="AS34:AW34"/>
    <mergeCell ref="AS35:AW35"/>
    <mergeCell ref="AS36:AW36"/>
    <mergeCell ref="AS37:AW37"/>
    <mergeCell ref="AS38:AW38"/>
    <mergeCell ref="AS33:AW33"/>
    <mergeCell ref="AS45:AW45"/>
    <mergeCell ref="AS44:AW44"/>
    <mergeCell ref="AS39:AW39"/>
    <mergeCell ref="AS40:AW40"/>
    <mergeCell ref="AS41:AW41"/>
    <mergeCell ref="AS42:AW42"/>
    <mergeCell ref="AS43:AW43"/>
    <mergeCell ref="AS53:AW53"/>
    <mergeCell ref="AS65:AW65"/>
    <mergeCell ref="AS54:AW54"/>
    <mergeCell ref="AS46:AW46"/>
    <mergeCell ref="AS47:AW47"/>
    <mergeCell ref="AS48:AW48"/>
    <mergeCell ref="AS49:AW49"/>
    <mergeCell ref="AS50:AW50"/>
    <mergeCell ref="AS51:AW51"/>
    <mergeCell ref="AS52:AW52"/>
    <mergeCell ref="AS79:AW79"/>
    <mergeCell ref="AS77:AW77"/>
    <mergeCell ref="AS56:AW56"/>
    <mergeCell ref="AS57:AW57"/>
    <mergeCell ref="AS58:AW58"/>
    <mergeCell ref="AS59:AW59"/>
    <mergeCell ref="AS64:AW64"/>
    <mergeCell ref="AS66:AW66"/>
    <mergeCell ref="AS67:AW67"/>
    <mergeCell ref="AS68:AW68"/>
    <mergeCell ref="AS55:AW55"/>
    <mergeCell ref="AS75:AW75"/>
    <mergeCell ref="AS76:AW76"/>
    <mergeCell ref="AS60:AW60"/>
    <mergeCell ref="AS61:AW61"/>
    <mergeCell ref="AS74:AW74"/>
    <mergeCell ref="AS70:AW70"/>
    <mergeCell ref="AS71:AW71"/>
    <mergeCell ref="AS63:AW63"/>
    <mergeCell ref="AS69:AW69"/>
    <mergeCell ref="AS87:AW87"/>
    <mergeCell ref="AS10:AW10"/>
    <mergeCell ref="AS81:AW81"/>
    <mergeCell ref="AS82:AW82"/>
    <mergeCell ref="AS83:AW83"/>
    <mergeCell ref="AS72:AW72"/>
    <mergeCell ref="AS73:AW73"/>
    <mergeCell ref="AS78:AW78"/>
    <mergeCell ref="AS62:AW62"/>
    <mergeCell ref="AS80:AW80"/>
    <mergeCell ref="AS93:AW93"/>
    <mergeCell ref="AO92:AR92"/>
    <mergeCell ref="AS84:AW84"/>
    <mergeCell ref="AS90:AW90"/>
    <mergeCell ref="AS91:AW91"/>
    <mergeCell ref="AS88:AW88"/>
    <mergeCell ref="AS85:AW85"/>
    <mergeCell ref="AS92:AW92"/>
    <mergeCell ref="AS89:AW89"/>
    <mergeCell ref="AS86:AW86"/>
    <mergeCell ref="Y93:AB93"/>
    <mergeCell ref="AC93:AF93"/>
    <mergeCell ref="AG93:AJ93"/>
    <mergeCell ref="AK93:AN93"/>
    <mergeCell ref="AK91:AN91"/>
    <mergeCell ref="AC92:AF92"/>
    <mergeCell ref="AG92:AJ92"/>
    <mergeCell ref="AK92:AN92"/>
    <mergeCell ref="AG91:AJ91"/>
    <mergeCell ref="AK88:AN88"/>
    <mergeCell ref="AK90:AN90"/>
    <mergeCell ref="AG23:AJ23"/>
    <mergeCell ref="AG13:AJ13"/>
    <mergeCell ref="AG90:AJ90"/>
    <mergeCell ref="Y92:AB92"/>
    <mergeCell ref="Y13:AB13"/>
    <mergeCell ref="AC13:AF13"/>
    <mergeCell ref="AK15:AN15"/>
    <mergeCell ref="AK17:AN17"/>
    <mergeCell ref="Y10:AB10"/>
    <mergeCell ref="AC10:AF10"/>
    <mergeCell ref="AG10:AJ10"/>
    <mergeCell ref="AK10:AN10"/>
    <mergeCell ref="AO93:AR93"/>
    <mergeCell ref="AO10:AR10"/>
    <mergeCell ref="AO89:AR89"/>
    <mergeCell ref="AC87:AF87"/>
    <mergeCell ref="AC90:AF90"/>
    <mergeCell ref="AK87:AN8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r:id="rId1"/>
  <ignoredErrors>
    <ignoredError sqref="A12:B17 A31:B31 A18:B20 A32:B33 A40:B57 A58:B93 A100:B27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W273"/>
  <sheetViews>
    <sheetView view="pageBreakPreview" zoomScaleSheetLayoutView="100" zoomScalePageLayoutView="0" workbookViewId="0" topLeftCell="A1">
      <selection activeCell="A1" sqref="A1:AW1"/>
    </sheetView>
  </sheetViews>
  <sheetFormatPr defaultColWidth="9.140625" defaultRowHeight="12.75"/>
  <cols>
    <col min="1" max="1" width="2.8515625" style="234" customWidth="1"/>
    <col min="2" max="39" width="2.7109375" style="234" customWidth="1"/>
    <col min="40" max="40" width="3.140625" style="234" customWidth="1"/>
    <col min="41" max="43" width="2.7109375" style="234" customWidth="1"/>
    <col min="44" max="44" width="3.421875" style="234" customWidth="1"/>
    <col min="45" max="102" width="2.7109375" style="234" customWidth="1"/>
    <col min="103" max="16384" width="9.140625" style="234" customWidth="1"/>
  </cols>
  <sheetData>
    <row r="1" spans="1:49" ht="25.5" customHeight="1">
      <c r="A1" s="472" t="s">
        <v>302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4"/>
    </row>
    <row r="2" spans="1:49" ht="25.5" customHeight="1">
      <c r="A2" s="235"/>
      <c r="B2" s="236"/>
      <c r="C2" s="236"/>
      <c r="D2" s="236"/>
      <c r="E2" s="236"/>
      <c r="F2" s="477"/>
      <c r="G2" s="477"/>
      <c r="H2" s="477"/>
      <c r="I2" s="477"/>
      <c r="J2" s="477"/>
      <c r="K2" s="477"/>
      <c r="L2" s="469"/>
      <c r="M2" s="477"/>
      <c r="N2" s="477"/>
      <c r="O2" s="477"/>
      <c r="P2" s="477"/>
      <c r="Q2" s="477"/>
      <c r="R2" s="477"/>
      <c r="S2" s="469"/>
      <c r="T2" s="469"/>
      <c r="U2" s="469"/>
      <c r="V2" s="469"/>
      <c r="W2" s="469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9"/>
      <c r="AI2" s="469"/>
      <c r="AJ2" s="469"/>
      <c r="AK2" s="469"/>
      <c r="AL2" s="469"/>
      <c r="AM2" s="469"/>
      <c r="AN2" s="211"/>
      <c r="AO2" s="211"/>
      <c r="AP2" s="211"/>
      <c r="AQ2" s="211"/>
      <c r="AR2" s="469" t="s">
        <v>208</v>
      </c>
      <c r="AS2" s="469"/>
      <c r="AT2" s="469"/>
      <c r="AU2" s="469"/>
      <c r="AV2" s="469"/>
      <c r="AW2" s="528"/>
    </row>
    <row r="3" spans="1:49" ht="19.5" customHeight="1">
      <c r="A3" s="237"/>
      <c r="B3" s="236"/>
      <c r="C3" s="236"/>
      <c r="D3" s="236"/>
      <c r="E3" s="236"/>
      <c r="F3" s="238"/>
      <c r="G3" s="239"/>
      <c r="H3" s="238"/>
      <c r="I3" s="238"/>
      <c r="J3" s="238"/>
      <c r="K3" s="238"/>
      <c r="L3" s="469"/>
      <c r="M3" s="238"/>
      <c r="N3" s="239"/>
      <c r="O3" s="238"/>
      <c r="P3" s="238"/>
      <c r="Q3" s="238"/>
      <c r="R3" s="238"/>
      <c r="S3" s="469"/>
      <c r="T3" s="238"/>
      <c r="U3" s="239"/>
      <c r="V3" s="238"/>
      <c r="W3" s="238"/>
      <c r="X3" s="240"/>
      <c r="Y3" s="238"/>
      <c r="Z3" s="239"/>
      <c r="AA3" s="240"/>
      <c r="AB3" s="240"/>
      <c r="AC3" s="238"/>
      <c r="AD3" s="239"/>
      <c r="AE3" s="238"/>
      <c r="AF3" s="238"/>
      <c r="AG3" s="236"/>
      <c r="AH3" s="238"/>
      <c r="AI3" s="239"/>
      <c r="AJ3" s="238"/>
      <c r="AK3" s="238"/>
      <c r="AL3" s="238"/>
      <c r="AM3" s="238"/>
      <c r="AN3" s="211"/>
      <c r="AO3" s="211"/>
      <c r="AP3" s="211"/>
      <c r="AQ3" s="211"/>
      <c r="AR3" s="211"/>
      <c r="AS3" s="211"/>
      <c r="AT3" s="211"/>
      <c r="AU3" s="211"/>
      <c r="AV3" s="211"/>
      <c r="AW3" s="212"/>
    </row>
    <row r="4" spans="1:49" ht="19.5" customHeight="1">
      <c r="A4" s="525" t="s">
        <v>303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526"/>
      <c r="AP4" s="526"/>
      <c r="AQ4" s="526"/>
      <c r="AR4" s="526"/>
      <c r="AS4" s="526"/>
      <c r="AT4" s="526"/>
      <c r="AU4" s="526"/>
      <c r="AV4" s="526"/>
      <c r="AW4" s="527"/>
    </row>
    <row r="5" spans="1:49" ht="19.5" customHeight="1">
      <c r="A5" s="237"/>
      <c r="B5" s="236"/>
      <c r="C5" s="236"/>
      <c r="D5" s="236"/>
      <c r="E5" s="236"/>
      <c r="F5" s="478"/>
      <c r="G5" s="478"/>
      <c r="H5" s="476"/>
      <c r="I5" s="469"/>
      <c r="J5" s="469"/>
      <c r="K5" s="476"/>
      <c r="L5" s="469"/>
      <c r="M5" s="469"/>
      <c r="N5" s="469"/>
      <c r="O5" s="469"/>
      <c r="P5" s="476"/>
      <c r="Q5" s="469"/>
      <c r="R5" s="469"/>
      <c r="S5" s="476"/>
      <c r="T5" s="469"/>
      <c r="U5" s="469"/>
      <c r="V5" s="476"/>
      <c r="W5" s="476"/>
      <c r="X5" s="476"/>
      <c r="Y5" s="469"/>
      <c r="Z5" s="469"/>
      <c r="AA5" s="238"/>
      <c r="AB5" s="469"/>
      <c r="AC5" s="469"/>
      <c r="AD5" s="462"/>
      <c r="AE5" s="463"/>
      <c r="AF5" s="463"/>
      <c r="AG5" s="463"/>
      <c r="AH5" s="463"/>
      <c r="AI5" s="463"/>
      <c r="AJ5" s="463"/>
      <c r="AK5" s="463"/>
      <c r="AL5" s="463"/>
      <c r="AM5" s="463"/>
      <c r="AN5" s="211"/>
      <c r="AO5" s="211"/>
      <c r="AP5" s="211"/>
      <c r="AQ5" s="211"/>
      <c r="AR5" s="211"/>
      <c r="AS5" s="211"/>
      <c r="AT5" s="211"/>
      <c r="AU5" s="211"/>
      <c r="AV5" s="211"/>
      <c r="AW5" s="212"/>
    </row>
    <row r="6" spans="1:49" ht="19.5" customHeight="1">
      <c r="A6" s="241"/>
      <c r="B6" s="242"/>
      <c r="C6" s="242"/>
      <c r="D6" s="242"/>
      <c r="E6" s="242"/>
      <c r="F6" s="243"/>
      <c r="G6" s="243"/>
      <c r="H6" s="464"/>
      <c r="I6" s="244"/>
      <c r="J6" s="245"/>
      <c r="K6" s="479"/>
      <c r="L6" s="244"/>
      <c r="M6" s="244"/>
      <c r="N6" s="244"/>
      <c r="O6" s="244"/>
      <c r="P6" s="464"/>
      <c r="Q6" s="246"/>
      <c r="R6" s="246"/>
      <c r="S6" s="464"/>
      <c r="T6" s="246"/>
      <c r="U6" s="246"/>
      <c r="V6" s="470"/>
      <c r="W6" s="471"/>
      <c r="X6" s="471"/>
      <c r="Y6" s="246"/>
      <c r="Z6" s="246"/>
      <c r="AA6" s="247"/>
      <c r="AB6" s="246"/>
      <c r="AC6" s="246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247"/>
      <c r="AO6" s="247"/>
      <c r="AP6" s="247"/>
      <c r="AQ6" s="247"/>
      <c r="AR6" s="247"/>
      <c r="AS6" s="247"/>
      <c r="AT6" s="247"/>
      <c r="AU6" s="247"/>
      <c r="AV6" s="247"/>
      <c r="AW6" s="248"/>
    </row>
    <row r="7" spans="1:49" ht="19.5" customHeight="1">
      <c r="A7" s="475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</row>
    <row r="8" spans="1:49" ht="12.75">
      <c r="A8" s="468" t="s">
        <v>1118</v>
      </c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</row>
    <row r="9" spans="1:49" ht="26.25" customHeight="1">
      <c r="A9" s="490" t="s">
        <v>1119</v>
      </c>
      <c r="B9" s="491"/>
      <c r="C9" s="465" t="s">
        <v>1120</v>
      </c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90" t="s">
        <v>1121</v>
      </c>
      <c r="W9" s="496"/>
      <c r="X9" s="491"/>
      <c r="Y9" s="465" t="s">
        <v>1122</v>
      </c>
      <c r="Z9" s="466"/>
      <c r="AA9" s="466"/>
      <c r="AB9" s="466"/>
      <c r="AC9" s="466"/>
      <c r="AD9" s="466"/>
      <c r="AE9" s="466"/>
      <c r="AF9" s="466"/>
      <c r="AG9" s="466"/>
      <c r="AH9" s="466"/>
      <c r="AI9" s="466"/>
      <c r="AJ9" s="466"/>
      <c r="AK9" s="466"/>
      <c r="AL9" s="466"/>
      <c r="AM9" s="466"/>
      <c r="AN9" s="466"/>
      <c r="AO9" s="466"/>
      <c r="AP9" s="466"/>
      <c r="AQ9" s="466"/>
      <c r="AR9" s="466"/>
      <c r="AS9" s="466"/>
      <c r="AT9" s="466"/>
      <c r="AU9" s="466"/>
      <c r="AV9" s="466"/>
      <c r="AW9" s="467"/>
    </row>
    <row r="10" spans="1:49" ht="63" customHeight="1">
      <c r="A10" s="492"/>
      <c r="B10" s="493"/>
      <c r="C10" s="494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5"/>
      <c r="U10" s="495"/>
      <c r="V10" s="492"/>
      <c r="W10" s="497"/>
      <c r="X10" s="493"/>
      <c r="Y10" s="434" t="s">
        <v>1124</v>
      </c>
      <c r="Z10" s="435"/>
      <c r="AA10" s="435"/>
      <c r="AB10" s="435"/>
      <c r="AC10" s="434" t="s">
        <v>1128</v>
      </c>
      <c r="AD10" s="435"/>
      <c r="AE10" s="435"/>
      <c r="AF10" s="435"/>
      <c r="AG10" s="434" t="s">
        <v>1129</v>
      </c>
      <c r="AH10" s="435"/>
      <c r="AI10" s="435"/>
      <c r="AJ10" s="435"/>
      <c r="AK10" s="434" t="s">
        <v>151</v>
      </c>
      <c r="AL10" s="435"/>
      <c r="AM10" s="435"/>
      <c r="AN10" s="435"/>
      <c r="AO10" s="434" t="s">
        <v>283</v>
      </c>
      <c r="AP10" s="435"/>
      <c r="AQ10" s="435"/>
      <c r="AR10" s="435"/>
      <c r="AS10" s="434" t="s">
        <v>416</v>
      </c>
      <c r="AT10" s="456"/>
      <c r="AU10" s="456"/>
      <c r="AV10" s="456"/>
      <c r="AW10" s="457"/>
    </row>
    <row r="11" spans="1:49" ht="12.75">
      <c r="A11" s="458" t="s">
        <v>290</v>
      </c>
      <c r="B11" s="460"/>
      <c r="C11" s="458" t="s">
        <v>297</v>
      </c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8" t="s">
        <v>292</v>
      </c>
      <c r="W11" s="459"/>
      <c r="X11" s="460"/>
      <c r="Y11" s="458" t="s">
        <v>293</v>
      </c>
      <c r="Z11" s="459"/>
      <c r="AA11" s="459"/>
      <c r="AB11" s="460"/>
      <c r="AC11" s="458" t="s">
        <v>294</v>
      </c>
      <c r="AD11" s="459"/>
      <c r="AE11" s="459"/>
      <c r="AF11" s="460"/>
      <c r="AG11" s="458" t="s">
        <v>296</v>
      </c>
      <c r="AH11" s="459"/>
      <c r="AI11" s="459"/>
      <c r="AJ11" s="460"/>
      <c r="AK11" s="458" t="s">
        <v>298</v>
      </c>
      <c r="AL11" s="459"/>
      <c r="AM11" s="459"/>
      <c r="AN11" s="460"/>
      <c r="AO11" s="458" t="s">
        <v>304</v>
      </c>
      <c r="AP11" s="459"/>
      <c r="AQ11" s="459"/>
      <c r="AR11" s="460"/>
      <c r="AS11" s="461" t="s">
        <v>299</v>
      </c>
      <c r="AT11" s="461"/>
      <c r="AU11" s="461"/>
      <c r="AV11" s="461"/>
      <c r="AW11" s="461"/>
    </row>
    <row r="12" spans="1:49" ht="29.25" customHeight="1">
      <c r="A12" s="437" t="s">
        <v>601</v>
      </c>
      <c r="B12" s="439"/>
      <c r="C12" s="480" t="s">
        <v>811</v>
      </c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481"/>
      <c r="V12" s="204" t="s">
        <v>812</v>
      </c>
      <c r="W12" s="205"/>
      <c r="X12" s="206"/>
      <c r="Y12" s="437"/>
      <c r="Z12" s="438"/>
      <c r="AA12" s="438"/>
      <c r="AB12" s="439"/>
      <c r="AC12" s="437"/>
      <c r="AD12" s="438"/>
      <c r="AE12" s="438"/>
      <c r="AF12" s="439"/>
      <c r="AG12" s="437"/>
      <c r="AH12" s="438"/>
      <c r="AI12" s="438"/>
      <c r="AJ12" s="439"/>
      <c r="AK12" s="437"/>
      <c r="AL12" s="438"/>
      <c r="AM12" s="438"/>
      <c r="AN12" s="439"/>
      <c r="AO12" s="437"/>
      <c r="AP12" s="438"/>
      <c r="AQ12" s="438"/>
      <c r="AR12" s="439"/>
      <c r="AS12" s="436">
        <f>Y12+AC12+AG12+AK12+AO12</f>
        <v>0</v>
      </c>
      <c r="AT12" s="436"/>
      <c r="AU12" s="436"/>
      <c r="AV12" s="436"/>
      <c r="AW12" s="436"/>
    </row>
    <row r="13" spans="1:49" ht="29.25" customHeight="1">
      <c r="A13" s="437" t="s">
        <v>603</v>
      </c>
      <c r="B13" s="439"/>
      <c r="C13" s="480" t="s">
        <v>813</v>
      </c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2" t="s">
        <v>814</v>
      </c>
      <c r="W13" s="483"/>
      <c r="X13" s="484"/>
      <c r="Y13" s="437"/>
      <c r="Z13" s="438"/>
      <c r="AA13" s="438"/>
      <c r="AB13" s="439"/>
      <c r="AC13" s="437"/>
      <c r="AD13" s="438"/>
      <c r="AE13" s="438"/>
      <c r="AF13" s="439"/>
      <c r="AG13" s="437"/>
      <c r="AH13" s="438"/>
      <c r="AI13" s="438"/>
      <c r="AJ13" s="439"/>
      <c r="AK13" s="437"/>
      <c r="AL13" s="438"/>
      <c r="AM13" s="438"/>
      <c r="AN13" s="439"/>
      <c r="AO13" s="437"/>
      <c r="AP13" s="438"/>
      <c r="AQ13" s="438"/>
      <c r="AR13" s="439"/>
      <c r="AS13" s="436">
        <f aca="true" t="shared" si="0" ref="AS13:AS27">Y13+AC13+AG13+AK13+AO13</f>
        <v>0</v>
      </c>
      <c r="AT13" s="436"/>
      <c r="AU13" s="436"/>
      <c r="AV13" s="436"/>
      <c r="AW13" s="436"/>
    </row>
    <row r="14" spans="1:49" ht="38.25" customHeight="1">
      <c r="A14" s="437" t="s">
        <v>606</v>
      </c>
      <c r="B14" s="439"/>
      <c r="C14" s="480" t="s">
        <v>152</v>
      </c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481"/>
      <c r="V14" s="204" t="s">
        <v>816</v>
      </c>
      <c r="W14" s="205"/>
      <c r="X14" s="206"/>
      <c r="Y14" s="437"/>
      <c r="Z14" s="438"/>
      <c r="AA14" s="438"/>
      <c r="AB14" s="439"/>
      <c r="AC14" s="437"/>
      <c r="AD14" s="438"/>
      <c r="AE14" s="438"/>
      <c r="AF14" s="439"/>
      <c r="AG14" s="437"/>
      <c r="AH14" s="438"/>
      <c r="AI14" s="438"/>
      <c r="AJ14" s="439"/>
      <c r="AK14" s="437"/>
      <c r="AL14" s="438"/>
      <c r="AM14" s="438"/>
      <c r="AN14" s="439"/>
      <c r="AO14" s="437"/>
      <c r="AP14" s="438"/>
      <c r="AQ14" s="438"/>
      <c r="AR14" s="439"/>
      <c r="AS14" s="436">
        <f t="shared" si="0"/>
        <v>0</v>
      </c>
      <c r="AT14" s="436"/>
      <c r="AU14" s="436"/>
      <c r="AV14" s="436"/>
      <c r="AW14" s="436"/>
    </row>
    <row r="15" spans="1:49" ht="29.25" customHeight="1">
      <c r="A15" s="437" t="s">
        <v>609</v>
      </c>
      <c r="B15" s="439"/>
      <c r="C15" s="480" t="s">
        <v>817</v>
      </c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2" t="s">
        <v>818</v>
      </c>
      <c r="W15" s="483"/>
      <c r="X15" s="484"/>
      <c r="Y15" s="437"/>
      <c r="Z15" s="438"/>
      <c r="AA15" s="438"/>
      <c r="AB15" s="439"/>
      <c r="AC15" s="437"/>
      <c r="AD15" s="438"/>
      <c r="AE15" s="438"/>
      <c r="AF15" s="439"/>
      <c r="AG15" s="437"/>
      <c r="AH15" s="438"/>
      <c r="AI15" s="438"/>
      <c r="AJ15" s="439"/>
      <c r="AK15" s="437"/>
      <c r="AL15" s="438"/>
      <c r="AM15" s="438"/>
      <c r="AN15" s="439"/>
      <c r="AO15" s="437"/>
      <c r="AP15" s="438"/>
      <c r="AQ15" s="438"/>
      <c r="AR15" s="439"/>
      <c r="AS15" s="436">
        <f t="shared" si="0"/>
        <v>0</v>
      </c>
      <c r="AT15" s="436"/>
      <c r="AU15" s="436"/>
      <c r="AV15" s="436"/>
      <c r="AW15" s="436"/>
    </row>
    <row r="16" spans="1:49" ht="19.5" customHeight="1">
      <c r="A16" s="437" t="s">
        <v>612</v>
      </c>
      <c r="B16" s="439"/>
      <c r="C16" s="480" t="s">
        <v>819</v>
      </c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481"/>
      <c r="S16" s="481"/>
      <c r="T16" s="481"/>
      <c r="U16" s="481"/>
      <c r="V16" s="482" t="s">
        <v>820</v>
      </c>
      <c r="W16" s="483"/>
      <c r="X16" s="484"/>
      <c r="Y16" s="437"/>
      <c r="Z16" s="438"/>
      <c r="AA16" s="438"/>
      <c r="AB16" s="439"/>
      <c r="AC16" s="437"/>
      <c r="AD16" s="438"/>
      <c r="AE16" s="438"/>
      <c r="AF16" s="439"/>
      <c r="AG16" s="437"/>
      <c r="AH16" s="438"/>
      <c r="AI16" s="438"/>
      <c r="AJ16" s="439"/>
      <c r="AK16" s="437"/>
      <c r="AL16" s="438"/>
      <c r="AM16" s="438"/>
      <c r="AN16" s="439"/>
      <c r="AO16" s="437"/>
      <c r="AP16" s="438"/>
      <c r="AQ16" s="438"/>
      <c r="AR16" s="439"/>
      <c r="AS16" s="436">
        <f t="shared" si="0"/>
        <v>0</v>
      </c>
      <c r="AT16" s="436"/>
      <c r="AU16" s="436"/>
      <c r="AV16" s="436"/>
      <c r="AW16" s="436"/>
    </row>
    <row r="17" spans="1:49" ht="19.5" customHeight="1">
      <c r="A17" s="437" t="s">
        <v>615</v>
      </c>
      <c r="B17" s="439"/>
      <c r="C17" s="480" t="s">
        <v>821</v>
      </c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2" t="s">
        <v>822</v>
      </c>
      <c r="W17" s="483"/>
      <c r="X17" s="484"/>
      <c r="Y17" s="437"/>
      <c r="Z17" s="438"/>
      <c r="AA17" s="438"/>
      <c r="AB17" s="439"/>
      <c r="AC17" s="437"/>
      <c r="AD17" s="438"/>
      <c r="AE17" s="438"/>
      <c r="AF17" s="439"/>
      <c r="AG17" s="437"/>
      <c r="AH17" s="438"/>
      <c r="AI17" s="438"/>
      <c r="AJ17" s="439"/>
      <c r="AK17" s="437"/>
      <c r="AL17" s="438"/>
      <c r="AM17" s="438"/>
      <c r="AN17" s="439"/>
      <c r="AO17" s="437"/>
      <c r="AP17" s="438"/>
      <c r="AQ17" s="438"/>
      <c r="AR17" s="439"/>
      <c r="AS17" s="436">
        <f t="shared" si="0"/>
        <v>0</v>
      </c>
      <c r="AT17" s="436"/>
      <c r="AU17" s="436"/>
      <c r="AV17" s="436"/>
      <c r="AW17" s="436"/>
    </row>
    <row r="18" spans="1:49" s="249" customFormat="1" ht="19.5" customHeight="1">
      <c r="A18" s="437" t="s">
        <v>621</v>
      </c>
      <c r="B18" s="439"/>
      <c r="C18" s="480" t="s">
        <v>825</v>
      </c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2" t="s">
        <v>826</v>
      </c>
      <c r="W18" s="483"/>
      <c r="X18" s="484"/>
      <c r="Y18" s="440"/>
      <c r="Z18" s="441"/>
      <c r="AA18" s="441"/>
      <c r="AB18" s="442"/>
      <c r="AC18" s="440"/>
      <c r="AD18" s="441"/>
      <c r="AE18" s="441"/>
      <c r="AF18" s="442"/>
      <c r="AG18" s="440"/>
      <c r="AH18" s="441"/>
      <c r="AI18" s="441"/>
      <c r="AJ18" s="442"/>
      <c r="AK18" s="440"/>
      <c r="AL18" s="441"/>
      <c r="AM18" s="441"/>
      <c r="AN18" s="442"/>
      <c r="AO18" s="440"/>
      <c r="AP18" s="441"/>
      <c r="AQ18" s="441"/>
      <c r="AR18" s="442"/>
      <c r="AS18" s="436">
        <f t="shared" si="0"/>
        <v>0</v>
      </c>
      <c r="AT18" s="436"/>
      <c r="AU18" s="436"/>
      <c r="AV18" s="436"/>
      <c r="AW18" s="436"/>
    </row>
    <row r="19" spans="1:49" s="249" customFormat="1" ht="29.25" customHeight="1">
      <c r="A19" s="437" t="s">
        <v>624</v>
      </c>
      <c r="B19" s="439"/>
      <c r="C19" s="480" t="s">
        <v>827</v>
      </c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1"/>
      <c r="U19" s="481"/>
      <c r="V19" s="482" t="s">
        <v>828</v>
      </c>
      <c r="W19" s="483"/>
      <c r="X19" s="484"/>
      <c r="Y19" s="440"/>
      <c r="Z19" s="441"/>
      <c r="AA19" s="441"/>
      <c r="AB19" s="442"/>
      <c r="AC19" s="440"/>
      <c r="AD19" s="441"/>
      <c r="AE19" s="441"/>
      <c r="AF19" s="442"/>
      <c r="AG19" s="440"/>
      <c r="AH19" s="441"/>
      <c r="AI19" s="441"/>
      <c r="AJ19" s="442"/>
      <c r="AK19" s="440"/>
      <c r="AL19" s="441"/>
      <c r="AM19" s="441"/>
      <c r="AN19" s="442"/>
      <c r="AO19" s="440"/>
      <c r="AP19" s="441"/>
      <c r="AQ19" s="441"/>
      <c r="AR19" s="442"/>
      <c r="AS19" s="436">
        <f t="shared" si="0"/>
        <v>0</v>
      </c>
      <c r="AT19" s="436"/>
      <c r="AU19" s="436"/>
      <c r="AV19" s="436"/>
      <c r="AW19" s="436"/>
    </row>
    <row r="20" spans="1:49" s="240" customFormat="1" ht="29.25" customHeight="1">
      <c r="A20" s="437" t="s">
        <v>627</v>
      </c>
      <c r="B20" s="439"/>
      <c r="C20" s="480" t="s">
        <v>153</v>
      </c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2" t="s">
        <v>830</v>
      </c>
      <c r="W20" s="483"/>
      <c r="X20" s="484"/>
      <c r="Y20" s="437"/>
      <c r="Z20" s="438"/>
      <c r="AA20" s="438"/>
      <c r="AB20" s="439"/>
      <c r="AC20" s="437"/>
      <c r="AD20" s="438"/>
      <c r="AE20" s="438"/>
      <c r="AF20" s="439"/>
      <c r="AG20" s="437"/>
      <c r="AH20" s="438"/>
      <c r="AI20" s="438"/>
      <c r="AJ20" s="439"/>
      <c r="AK20" s="437"/>
      <c r="AL20" s="438"/>
      <c r="AM20" s="438"/>
      <c r="AN20" s="439"/>
      <c r="AO20" s="437"/>
      <c r="AP20" s="438"/>
      <c r="AQ20" s="438"/>
      <c r="AR20" s="439"/>
      <c r="AS20" s="458">
        <f t="shared" si="0"/>
        <v>0</v>
      </c>
      <c r="AT20" s="459"/>
      <c r="AU20" s="459"/>
      <c r="AV20" s="459"/>
      <c r="AW20" s="460"/>
    </row>
    <row r="21" spans="1:49" ht="25.5" customHeight="1">
      <c r="A21" s="437" t="s">
        <v>630</v>
      </c>
      <c r="B21" s="439"/>
      <c r="C21" s="480" t="s">
        <v>154</v>
      </c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481"/>
      <c r="Q21" s="481"/>
      <c r="R21" s="481"/>
      <c r="S21" s="481"/>
      <c r="T21" s="481"/>
      <c r="U21" s="481"/>
      <c r="V21" s="482" t="s">
        <v>832</v>
      </c>
      <c r="W21" s="483"/>
      <c r="X21" s="484"/>
      <c r="Y21" s="437"/>
      <c r="Z21" s="438"/>
      <c r="AA21" s="438"/>
      <c r="AB21" s="439"/>
      <c r="AC21" s="437"/>
      <c r="AD21" s="438"/>
      <c r="AE21" s="438"/>
      <c r="AF21" s="439"/>
      <c r="AG21" s="437"/>
      <c r="AH21" s="438"/>
      <c r="AI21" s="438"/>
      <c r="AJ21" s="439"/>
      <c r="AK21" s="437"/>
      <c r="AL21" s="438"/>
      <c r="AM21" s="438"/>
      <c r="AN21" s="439"/>
      <c r="AO21" s="437"/>
      <c r="AP21" s="438"/>
      <c r="AQ21" s="438"/>
      <c r="AR21" s="439"/>
      <c r="AS21" s="436">
        <f t="shared" si="0"/>
        <v>0</v>
      </c>
      <c r="AT21" s="436"/>
      <c r="AU21" s="436"/>
      <c r="AV21" s="436"/>
      <c r="AW21" s="436"/>
    </row>
    <row r="22" spans="1:49" ht="30" customHeight="1">
      <c r="A22" s="437" t="s">
        <v>633</v>
      </c>
      <c r="B22" s="439"/>
      <c r="C22" s="480" t="s">
        <v>155</v>
      </c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1"/>
      <c r="U22" s="481"/>
      <c r="V22" s="482" t="s">
        <v>834</v>
      </c>
      <c r="W22" s="483"/>
      <c r="X22" s="484"/>
      <c r="Y22" s="437">
        <v>0</v>
      </c>
      <c r="Z22" s="438"/>
      <c r="AA22" s="438"/>
      <c r="AB22" s="439"/>
      <c r="AC22" s="437"/>
      <c r="AD22" s="438"/>
      <c r="AE22" s="438"/>
      <c r="AF22" s="439"/>
      <c r="AG22" s="437"/>
      <c r="AH22" s="438"/>
      <c r="AI22" s="438"/>
      <c r="AJ22" s="439"/>
      <c r="AK22" s="437"/>
      <c r="AL22" s="438"/>
      <c r="AM22" s="438"/>
      <c r="AN22" s="439"/>
      <c r="AO22" s="437"/>
      <c r="AP22" s="438"/>
      <c r="AQ22" s="438"/>
      <c r="AR22" s="439"/>
      <c r="AS22" s="436">
        <v>0</v>
      </c>
      <c r="AT22" s="436"/>
      <c r="AU22" s="436"/>
      <c r="AV22" s="436"/>
      <c r="AW22" s="436"/>
    </row>
    <row r="23" spans="1:49" ht="29.25" customHeight="1">
      <c r="A23" s="437" t="s">
        <v>636</v>
      </c>
      <c r="B23" s="439"/>
      <c r="C23" s="498" t="s">
        <v>156</v>
      </c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500" t="s">
        <v>592</v>
      </c>
      <c r="W23" s="501"/>
      <c r="X23" s="502"/>
      <c r="Y23" s="440">
        <f>Y12+Y13+Y14+Y15+Y16+Y17+Y18+Y19+Y20+Y21+Y22</f>
        <v>0</v>
      </c>
      <c r="Z23" s="441"/>
      <c r="AA23" s="441"/>
      <c r="AB23" s="442"/>
      <c r="AC23" s="440">
        <f>AC12+AC13+AC14+AC15+AC16+AC17+AC18+AC19+AC20+AC21+AC22</f>
        <v>0</v>
      </c>
      <c r="AD23" s="441"/>
      <c r="AE23" s="441"/>
      <c r="AF23" s="442"/>
      <c r="AG23" s="440">
        <f>AG12+AG13+AG14+AG15+AG16+AG17+AG18+AG19+AG20+AG21+AG22</f>
        <v>0</v>
      </c>
      <c r="AH23" s="441"/>
      <c r="AI23" s="441"/>
      <c r="AJ23" s="442"/>
      <c r="AK23" s="440">
        <f>AK12+AK13+AK14+AK15+AK16+AK17+AK18+AK19+AK20+AK21+AK22</f>
        <v>0</v>
      </c>
      <c r="AL23" s="441"/>
      <c r="AM23" s="441"/>
      <c r="AN23" s="442"/>
      <c r="AO23" s="440">
        <f>AO12+AO13+AO14+AO15+AO16+AO17+AO18+AO19+AO20+AO21+AO22</f>
        <v>0</v>
      </c>
      <c r="AP23" s="441"/>
      <c r="AQ23" s="441"/>
      <c r="AR23" s="442"/>
      <c r="AS23" s="436">
        <f t="shared" si="0"/>
        <v>0</v>
      </c>
      <c r="AT23" s="436"/>
      <c r="AU23" s="436"/>
      <c r="AV23" s="436"/>
      <c r="AW23" s="436"/>
    </row>
    <row r="24" spans="1:49" ht="19.5" customHeight="1">
      <c r="A24" s="437" t="s">
        <v>639</v>
      </c>
      <c r="B24" s="439"/>
      <c r="C24" s="480" t="s">
        <v>836</v>
      </c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2" t="s">
        <v>837</v>
      </c>
      <c r="W24" s="483"/>
      <c r="X24" s="484"/>
      <c r="Y24" s="440"/>
      <c r="Z24" s="441"/>
      <c r="AA24" s="441"/>
      <c r="AB24" s="442"/>
      <c r="AC24" s="440"/>
      <c r="AD24" s="441"/>
      <c r="AE24" s="441"/>
      <c r="AF24" s="442"/>
      <c r="AG24" s="440"/>
      <c r="AH24" s="441"/>
      <c r="AI24" s="441"/>
      <c r="AJ24" s="442"/>
      <c r="AK24" s="440"/>
      <c r="AL24" s="441"/>
      <c r="AM24" s="441"/>
      <c r="AN24" s="442"/>
      <c r="AO24" s="440"/>
      <c r="AP24" s="441"/>
      <c r="AQ24" s="441"/>
      <c r="AR24" s="442"/>
      <c r="AS24" s="436">
        <f t="shared" si="0"/>
        <v>0</v>
      </c>
      <c r="AT24" s="436"/>
      <c r="AU24" s="436"/>
      <c r="AV24" s="436"/>
      <c r="AW24" s="436"/>
    </row>
    <row r="25" spans="1:49" ht="27.75" customHeight="1">
      <c r="A25" s="437" t="s">
        <v>641</v>
      </c>
      <c r="B25" s="439"/>
      <c r="C25" s="480" t="s">
        <v>838</v>
      </c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1"/>
      <c r="V25" s="482" t="s">
        <v>839</v>
      </c>
      <c r="W25" s="483"/>
      <c r="X25" s="484"/>
      <c r="Y25" s="440"/>
      <c r="Z25" s="441"/>
      <c r="AA25" s="441"/>
      <c r="AB25" s="442"/>
      <c r="AC25" s="440"/>
      <c r="AD25" s="441"/>
      <c r="AE25" s="441"/>
      <c r="AF25" s="442"/>
      <c r="AG25" s="440"/>
      <c r="AH25" s="441"/>
      <c r="AI25" s="441"/>
      <c r="AJ25" s="442"/>
      <c r="AK25" s="440"/>
      <c r="AL25" s="441"/>
      <c r="AM25" s="441"/>
      <c r="AN25" s="442"/>
      <c r="AO25" s="440"/>
      <c r="AP25" s="441"/>
      <c r="AQ25" s="441"/>
      <c r="AR25" s="442"/>
      <c r="AS25" s="458">
        <f t="shared" si="0"/>
        <v>0</v>
      </c>
      <c r="AT25" s="459"/>
      <c r="AU25" s="459"/>
      <c r="AV25" s="459"/>
      <c r="AW25" s="460"/>
    </row>
    <row r="26" spans="1:49" ht="29.25" customHeight="1">
      <c r="A26" s="437" t="s">
        <v>643</v>
      </c>
      <c r="B26" s="439"/>
      <c r="C26" s="480" t="s">
        <v>157</v>
      </c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1"/>
      <c r="S26" s="481"/>
      <c r="T26" s="481"/>
      <c r="U26" s="481"/>
      <c r="V26" s="482" t="s">
        <v>841</v>
      </c>
      <c r="W26" s="483"/>
      <c r="X26" s="484"/>
      <c r="Y26" s="437"/>
      <c r="Z26" s="438"/>
      <c r="AA26" s="438"/>
      <c r="AB26" s="439"/>
      <c r="AC26" s="437"/>
      <c r="AD26" s="438"/>
      <c r="AE26" s="438"/>
      <c r="AF26" s="439"/>
      <c r="AG26" s="437"/>
      <c r="AH26" s="438"/>
      <c r="AI26" s="438"/>
      <c r="AJ26" s="439"/>
      <c r="AK26" s="437"/>
      <c r="AL26" s="438"/>
      <c r="AM26" s="438"/>
      <c r="AN26" s="439"/>
      <c r="AO26" s="437"/>
      <c r="AP26" s="438"/>
      <c r="AQ26" s="438"/>
      <c r="AR26" s="439"/>
      <c r="AS26" s="458">
        <f t="shared" si="0"/>
        <v>0</v>
      </c>
      <c r="AT26" s="459"/>
      <c r="AU26" s="459"/>
      <c r="AV26" s="459"/>
      <c r="AW26" s="460"/>
    </row>
    <row r="27" spans="1:49" s="250" customFormat="1" ht="27.75" customHeight="1">
      <c r="A27" s="437" t="s">
        <v>645</v>
      </c>
      <c r="B27" s="439"/>
      <c r="C27" s="480" t="s">
        <v>158</v>
      </c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2" t="s">
        <v>843</v>
      </c>
      <c r="W27" s="483"/>
      <c r="X27" s="484"/>
      <c r="Y27" s="437"/>
      <c r="Z27" s="438"/>
      <c r="AA27" s="438"/>
      <c r="AB27" s="439"/>
      <c r="AC27" s="437"/>
      <c r="AD27" s="438"/>
      <c r="AE27" s="438"/>
      <c r="AF27" s="439"/>
      <c r="AG27" s="437"/>
      <c r="AH27" s="438"/>
      <c r="AI27" s="438"/>
      <c r="AJ27" s="439"/>
      <c r="AK27" s="437"/>
      <c r="AL27" s="438"/>
      <c r="AM27" s="438"/>
      <c r="AN27" s="439"/>
      <c r="AO27" s="437"/>
      <c r="AP27" s="438"/>
      <c r="AQ27" s="438"/>
      <c r="AR27" s="439"/>
      <c r="AS27" s="436">
        <f t="shared" si="0"/>
        <v>0</v>
      </c>
      <c r="AT27" s="436"/>
      <c r="AU27" s="436"/>
      <c r="AV27" s="436"/>
      <c r="AW27" s="436"/>
    </row>
    <row r="28" spans="1:49" s="250" customFormat="1" ht="29.25" customHeight="1">
      <c r="A28" s="437" t="s">
        <v>647</v>
      </c>
      <c r="B28" s="439"/>
      <c r="C28" s="480" t="s">
        <v>159</v>
      </c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2" t="s">
        <v>845</v>
      </c>
      <c r="W28" s="483"/>
      <c r="X28" s="484"/>
      <c r="Y28" s="437"/>
      <c r="Z28" s="438"/>
      <c r="AA28" s="438"/>
      <c r="AB28" s="439"/>
      <c r="AC28" s="437"/>
      <c r="AD28" s="438"/>
      <c r="AE28" s="438"/>
      <c r="AF28" s="439"/>
      <c r="AG28" s="437"/>
      <c r="AH28" s="438"/>
      <c r="AI28" s="438"/>
      <c r="AJ28" s="439"/>
      <c r="AK28" s="437"/>
      <c r="AL28" s="438"/>
      <c r="AM28" s="438"/>
      <c r="AN28" s="439"/>
      <c r="AO28" s="437"/>
      <c r="AP28" s="438"/>
      <c r="AQ28" s="438"/>
      <c r="AR28" s="439"/>
      <c r="AS28" s="436">
        <f aca="true" t="shared" si="1" ref="AS28:AS43">Y28+AC28+AG28+AK28+AO28</f>
        <v>0</v>
      </c>
      <c r="AT28" s="436"/>
      <c r="AU28" s="436"/>
      <c r="AV28" s="436"/>
      <c r="AW28" s="436"/>
    </row>
    <row r="29" spans="1:49" s="250" customFormat="1" ht="29.25" customHeight="1">
      <c r="A29" s="437" t="s">
        <v>649</v>
      </c>
      <c r="B29" s="439"/>
      <c r="C29" s="498" t="s">
        <v>160</v>
      </c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500" t="s">
        <v>593</v>
      </c>
      <c r="W29" s="501"/>
      <c r="X29" s="502"/>
      <c r="Y29" s="440">
        <f>Y24+Y25+Y26+Y27+Y28</f>
        <v>0</v>
      </c>
      <c r="Z29" s="441"/>
      <c r="AA29" s="441"/>
      <c r="AB29" s="442"/>
      <c r="AC29" s="440">
        <f>AC24+AC25+AC26+AC27+AC28</f>
        <v>0</v>
      </c>
      <c r="AD29" s="441"/>
      <c r="AE29" s="441"/>
      <c r="AF29" s="442"/>
      <c r="AG29" s="440">
        <f>AG24+AG25+AG26+AG27+AG28</f>
        <v>0</v>
      </c>
      <c r="AH29" s="441"/>
      <c r="AI29" s="441"/>
      <c r="AJ29" s="442"/>
      <c r="AK29" s="440">
        <f>AK24+AK25+AK26+AK27+AK28</f>
        <v>0</v>
      </c>
      <c r="AL29" s="441"/>
      <c r="AM29" s="441"/>
      <c r="AN29" s="442"/>
      <c r="AO29" s="440">
        <f>AO24+AO25+AO26+AO27+AO28</f>
        <v>0</v>
      </c>
      <c r="AP29" s="441"/>
      <c r="AQ29" s="441"/>
      <c r="AR29" s="442"/>
      <c r="AS29" s="436">
        <f t="shared" si="1"/>
        <v>0</v>
      </c>
      <c r="AT29" s="436"/>
      <c r="AU29" s="436"/>
      <c r="AV29" s="436"/>
      <c r="AW29" s="436"/>
    </row>
    <row r="30" spans="1:49" s="250" customFormat="1" ht="19.5" customHeight="1">
      <c r="A30" s="437" t="s">
        <v>651</v>
      </c>
      <c r="B30" s="439"/>
      <c r="C30" s="480" t="s">
        <v>161</v>
      </c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481"/>
      <c r="T30" s="481"/>
      <c r="U30" s="481"/>
      <c r="V30" s="482" t="s">
        <v>848</v>
      </c>
      <c r="W30" s="483"/>
      <c r="X30" s="484"/>
      <c r="Y30" s="437"/>
      <c r="Z30" s="438"/>
      <c r="AA30" s="438"/>
      <c r="AB30" s="439"/>
      <c r="AC30" s="437"/>
      <c r="AD30" s="438"/>
      <c r="AE30" s="438"/>
      <c r="AF30" s="439"/>
      <c r="AG30" s="437"/>
      <c r="AH30" s="438"/>
      <c r="AI30" s="438"/>
      <c r="AJ30" s="439"/>
      <c r="AK30" s="437"/>
      <c r="AL30" s="438"/>
      <c r="AM30" s="438"/>
      <c r="AN30" s="439"/>
      <c r="AO30" s="437"/>
      <c r="AP30" s="438"/>
      <c r="AQ30" s="438"/>
      <c r="AR30" s="439"/>
      <c r="AS30" s="436">
        <f t="shared" si="1"/>
        <v>0</v>
      </c>
      <c r="AT30" s="436"/>
      <c r="AU30" s="436"/>
      <c r="AV30" s="436"/>
      <c r="AW30" s="436"/>
    </row>
    <row r="31" spans="1:49" s="240" customFormat="1" ht="29.25" customHeight="1">
      <c r="A31" s="437" t="s">
        <v>653</v>
      </c>
      <c r="B31" s="439"/>
      <c r="C31" s="480" t="s">
        <v>849</v>
      </c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O31" s="481"/>
      <c r="P31" s="481"/>
      <c r="Q31" s="481"/>
      <c r="R31" s="481"/>
      <c r="S31" s="481"/>
      <c r="T31" s="481"/>
      <c r="U31" s="481"/>
      <c r="V31" s="482" t="s">
        <v>850</v>
      </c>
      <c r="W31" s="483"/>
      <c r="X31" s="484"/>
      <c r="Y31" s="437"/>
      <c r="Z31" s="438"/>
      <c r="AA31" s="438"/>
      <c r="AB31" s="439"/>
      <c r="AC31" s="437"/>
      <c r="AD31" s="438"/>
      <c r="AE31" s="438"/>
      <c r="AF31" s="439"/>
      <c r="AG31" s="437"/>
      <c r="AH31" s="438"/>
      <c r="AI31" s="438"/>
      <c r="AJ31" s="439"/>
      <c r="AK31" s="437"/>
      <c r="AL31" s="438"/>
      <c r="AM31" s="438"/>
      <c r="AN31" s="439"/>
      <c r="AO31" s="437"/>
      <c r="AP31" s="438"/>
      <c r="AQ31" s="438"/>
      <c r="AR31" s="439"/>
      <c r="AS31" s="436">
        <f t="shared" si="1"/>
        <v>0</v>
      </c>
      <c r="AT31" s="436"/>
      <c r="AU31" s="436"/>
      <c r="AV31" s="436"/>
      <c r="AW31" s="436"/>
    </row>
    <row r="32" spans="1:49" ht="19.5" customHeight="1">
      <c r="A32" s="437" t="s">
        <v>656</v>
      </c>
      <c r="B32" s="439"/>
      <c r="C32" s="480" t="s">
        <v>162</v>
      </c>
      <c r="D32" s="481"/>
      <c r="E32" s="481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481"/>
      <c r="Q32" s="481"/>
      <c r="R32" s="481"/>
      <c r="S32" s="481"/>
      <c r="T32" s="481"/>
      <c r="U32" s="481"/>
      <c r="V32" s="482" t="s">
        <v>854</v>
      </c>
      <c r="W32" s="483"/>
      <c r="X32" s="484"/>
      <c r="Y32" s="437"/>
      <c r="Z32" s="438"/>
      <c r="AA32" s="438"/>
      <c r="AB32" s="439"/>
      <c r="AC32" s="437"/>
      <c r="AD32" s="438"/>
      <c r="AE32" s="438"/>
      <c r="AF32" s="439"/>
      <c r="AG32" s="437"/>
      <c r="AH32" s="438"/>
      <c r="AI32" s="438"/>
      <c r="AJ32" s="439"/>
      <c r="AK32" s="437"/>
      <c r="AL32" s="438"/>
      <c r="AM32" s="438"/>
      <c r="AN32" s="439"/>
      <c r="AO32" s="437"/>
      <c r="AP32" s="438"/>
      <c r="AQ32" s="438"/>
      <c r="AR32" s="439"/>
      <c r="AS32" s="436">
        <f t="shared" si="1"/>
        <v>0</v>
      </c>
      <c r="AT32" s="436"/>
      <c r="AU32" s="436"/>
      <c r="AV32" s="436"/>
      <c r="AW32" s="436"/>
    </row>
    <row r="33" spans="1:49" ht="29.25" customHeight="1">
      <c r="A33" s="437" t="s">
        <v>658</v>
      </c>
      <c r="B33" s="439"/>
      <c r="C33" s="480" t="s">
        <v>855</v>
      </c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2" t="s">
        <v>856</v>
      </c>
      <c r="W33" s="483"/>
      <c r="X33" s="484"/>
      <c r="Y33" s="437"/>
      <c r="Z33" s="438"/>
      <c r="AA33" s="438"/>
      <c r="AB33" s="439"/>
      <c r="AC33" s="437"/>
      <c r="AD33" s="438"/>
      <c r="AE33" s="438"/>
      <c r="AF33" s="439"/>
      <c r="AG33" s="437"/>
      <c r="AH33" s="438"/>
      <c r="AI33" s="438"/>
      <c r="AJ33" s="439"/>
      <c r="AK33" s="437"/>
      <c r="AL33" s="438"/>
      <c r="AM33" s="438"/>
      <c r="AN33" s="439"/>
      <c r="AO33" s="437"/>
      <c r="AP33" s="438"/>
      <c r="AQ33" s="438"/>
      <c r="AR33" s="439"/>
      <c r="AS33" s="436">
        <f t="shared" si="1"/>
        <v>0</v>
      </c>
      <c r="AT33" s="436"/>
      <c r="AU33" s="436"/>
      <c r="AV33" s="436"/>
      <c r="AW33" s="436"/>
    </row>
    <row r="34" spans="1:49" ht="25.5" customHeight="1">
      <c r="A34" s="437" t="s">
        <v>660</v>
      </c>
      <c r="B34" s="439"/>
      <c r="C34" s="480" t="s">
        <v>857</v>
      </c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2" t="s">
        <v>858</v>
      </c>
      <c r="W34" s="483"/>
      <c r="X34" s="484"/>
      <c r="Y34" s="437"/>
      <c r="Z34" s="438"/>
      <c r="AA34" s="438"/>
      <c r="AB34" s="439"/>
      <c r="AC34" s="437"/>
      <c r="AD34" s="438"/>
      <c r="AE34" s="438"/>
      <c r="AF34" s="439"/>
      <c r="AG34" s="437"/>
      <c r="AH34" s="438"/>
      <c r="AI34" s="438"/>
      <c r="AJ34" s="439"/>
      <c r="AK34" s="437"/>
      <c r="AL34" s="438"/>
      <c r="AM34" s="438"/>
      <c r="AN34" s="439"/>
      <c r="AO34" s="437"/>
      <c r="AP34" s="438"/>
      <c r="AQ34" s="438"/>
      <c r="AR34" s="439"/>
      <c r="AS34" s="436">
        <f t="shared" si="1"/>
        <v>0</v>
      </c>
      <c r="AT34" s="436"/>
      <c r="AU34" s="436"/>
      <c r="AV34" s="436"/>
      <c r="AW34" s="436"/>
    </row>
    <row r="35" spans="1:49" ht="19.5" customHeight="1">
      <c r="A35" s="437" t="s">
        <v>662</v>
      </c>
      <c r="B35" s="439"/>
      <c r="C35" s="480" t="s">
        <v>163</v>
      </c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0" t="s">
        <v>858</v>
      </c>
      <c r="W35" s="481"/>
      <c r="X35" s="503"/>
      <c r="Y35" s="437"/>
      <c r="Z35" s="438"/>
      <c r="AA35" s="438"/>
      <c r="AB35" s="439"/>
      <c r="AC35" s="437" t="s">
        <v>164</v>
      </c>
      <c r="AD35" s="438"/>
      <c r="AE35" s="438"/>
      <c r="AF35" s="439"/>
      <c r="AG35" s="437" t="s">
        <v>164</v>
      </c>
      <c r="AH35" s="438"/>
      <c r="AI35" s="438"/>
      <c r="AJ35" s="439"/>
      <c r="AK35" s="437" t="s">
        <v>164</v>
      </c>
      <c r="AL35" s="438"/>
      <c r="AM35" s="438"/>
      <c r="AN35" s="439"/>
      <c r="AO35" s="437"/>
      <c r="AP35" s="438"/>
      <c r="AQ35" s="438"/>
      <c r="AR35" s="439"/>
      <c r="AS35" s="436"/>
      <c r="AT35" s="436"/>
      <c r="AU35" s="436"/>
      <c r="AV35" s="436"/>
      <c r="AW35" s="436"/>
    </row>
    <row r="36" spans="1:49" ht="19.5" customHeight="1">
      <c r="A36" s="437" t="s">
        <v>663</v>
      </c>
      <c r="B36" s="439"/>
      <c r="C36" s="480" t="s">
        <v>165</v>
      </c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0" t="s">
        <v>858</v>
      </c>
      <c r="W36" s="481"/>
      <c r="X36" s="503"/>
      <c r="Y36" s="437"/>
      <c r="Z36" s="438"/>
      <c r="AA36" s="438"/>
      <c r="AB36" s="439"/>
      <c r="AC36" s="437" t="s">
        <v>164</v>
      </c>
      <c r="AD36" s="438"/>
      <c r="AE36" s="438"/>
      <c r="AF36" s="439"/>
      <c r="AG36" s="437" t="s">
        <v>164</v>
      </c>
      <c r="AH36" s="438"/>
      <c r="AI36" s="438"/>
      <c r="AJ36" s="439"/>
      <c r="AK36" s="437" t="s">
        <v>164</v>
      </c>
      <c r="AL36" s="438"/>
      <c r="AM36" s="438"/>
      <c r="AN36" s="439"/>
      <c r="AO36" s="437"/>
      <c r="AP36" s="438"/>
      <c r="AQ36" s="438"/>
      <c r="AR36" s="439"/>
      <c r="AS36" s="436"/>
      <c r="AT36" s="436"/>
      <c r="AU36" s="436"/>
      <c r="AV36" s="436"/>
      <c r="AW36" s="436"/>
    </row>
    <row r="37" spans="1:49" s="250" customFormat="1" ht="19.5" customHeight="1">
      <c r="A37" s="437" t="s">
        <v>665</v>
      </c>
      <c r="B37" s="439"/>
      <c r="C37" s="480" t="s">
        <v>166</v>
      </c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0" t="s">
        <v>858</v>
      </c>
      <c r="W37" s="481"/>
      <c r="X37" s="503"/>
      <c r="Y37" s="437"/>
      <c r="Z37" s="438"/>
      <c r="AA37" s="438"/>
      <c r="AB37" s="439"/>
      <c r="AC37" s="437" t="s">
        <v>164</v>
      </c>
      <c r="AD37" s="438"/>
      <c r="AE37" s="438"/>
      <c r="AF37" s="439"/>
      <c r="AG37" s="437" t="s">
        <v>164</v>
      </c>
      <c r="AH37" s="438"/>
      <c r="AI37" s="438"/>
      <c r="AJ37" s="439"/>
      <c r="AK37" s="437" t="s">
        <v>164</v>
      </c>
      <c r="AL37" s="438"/>
      <c r="AM37" s="438"/>
      <c r="AN37" s="439"/>
      <c r="AO37" s="437"/>
      <c r="AP37" s="438"/>
      <c r="AQ37" s="438"/>
      <c r="AR37" s="439"/>
      <c r="AS37" s="436"/>
      <c r="AT37" s="436"/>
      <c r="AU37" s="436"/>
      <c r="AV37" s="436"/>
      <c r="AW37" s="436"/>
    </row>
    <row r="38" spans="1:49" s="250" customFormat="1" ht="19.5" customHeight="1">
      <c r="A38" s="437" t="s">
        <v>667</v>
      </c>
      <c r="B38" s="439"/>
      <c r="C38" s="480" t="s">
        <v>167</v>
      </c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1"/>
      <c r="U38" s="481"/>
      <c r="V38" s="480" t="s">
        <v>858</v>
      </c>
      <c r="W38" s="481"/>
      <c r="X38" s="503"/>
      <c r="Y38" s="437" t="s">
        <v>164</v>
      </c>
      <c r="Z38" s="438"/>
      <c r="AA38" s="438"/>
      <c r="AB38" s="439"/>
      <c r="AC38" s="437" t="s">
        <v>164</v>
      </c>
      <c r="AD38" s="438"/>
      <c r="AE38" s="438"/>
      <c r="AF38" s="439"/>
      <c r="AG38" s="437" t="s">
        <v>164</v>
      </c>
      <c r="AH38" s="438"/>
      <c r="AI38" s="438"/>
      <c r="AJ38" s="439"/>
      <c r="AK38" s="437" t="s">
        <v>164</v>
      </c>
      <c r="AL38" s="438"/>
      <c r="AM38" s="438"/>
      <c r="AN38" s="439"/>
      <c r="AO38" s="437"/>
      <c r="AP38" s="438"/>
      <c r="AQ38" s="438"/>
      <c r="AR38" s="439"/>
      <c r="AS38" s="436"/>
      <c r="AT38" s="436"/>
      <c r="AU38" s="436"/>
      <c r="AV38" s="436"/>
      <c r="AW38" s="436"/>
    </row>
    <row r="39" spans="1:49" s="250" customFormat="1" ht="29.25" customHeight="1">
      <c r="A39" s="437" t="s">
        <v>668</v>
      </c>
      <c r="B39" s="439"/>
      <c r="C39" s="480" t="s">
        <v>168</v>
      </c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1"/>
      <c r="U39" s="481"/>
      <c r="V39" s="480" t="s">
        <v>858</v>
      </c>
      <c r="W39" s="481"/>
      <c r="X39" s="503"/>
      <c r="Y39" s="437" t="s">
        <v>164</v>
      </c>
      <c r="Z39" s="438"/>
      <c r="AA39" s="438"/>
      <c r="AB39" s="439"/>
      <c r="AC39" s="437" t="s">
        <v>164</v>
      </c>
      <c r="AD39" s="438"/>
      <c r="AE39" s="438"/>
      <c r="AF39" s="439"/>
      <c r="AG39" s="437" t="s">
        <v>164</v>
      </c>
      <c r="AH39" s="438"/>
      <c r="AI39" s="438"/>
      <c r="AJ39" s="439"/>
      <c r="AK39" s="437" t="s">
        <v>164</v>
      </c>
      <c r="AL39" s="438"/>
      <c r="AM39" s="438"/>
      <c r="AN39" s="439"/>
      <c r="AO39" s="437"/>
      <c r="AP39" s="438"/>
      <c r="AQ39" s="438"/>
      <c r="AR39" s="439"/>
      <c r="AS39" s="436"/>
      <c r="AT39" s="436"/>
      <c r="AU39" s="436"/>
      <c r="AV39" s="436"/>
      <c r="AW39" s="436"/>
    </row>
    <row r="40" spans="1:49" s="250" customFormat="1" ht="19.5" customHeight="1">
      <c r="A40" s="437" t="s">
        <v>669</v>
      </c>
      <c r="B40" s="439"/>
      <c r="C40" s="480" t="s">
        <v>169</v>
      </c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0" t="s">
        <v>858</v>
      </c>
      <c r="W40" s="481"/>
      <c r="X40" s="503"/>
      <c r="Y40" s="437" t="s">
        <v>164</v>
      </c>
      <c r="Z40" s="438"/>
      <c r="AA40" s="438"/>
      <c r="AB40" s="439"/>
      <c r="AC40" s="437" t="s">
        <v>164</v>
      </c>
      <c r="AD40" s="438"/>
      <c r="AE40" s="438"/>
      <c r="AF40" s="439"/>
      <c r="AG40" s="437" t="s">
        <v>164</v>
      </c>
      <c r="AH40" s="438"/>
      <c r="AI40" s="438"/>
      <c r="AJ40" s="439"/>
      <c r="AK40" s="437" t="s">
        <v>164</v>
      </c>
      <c r="AL40" s="438"/>
      <c r="AM40" s="438"/>
      <c r="AN40" s="439"/>
      <c r="AO40" s="437"/>
      <c r="AP40" s="438"/>
      <c r="AQ40" s="438"/>
      <c r="AR40" s="439"/>
      <c r="AS40" s="436"/>
      <c r="AT40" s="436"/>
      <c r="AU40" s="436"/>
      <c r="AV40" s="436"/>
      <c r="AW40" s="436"/>
    </row>
    <row r="41" spans="1:49" s="240" customFormat="1" ht="29.25" customHeight="1">
      <c r="A41" s="437" t="s">
        <v>670</v>
      </c>
      <c r="B41" s="439"/>
      <c r="C41" s="480" t="s">
        <v>170</v>
      </c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0" t="s">
        <v>858</v>
      </c>
      <c r="W41" s="481"/>
      <c r="X41" s="503"/>
      <c r="Y41" s="437" t="s">
        <v>164</v>
      </c>
      <c r="Z41" s="438"/>
      <c r="AA41" s="438"/>
      <c r="AB41" s="439"/>
      <c r="AC41" s="437" t="s">
        <v>164</v>
      </c>
      <c r="AD41" s="438"/>
      <c r="AE41" s="438"/>
      <c r="AF41" s="439"/>
      <c r="AG41" s="437" t="s">
        <v>164</v>
      </c>
      <c r="AH41" s="438"/>
      <c r="AI41" s="438"/>
      <c r="AJ41" s="439"/>
      <c r="AK41" s="437" t="s">
        <v>164</v>
      </c>
      <c r="AL41" s="438"/>
      <c r="AM41" s="438"/>
      <c r="AN41" s="439"/>
      <c r="AO41" s="437"/>
      <c r="AP41" s="438"/>
      <c r="AQ41" s="438"/>
      <c r="AR41" s="439"/>
      <c r="AS41" s="436"/>
      <c r="AT41" s="436"/>
      <c r="AU41" s="436"/>
      <c r="AV41" s="436"/>
      <c r="AW41" s="436"/>
    </row>
    <row r="42" spans="1:49" ht="19.5" customHeight="1">
      <c r="A42" s="437" t="s">
        <v>672</v>
      </c>
      <c r="B42" s="439"/>
      <c r="C42" s="480" t="s">
        <v>171</v>
      </c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1"/>
      <c r="U42" s="481"/>
      <c r="V42" s="480" t="s">
        <v>858</v>
      </c>
      <c r="W42" s="481"/>
      <c r="X42" s="503"/>
      <c r="Y42" s="437" t="s">
        <v>164</v>
      </c>
      <c r="Z42" s="438"/>
      <c r="AA42" s="438"/>
      <c r="AB42" s="439"/>
      <c r="AC42" s="437" t="s">
        <v>164</v>
      </c>
      <c r="AD42" s="438"/>
      <c r="AE42" s="438"/>
      <c r="AF42" s="439"/>
      <c r="AG42" s="437" t="s">
        <v>164</v>
      </c>
      <c r="AH42" s="438"/>
      <c r="AI42" s="438"/>
      <c r="AJ42" s="439"/>
      <c r="AK42" s="437" t="s">
        <v>164</v>
      </c>
      <c r="AL42" s="438"/>
      <c r="AM42" s="438"/>
      <c r="AN42" s="439"/>
      <c r="AO42" s="437"/>
      <c r="AP42" s="438"/>
      <c r="AQ42" s="438"/>
      <c r="AR42" s="439"/>
      <c r="AS42" s="436"/>
      <c r="AT42" s="436"/>
      <c r="AU42" s="436"/>
      <c r="AV42" s="436"/>
      <c r="AW42" s="436"/>
    </row>
    <row r="43" spans="1:49" ht="19.5" customHeight="1">
      <c r="A43" s="437" t="s">
        <v>674</v>
      </c>
      <c r="B43" s="439"/>
      <c r="C43" s="480" t="s">
        <v>859</v>
      </c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1"/>
      <c r="T43" s="481"/>
      <c r="U43" s="481"/>
      <c r="V43" s="482" t="s">
        <v>860</v>
      </c>
      <c r="W43" s="483"/>
      <c r="X43" s="484"/>
      <c r="Y43" s="437"/>
      <c r="Z43" s="438"/>
      <c r="AA43" s="438"/>
      <c r="AB43" s="439"/>
      <c r="AC43" s="437"/>
      <c r="AD43" s="438"/>
      <c r="AE43" s="438"/>
      <c r="AF43" s="439"/>
      <c r="AG43" s="437"/>
      <c r="AH43" s="438"/>
      <c r="AI43" s="438"/>
      <c r="AJ43" s="439"/>
      <c r="AK43" s="437"/>
      <c r="AL43" s="438"/>
      <c r="AM43" s="438"/>
      <c r="AN43" s="439"/>
      <c r="AO43" s="437"/>
      <c r="AP43" s="438"/>
      <c r="AQ43" s="438"/>
      <c r="AR43" s="439"/>
      <c r="AS43" s="436">
        <f t="shared" si="1"/>
        <v>0</v>
      </c>
      <c r="AT43" s="436"/>
      <c r="AU43" s="436"/>
      <c r="AV43" s="436"/>
      <c r="AW43" s="436"/>
    </row>
    <row r="44" spans="1:49" ht="29.25" customHeight="1">
      <c r="A44" s="437" t="s">
        <v>675</v>
      </c>
      <c r="B44" s="439"/>
      <c r="C44" s="480" t="s">
        <v>172</v>
      </c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1"/>
      <c r="U44" s="481"/>
      <c r="V44" s="480" t="s">
        <v>860</v>
      </c>
      <c r="W44" s="481"/>
      <c r="X44" s="503"/>
      <c r="Y44" s="437"/>
      <c r="Z44" s="438"/>
      <c r="AA44" s="438"/>
      <c r="AB44" s="439"/>
      <c r="AC44" s="437" t="s">
        <v>164</v>
      </c>
      <c r="AD44" s="438"/>
      <c r="AE44" s="438"/>
      <c r="AF44" s="439"/>
      <c r="AG44" s="437" t="s">
        <v>164</v>
      </c>
      <c r="AH44" s="438"/>
      <c r="AI44" s="438"/>
      <c r="AJ44" s="439"/>
      <c r="AK44" s="437" t="s">
        <v>164</v>
      </c>
      <c r="AL44" s="438"/>
      <c r="AM44" s="438"/>
      <c r="AN44" s="439"/>
      <c r="AO44" s="437"/>
      <c r="AP44" s="438"/>
      <c r="AQ44" s="438"/>
      <c r="AR44" s="439"/>
      <c r="AS44" s="436"/>
      <c r="AT44" s="436"/>
      <c r="AU44" s="436"/>
      <c r="AV44" s="436"/>
      <c r="AW44" s="436"/>
    </row>
    <row r="45" spans="1:49" ht="26.25" customHeight="1">
      <c r="A45" s="437" t="s">
        <v>677</v>
      </c>
      <c r="B45" s="439"/>
      <c r="C45" s="480" t="s">
        <v>173</v>
      </c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0" t="s">
        <v>860</v>
      </c>
      <c r="W45" s="481"/>
      <c r="X45" s="503"/>
      <c r="Y45" s="437"/>
      <c r="Z45" s="438"/>
      <c r="AA45" s="438"/>
      <c r="AB45" s="439"/>
      <c r="AC45" s="437" t="s">
        <v>164</v>
      </c>
      <c r="AD45" s="438"/>
      <c r="AE45" s="438"/>
      <c r="AF45" s="439"/>
      <c r="AG45" s="437" t="s">
        <v>164</v>
      </c>
      <c r="AH45" s="438"/>
      <c r="AI45" s="438"/>
      <c r="AJ45" s="439"/>
      <c r="AK45" s="437" t="s">
        <v>164</v>
      </c>
      <c r="AL45" s="438"/>
      <c r="AM45" s="438"/>
      <c r="AN45" s="439"/>
      <c r="AO45" s="437"/>
      <c r="AP45" s="438"/>
      <c r="AQ45" s="438"/>
      <c r="AR45" s="439"/>
      <c r="AS45" s="436"/>
      <c r="AT45" s="436"/>
      <c r="AU45" s="436"/>
      <c r="AV45" s="436"/>
      <c r="AW45" s="436"/>
    </row>
    <row r="46" spans="1:49" ht="24.75" customHeight="1">
      <c r="A46" s="437" t="s">
        <v>679</v>
      </c>
      <c r="B46" s="439"/>
      <c r="C46" s="480" t="s">
        <v>861</v>
      </c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  <c r="S46" s="481"/>
      <c r="T46" s="481"/>
      <c r="U46" s="481"/>
      <c r="V46" s="482" t="s">
        <v>862</v>
      </c>
      <c r="W46" s="483"/>
      <c r="X46" s="484"/>
      <c r="Y46" s="437"/>
      <c r="Z46" s="438"/>
      <c r="AA46" s="438"/>
      <c r="AB46" s="439"/>
      <c r="AC46" s="437"/>
      <c r="AD46" s="438"/>
      <c r="AE46" s="438"/>
      <c r="AF46" s="439"/>
      <c r="AG46" s="437"/>
      <c r="AH46" s="438"/>
      <c r="AI46" s="438"/>
      <c r="AJ46" s="439"/>
      <c r="AK46" s="437"/>
      <c r="AL46" s="438"/>
      <c r="AM46" s="438"/>
      <c r="AN46" s="439"/>
      <c r="AO46" s="437"/>
      <c r="AP46" s="438"/>
      <c r="AQ46" s="438"/>
      <c r="AR46" s="439"/>
      <c r="AS46" s="436">
        <f aca="true" t="shared" si="2" ref="AS46:AS72">Y46+AC46+AG46+AK46+AO46</f>
        <v>0</v>
      </c>
      <c r="AT46" s="436"/>
      <c r="AU46" s="436"/>
      <c r="AV46" s="436"/>
      <c r="AW46" s="436"/>
    </row>
    <row r="47" spans="1:49" ht="19.5" customHeight="1">
      <c r="A47" s="437" t="s">
        <v>681</v>
      </c>
      <c r="B47" s="439"/>
      <c r="C47" s="480" t="s">
        <v>863</v>
      </c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2" t="s">
        <v>864</v>
      </c>
      <c r="W47" s="483"/>
      <c r="X47" s="484"/>
      <c r="Y47" s="437"/>
      <c r="Z47" s="438"/>
      <c r="AA47" s="438"/>
      <c r="AB47" s="439"/>
      <c r="AC47" s="437"/>
      <c r="AD47" s="438"/>
      <c r="AE47" s="438"/>
      <c r="AF47" s="439"/>
      <c r="AG47" s="437"/>
      <c r="AH47" s="438"/>
      <c r="AI47" s="438"/>
      <c r="AJ47" s="439"/>
      <c r="AK47" s="437"/>
      <c r="AL47" s="438"/>
      <c r="AM47" s="438"/>
      <c r="AN47" s="439"/>
      <c r="AO47" s="437"/>
      <c r="AP47" s="438"/>
      <c r="AQ47" s="438"/>
      <c r="AR47" s="439"/>
      <c r="AS47" s="436">
        <f t="shared" si="2"/>
        <v>0</v>
      </c>
      <c r="AT47" s="436"/>
      <c r="AU47" s="436"/>
      <c r="AV47" s="436"/>
      <c r="AW47" s="436"/>
    </row>
    <row r="48" spans="1:49" s="250" customFormat="1" ht="19.5" customHeight="1">
      <c r="A48" s="437" t="s">
        <v>683</v>
      </c>
      <c r="B48" s="439"/>
      <c r="C48" s="480" t="s">
        <v>174</v>
      </c>
      <c r="D48" s="481"/>
      <c r="E48" s="481"/>
      <c r="F48" s="481"/>
      <c r="G48" s="481"/>
      <c r="H48" s="481"/>
      <c r="I48" s="481"/>
      <c r="J48" s="481"/>
      <c r="K48" s="481"/>
      <c r="L48" s="481"/>
      <c r="M48" s="481"/>
      <c r="N48" s="481"/>
      <c r="O48" s="481"/>
      <c r="P48" s="481"/>
      <c r="Q48" s="481"/>
      <c r="R48" s="481"/>
      <c r="S48" s="481"/>
      <c r="T48" s="481"/>
      <c r="U48" s="481"/>
      <c r="V48" s="482" t="s">
        <v>866</v>
      </c>
      <c r="W48" s="483"/>
      <c r="X48" s="484"/>
      <c r="Y48" s="437"/>
      <c r="Z48" s="438"/>
      <c r="AA48" s="438"/>
      <c r="AB48" s="439"/>
      <c r="AC48" s="437"/>
      <c r="AD48" s="438"/>
      <c r="AE48" s="438"/>
      <c r="AF48" s="439"/>
      <c r="AG48" s="437"/>
      <c r="AH48" s="438"/>
      <c r="AI48" s="438"/>
      <c r="AJ48" s="439"/>
      <c r="AK48" s="437"/>
      <c r="AL48" s="438"/>
      <c r="AM48" s="438"/>
      <c r="AN48" s="439"/>
      <c r="AO48" s="437"/>
      <c r="AP48" s="438"/>
      <c r="AQ48" s="438"/>
      <c r="AR48" s="439"/>
      <c r="AS48" s="436">
        <f t="shared" si="2"/>
        <v>0</v>
      </c>
      <c r="AT48" s="436"/>
      <c r="AU48" s="436"/>
      <c r="AV48" s="436"/>
      <c r="AW48" s="436"/>
    </row>
    <row r="49" spans="1:49" s="250" customFormat="1" ht="27" customHeight="1">
      <c r="A49" s="437" t="s">
        <v>685</v>
      </c>
      <c r="B49" s="439"/>
      <c r="C49" s="480" t="s">
        <v>175</v>
      </c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1"/>
      <c r="T49" s="481"/>
      <c r="U49" s="481"/>
      <c r="V49" s="480" t="s">
        <v>866</v>
      </c>
      <c r="W49" s="481"/>
      <c r="X49" s="503"/>
      <c r="Y49" s="437"/>
      <c r="Z49" s="438"/>
      <c r="AA49" s="438"/>
      <c r="AB49" s="439"/>
      <c r="AC49" s="437" t="s">
        <v>164</v>
      </c>
      <c r="AD49" s="438"/>
      <c r="AE49" s="438"/>
      <c r="AF49" s="439"/>
      <c r="AG49" s="437" t="s">
        <v>164</v>
      </c>
      <c r="AH49" s="438"/>
      <c r="AI49" s="438"/>
      <c r="AJ49" s="439"/>
      <c r="AK49" s="437" t="s">
        <v>164</v>
      </c>
      <c r="AL49" s="438"/>
      <c r="AM49" s="438"/>
      <c r="AN49" s="439"/>
      <c r="AO49" s="437"/>
      <c r="AP49" s="438"/>
      <c r="AQ49" s="438"/>
      <c r="AR49" s="439"/>
      <c r="AS49" s="436"/>
      <c r="AT49" s="436"/>
      <c r="AU49" s="436"/>
      <c r="AV49" s="436"/>
      <c r="AW49" s="436"/>
    </row>
    <row r="50" spans="1:49" s="250" customFormat="1" ht="29.25" customHeight="1">
      <c r="A50" s="437" t="s">
        <v>687</v>
      </c>
      <c r="B50" s="439"/>
      <c r="C50" s="480" t="s">
        <v>176</v>
      </c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1"/>
      <c r="T50" s="481"/>
      <c r="U50" s="481"/>
      <c r="V50" s="480" t="s">
        <v>866</v>
      </c>
      <c r="W50" s="481"/>
      <c r="X50" s="503"/>
      <c r="Y50" s="437"/>
      <c r="Z50" s="438"/>
      <c r="AA50" s="438"/>
      <c r="AB50" s="439"/>
      <c r="AC50" s="437" t="s">
        <v>164</v>
      </c>
      <c r="AD50" s="438"/>
      <c r="AE50" s="438"/>
      <c r="AF50" s="439"/>
      <c r="AG50" s="437" t="s">
        <v>164</v>
      </c>
      <c r="AH50" s="438"/>
      <c r="AI50" s="438"/>
      <c r="AJ50" s="439"/>
      <c r="AK50" s="437" t="s">
        <v>164</v>
      </c>
      <c r="AL50" s="438"/>
      <c r="AM50" s="438"/>
      <c r="AN50" s="439"/>
      <c r="AO50" s="437"/>
      <c r="AP50" s="438"/>
      <c r="AQ50" s="438"/>
      <c r="AR50" s="439"/>
      <c r="AS50" s="436"/>
      <c r="AT50" s="436"/>
      <c r="AU50" s="436"/>
      <c r="AV50" s="436"/>
      <c r="AW50" s="436"/>
    </row>
    <row r="51" spans="1:49" s="250" customFormat="1" ht="24.75" customHeight="1">
      <c r="A51" s="437" t="s">
        <v>689</v>
      </c>
      <c r="B51" s="439"/>
      <c r="C51" s="480" t="s">
        <v>177</v>
      </c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1"/>
      <c r="T51" s="481"/>
      <c r="U51" s="481"/>
      <c r="V51" s="480" t="s">
        <v>866</v>
      </c>
      <c r="W51" s="481"/>
      <c r="X51" s="503"/>
      <c r="Y51" s="437" t="s">
        <v>164</v>
      </c>
      <c r="Z51" s="438"/>
      <c r="AA51" s="438"/>
      <c r="AB51" s="439"/>
      <c r="AC51" s="437" t="s">
        <v>164</v>
      </c>
      <c r="AD51" s="438"/>
      <c r="AE51" s="438"/>
      <c r="AF51" s="439"/>
      <c r="AG51" s="437" t="s">
        <v>164</v>
      </c>
      <c r="AH51" s="438"/>
      <c r="AI51" s="438"/>
      <c r="AJ51" s="439"/>
      <c r="AK51" s="437" t="s">
        <v>164</v>
      </c>
      <c r="AL51" s="438"/>
      <c r="AM51" s="438"/>
      <c r="AN51" s="439"/>
      <c r="AO51" s="437"/>
      <c r="AP51" s="438"/>
      <c r="AQ51" s="438"/>
      <c r="AR51" s="439"/>
      <c r="AS51" s="436"/>
      <c r="AT51" s="436"/>
      <c r="AU51" s="436"/>
      <c r="AV51" s="436"/>
      <c r="AW51" s="436"/>
    </row>
    <row r="52" spans="1:49" s="249" customFormat="1" ht="29.25" customHeight="1">
      <c r="A52" s="440" t="s">
        <v>691</v>
      </c>
      <c r="B52" s="442"/>
      <c r="C52" s="480" t="s">
        <v>178</v>
      </c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1"/>
      <c r="T52" s="481"/>
      <c r="U52" s="481"/>
      <c r="V52" s="480" t="s">
        <v>866</v>
      </c>
      <c r="W52" s="481"/>
      <c r="X52" s="503"/>
      <c r="Y52" s="437" t="s">
        <v>164</v>
      </c>
      <c r="Z52" s="438"/>
      <c r="AA52" s="438"/>
      <c r="AB52" s="439"/>
      <c r="AC52" s="437" t="s">
        <v>164</v>
      </c>
      <c r="AD52" s="438"/>
      <c r="AE52" s="438"/>
      <c r="AF52" s="439"/>
      <c r="AG52" s="437" t="s">
        <v>164</v>
      </c>
      <c r="AH52" s="438"/>
      <c r="AI52" s="438"/>
      <c r="AJ52" s="439"/>
      <c r="AK52" s="437" t="s">
        <v>164</v>
      </c>
      <c r="AL52" s="438"/>
      <c r="AM52" s="438"/>
      <c r="AN52" s="439"/>
      <c r="AO52" s="437"/>
      <c r="AP52" s="438"/>
      <c r="AQ52" s="438"/>
      <c r="AR52" s="439"/>
      <c r="AS52" s="436"/>
      <c r="AT52" s="436"/>
      <c r="AU52" s="436"/>
      <c r="AV52" s="436"/>
      <c r="AW52" s="436"/>
    </row>
    <row r="53" spans="1:49" ht="27" customHeight="1">
      <c r="A53" s="437" t="s">
        <v>692</v>
      </c>
      <c r="B53" s="439"/>
      <c r="C53" s="480" t="s">
        <v>179</v>
      </c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1"/>
      <c r="T53" s="481"/>
      <c r="U53" s="481"/>
      <c r="V53" s="482" t="s">
        <v>867</v>
      </c>
      <c r="W53" s="483"/>
      <c r="X53" s="484"/>
      <c r="Y53" s="437"/>
      <c r="Z53" s="438"/>
      <c r="AA53" s="438"/>
      <c r="AB53" s="439"/>
      <c r="AC53" s="437"/>
      <c r="AD53" s="438"/>
      <c r="AE53" s="438"/>
      <c r="AF53" s="439"/>
      <c r="AG53" s="437"/>
      <c r="AH53" s="438"/>
      <c r="AI53" s="438"/>
      <c r="AJ53" s="439"/>
      <c r="AK53" s="437"/>
      <c r="AL53" s="438"/>
      <c r="AM53" s="438"/>
      <c r="AN53" s="439"/>
      <c r="AO53" s="437"/>
      <c r="AP53" s="438"/>
      <c r="AQ53" s="438"/>
      <c r="AR53" s="439"/>
      <c r="AS53" s="436">
        <f t="shared" si="2"/>
        <v>0</v>
      </c>
      <c r="AT53" s="436"/>
      <c r="AU53" s="436"/>
      <c r="AV53" s="436"/>
      <c r="AW53" s="436"/>
    </row>
    <row r="54" spans="1:49" ht="29.25" customHeight="1">
      <c r="A54" s="437" t="s">
        <v>694</v>
      </c>
      <c r="B54" s="439"/>
      <c r="C54" s="480" t="s">
        <v>180</v>
      </c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1"/>
      <c r="T54" s="481"/>
      <c r="U54" s="481"/>
      <c r="V54" s="480" t="s">
        <v>867</v>
      </c>
      <c r="W54" s="481"/>
      <c r="X54" s="503"/>
      <c r="Y54" s="437" t="s">
        <v>164</v>
      </c>
      <c r="Z54" s="438"/>
      <c r="AA54" s="438"/>
      <c r="AB54" s="439"/>
      <c r="AC54" s="437" t="s">
        <v>164</v>
      </c>
      <c r="AD54" s="438"/>
      <c r="AE54" s="438"/>
      <c r="AF54" s="439"/>
      <c r="AG54" s="437" t="s">
        <v>164</v>
      </c>
      <c r="AH54" s="438"/>
      <c r="AI54" s="438"/>
      <c r="AJ54" s="439"/>
      <c r="AK54" s="437" t="s">
        <v>164</v>
      </c>
      <c r="AL54" s="438"/>
      <c r="AM54" s="438"/>
      <c r="AN54" s="439"/>
      <c r="AO54" s="437"/>
      <c r="AP54" s="438"/>
      <c r="AQ54" s="438"/>
      <c r="AR54" s="439"/>
      <c r="AS54" s="436"/>
      <c r="AT54" s="436"/>
      <c r="AU54" s="436"/>
      <c r="AV54" s="436"/>
      <c r="AW54" s="436"/>
    </row>
    <row r="55" spans="1:49" ht="29.25" customHeight="1">
      <c r="A55" s="437" t="s">
        <v>696</v>
      </c>
      <c r="B55" s="439"/>
      <c r="C55" s="480" t="s">
        <v>181</v>
      </c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481"/>
      <c r="O55" s="481"/>
      <c r="P55" s="481"/>
      <c r="Q55" s="481"/>
      <c r="R55" s="481"/>
      <c r="S55" s="481"/>
      <c r="T55" s="481"/>
      <c r="U55" s="481"/>
      <c r="V55" s="480" t="s">
        <v>867</v>
      </c>
      <c r="W55" s="481"/>
      <c r="X55" s="503"/>
      <c r="Y55" s="437"/>
      <c r="Z55" s="438"/>
      <c r="AA55" s="438"/>
      <c r="AB55" s="439"/>
      <c r="AC55" s="437" t="s">
        <v>164</v>
      </c>
      <c r="AD55" s="438"/>
      <c r="AE55" s="438"/>
      <c r="AF55" s="439"/>
      <c r="AG55" s="437" t="s">
        <v>164</v>
      </c>
      <c r="AH55" s="438"/>
      <c r="AI55" s="438"/>
      <c r="AJ55" s="439"/>
      <c r="AK55" s="437" t="s">
        <v>164</v>
      </c>
      <c r="AL55" s="438"/>
      <c r="AM55" s="438"/>
      <c r="AN55" s="439"/>
      <c r="AO55" s="437"/>
      <c r="AP55" s="438"/>
      <c r="AQ55" s="438"/>
      <c r="AR55" s="439"/>
      <c r="AS55" s="436"/>
      <c r="AT55" s="436"/>
      <c r="AU55" s="436"/>
      <c r="AV55" s="436"/>
      <c r="AW55" s="436"/>
    </row>
    <row r="56" spans="1:49" ht="26.25" customHeight="1">
      <c r="A56" s="437" t="s">
        <v>698</v>
      </c>
      <c r="B56" s="439"/>
      <c r="C56" s="480" t="s">
        <v>182</v>
      </c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481"/>
      <c r="O56" s="481"/>
      <c r="P56" s="481"/>
      <c r="Q56" s="481"/>
      <c r="R56" s="481"/>
      <c r="S56" s="481"/>
      <c r="T56" s="481"/>
      <c r="U56" s="481"/>
      <c r="V56" s="480" t="s">
        <v>867</v>
      </c>
      <c r="W56" s="481"/>
      <c r="X56" s="503"/>
      <c r="Y56" s="437" t="s">
        <v>164</v>
      </c>
      <c r="Z56" s="438"/>
      <c r="AA56" s="438"/>
      <c r="AB56" s="439"/>
      <c r="AC56" s="437" t="s">
        <v>164</v>
      </c>
      <c r="AD56" s="438"/>
      <c r="AE56" s="438"/>
      <c r="AF56" s="439"/>
      <c r="AG56" s="437" t="s">
        <v>164</v>
      </c>
      <c r="AH56" s="438"/>
      <c r="AI56" s="438"/>
      <c r="AJ56" s="439"/>
      <c r="AK56" s="437" t="s">
        <v>164</v>
      </c>
      <c r="AL56" s="438"/>
      <c r="AM56" s="438"/>
      <c r="AN56" s="439"/>
      <c r="AO56" s="437"/>
      <c r="AP56" s="438"/>
      <c r="AQ56" s="438"/>
      <c r="AR56" s="439"/>
      <c r="AS56" s="436"/>
      <c r="AT56" s="436"/>
      <c r="AU56" s="436"/>
      <c r="AV56" s="436"/>
      <c r="AW56" s="436"/>
    </row>
    <row r="57" spans="1:49" ht="25.5" customHeight="1">
      <c r="A57" s="437" t="s">
        <v>700</v>
      </c>
      <c r="B57" s="439"/>
      <c r="C57" s="480" t="s">
        <v>870</v>
      </c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481"/>
      <c r="O57" s="481"/>
      <c r="P57" s="481"/>
      <c r="Q57" s="481"/>
      <c r="R57" s="481"/>
      <c r="S57" s="481"/>
      <c r="T57" s="481"/>
      <c r="U57" s="481"/>
      <c r="V57" s="482" t="s">
        <v>871</v>
      </c>
      <c r="W57" s="483"/>
      <c r="X57" s="484"/>
      <c r="Y57" s="437"/>
      <c r="Z57" s="438"/>
      <c r="AA57" s="438"/>
      <c r="AB57" s="439"/>
      <c r="AC57" s="437"/>
      <c r="AD57" s="438"/>
      <c r="AE57" s="438"/>
      <c r="AF57" s="439"/>
      <c r="AG57" s="437"/>
      <c r="AH57" s="438"/>
      <c r="AI57" s="438"/>
      <c r="AJ57" s="439"/>
      <c r="AK57" s="437"/>
      <c r="AL57" s="438"/>
      <c r="AM57" s="438"/>
      <c r="AN57" s="439"/>
      <c r="AO57" s="437"/>
      <c r="AP57" s="438"/>
      <c r="AQ57" s="438"/>
      <c r="AR57" s="439"/>
      <c r="AS57" s="436">
        <f t="shared" si="2"/>
        <v>0</v>
      </c>
      <c r="AT57" s="436"/>
      <c r="AU57" s="436"/>
      <c r="AV57" s="436"/>
      <c r="AW57" s="436"/>
    </row>
    <row r="58" spans="1:49" ht="19.5" customHeight="1">
      <c r="A58" s="437" t="s">
        <v>703</v>
      </c>
      <c r="B58" s="439"/>
      <c r="C58" s="480" t="s">
        <v>236</v>
      </c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481"/>
      <c r="P58" s="481"/>
      <c r="Q58" s="481"/>
      <c r="R58" s="481"/>
      <c r="S58" s="481"/>
      <c r="T58" s="481"/>
      <c r="U58" s="481"/>
      <c r="V58" s="480" t="s">
        <v>871</v>
      </c>
      <c r="W58" s="481"/>
      <c r="X58" s="503"/>
      <c r="Y58" s="437" t="s">
        <v>164</v>
      </c>
      <c r="Z58" s="438"/>
      <c r="AA58" s="438"/>
      <c r="AB58" s="439"/>
      <c r="AC58" s="437" t="s">
        <v>164</v>
      </c>
      <c r="AD58" s="438"/>
      <c r="AE58" s="438"/>
      <c r="AF58" s="439"/>
      <c r="AG58" s="437" t="s">
        <v>164</v>
      </c>
      <c r="AH58" s="438"/>
      <c r="AI58" s="438"/>
      <c r="AJ58" s="439"/>
      <c r="AK58" s="437" t="s">
        <v>164</v>
      </c>
      <c r="AL58" s="438"/>
      <c r="AM58" s="438"/>
      <c r="AN58" s="439"/>
      <c r="AO58" s="437"/>
      <c r="AP58" s="438"/>
      <c r="AQ58" s="438"/>
      <c r="AR58" s="439"/>
      <c r="AS58" s="436"/>
      <c r="AT58" s="436"/>
      <c r="AU58" s="436"/>
      <c r="AV58" s="436"/>
      <c r="AW58" s="436"/>
    </row>
    <row r="59" spans="1:49" ht="28.5" customHeight="1">
      <c r="A59" s="437" t="s">
        <v>704</v>
      </c>
      <c r="B59" s="439"/>
      <c r="C59" s="480" t="s">
        <v>237</v>
      </c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N59" s="481"/>
      <c r="O59" s="481"/>
      <c r="P59" s="481"/>
      <c r="Q59" s="481"/>
      <c r="R59" s="481"/>
      <c r="S59" s="481"/>
      <c r="T59" s="481"/>
      <c r="U59" s="481"/>
      <c r="V59" s="480" t="s">
        <v>871</v>
      </c>
      <c r="W59" s="481"/>
      <c r="X59" s="503"/>
      <c r="Y59" s="437" t="s">
        <v>164</v>
      </c>
      <c r="Z59" s="438"/>
      <c r="AA59" s="438"/>
      <c r="AB59" s="439"/>
      <c r="AC59" s="437" t="s">
        <v>164</v>
      </c>
      <c r="AD59" s="438"/>
      <c r="AE59" s="438"/>
      <c r="AF59" s="439"/>
      <c r="AG59" s="437" t="s">
        <v>164</v>
      </c>
      <c r="AH59" s="438"/>
      <c r="AI59" s="438"/>
      <c r="AJ59" s="439"/>
      <c r="AK59" s="437" t="s">
        <v>164</v>
      </c>
      <c r="AL59" s="438"/>
      <c r="AM59" s="438"/>
      <c r="AN59" s="439"/>
      <c r="AO59" s="437"/>
      <c r="AP59" s="438"/>
      <c r="AQ59" s="438"/>
      <c r="AR59" s="439"/>
      <c r="AS59" s="436"/>
      <c r="AT59" s="436"/>
      <c r="AU59" s="436"/>
      <c r="AV59" s="436"/>
      <c r="AW59" s="436"/>
    </row>
    <row r="60" spans="1:49" ht="25.5" customHeight="1">
      <c r="A60" s="437" t="s">
        <v>705</v>
      </c>
      <c r="B60" s="439"/>
      <c r="C60" s="480" t="s">
        <v>238</v>
      </c>
      <c r="D60" s="481"/>
      <c r="E60" s="481"/>
      <c r="F60" s="481"/>
      <c r="G60" s="481"/>
      <c r="H60" s="481"/>
      <c r="I60" s="481"/>
      <c r="J60" s="481"/>
      <c r="K60" s="481"/>
      <c r="L60" s="481"/>
      <c r="M60" s="481"/>
      <c r="N60" s="481"/>
      <c r="O60" s="481"/>
      <c r="P60" s="481"/>
      <c r="Q60" s="481"/>
      <c r="R60" s="481"/>
      <c r="S60" s="481"/>
      <c r="T60" s="481"/>
      <c r="U60" s="481"/>
      <c r="V60" s="480" t="s">
        <v>871</v>
      </c>
      <c r="W60" s="481"/>
      <c r="X60" s="503"/>
      <c r="Y60" s="437"/>
      <c r="Z60" s="438"/>
      <c r="AA60" s="438"/>
      <c r="AB60" s="439"/>
      <c r="AC60" s="437"/>
      <c r="AD60" s="438"/>
      <c r="AE60" s="438"/>
      <c r="AF60" s="439"/>
      <c r="AG60" s="437" t="s">
        <v>164</v>
      </c>
      <c r="AH60" s="438"/>
      <c r="AI60" s="438"/>
      <c r="AJ60" s="439"/>
      <c r="AK60" s="437" t="s">
        <v>164</v>
      </c>
      <c r="AL60" s="438"/>
      <c r="AM60" s="438"/>
      <c r="AN60" s="439"/>
      <c r="AO60" s="437"/>
      <c r="AP60" s="438"/>
      <c r="AQ60" s="438"/>
      <c r="AR60" s="439"/>
      <c r="AS60" s="436"/>
      <c r="AT60" s="436"/>
      <c r="AU60" s="436"/>
      <c r="AV60" s="436"/>
      <c r="AW60" s="436"/>
    </row>
    <row r="61" spans="1:49" ht="24.75" customHeight="1">
      <c r="A61" s="437" t="s">
        <v>707</v>
      </c>
      <c r="B61" s="439"/>
      <c r="C61" s="480" t="s">
        <v>239</v>
      </c>
      <c r="D61" s="481"/>
      <c r="E61" s="481"/>
      <c r="F61" s="481"/>
      <c r="G61" s="481"/>
      <c r="H61" s="481"/>
      <c r="I61" s="481"/>
      <c r="J61" s="481"/>
      <c r="K61" s="481"/>
      <c r="L61" s="481"/>
      <c r="M61" s="481"/>
      <c r="N61" s="481"/>
      <c r="O61" s="481"/>
      <c r="P61" s="481"/>
      <c r="Q61" s="481"/>
      <c r="R61" s="481"/>
      <c r="S61" s="481"/>
      <c r="T61" s="481"/>
      <c r="U61" s="481"/>
      <c r="V61" s="480" t="s">
        <v>871</v>
      </c>
      <c r="W61" s="481"/>
      <c r="X61" s="503"/>
      <c r="Y61" s="437" t="s">
        <v>164</v>
      </c>
      <c r="Z61" s="438"/>
      <c r="AA61" s="438"/>
      <c r="AB61" s="439"/>
      <c r="AC61" s="437" t="s">
        <v>164</v>
      </c>
      <c r="AD61" s="438"/>
      <c r="AE61" s="438"/>
      <c r="AF61" s="439"/>
      <c r="AG61" s="437" t="s">
        <v>164</v>
      </c>
      <c r="AH61" s="438"/>
      <c r="AI61" s="438"/>
      <c r="AJ61" s="439"/>
      <c r="AK61" s="437" t="s">
        <v>164</v>
      </c>
      <c r="AL61" s="438"/>
      <c r="AM61" s="438"/>
      <c r="AN61" s="439"/>
      <c r="AO61" s="437"/>
      <c r="AP61" s="438"/>
      <c r="AQ61" s="438"/>
      <c r="AR61" s="439"/>
      <c r="AS61" s="436"/>
      <c r="AT61" s="436"/>
      <c r="AU61" s="436"/>
      <c r="AV61" s="436"/>
      <c r="AW61" s="436"/>
    </row>
    <row r="62" spans="1:49" ht="27" customHeight="1">
      <c r="A62" s="437" t="s">
        <v>708</v>
      </c>
      <c r="B62" s="439"/>
      <c r="C62" s="480" t="s">
        <v>240</v>
      </c>
      <c r="D62" s="481"/>
      <c r="E62" s="481"/>
      <c r="F62" s="481"/>
      <c r="G62" s="481"/>
      <c r="H62" s="481"/>
      <c r="I62" s="481"/>
      <c r="J62" s="481"/>
      <c r="K62" s="481"/>
      <c r="L62" s="481"/>
      <c r="M62" s="481"/>
      <c r="N62" s="481"/>
      <c r="O62" s="481"/>
      <c r="P62" s="481"/>
      <c r="Q62" s="481"/>
      <c r="R62" s="481"/>
      <c r="S62" s="481"/>
      <c r="T62" s="481"/>
      <c r="U62" s="481"/>
      <c r="V62" s="480" t="s">
        <v>871</v>
      </c>
      <c r="W62" s="481"/>
      <c r="X62" s="503"/>
      <c r="Y62" s="437" t="s">
        <v>164</v>
      </c>
      <c r="Z62" s="438"/>
      <c r="AA62" s="438"/>
      <c r="AB62" s="439"/>
      <c r="AC62" s="437" t="s">
        <v>164</v>
      </c>
      <c r="AD62" s="438"/>
      <c r="AE62" s="438"/>
      <c r="AF62" s="439"/>
      <c r="AG62" s="437" t="s">
        <v>164</v>
      </c>
      <c r="AH62" s="438"/>
      <c r="AI62" s="438"/>
      <c r="AJ62" s="439"/>
      <c r="AK62" s="437" t="s">
        <v>164</v>
      </c>
      <c r="AL62" s="438"/>
      <c r="AM62" s="438"/>
      <c r="AN62" s="439"/>
      <c r="AO62" s="437"/>
      <c r="AP62" s="438"/>
      <c r="AQ62" s="438"/>
      <c r="AR62" s="439"/>
      <c r="AS62" s="436"/>
      <c r="AT62" s="436"/>
      <c r="AU62" s="436"/>
      <c r="AV62" s="436"/>
      <c r="AW62" s="436"/>
    </row>
    <row r="63" spans="1:49" ht="37.5" customHeight="1">
      <c r="A63" s="437" t="s">
        <v>710</v>
      </c>
      <c r="B63" s="439"/>
      <c r="C63" s="480" t="s">
        <v>241</v>
      </c>
      <c r="D63" s="481"/>
      <c r="E63" s="481"/>
      <c r="F63" s="481"/>
      <c r="G63" s="481"/>
      <c r="H63" s="481"/>
      <c r="I63" s="481"/>
      <c r="J63" s="481"/>
      <c r="K63" s="481"/>
      <c r="L63" s="481"/>
      <c r="M63" s="481"/>
      <c r="N63" s="481"/>
      <c r="O63" s="481"/>
      <c r="P63" s="481"/>
      <c r="Q63" s="481"/>
      <c r="R63" s="481"/>
      <c r="S63" s="481"/>
      <c r="T63" s="481"/>
      <c r="U63" s="481"/>
      <c r="V63" s="480" t="s">
        <v>871</v>
      </c>
      <c r="W63" s="481"/>
      <c r="X63" s="503"/>
      <c r="Y63" s="437"/>
      <c r="Z63" s="438"/>
      <c r="AA63" s="438"/>
      <c r="AB63" s="439"/>
      <c r="AC63" s="437" t="s">
        <v>164</v>
      </c>
      <c r="AD63" s="438"/>
      <c r="AE63" s="438"/>
      <c r="AF63" s="439"/>
      <c r="AG63" s="437" t="s">
        <v>164</v>
      </c>
      <c r="AH63" s="438"/>
      <c r="AI63" s="438"/>
      <c r="AJ63" s="439"/>
      <c r="AK63" s="437" t="s">
        <v>164</v>
      </c>
      <c r="AL63" s="438"/>
      <c r="AM63" s="438"/>
      <c r="AN63" s="439"/>
      <c r="AO63" s="437"/>
      <c r="AP63" s="438"/>
      <c r="AQ63" s="438"/>
      <c r="AR63" s="439"/>
      <c r="AS63" s="436"/>
      <c r="AT63" s="436"/>
      <c r="AU63" s="436"/>
      <c r="AV63" s="436"/>
      <c r="AW63" s="436"/>
    </row>
    <row r="64" spans="1:49" ht="26.25" customHeight="1">
      <c r="A64" s="437" t="s">
        <v>712</v>
      </c>
      <c r="B64" s="439"/>
      <c r="C64" s="480" t="s">
        <v>242</v>
      </c>
      <c r="D64" s="481"/>
      <c r="E64" s="481"/>
      <c r="F64" s="481"/>
      <c r="G64" s="481"/>
      <c r="H64" s="481"/>
      <c r="I64" s="481"/>
      <c r="J64" s="481"/>
      <c r="K64" s="481"/>
      <c r="L64" s="481"/>
      <c r="M64" s="481"/>
      <c r="N64" s="481"/>
      <c r="O64" s="481"/>
      <c r="P64" s="481"/>
      <c r="Q64" s="481"/>
      <c r="R64" s="481"/>
      <c r="S64" s="481"/>
      <c r="T64" s="481"/>
      <c r="U64" s="481"/>
      <c r="V64" s="480" t="s">
        <v>871</v>
      </c>
      <c r="W64" s="481"/>
      <c r="X64" s="503"/>
      <c r="Y64" s="437" t="s">
        <v>164</v>
      </c>
      <c r="Z64" s="438"/>
      <c r="AA64" s="438"/>
      <c r="AB64" s="439"/>
      <c r="AC64" s="437" t="s">
        <v>164</v>
      </c>
      <c r="AD64" s="438"/>
      <c r="AE64" s="438"/>
      <c r="AF64" s="439"/>
      <c r="AG64" s="437" t="s">
        <v>164</v>
      </c>
      <c r="AH64" s="438"/>
      <c r="AI64" s="438"/>
      <c r="AJ64" s="439"/>
      <c r="AK64" s="437" t="s">
        <v>164</v>
      </c>
      <c r="AL64" s="438"/>
      <c r="AM64" s="438"/>
      <c r="AN64" s="439"/>
      <c r="AO64" s="437"/>
      <c r="AP64" s="438"/>
      <c r="AQ64" s="438"/>
      <c r="AR64" s="439"/>
      <c r="AS64" s="436"/>
      <c r="AT64" s="436"/>
      <c r="AU64" s="436"/>
      <c r="AV64" s="436"/>
      <c r="AW64" s="436"/>
    </row>
    <row r="65" spans="1:49" ht="29.25" customHeight="1">
      <c r="A65" s="437" t="s">
        <v>714</v>
      </c>
      <c r="B65" s="439"/>
      <c r="C65" s="498" t="s">
        <v>243</v>
      </c>
      <c r="D65" s="499"/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500" t="s">
        <v>594</v>
      </c>
      <c r="W65" s="501"/>
      <c r="X65" s="502"/>
      <c r="Y65" s="440">
        <f>Y30+Y31+Y32+Y33+Y34+Y43+Y47+Y48+Y53+Y57</f>
        <v>0</v>
      </c>
      <c r="Z65" s="441"/>
      <c r="AA65" s="441"/>
      <c r="AB65" s="442"/>
      <c r="AC65" s="440">
        <f>AC30+AC31+AC32+AC33+AC34+AC43+AC47+AC48+AC53+AC57</f>
        <v>0</v>
      </c>
      <c r="AD65" s="441"/>
      <c r="AE65" s="441"/>
      <c r="AF65" s="442"/>
      <c r="AG65" s="440">
        <f>AG30+AG31+AG32+AG33+AG34+AG43+AG47+AG48+AG53+AG57</f>
        <v>0</v>
      </c>
      <c r="AH65" s="441"/>
      <c r="AI65" s="441"/>
      <c r="AJ65" s="442"/>
      <c r="AK65" s="440">
        <f>AK30+AK31+AK32+AK33+AK34+AK43+AK47+AK48+AK53+AK57</f>
        <v>0</v>
      </c>
      <c r="AL65" s="441"/>
      <c r="AM65" s="441"/>
      <c r="AN65" s="442"/>
      <c r="AO65" s="440">
        <f>AO30+AO31+AO32+AO33+AO34+AO43+AO47+AO48+AO53+AO57</f>
        <v>0</v>
      </c>
      <c r="AP65" s="441"/>
      <c r="AQ65" s="441"/>
      <c r="AR65" s="442"/>
      <c r="AS65" s="436">
        <f t="shared" si="2"/>
        <v>0</v>
      </c>
      <c r="AT65" s="436"/>
      <c r="AU65" s="436"/>
      <c r="AV65" s="436"/>
      <c r="AW65" s="436"/>
    </row>
    <row r="66" spans="1:49" ht="19.5" customHeight="1">
      <c r="A66" s="437" t="s">
        <v>716</v>
      </c>
      <c r="B66" s="439"/>
      <c r="C66" s="505" t="s">
        <v>244</v>
      </c>
      <c r="D66" s="506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482" t="s">
        <v>874</v>
      </c>
      <c r="W66" s="483"/>
      <c r="X66" s="484"/>
      <c r="Y66" s="437"/>
      <c r="Z66" s="438"/>
      <c r="AA66" s="438"/>
      <c r="AB66" s="439"/>
      <c r="AC66" s="437"/>
      <c r="AD66" s="438"/>
      <c r="AE66" s="438"/>
      <c r="AF66" s="439"/>
      <c r="AG66" s="437"/>
      <c r="AH66" s="438"/>
      <c r="AI66" s="438"/>
      <c r="AJ66" s="439"/>
      <c r="AK66" s="437"/>
      <c r="AL66" s="438"/>
      <c r="AM66" s="438"/>
      <c r="AN66" s="439"/>
      <c r="AO66" s="437"/>
      <c r="AP66" s="438"/>
      <c r="AQ66" s="438"/>
      <c r="AR66" s="439"/>
      <c r="AS66" s="436">
        <f t="shared" si="2"/>
        <v>0</v>
      </c>
      <c r="AT66" s="436"/>
      <c r="AU66" s="436"/>
      <c r="AV66" s="436"/>
      <c r="AW66" s="436"/>
    </row>
    <row r="67" spans="1:49" ht="19.5" customHeight="1">
      <c r="A67" s="437" t="s">
        <v>718</v>
      </c>
      <c r="B67" s="439"/>
      <c r="C67" s="505" t="s">
        <v>245</v>
      </c>
      <c r="D67" s="506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482" t="s">
        <v>876</v>
      </c>
      <c r="W67" s="483"/>
      <c r="X67" s="484"/>
      <c r="Y67" s="437"/>
      <c r="Z67" s="438"/>
      <c r="AA67" s="438"/>
      <c r="AB67" s="439"/>
      <c r="AC67" s="437"/>
      <c r="AD67" s="438"/>
      <c r="AE67" s="438"/>
      <c r="AF67" s="439"/>
      <c r="AG67" s="437"/>
      <c r="AH67" s="438"/>
      <c r="AI67" s="438"/>
      <c r="AJ67" s="439"/>
      <c r="AK67" s="437"/>
      <c r="AL67" s="438"/>
      <c r="AM67" s="438"/>
      <c r="AN67" s="439"/>
      <c r="AO67" s="437"/>
      <c r="AP67" s="438"/>
      <c r="AQ67" s="438"/>
      <c r="AR67" s="439"/>
      <c r="AS67" s="436">
        <f t="shared" si="2"/>
        <v>0</v>
      </c>
      <c r="AT67" s="436"/>
      <c r="AU67" s="436"/>
      <c r="AV67" s="436"/>
      <c r="AW67" s="436"/>
    </row>
    <row r="68" spans="1:49" ht="36" customHeight="1">
      <c r="A68" s="437" t="s">
        <v>1169</v>
      </c>
      <c r="B68" s="439"/>
      <c r="C68" s="507" t="s">
        <v>246</v>
      </c>
      <c r="D68" s="508"/>
      <c r="E68" s="508"/>
      <c r="F68" s="508"/>
      <c r="G68" s="508"/>
      <c r="H68" s="508"/>
      <c r="I68" s="508"/>
      <c r="J68" s="508"/>
      <c r="K68" s="508"/>
      <c r="L68" s="508"/>
      <c r="M68" s="508"/>
      <c r="N68" s="508"/>
      <c r="O68" s="508"/>
      <c r="P68" s="508"/>
      <c r="Q68" s="508"/>
      <c r="R68" s="508"/>
      <c r="S68" s="508"/>
      <c r="T68" s="508"/>
      <c r="U68" s="508"/>
      <c r="V68" s="482" t="s">
        <v>878</v>
      </c>
      <c r="W68" s="483"/>
      <c r="X68" s="484"/>
      <c r="Y68" s="437"/>
      <c r="Z68" s="438"/>
      <c r="AA68" s="438"/>
      <c r="AB68" s="439"/>
      <c r="AC68" s="437"/>
      <c r="AD68" s="438"/>
      <c r="AE68" s="438"/>
      <c r="AF68" s="439"/>
      <c r="AG68" s="437"/>
      <c r="AH68" s="438"/>
      <c r="AI68" s="438"/>
      <c r="AJ68" s="439"/>
      <c r="AK68" s="437"/>
      <c r="AL68" s="438"/>
      <c r="AM68" s="438"/>
      <c r="AN68" s="439"/>
      <c r="AO68" s="437"/>
      <c r="AP68" s="438"/>
      <c r="AQ68" s="438"/>
      <c r="AR68" s="439"/>
      <c r="AS68" s="436">
        <f t="shared" si="2"/>
        <v>0</v>
      </c>
      <c r="AT68" s="436"/>
      <c r="AU68" s="436"/>
      <c r="AV68" s="436"/>
      <c r="AW68" s="436"/>
    </row>
    <row r="69" spans="1:49" ht="25.5" customHeight="1">
      <c r="A69" s="437" t="s">
        <v>720</v>
      </c>
      <c r="B69" s="439"/>
      <c r="C69" s="507" t="s">
        <v>247</v>
      </c>
      <c r="D69" s="508"/>
      <c r="E69" s="508"/>
      <c r="F69" s="508"/>
      <c r="G69" s="508"/>
      <c r="H69" s="508"/>
      <c r="I69" s="508"/>
      <c r="J69" s="508"/>
      <c r="K69" s="508"/>
      <c r="L69" s="508"/>
      <c r="M69" s="508"/>
      <c r="N69" s="508"/>
      <c r="O69" s="508"/>
      <c r="P69" s="508"/>
      <c r="Q69" s="508"/>
      <c r="R69" s="508"/>
      <c r="S69" s="508"/>
      <c r="T69" s="508"/>
      <c r="U69" s="508"/>
      <c r="V69" s="482" t="s">
        <v>879</v>
      </c>
      <c r="W69" s="483"/>
      <c r="X69" s="484"/>
      <c r="Y69" s="437"/>
      <c r="Z69" s="438"/>
      <c r="AA69" s="438"/>
      <c r="AB69" s="439"/>
      <c r="AC69" s="437"/>
      <c r="AD69" s="438"/>
      <c r="AE69" s="438"/>
      <c r="AF69" s="439"/>
      <c r="AG69" s="437"/>
      <c r="AH69" s="438"/>
      <c r="AI69" s="438"/>
      <c r="AJ69" s="439"/>
      <c r="AK69" s="437">
        <v>1090</v>
      </c>
      <c r="AL69" s="438"/>
      <c r="AM69" s="438"/>
      <c r="AN69" s="439"/>
      <c r="AO69" s="437"/>
      <c r="AP69" s="438"/>
      <c r="AQ69" s="438"/>
      <c r="AR69" s="439"/>
      <c r="AS69" s="436">
        <f t="shared" si="2"/>
        <v>1090</v>
      </c>
      <c r="AT69" s="436"/>
      <c r="AU69" s="436"/>
      <c r="AV69" s="436"/>
      <c r="AW69" s="436"/>
    </row>
    <row r="70" spans="1:49" ht="26.25" customHeight="1">
      <c r="A70" s="437" t="s">
        <v>722</v>
      </c>
      <c r="B70" s="439"/>
      <c r="C70" s="507" t="s">
        <v>248</v>
      </c>
      <c r="D70" s="508"/>
      <c r="E70" s="508"/>
      <c r="F70" s="508"/>
      <c r="G70" s="508"/>
      <c r="H70" s="508"/>
      <c r="I70" s="508"/>
      <c r="J70" s="508"/>
      <c r="K70" s="508"/>
      <c r="L70" s="508"/>
      <c r="M70" s="508"/>
      <c r="N70" s="508"/>
      <c r="O70" s="508"/>
      <c r="P70" s="508"/>
      <c r="Q70" s="508"/>
      <c r="R70" s="508"/>
      <c r="S70" s="508"/>
      <c r="T70" s="508"/>
      <c r="U70" s="508"/>
      <c r="V70" s="482" t="s">
        <v>881</v>
      </c>
      <c r="W70" s="483"/>
      <c r="X70" s="484"/>
      <c r="Y70" s="437"/>
      <c r="Z70" s="438"/>
      <c r="AA70" s="438"/>
      <c r="AB70" s="439"/>
      <c r="AC70" s="437">
        <v>7262</v>
      </c>
      <c r="AD70" s="438"/>
      <c r="AE70" s="438"/>
      <c r="AF70" s="439"/>
      <c r="AG70" s="437">
        <v>9595</v>
      </c>
      <c r="AH70" s="438"/>
      <c r="AI70" s="438"/>
      <c r="AJ70" s="439"/>
      <c r="AK70" s="437"/>
      <c r="AL70" s="438"/>
      <c r="AM70" s="438"/>
      <c r="AN70" s="439"/>
      <c r="AO70" s="437"/>
      <c r="AP70" s="438"/>
      <c r="AQ70" s="438"/>
      <c r="AR70" s="439"/>
      <c r="AS70" s="436">
        <f t="shared" si="2"/>
        <v>16857</v>
      </c>
      <c r="AT70" s="436"/>
      <c r="AU70" s="436"/>
      <c r="AV70" s="436"/>
      <c r="AW70" s="436"/>
    </row>
    <row r="71" spans="1:49" ht="25.5" customHeight="1">
      <c r="A71" s="437" t="s">
        <v>724</v>
      </c>
      <c r="B71" s="439"/>
      <c r="C71" s="507" t="s">
        <v>882</v>
      </c>
      <c r="D71" s="508"/>
      <c r="E71" s="508"/>
      <c r="F71" s="508"/>
      <c r="G71" s="508"/>
      <c r="H71" s="508"/>
      <c r="I71" s="508"/>
      <c r="J71" s="508"/>
      <c r="K71" s="508"/>
      <c r="L71" s="508"/>
      <c r="M71" s="508"/>
      <c r="N71" s="508"/>
      <c r="O71" s="508"/>
      <c r="P71" s="508"/>
      <c r="Q71" s="508"/>
      <c r="R71" s="508"/>
      <c r="S71" s="508"/>
      <c r="T71" s="508"/>
      <c r="U71" s="508"/>
      <c r="V71" s="482" t="s">
        <v>883</v>
      </c>
      <c r="W71" s="483"/>
      <c r="X71" s="484"/>
      <c r="Y71" s="437"/>
      <c r="Z71" s="438"/>
      <c r="AA71" s="438"/>
      <c r="AB71" s="439"/>
      <c r="AC71" s="437">
        <v>1958</v>
      </c>
      <c r="AD71" s="438"/>
      <c r="AE71" s="438"/>
      <c r="AF71" s="439"/>
      <c r="AG71" s="437">
        <v>2590</v>
      </c>
      <c r="AH71" s="438"/>
      <c r="AI71" s="438"/>
      <c r="AJ71" s="439"/>
      <c r="AK71" s="437"/>
      <c r="AL71" s="438"/>
      <c r="AM71" s="438"/>
      <c r="AN71" s="439"/>
      <c r="AO71" s="437"/>
      <c r="AP71" s="438"/>
      <c r="AQ71" s="438"/>
      <c r="AR71" s="439"/>
      <c r="AS71" s="436">
        <f t="shared" si="2"/>
        <v>4548</v>
      </c>
      <c r="AT71" s="436"/>
      <c r="AU71" s="436"/>
      <c r="AV71" s="436"/>
      <c r="AW71" s="436"/>
    </row>
    <row r="72" spans="1:49" ht="19.5" customHeight="1">
      <c r="A72" s="437" t="s">
        <v>726</v>
      </c>
      <c r="B72" s="439"/>
      <c r="C72" s="507" t="s">
        <v>884</v>
      </c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508"/>
      <c r="O72" s="508"/>
      <c r="P72" s="508"/>
      <c r="Q72" s="508"/>
      <c r="R72" s="508"/>
      <c r="S72" s="508"/>
      <c r="T72" s="508"/>
      <c r="U72" s="508"/>
      <c r="V72" s="482" t="s">
        <v>885</v>
      </c>
      <c r="W72" s="483"/>
      <c r="X72" s="484"/>
      <c r="Y72" s="437">
        <v>3500</v>
      </c>
      <c r="Z72" s="438"/>
      <c r="AA72" s="438"/>
      <c r="AB72" s="439"/>
      <c r="AC72" s="437"/>
      <c r="AD72" s="438"/>
      <c r="AE72" s="438"/>
      <c r="AF72" s="439"/>
      <c r="AG72" s="437"/>
      <c r="AH72" s="438"/>
      <c r="AI72" s="438"/>
      <c r="AJ72" s="439"/>
      <c r="AK72" s="437"/>
      <c r="AL72" s="438"/>
      <c r="AM72" s="438"/>
      <c r="AN72" s="439"/>
      <c r="AO72" s="437"/>
      <c r="AP72" s="438"/>
      <c r="AQ72" s="438"/>
      <c r="AR72" s="439"/>
      <c r="AS72" s="436">
        <f t="shared" si="2"/>
        <v>3500</v>
      </c>
      <c r="AT72" s="436"/>
      <c r="AU72" s="436"/>
      <c r="AV72" s="436"/>
      <c r="AW72" s="436"/>
    </row>
    <row r="73" spans="1:49" ht="27.75" customHeight="1">
      <c r="A73" s="437" t="s">
        <v>728</v>
      </c>
      <c r="B73" s="439"/>
      <c r="C73" s="505" t="s">
        <v>886</v>
      </c>
      <c r="D73" s="506"/>
      <c r="E73" s="506"/>
      <c r="F73" s="506"/>
      <c r="G73" s="506"/>
      <c r="H73" s="506"/>
      <c r="I73" s="506"/>
      <c r="J73" s="506"/>
      <c r="K73" s="506"/>
      <c r="L73" s="506"/>
      <c r="M73" s="506"/>
      <c r="N73" s="506"/>
      <c r="O73" s="506"/>
      <c r="P73" s="506"/>
      <c r="Q73" s="506"/>
      <c r="R73" s="506"/>
      <c r="S73" s="506"/>
      <c r="T73" s="506"/>
      <c r="U73" s="506"/>
      <c r="V73" s="482" t="s">
        <v>887</v>
      </c>
      <c r="W73" s="483"/>
      <c r="X73" s="484"/>
      <c r="Y73" s="437"/>
      <c r="Z73" s="438"/>
      <c r="AA73" s="438"/>
      <c r="AB73" s="439"/>
      <c r="AC73" s="437"/>
      <c r="AD73" s="438"/>
      <c r="AE73" s="438"/>
      <c r="AF73" s="439"/>
      <c r="AG73" s="437"/>
      <c r="AH73" s="438"/>
      <c r="AI73" s="438"/>
      <c r="AJ73" s="439"/>
      <c r="AK73" s="437"/>
      <c r="AL73" s="438"/>
      <c r="AM73" s="438"/>
      <c r="AN73" s="439"/>
      <c r="AO73" s="437"/>
      <c r="AP73" s="438"/>
      <c r="AQ73" s="438"/>
      <c r="AR73" s="439"/>
      <c r="AS73" s="436">
        <f aca="true" t="shared" si="3" ref="AS73:AS89">Y73+AC73+AG73+AK73+AO73</f>
        <v>0</v>
      </c>
      <c r="AT73" s="436"/>
      <c r="AU73" s="436"/>
      <c r="AV73" s="436"/>
      <c r="AW73" s="436"/>
    </row>
    <row r="74" spans="1:49" ht="29.25" customHeight="1">
      <c r="A74" s="437" t="s">
        <v>730</v>
      </c>
      <c r="B74" s="439"/>
      <c r="C74" s="505" t="s">
        <v>249</v>
      </c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506"/>
      <c r="P74" s="506"/>
      <c r="Q74" s="506"/>
      <c r="R74" s="506"/>
      <c r="S74" s="506"/>
      <c r="T74" s="506"/>
      <c r="U74" s="506"/>
      <c r="V74" s="482" t="s">
        <v>889</v>
      </c>
      <c r="W74" s="483"/>
      <c r="X74" s="484"/>
      <c r="Y74" s="437"/>
      <c r="Z74" s="438"/>
      <c r="AA74" s="438"/>
      <c r="AB74" s="439"/>
      <c r="AC74" s="437"/>
      <c r="AD74" s="438"/>
      <c r="AE74" s="438"/>
      <c r="AF74" s="439"/>
      <c r="AG74" s="437"/>
      <c r="AH74" s="438"/>
      <c r="AI74" s="438"/>
      <c r="AJ74" s="439"/>
      <c r="AK74" s="437"/>
      <c r="AL74" s="438"/>
      <c r="AM74" s="438"/>
      <c r="AN74" s="439"/>
      <c r="AO74" s="437"/>
      <c r="AP74" s="438"/>
      <c r="AQ74" s="438"/>
      <c r="AR74" s="439"/>
      <c r="AS74" s="436">
        <f t="shared" si="3"/>
        <v>0</v>
      </c>
      <c r="AT74" s="436"/>
      <c r="AU74" s="436"/>
      <c r="AV74" s="436"/>
      <c r="AW74" s="436"/>
    </row>
    <row r="75" spans="1:49" ht="24.75" customHeight="1">
      <c r="A75" s="437" t="s">
        <v>1176</v>
      </c>
      <c r="B75" s="439"/>
      <c r="C75" s="505" t="s">
        <v>250</v>
      </c>
      <c r="D75" s="506"/>
      <c r="E75" s="506"/>
      <c r="F75" s="506"/>
      <c r="G75" s="506"/>
      <c r="H75" s="506"/>
      <c r="I75" s="506"/>
      <c r="J75" s="506"/>
      <c r="K75" s="506"/>
      <c r="L75" s="506"/>
      <c r="M75" s="506"/>
      <c r="N75" s="506"/>
      <c r="O75" s="506"/>
      <c r="P75" s="506"/>
      <c r="Q75" s="506"/>
      <c r="R75" s="506"/>
      <c r="S75" s="506"/>
      <c r="T75" s="506"/>
      <c r="U75" s="506"/>
      <c r="V75" s="482" t="s">
        <v>890</v>
      </c>
      <c r="W75" s="483"/>
      <c r="X75" s="484"/>
      <c r="Y75" s="437"/>
      <c r="Z75" s="438"/>
      <c r="AA75" s="438"/>
      <c r="AB75" s="439"/>
      <c r="AC75" s="437"/>
      <c r="AD75" s="438"/>
      <c r="AE75" s="438"/>
      <c r="AF75" s="439"/>
      <c r="AG75" s="437"/>
      <c r="AH75" s="438"/>
      <c r="AI75" s="438"/>
      <c r="AJ75" s="439"/>
      <c r="AK75" s="437"/>
      <c r="AL75" s="438"/>
      <c r="AM75" s="438"/>
      <c r="AN75" s="439"/>
      <c r="AO75" s="437"/>
      <c r="AP75" s="438"/>
      <c r="AQ75" s="438"/>
      <c r="AR75" s="439"/>
      <c r="AS75" s="436">
        <f t="shared" si="3"/>
        <v>0</v>
      </c>
      <c r="AT75" s="436"/>
      <c r="AU75" s="436"/>
      <c r="AV75" s="436"/>
      <c r="AW75" s="436"/>
    </row>
    <row r="76" spans="1:49" ht="29.25" customHeight="1">
      <c r="A76" s="437" t="s">
        <v>732</v>
      </c>
      <c r="B76" s="439"/>
      <c r="C76" s="511" t="s">
        <v>251</v>
      </c>
      <c r="D76" s="512"/>
      <c r="E76" s="512"/>
      <c r="F76" s="512"/>
      <c r="G76" s="512"/>
      <c r="H76" s="512"/>
      <c r="I76" s="512"/>
      <c r="J76" s="512"/>
      <c r="K76" s="512"/>
      <c r="L76" s="512"/>
      <c r="M76" s="512"/>
      <c r="N76" s="512"/>
      <c r="O76" s="512"/>
      <c r="P76" s="512"/>
      <c r="Q76" s="512"/>
      <c r="R76" s="512"/>
      <c r="S76" s="512"/>
      <c r="T76" s="512"/>
      <c r="U76" s="512"/>
      <c r="V76" s="500" t="s">
        <v>595</v>
      </c>
      <c r="W76" s="501"/>
      <c r="X76" s="502"/>
      <c r="Y76" s="440">
        <f>Y66+Y67+Y68+Y69+Y70+Y71+Y72+Y73+Y74+Y75</f>
        <v>3500</v>
      </c>
      <c r="Z76" s="441"/>
      <c r="AA76" s="441"/>
      <c r="AB76" s="442"/>
      <c r="AC76" s="440">
        <f>AC66+AC67+AC68+AC69+AC70+AC71+AC72+AC73+AC74+AC75</f>
        <v>9220</v>
      </c>
      <c r="AD76" s="441"/>
      <c r="AE76" s="441"/>
      <c r="AF76" s="442"/>
      <c r="AG76" s="440">
        <f>AG66+AG67+AG68+AG69+AG70+AG71+AG72+AG73+AG74+AG75</f>
        <v>12185</v>
      </c>
      <c r="AH76" s="441"/>
      <c r="AI76" s="441"/>
      <c r="AJ76" s="442"/>
      <c r="AK76" s="440">
        <f>AK66+AK67+AK68+AK69+AK70+AK71+AK72+AK73+AK74+AK75</f>
        <v>1090</v>
      </c>
      <c r="AL76" s="441"/>
      <c r="AM76" s="441"/>
      <c r="AN76" s="442"/>
      <c r="AO76" s="440">
        <f>AO66+AO67+AO68+AO69+AO70+AO71+AO72+AO73+AO74+AO75</f>
        <v>0</v>
      </c>
      <c r="AP76" s="441"/>
      <c r="AQ76" s="441"/>
      <c r="AR76" s="442"/>
      <c r="AS76" s="436">
        <f t="shared" si="3"/>
        <v>25995</v>
      </c>
      <c r="AT76" s="436"/>
      <c r="AU76" s="436"/>
      <c r="AV76" s="436"/>
      <c r="AW76" s="436"/>
    </row>
    <row r="77" spans="1:49" ht="24.75" customHeight="1">
      <c r="A77" s="437" t="s">
        <v>734</v>
      </c>
      <c r="B77" s="439"/>
      <c r="C77" s="505" t="s">
        <v>252</v>
      </c>
      <c r="D77" s="506"/>
      <c r="E77" s="506"/>
      <c r="F77" s="506"/>
      <c r="G77" s="506"/>
      <c r="H77" s="506"/>
      <c r="I77" s="506"/>
      <c r="J77" s="506"/>
      <c r="K77" s="506"/>
      <c r="L77" s="506"/>
      <c r="M77" s="506"/>
      <c r="N77" s="506"/>
      <c r="O77" s="506"/>
      <c r="P77" s="506"/>
      <c r="Q77" s="506"/>
      <c r="R77" s="506"/>
      <c r="S77" s="506"/>
      <c r="T77" s="506"/>
      <c r="U77" s="506"/>
      <c r="V77" s="482" t="s">
        <v>893</v>
      </c>
      <c r="W77" s="483"/>
      <c r="X77" s="484"/>
      <c r="Y77" s="440"/>
      <c r="Z77" s="441"/>
      <c r="AA77" s="441"/>
      <c r="AB77" s="442"/>
      <c r="AC77" s="440"/>
      <c r="AD77" s="441"/>
      <c r="AE77" s="441"/>
      <c r="AF77" s="442"/>
      <c r="AG77" s="440"/>
      <c r="AH77" s="441"/>
      <c r="AI77" s="441"/>
      <c r="AJ77" s="442"/>
      <c r="AK77" s="440"/>
      <c r="AL77" s="441"/>
      <c r="AM77" s="441"/>
      <c r="AN77" s="442"/>
      <c r="AO77" s="440"/>
      <c r="AP77" s="441"/>
      <c r="AQ77" s="441"/>
      <c r="AR77" s="442"/>
      <c r="AS77" s="436">
        <f t="shared" si="3"/>
        <v>0</v>
      </c>
      <c r="AT77" s="436"/>
      <c r="AU77" s="436"/>
      <c r="AV77" s="436"/>
      <c r="AW77" s="436"/>
    </row>
    <row r="78" spans="1:49" ht="27" customHeight="1">
      <c r="A78" s="437" t="s">
        <v>736</v>
      </c>
      <c r="B78" s="439"/>
      <c r="C78" s="505" t="s">
        <v>253</v>
      </c>
      <c r="D78" s="506"/>
      <c r="E78" s="506"/>
      <c r="F78" s="506"/>
      <c r="G78" s="506"/>
      <c r="H78" s="506"/>
      <c r="I78" s="506"/>
      <c r="J78" s="506"/>
      <c r="K78" s="506"/>
      <c r="L78" s="506"/>
      <c r="M78" s="506"/>
      <c r="N78" s="506"/>
      <c r="O78" s="506"/>
      <c r="P78" s="506"/>
      <c r="Q78" s="506"/>
      <c r="R78" s="506"/>
      <c r="S78" s="506"/>
      <c r="T78" s="506"/>
      <c r="U78" s="506"/>
      <c r="V78" s="482" t="s">
        <v>895</v>
      </c>
      <c r="W78" s="483"/>
      <c r="X78" s="484"/>
      <c r="Y78" s="440"/>
      <c r="Z78" s="441"/>
      <c r="AA78" s="441"/>
      <c r="AB78" s="442"/>
      <c r="AC78" s="440"/>
      <c r="AD78" s="441"/>
      <c r="AE78" s="441"/>
      <c r="AF78" s="442"/>
      <c r="AG78" s="440"/>
      <c r="AH78" s="441"/>
      <c r="AI78" s="441"/>
      <c r="AJ78" s="442"/>
      <c r="AK78" s="440"/>
      <c r="AL78" s="441"/>
      <c r="AM78" s="441"/>
      <c r="AN78" s="442"/>
      <c r="AO78" s="440"/>
      <c r="AP78" s="441"/>
      <c r="AQ78" s="441"/>
      <c r="AR78" s="442"/>
      <c r="AS78" s="436">
        <f t="shared" si="3"/>
        <v>0</v>
      </c>
      <c r="AT78" s="436"/>
      <c r="AU78" s="436"/>
      <c r="AV78" s="436"/>
      <c r="AW78" s="436"/>
    </row>
    <row r="79" spans="1:49" ht="29.25" customHeight="1">
      <c r="A79" s="437" t="s">
        <v>738</v>
      </c>
      <c r="B79" s="439"/>
      <c r="C79" s="505" t="s">
        <v>896</v>
      </c>
      <c r="D79" s="506"/>
      <c r="E79" s="506"/>
      <c r="F79" s="506"/>
      <c r="G79" s="506"/>
      <c r="H79" s="506"/>
      <c r="I79" s="506"/>
      <c r="J79" s="506"/>
      <c r="K79" s="506"/>
      <c r="L79" s="506"/>
      <c r="M79" s="506"/>
      <c r="N79" s="506"/>
      <c r="O79" s="506"/>
      <c r="P79" s="506"/>
      <c r="Q79" s="506"/>
      <c r="R79" s="506"/>
      <c r="S79" s="506"/>
      <c r="T79" s="506"/>
      <c r="U79" s="506"/>
      <c r="V79" s="482" t="s">
        <v>897</v>
      </c>
      <c r="W79" s="483"/>
      <c r="X79" s="484"/>
      <c r="Y79" s="440"/>
      <c r="Z79" s="441"/>
      <c r="AA79" s="441"/>
      <c r="AB79" s="442"/>
      <c r="AC79" s="440"/>
      <c r="AD79" s="441"/>
      <c r="AE79" s="441"/>
      <c r="AF79" s="442"/>
      <c r="AG79" s="440"/>
      <c r="AH79" s="441"/>
      <c r="AI79" s="441"/>
      <c r="AJ79" s="442"/>
      <c r="AK79" s="440"/>
      <c r="AL79" s="441"/>
      <c r="AM79" s="441"/>
      <c r="AN79" s="442"/>
      <c r="AO79" s="440"/>
      <c r="AP79" s="441"/>
      <c r="AQ79" s="441"/>
      <c r="AR79" s="442"/>
      <c r="AS79" s="436">
        <f t="shared" si="3"/>
        <v>0</v>
      </c>
      <c r="AT79" s="436"/>
      <c r="AU79" s="436"/>
      <c r="AV79" s="436"/>
      <c r="AW79" s="436"/>
    </row>
    <row r="80" spans="1:49" ht="22.5" customHeight="1">
      <c r="A80" s="437" t="s">
        <v>740</v>
      </c>
      <c r="B80" s="439"/>
      <c r="C80" s="505" t="s">
        <v>254</v>
      </c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506"/>
      <c r="O80" s="506"/>
      <c r="P80" s="506"/>
      <c r="Q80" s="506"/>
      <c r="R80" s="506"/>
      <c r="S80" s="506"/>
      <c r="T80" s="506"/>
      <c r="U80" s="506"/>
      <c r="V80" s="482" t="s">
        <v>899</v>
      </c>
      <c r="W80" s="483"/>
      <c r="X80" s="484"/>
      <c r="Y80" s="440"/>
      <c r="Z80" s="441"/>
      <c r="AA80" s="441"/>
      <c r="AB80" s="442"/>
      <c r="AC80" s="440"/>
      <c r="AD80" s="441"/>
      <c r="AE80" s="441"/>
      <c r="AF80" s="442"/>
      <c r="AG80" s="440"/>
      <c r="AH80" s="441"/>
      <c r="AI80" s="441"/>
      <c r="AJ80" s="442"/>
      <c r="AK80" s="440"/>
      <c r="AL80" s="441"/>
      <c r="AM80" s="441"/>
      <c r="AN80" s="442"/>
      <c r="AO80" s="440"/>
      <c r="AP80" s="441"/>
      <c r="AQ80" s="441"/>
      <c r="AR80" s="442"/>
      <c r="AS80" s="436">
        <f t="shared" si="3"/>
        <v>0</v>
      </c>
      <c r="AT80" s="436"/>
      <c r="AU80" s="436"/>
      <c r="AV80" s="436"/>
      <c r="AW80" s="436"/>
    </row>
    <row r="81" spans="1:49" ht="25.5" customHeight="1">
      <c r="A81" s="437" t="s">
        <v>742</v>
      </c>
      <c r="B81" s="439"/>
      <c r="C81" s="505" t="s">
        <v>900</v>
      </c>
      <c r="D81" s="506"/>
      <c r="E81" s="506"/>
      <c r="F81" s="506"/>
      <c r="G81" s="506"/>
      <c r="H81" s="506"/>
      <c r="I81" s="506"/>
      <c r="J81" s="506"/>
      <c r="K81" s="506"/>
      <c r="L81" s="506"/>
      <c r="M81" s="506"/>
      <c r="N81" s="506"/>
      <c r="O81" s="506"/>
      <c r="P81" s="506"/>
      <c r="Q81" s="506"/>
      <c r="R81" s="506"/>
      <c r="S81" s="506"/>
      <c r="T81" s="506"/>
      <c r="U81" s="506"/>
      <c r="V81" s="482" t="s">
        <v>901</v>
      </c>
      <c r="W81" s="483"/>
      <c r="X81" s="484"/>
      <c r="Y81" s="440"/>
      <c r="Z81" s="441"/>
      <c r="AA81" s="441"/>
      <c r="AB81" s="442"/>
      <c r="AC81" s="440"/>
      <c r="AD81" s="441"/>
      <c r="AE81" s="441"/>
      <c r="AF81" s="442"/>
      <c r="AG81" s="440"/>
      <c r="AH81" s="441"/>
      <c r="AI81" s="441"/>
      <c r="AJ81" s="442"/>
      <c r="AK81" s="440"/>
      <c r="AL81" s="441"/>
      <c r="AM81" s="441"/>
      <c r="AN81" s="442"/>
      <c r="AO81" s="440"/>
      <c r="AP81" s="441"/>
      <c r="AQ81" s="441"/>
      <c r="AR81" s="442"/>
      <c r="AS81" s="436">
        <f t="shared" si="3"/>
        <v>0</v>
      </c>
      <c r="AT81" s="436"/>
      <c r="AU81" s="436"/>
      <c r="AV81" s="436"/>
      <c r="AW81" s="436"/>
    </row>
    <row r="82" spans="1:49" ht="19.5" customHeight="1">
      <c r="A82" s="437" t="s">
        <v>744</v>
      </c>
      <c r="B82" s="439"/>
      <c r="C82" s="498" t="s">
        <v>255</v>
      </c>
      <c r="D82" s="499"/>
      <c r="E82" s="499"/>
      <c r="F82" s="499"/>
      <c r="G82" s="499"/>
      <c r="H82" s="499"/>
      <c r="I82" s="499"/>
      <c r="J82" s="499"/>
      <c r="K82" s="499"/>
      <c r="L82" s="499"/>
      <c r="M82" s="499"/>
      <c r="N82" s="499"/>
      <c r="O82" s="499"/>
      <c r="P82" s="499"/>
      <c r="Q82" s="499"/>
      <c r="R82" s="499"/>
      <c r="S82" s="499"/>
      <c r="T82" s="499"/>
      <c r="U82" s="499"/>
      <c r="V82" s="500" t="s">
        <v>596</v>
      </c>
      <c r="W82" s="501"/>
      <c r="X82" s="502"/>
      <c r="Y82" s="440">
        <f>Y77+Y78+Y79+Y80+Y81</f>
        <v>0</v>
      </c>
      <c r="Z82" s="441"/>
      <c r="AA82" s="441"/>
      <c r="AB82" s="442"/>
      <c r="AC82" s="440">
        <f>AC77+AC78+AC79+AC80+AC81</f>
        <v>0</v>
      </c>
      <c r="AD82" s="441"/>
      <c r="AE82" s="441"/>
      <c r="AF82" s="442"/>
      <c r="AG82" s="440">
        <f>AG77+AG78+AG79+AG80+AG81</f>
        <v>0</v>
      </c>
      <c r="AH82" s="441"/>
      <c r="AI82" s="441"/>
      <c r="AJ82" s="442"/>
      <c r="AK82" s="440">
        <f>AK77+AK78+AK79+AK80+AK81</f>
        <v>0</v>
      </c>
      <c r="AL82" s="441"/>
      <c r="AM82" s="441"/>
      <c r="AN82" s="442"/>
      <c r="AO82" s="440">
        <f>AO77+AO78+AO79+AO80+AO81</f>
        <v>0</v>
      </c>
      <c r="AP82" s="441"/>
      <c r="AQ82" s="441"/>
      <c r="AR82" s="442"/>
      <c r="AS82" s="436">
        <f t="shared" si="3"/>
        <v>0</v>
      </c>
      <c r="AT82" s="436"/>
      <c r="AU82" s="436"/>
      <c r="AV82" s="436"/>
      <c r="AW82" s="436"/>
    </row>
    <row r="83" spans="1:49" ht="25.5" customHeight="1">
      <c r="A83" s="437" t="s">
        <v>746</v>
      </c>
      <c r="B83" s="439"/>
      <c r="C83" s="505" t="s">
        <v>903</v>
      </c>
      <c r="D83" s="506"/>
      <c r="E83" s="506"/>
      <c r="F83" s="506"/>
      <c r="G83" s="506"/>
      <c r="H83" s="506"/>
      <c r="I83" s="506"/>
      <c r="J83" s="506"/>
      <c r="K83" s="506"/>
      <c r="L83" s="506"/>
      <c r="M83" s="506"/>
      <c r="N83" s="506"/>
      <c r="O83" s="506"/>
      <c r="P83" s="506"/>
      <c r="Q83" s="506"/>
      <c r="R83" s="506"/>
      <c r="S83" s="506"/>
      <c r="T83" s="506"/>
      <c r="U83" s="506"/>
      <c r="V83" s="482" t="s">
        <v>904</v>
      </c>
      <c r="W83" s="483"/>
      <c r="X83" s="484"/>
      <c r="Y83" s="440"/>
      <c r="Z83" s="441"/>
      <c r="AA83" s="441"/>
      <c r="AB83" s="442"/>
      <c r="AC83" s="440"/>
      <c r="AD83" s="441"/>
      <c r="AE83" s="441"/>
      <c r="AF83" s="442"/>
      <c r="AG83" s="440"/>
      <c r="AH83" s="441"/>
      <c r="AI83" s="441"/>
      <c r="AJ83" s="442"/>
      <c r="AK83" s="440"/>
      <c r="AL83" s="441"/>
      <c r="AM83" s="441"/>
      <c r="AN83" s="442"/>
      <c r="AO83" s="440"/>
      <c r="AP83" s="441"/>
      <c r="AQ83" s="441"/>
      <c r="AR83" s="442"/>
      <c r="AS83" s="436">
        <f t="shared" si="3"/>
        <v>0</v>
      </c>
      <c r="AT83" s="436"/>
      <c r="AU83" s="436"/>
      <c r="AV83" s="436"/>
      <c r="AW83" s="436"/>
    </row>
    <row r="84" spans="1:49" ht="27" customHeight="1">
      <c r="A84" s="437" t="s">
        <v>748</v>
      </c>
      <c r="B84" s="439"/>
      <c r="C84" s="480" t="s">
        <v>256</v>
      </c>
      <c r="D84" s="481"/>
      <c r="E84" s="481"/>
      <c r="F84" s="481"/>
      <c r="G84" s="481"/>
      <c r="H84" s="481"/>
      <c r="I84" s="481"/>
      <c r="J84" s="481"/>
      <c r="K84" s="481"/>
      <c r="L84" s="481"/>
      <c r="M84" s="481"/>
      <c r="N84" s="481"/>
      <c r="O84" s="481"/>
      <c r="P84" s="481"/>
      <c r="Q84" s="481"/>
      <c r="R84" s="481"/>
      <c r="S84" s="481"/>
      <c r="T84" s="481"/>
      <c r="U84" s="481"/>
      <c r="V84" s="482" t="s">
        <v>906</v>
      </c>
      <c r="W84" s="483"/>
      <c r="X84" s="484"/>
      <c r="Y84" s="437"/>
      <c r="Z84" s="438"/>
      <c r="AA84" s="438"/>
      <c r="AB84" s="439"/>
      <c r="AC84" s="437"/>
      <c r="AD84" s="438"/>
      <c r="AE84" s="438"/>
      <c r="AF84" s="439"/>
      <c r="AG84" s="437"/>
      <c r="AH84" s="438"/>
      <c r="AI84" s="438"/>
      <c r="AJ84" s="439"/>
      <c r="AK84" s="437"/>
      <c r="AL84" s="438"/>
      <c r="AM84" s="438"/>
      <c r="AN84" s="439"/>
      <c r="AO84" s="437"/>
      <c r="AP84" s="438"/>
      <c r="AQ84" s="438"/>
      <c r="AR84" s="439"/>
      <c r="AS84" s="436">
        <f t="shared" si="3"/>
        <v>0</v>
      </c>
      <c r="AT84" s="436"/>
      <c r="AU84" s="436"/>
      <c r="AV84" s="436"/>
      <c r="AW84" s="436"/>
    </row>
    <row r="85" spans="1:49" ht="29.25" customHeight="1">
      <c r="A85" s="437" t="s">
        <v>750</v>
      </c>
      <c r="B85" s="439"/>
      <c r="C85" s="505" t="s">
        <v>257</v>
      </c>
      <c r="D85" s="506"/>
      <c r="E85" s="506"/>
      <c r="F85" s="506"/>
      <c r="G85" s="506"/>
      <c r="H85" s="506"/>
      <c r="I85" s="506"/>
      <c r="J85" s="506"/>
      <c r="K85" s="506"/>
      <c r="L85" s="506"/>
      <c r="M85" s="506"/>
      <c r="N85" s="506"/>
      <c r="O85" s="506"/>
      <c r="P85" s="506"/>
      <c r="Q85" s="506"/>
      <c r="R85" s="506"/>
      <c r="S85" s="506"/>
      <c r="T85" s="506"/>
      <c r="U85" s="506"/>
      <c r="V85" s="482" t="s">
        <v>908</v>
      </c>
      <c r="W85" s="483"/>
      <c r="X85" s="484"/>
      <c r="Y85" s="437"/>
      <c r="Z85" s="438"/>
      <c r="AA85" s="438"/>
      <c r="AB85" s="439"/>
      <c r="AC85" s="437"/>
      <c r="AD85" s="438"/>
      <c r="AE85" s="438"/>
      <c r="AF85" s="439"/>
      <c r="AG85" s="437"/>
      <c r="AH85" s="438"/>
      <c r="AI85" s="438"/>
      <c r="AJ85" s="439"/>
      <c r="AK85" s="437"/>
      <c r="AL85" s="438"/>
      <c r="AM85" s="438"/>
      <c r="AN85" s="439"/>
      <c r="AO85" s="437">
        <v>85868</v>
      </c>
      <c r="AP85" s="438"/>
      <c r="AQ85" s="438"/>
      <c r="AR85" s="439"/>
      <c r="AS85" s="436">
        <f t="shared" si="3"/>
        <v>85868</v>
      </c>
      <c r="AT85" s="436"/>
      <c r="AU85" s="436"/>
      <c r="AV85" s="436"/>
      <c r="AW85" s="436"/>
    </row>
    <row r="86" spans="1:49" ht="24" customHeight="1">
      <c r="A86" s="437" t="s">
        <v>752</v>
      </c>
      <c r="B86" s="439"/>
      <c r="C86" s="498" t="s">
        <v>258</v>
      </c>
      <c r="D86" s="499"/>
      <c r="E86" s="499"/>
      <c r="F86" s="499"/>
      <c r="G86" s="499"/>
      <c r="H86" s="499"/>
      <c r="I86" s="499"/>
      <c r="J86" s="499"/>
      <c r="K86" s="499"/>
      <c r="L86" s="499"/>
      <c r="M86" s="499"/>
      <c r="N86" s="499"/>
      <c r="O86" s="499"/>
      <c r="P86" s="499"/>
      <c r="Q86" s="499"/>
      <c r="R86" s="499"/>
      <c r="S86" s="499"/>
      <c r="T86" s="499"/>
      <c r="U86" s="499"/>
      <c r="V86" s="500" t="s">
        <v>597</v>
      </c>
      <c r="W86" s="501"/>
      <c r="X86" s="502"/>
      <c r="Y86" s="440">
        <f>Y83+Y84+Y85</f>
        <v>0</v>
      </c>
      <c r="Z86" s="441"/>
      <c r="AA86" s="441"/>
      <c r="AB86" s="442"/>
      <c r="AC86" s="440">
        <f>AC83+AC84+AC85</f>
        <v>0</v>
      </c>
      <c r="AD86" s="441"/>
      <c r="AE86" s="441"/>
      <c r="AF86" s="442"/>
      <c r="AG86" s="440">
        <f>AG83+AG84+AG85</f>
        <v>0</v>
      </c>
      <c r="AH86" s="441"/>
      <c r="AI86" s="441"/>
      <c r="AJ86" s="442"/>
      <c r="AK86" s="440">
        <f>AK83+AK84+AK85</f>
        <v>0</v>
      </c>
      <c r="AL86" s="441"/>
      <c r="AM86" s="441"/>
      <c r="AN86" s="442"/>
      <c r="AO86" s="440">
        <f>AO83+AO84+AO85</f>
        <v>85868</v>
      </c>
      <c r="AP86" s="441"/>
      <c r="AQ86" s="441"/>
      <c r="AR86" s="442"/>
      <c r="AS86" s="436">
        <f t="shared" si="3"/>
        <v>85868</v>
      </c>
      <c r="AT86" s="436"/>
      <c r="AU86" s="436"/>
      <c r="AV86" s="436"/>
      <c r="AW86" s="436"/>
    </row>
    <row r="87" spans="1:49" ht="29.25" customHeight="1">
      <c r="A87" s="440" t="s">
        <v>754</v>
      </c>
      <c r="B87" s="442"/>
      <c r="C87" s="505" t="s">
        <v>910</v>
      </c>
      <c r="D87" s="506"/>
      <c r="E87" s="506"/>
      <c r="F87" s="506"/>
      <c r="G87" s="506"/>
      <c r="H87" s="506"/>
      <c r="I87" s="506"/>
      <c r="J87" s="506"/>
      <c r="K87" s="506"/>
      <c r="L87" s="506"/>
      <c r="M87" s="506"/>
      <c r="N87" s="506"/>
      <c r="O87" s="506"/>
      <c r="P87" s="506"/>
      <c r="Q87" s="506"/>
      <c r="R87" s="506"/>
      <c r="S87" s="506"/>
      <c r="T87" s="506"/>
      <c r="U87" s="506"/>
      <c r="V87" s="482" t="s">
        <v>911</v>
      </c>
      <c r="W87" s="483"/>
      <c r="X87" s="484"/>
      <c r="Y87" s="440"/>
      <c r="Z87" s="441"/>
      <c r="AA87" s="441"/>
      <c r="AB87" s="442"/>
      <c r="AC87" s="440"/>
      <c r="AD87" s="441"/>
      <c r="AE87" s="441"/>
      <c r="AF87" s="442"/>
      <c r="AG87" s="440"/>
      <c r="AH87" s="441"/>
      <c r="AI87" s="441"/>
      <c r="AJ87" s="442"/>
      <c r="AK87" s="440"/>
      <c r="AL87" s="441"/>
      <c r="AM87" s="441"/>
      <c r="AN87" s="442"/>
      <c r="AO87" s="440"/>
      <c r="AP87" s="441"/>
      <c r="AQ87" s="441"/>
      <c r="AR87" s="442"/>
      <c r="AS87" s="436">
        <f t="shared" si="3"/>
        <v>0</v>
      </c>
      <c r="AT87" s="436"/>
      <c r="AU87" s="436"/>
      <c r="AV87" s="436"/>
      <c r="AW87" s="436"/>
    </row>
    <row r="88" spans="1:49" ht="25.5" customHeight="1">
      <c r="A88" s="437" t="s">
        <v>756</v>
      </c>
      <c r="B88" s="439"/>
      <c r="C88" s="480" t="s">
        <v>259</v>
      </c>
      <c r="D88" s="481"/>
      <c r="E88" s="481"/>
      <c r="F88" s="481"/>
      <c r="G88" s="481"/>
      <c r="H88" s="481"/>
      <c r="I88" s="481"/>
      <c r="J88" s="481"/>
      <c r="K88" s="481"/>
      <c r="L88" s="481"/>
      <c r="M88" s="481"/>
      <c r="N88" s="481"/>
      <c r="O88" s="481"/>
      <c r="P88" s="481"/>
      <c r="Q88" s="481"/>
      <c r="R88" s="481"/>
      <c r="S88" s="481"/>
      <c r="T88" s="481"/>
      <c r="U88" s="481"/>
      <c r="V88" s="482" t="s">
        <v>913</v>
      </c>
      <c r="W88" s="483"/>
      <c r="X88" s="484"/>
      <c r="Y88" s="437"/>
      <c r="Z88" s="438"/>
      <c r="AA88" s="438"/>
      <c r="AB88" s="439"/>
      <c r="AC88" s="437"/>
      <c r="AD88" s="438"/>
      <c r="AE88" s="438"/>
      <c r="AF88" s="439"/>
      <c r="AG88" s="437"/>
      <c r="AH88" s="438"/>
      <c r="AI88" s="438"/>
      <c r="AJ88" s="439"/>
      <c r="AK88" s="437"/>
      <c r="AL88" s="438"/>
      <c r="AM88" s="438"/>
      <c r="AN88" s="439"/>
      <c r="AO88" s="437"/>
      <c r="AP88" s="438"/>
      <c r="AQ88" s="438"/>
      <c r="AR88" s="439"/>
      <c r="AS88" s="436">
        <f t="shared" si="3"/>
        <v>0</v>
      </c>
      <c r="AT88" s="436"/>
      <c r="AU88" s="436"/>
      <c r="AV88" s="436"/>
      <c r="AW88" s="436"/>
    </row>
    <row r="89" spans="1:49" ht="19.5" customHeight="1">
      <c r="A89" s="437" t="s">
        <v>758</v>
      </c>
      <c r="B89" s="439"/>
      <c r="C89" s="505" t="s">
        <v>260</v>
      </c>
      <c r="D89" s="506"/>
      <c r="E89" s="506"/>
      <c r="F89" s="506"/>
      <c r="G89" s="506"/>
      <c r="H89" s="506"/>
      <c r="I89" s="506"/>
      <c r="J89" s="506"/>
      <c r="K89" s="506"/>
      <c r="L89" s="506"/>
      <c r="M89" s="506"/>
      <c r="N89" s="506"/>
      <c r="O89" s="506"/>
      <c r="P89" s="506"/>
      <c r="Q89" s="506"/>
      <c r="R89" s="506"/>
      <c r="S89" s="506"/>
      <c r="T89" s="506"/>
      <c r="U89" s="506"/>
      <c r="V89" s="482" t="s">
        <v>915</v>
      </c>
      <c r="W89" s="483"/>
      <c r="X89" s="484"/>
      <c r="Y89" s="437"/>
      <c r="Z89" s="438"/>
      <c r="AA89" s="438"/>
      <c r="AB89" s="439"/>
      <c r="AC89" s="437"/>
      <c r="AD89" s="438"/>
      <c r="AE89" s="438"/>
      <c r="AF89" s="439"/>
      <c r="AG89" s="437"/>
      <c r="AH89" s="438"/>
      <c r="AI89" s="438"/>
      <c r="AJ89" s="439"/>
      <c r="AK89" s="437"/>
      <c r="AL89" s="438"/>
      <c r="AM89" s="438"/>
      <c r="AN89" s="439"/>
      <c r="AO89" s="437"/>
      <c r="AP89" s="438"/>
      <c r="AQ89" s="438"/>
      <c r="AR89" s="439"/>
      <c r="AS89" s="436">
        <f t="shared" si="3"/>
        <v>0</v>
      </c>
      <c r="AT89" s="436"/>
      <c r="AU89" s="436"/>
      <c r="AV89" s="436"/>
      <c r="AW89" s="436"/>
    </row>
    <row r="90" spans="1:49" ht="22.5" customHeight="1" thickBot="1">
      <c r="A90" s="437" t="s">
        <v>760</v>
      </c>
      <c r="B90" s="439"/>
      <c r="C90" s="513" t="s">
        <v>261</v>
      </c>
      <c r="D90" s="514"/>
      <c r="E90" s="514"/>
      <c r="F90" s="514"/>
      <c r="G90" s="514"/>
      <c r="H90" s="514"/>
      <c r="I90" s="514"/>
      <c r="J90" s="514"/>
      <c r="K90" s="514"/>
      <c r="L90" s="514"/>
      <c r="M90" s="514"/>
      <c r="N90" s="514"/>
      <c r="O90" s="514"/>
      <c r="P90" s="514"/>
      <c r="Q90" s="514"/>
      <c r="R90" s="514"/>
      <c r="S90" s="514"/>
      <c r="T90" s="514"/>
      <c r="U90" s="514"/>
      <c r="V90" s="518" t="s">
        <v>598</v>
      </c>
      <c r="W90" s="519"/>
      <c r="X90" s="520"/>
      <c r="Y90" s="443">
        <f>Y87+Y88+Y89</f>
        <v>0</v>
      </c>
      <c r="Z90" s="444"/>
      <c r="AA90" s="444"/>
      <c r="AB90" s="445"/>
      <c r="AC90" s="443">
        <f>AC87+AC88+AC89</f>
        <v>0</v>
      </c>
      <c r="AD90" s="444"/>
      <c r="AE90" s="444"/>
      <c r="AF90" s="445"/>
      <c r="AG90" s="443">
        <f>AG87+AG88+AG89</f>
        <v>0</v>
      </c>
      <c r="AH90" s="444"/>
      <c r="AI90" s="444"/>
      <c r="AJ90" s="445"/>
      <c r="AK90" s="443">
        <f>AK87+AK88+AK89</f>
        <v>0</v>
      </c>
      <c r="AL90" s="444"/>
      <c r="AM90" s="444"/>
      <c r="AN90" s="445"/>
      <c r="AO90" s="443">
        <f>AO87+AO88+AO89</f>
        <v>0</v>
      </c>
      <c r="AP90" s="444"/>
      <c r="AQ90" s="444"/>
      <c r="AR90" s="445"/>
      <c r="AS90" s="452">
        <f>Y90+AC90+AG90+AK90+AO90</f>
        <v>0</v>
      </c>
      <c r="AT90" s="452"/>
      <c r="AU90" s="452"/>
      <c r="AV90" s="452"/>
      <c r="AW90" s="452"/>
    </row>
    <row r="91" spans="1:49" ht="25.5" customHeight="1" thickBot="1">
      <c r="A91" s="437" t="s">
        <v>762</v>
      </c>
      <c r="B91" s="438"/>
      <c r="C91" s="485" t="s">
        <v>262</v>
      </c>
      <c r="D91" s="486"/>
      <c r="E91" s="486"/>
      <c r="F91" s="486"/>
      <c r="G91" s="486"/>
      <c r="H91" s="486"/>
      <c r="I91" s="486"/>
      <c r="J91" s="486"/>
      <c r="K91" s="486"/>
      <c r="L91" s="486"/>
      <c r="M91" s="486"/>
      <c r="N91" s="486"/>
      <c r="O91" s="486"/>
      <c r="P91" s="486"/>
      <c r="Q91" s="486"/>
      <c r="R91" s="486"/>
      <c r="S91" s="486"/>
      <c r="T91" s="486"/>
      <c r="U91" s="486"/>
      <c r="V91" s="487" t="s">
        <v>918</v>
      </c>
      <c r="W91" s="488"/>
      <c r="X91" s="489"/>
      <c r="Y91" s="447">
        <f>Y90+Y86+Y82+Y76+Y65+Y29+Y23</f>
        <v>3500</v>
      </c>
      <c r="Z91" s="448"/>
      <c r="AA91" s="448"/>
      <c r="AB91" s="449"/>
      <c r="AC91" s="447">
        <f>AC90+AC86+AC82+AC76+AC65+AC29+AC23</f>
        <v>9220</v>
      </c>
      <c r="AD91" s="448"/>
      <c r="AE91" s="448"/>
      <c r="AF91" s="449"/>
      <c r="AG91" s="447">
        <f>AG90+AG86+AG82+AG76+AG65+AG29+AG23</f>
        <v>12185</v>
      </c>
      <c r="AH91" s="448"/>
      <c r="AI91" s="448"/>
      <c r="AJ91" s="449"/>
      <c r="AK91" s="447">
        <f>AK90+AK86+AK82+AK76+AK65+AK29+AK23</f>
        <v>1090</v>
      </c>
      <c r="AL91" s="448"/>
      <c r="AM91" s="448"/>
      <c r="AN91" s="449"/>
      <c r="AO91" s="447">
        <f>AO90+AO86+AO82+AO76+AO65+AO29+AO23</f>
        <v>85868</v>
      </c>
      <c r="AP91" s="448"/>
      <c r="AQ91" s="448"/>
      <c r="AR91" s="449"/>
      <c r="AS91" s="453">
        <f>Y91+AC91+AG91+AK91+AO91</f>
        <v>111863</v>
      </c>
      <c r="AT91" s="453"/>
      <c r="AU91" s="453"/>
      <c r="AV91" s="453"/>
      <c r="AW91" s="454"/>
    </row>
    <row r="92" spans="1:49" ht="19.5" customHeight="1">
      <c r="A92" s="437" t="s">
        <v>764</v>
      </c>
      <c r="B92" s="439"/>
      <c r="C92" s="524"/>
      <c r="D92" s="524"/>
      <c r="E92" s="524"/>
      <c r="F92" s="524"/>
      <c r="G92" s="524"/>
      <c r="H92" s="524"/>
      <c r="I92" s="524"/>
      <c r="J92" s="524"/>
      <c r="K92" s="524"/>
      <c r="L92" s="524"/>
      <c r="M92" s="524"/>
      <c r="N92" s="524"/>
      <c r="O92" s="524"/>
      <c r="P92" s="524"/>
      <c r="Q92" s="524"/>
      <c r="R92" s="524"/>
      <c r="S92" s="524"/>
      <c r="T92" s="524"/>
      <c r="U92" s="524"/>
      <c r="V92" s="521"/>
      <c r="W92" s="522"/>
      <c r="X92" s="523"/>
      <c r="Y92" s="446"/>
      <c r="Z92" s="446"/>
      <c r="AA92" s="446"/>
      <c r="AB92" s="446"/>
      <c r="AC92" s="450"/>
      <c r="AD92" s="450"/>
      <c r="AE92" s="450"/>
      <c r="AF92" s="450"/>
      <c r="AG92" s="450"/>
      <c r="AH92" s="450"/>
      <c r="AI92" s="450"/>
      <c r="AJ92" s="450"/>
      <c r="AK92" s="450"/>
      <c r="AL92" s="450"/>
      <c r="AM92" s="450"/>
      <c r="AN92" s="450"/>
      <c r="AO92" s="450"/>
      <c r="AP92" s="450"/>
      <c r="AQ92" s="450"/>
      <c r="AR92" s="450"/>
      <c r="AS92" s="455">
        <f>Y92+AC92+AG92+AK92+AO92</f>
        <v>0</v>
      </c>
      <c r="AT92" s="455"/>
      <c r="AU92" s="455"/>
      <c r="AV92" s="455"/>
      <c r="AW92" s="455"/>
    </row>
    <row r="93" spans="1:49" ht="22.5" customHeight="1">
      <c r="A93" s="437" t="s">
        <v>766</v>
      </c>
      <c r="B93" s="439"/>
      <c r="C93" s="515" t="s">
        <v>477</v>
      </c>
      <c r="D93" s="516"/>
      <c r="E93" s="516"/>
      <c r="F93" s="516"/>
      <c r="G93" s="516"/>
      <c r="H93" s="516"/>
      <c r="I93" s="516"/>
      <c r="J93" s="516"/>
      <c r="K93" s="516"/>
      <c r="L93" s="516"/>
      <c r="M93" s="516"/>
      <c r="N93" s="516"/>
      <c r="O93" s="516"/>
      <c r="P93" s="516"/>
      <c r="Q93" s="516"/>
      <c r="R93" s="516"/>
      <c r="S93" s="516"/>
      <c r="T93" s="516"/>
      <c r="U93" s="517"/>
      <c r="V93" s="461"/>
      <c r="W93" s="461"/>
      <c r="X93" s="461"/>
      <c r="Y93" s="436">
        <f>Y91+Y92</f>
        <v>3500</v>
      </c>
      <c r="Z93" s="436"/>
      <c r="AA93" s="436"/>
      <c r="AB93" s="436"/>
      <c r="AC93" s="461">
        <v>9220</v>
      </c>
      <c r="AD93" s="461"/>
      <c r="AE93" s="461"/>
      <c r="AF93" s="461"/>
      <c r="AG93" s="461">
        <v>12185</v>
      </c>
      <c r="AH93" s="461"/>
      <c r="AI93" s="461"/>
      <c r="AJ93" s="461"/>
      <c r="AK93" s="461">
        <v>1090</v>
      </c>
      <c r="AL93" s="461"/>
      <c r="AM93" s="461"/>
      <c r="AN93" s="461"/>
      <c r="AO93" s="461">
        <v>85868</v>
      </c>
      <c r="AP93" s="461"/>
      <c r="AQ93" s="461"/>
      <c r="AR93" s="461"/>
      <c r="AS93" s="451">
        <f>SUM(AS91:AS92)</f>
        <v>111863</v>
      </c>
      <c r="AT93" s="451"/>
      <c r="AU93" s="451"/>
      <c r="AV93" s="451"/>
      <c r="AW93" s="451"/>
    </row>
    <row r="94" spans="1:21" ht="30" customHeight="1">
      <c r="A94" s="504"/>
      <c r="B94" s="504"/>
      <c r="U94" s="251"/>
    </row>
    <row r="95" spans="1:2" ht="30.75" customHeight="1">
      <c r="A95" s="504"/>
      <c r="B95" s="504"/>
    </row>
    <row r="96" spans="1:2" ht="19.5" customHeight="1">
      <c r="A96" s="504"/>
      <c r="B96" s="504"/>
    </row>
    <row r="97" spans="1:2" ht="19.5" customHeight="1">
      <c r="A97" s="504"/>
      <c r="B97" s="504"/>
    </row>
    <row r="98" spans="1:2" ht="24.75" customHeight="1">
      <c r="A98" s="504"/>
      <c r="B98" s="504"/>
    </row>
    <row r="99" spans="1:2" ht="25.5" customHeight="1">
      <c r="A99" s="504"/>
      <c r="B99" s="504"/>
    </row>
    <row r="100" spans="1:2" ht="19.5" customHeight="1">
      <c r="A100" s="509" t="s">
        <v>1211</v>
      </c>
      <c r="B100" s="510"/>
    </row>
    <row r="101" spans="1:49" s="251" customFormat="1" ht="24.75" customHeight="1">
      <c r="A101" s="440" t="s">
        <v>1214</v>
      </c>
      <c r="B101" s="442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</row>
    <row r="102" spans="1:2" ht="23.25" customHeight="1">
      <c r="A102" s="437" t="s">
        <v>1216</v>
      </c>
      <c r="B102" s="439"/>
    </row>
    <row r="103" spans="1:2" ht="19.5" customHeight="1">
      <c r="A103" s="437" t="s">
        <v>1218</v>
      </c>
      <c r="B103" s="439"/>
    </row>
    <row r="104" spans="1:2" ht="29.25" customHeight="1">
      <c r="A104" s="437" t="s">
        <v>1220</v>
      </c>
      <c r="B104" s="439"/>
    </row>
    <row r="105" spans="1:2" ht="19.5" customHeight="1">
      <c r="A105" s="437" t="s">
        <v>1224</v>
      </c>
      <c r="B105" s="439"/>
    </row>
    <row r="106" spans="1:2" ht="27.75" customHeight="1">
      <c r="A106" s="437" t="s">
        <v>263</v>
      </c>
      <c r="B106" s="439"/>
    </row>
    <row r="107" spans="1:2" ht="19.5" customHeight="1">
      <c r="A107" s="437" t="s">
        <v>264</v>
      </c>
      <c r="B107" s="439"/>
    </row>
    <row r="108" spans="1:2" ht="19.5" customHeight="1">
      <c r="A108" s="437" t="s">
        <v>265</v>
      </c>
      <c r="B108" s="439"/>
    </row>
    <row r="109" spans="1:2" ht="29.25" customHeight="1">
      <c r="A109" s="437" t="s">
        <v>266</v>
      </c>
      <c r="B109" s="439"/>
    </row>
    <row r="110" spans="1:2" ht="19.5" customHeight="1">
      <c r="A110" s="437" t="s">
        <v>267</v>
      </c>
      <c r="B110" s="439"/>
    </row>
    <row r="111" spans="1:2" ht="19.5" customHeight="1">
      <c r="A111" s="437" t="s">
        <v>268</v>
      </c>
      <c r="B111" s="439"/>
    </row>
    <row r="112" spans="1:2" ht="25.5" customHeight="1">
      <c r="A112" s="437" t="s">
        <v>269</v>
      </c>
      <c r="B112" s="439"/>
    </row>
    <row r="113" spans="1:2" ht="19.5" customHeight="1">
      <c r="A113" s="437" t="s">
        <v>270</v>
      </c>
      <c r="B113" s="439"/>
    </row>
    <row r="114" spans="1:2" ht="19.5" customHeight="1">
      <c r="A114" s="437" t="s">
        <v>1226</v>
      </c>
      <c r="B114" s="439"/>
    </row>
    <row r="115" spans="1:2" ht="19.5" customHeight="1">
      <c r="A115" s="437" t="s">
        <v>1227</v>
      </c>
      <c r="B115" s="439"/>
    </row>
    <row r="116" spans="1:2" ht="19.5" customHeight="1">
      <c r="A116" s="437" t="s">
        <v>1228</v>
      </c>
      <c r="B116" s="439"/>
    </row>
    <row r="117" spans="1:2" ht="27" customHeight="1">
      <c r="A117" s="437" t="s">
        <v>1229</v>
      </c>
      <c r="B117" s="439"/>
    </row>
    <row r="118" spans="1:2" ht="33.75" customHeight="1">
      <c r="A118" s="437" t="s">
        <v>1230</v>
      </c>
      <c r="B118" s="439"/>
    </row>
    <row r="119" spans="1:2" ht="19.5" customHeight="1">
      <c r="A119" s="437" t="s">
        <v>1231</v>
      </c>
      <c r="B119" s="439"/>
    </row>
    <row r="120" spans="1:2" ht="19.5" customHeight="1">
      <c r="A120" s="437" t="s">
        <v>1232</v>
      </c>
      <c r="B120" s="439"/>
    </row>
    <row r="121" spans="1:2" ht="19.5" customHeight="1">
      <c r="A121" s="437" t="s">
        <v>1233</v>
      </c>
      <c r="B121" s="439"/>
    </row>
    <row r="122" spans="1:2" ht="19.5" customHeight="1">
      <c r="A122" s="437" t="s">
        <v>1234</v>
      </c>
      <c r="B122" s="439"/>
    </row>
    <row r="123" spans="1:2" ht="19.5" customHeight="1">
      <c r="A123" s="437" t="s">
        <v>1235</v>
      </c>
      <c r="B123" s="439"/>
    </row>
    <row r="124" spans="1:2" ht="19.5" customHeight="1">
      <c r="A124" s="437" t="s">
        <v>1236</v>
      </c>
      <c r="B124" s="439"/>
    </row>
    <row r="125" spans="1:2" ht="19.5" customHeight="1">
      <c r="A125" s="437" t="s">
        <v>1237</v>
      </c>
      <c r="B125" s="439"/>
    </row>
    <row r="126" spans="1:2" ht="19.5" customHeight="1">
      <c r="A126" s="437" t="s">
        <v>1238</v>
      </c>
      <c r="B126" s="439"/>
    </row>
    <row r="127" spans="1:2" ht="19.5" customHeight="1">
      <c r="A127" s="437" t="s">
        <v>1239</v>
      </c>
      <c r="B127" s="439"/>
    </row>
    <row r="128" spans="1:2" ht="19.5" customHeight="1">
      <c r="A128" s="437" t="s">
        <v>1240</v>
      </c>
      <c r="B128" s="439"/>
    </row>
    <row r="129" spans="1:2" ht="19.5" customHeight="1">
      <c r="A129" s="437" t="s">
        <v>1241</v>
      </c>
      <c r="B129" s="439"/>
    </row>
    <row r="130" spans="1:2" ht="19.5" customHeight="1">
      <c r="A130" s="437" t="s">
        <v>1242</v>
      </c>
      <c r="B130" s="439"/>
    </row>
    <row r="131" spans="1:2" ht="19.5" customHeight="1">
      <c r="A131" s="437" t="s">
        <v>1243</v>
      </c>
      <c r="B131" s="439"/>
    </row>
    <row r="132" spans="1:2" ht="29.25" customHeight="1">
      <c r="A132" s="437" t="s">
        <v>1244</v>
      </c>
      <c r="B132" s="439"/>
    </row>
    <row r="133" spans="1:2" ht="29.25" customHeight="1">
      <c r="A133" s="437" t="s">
        <v>1245</v>
      </c>
      <c r="B133" s="439"/>
    </row>
    <row r="134" spans="1:2" ht="19.5" customHeight="1">
      <c r="A134" s="437" t="s">
        <v>1246</v>
      </c>
      <c r="B134" s="439"/>
    </row>
    <row r="135" spans="1:2" ht="19.5" customHeight="1">
      <c r="A135" s="437" t="s">
        <v>1247</v>
      </c>
      <c r="B135" s="439"/>
    </row>
    <row r="136" spans="1:2" ht="29.25" customHeight="1">
      <c r="A136" s="437" t="s">
        <v>1248</v>
      </c>
      <c r="B136" s="439"/>
    </row>
    <row r="137" spans="1:2" ht="29.25" customHeight="1">
      <c r="A137" s="437" t="s">
        <v>1249</v>
      </c>
      <c r="B137" s="439"/>
    </row>
    <row r="138" spans="1:2" ht="29.25" customHeight="1">
      <c r="A138" s="437" t="s">
        <v>1250</v>
      </c>
      <c r="B138" s="439"/>
    </row>
    <row r="139" spans="1:2" ht="29.25" customHeight="1">
      <c r="A139" s="437" t="s">
        <v>1251</v>
      </c>
      <c r="B139" s="439"/>
    </row>
    <row r="140" spans="1:2" ht="39" customHeight="1">
      <c r="A140" s="437" t="s">
        <v>0</v>
      </c>
      <c r="B140" s="439"/>
    </row>
    <row r="141" spans="1:2" ht="19.5" customHeight="1">
      <c r="A141" s="437" t="s">
        <v>1</v>
      </c>
      <c r="B141" s="439"/>
    </row>
    <row r="142" spans="1:2" ht="19.5" customHeight="1">
      <c r="A142" s="437" t="s">
        <v>2</v>
      </c>
      <c r="B142" s="439"/>
    </row>
    <row r="143" spans="1:2" ht="19.5" customHeight="1">
      <c r="A143" s="437" t="s">
        <v>3</v>
      </c>
      <c r="B143" s="439"/>
    </row>
    <row r="144" spans="1:2" ht="19.5" customHeight="1">
      <c r="A144" s="437" t="s">
        <v>4</v>
      </c>
      <c r="B144" s="439"/>
    </row>
    <row r="145" spans="1:2" ht="19.5" customHeight="1">
      <c r="A145" s="437" t="s">
        <v>5</v>
      </c>
      <c r="B145" s="439"/>
    </row>
    <row r="146" spans="1:2" ht="19.5" customHeight="1">
      <c r="A146" s="437" t="s">
        <v>6</v>
      </c>
      <c r="B146" s="439"/>
    </row>
    <row r="147" spans="1:2" ht="19.5" customHeight="1">
      <c r="A147" s="437" t="s">
        <v>7</v>
      </c>
      <c r="B147" s="439"/>
    </row>
    <row r="148" spans="1:2" ht="25.5" customHeight="1">
      <c r="A148" s="437" t="s">
        <v>8</v>
      </c>
      <c r="B148" s="439"/>
    </row>
    <row r="149" spans="1:2" ht="27.75" customHeight="1">
      <c r="A149" s="437" t="s">
        <v>9</v>
      </c>
      <c r="B149" s="439"/>
    </row>
    <row r="150" spans="1:2" ht="19.5" customHeight="1">
      <c r="A150" s="437" t="s">
        <v>10</v>
      </c>
      <c r="B150" s="439"/>
    </row>
    <row r="151" spans="1:2" ht="29.25" customHeight="1">
      <c r="A151" s="437" t="s">
        <v>11</v>
      </c>
      <c r="B151" s="439"/>
    </row>
    <row r="152" spans="1:2" ht="29.25" customHeight="1">
      <c r="A152" s="437" t="s">
        <v>12</v>
      </c>
      <c r="B152" s="439"/>
    </row>
    <row r="153" spans="1:2" ht="19.5" customHeight="1">
      <c r="A153" s="437" t="s">
        <v>13</v>
      </c>
      <c r="B153" s="439"/>
    </row>
    <row r="154" spans="1:2" ht="19.5" customHeight="1">
      <c r="A154" s="437" t="s">
        <v>14</v>
      </c>
      <c r="B154" s="439"/>
    </row>
    <row r="155" spans="1:2" ht="19.5" customHeight="1">
      <c r="A155" s="437" t="s">
        <v>15</v>
      </c>
      <c r="B155" s="439"/>
    </row>
    <row r="156" spans="1:2" ht="19.5" customHeight="1">
      <c r="A156" s="437" t="s">
        <v>16</v>
      </c>
      <c r="B156" s="439"/>
    </row>
    <row r="157" spans="1:2" ht="19.5" customHeight="1">
      <c r="A157" s="437" t="s">
        <v>17</v>
      </c>
      <c r="B157" s="439"/>
    </row>
    <row r="158" spans="1:2" ht="29.25" customHeight="1">
      <c r="A158" s="437" t="s">
        <v>18</v>
      </c>
      <c r="B158" s="439"/>
    </row>
    <row r="159" spans="1:2" ht="19.5" customHeight="1">
      <c r="A159" s="437" t="s">
        <v>19</v>
      </c>
      <c r="B159" s="439"/>
    </row>
    <row r="160" spans="1:2" ht="19.5" customHeight="1">
      <c r="A160" s="437" t="s">
        <v>20</v>
      </c>
      <c r="B160" s="439"/>
    </row>
    <row r="161" spans="1:2" ht="19.5" customHeight="1">
      <c r="A161" s="437" t="s">
        <v>21</v>
      </c>
      <c r="B161" s="439"/>
    </row>
    <row r="162" spans="1:2" ht="19.5" customHeight="1">
      <c r="A162" s="437" t="s">
        <v>22</v>
      </c>
      <c r="B162" s="439"/>
    </row>
    <row r="163" spans="1:2" ht="19.5" customHeight="1">
      <c r="A163" s="437" t="s">
        <v>23</v>
      </c>
      <c r="B163" s="439"/>
    </row>
    <row r="164" spans="1:2" ht="19.5" customHeight="1">
      <c r="A164" s="437" t="s">
        <v>24</v>
      </c>
      <c r="B164" s="439"/>
    </row>
    <row r="165" spans="1:2" ht="19.5" customHeight="1">
      <c r="A165" s="437" t="s">
        <v>25</v>
      </c>
      <c r="B165" s="439"/>
    </row>
    <row r="166" spans="1:2" ht="19.5" customHeight="1">
      <c r="A166" s="437" t="s">
        <v>26</v>
      </c>
      <c r="B166" s="439"/>
    </row>
    <row r="167" spans="1:2" ht="19.5" customHeight="1">
      <c r="A167" s="437" t="s">
        <v>27</v>
      </c>
      <c r="B167" s="439"/>
    </row>
    <row r="168" spans="1:2" ht="19.5" customHeight="1">
      <c r="A168" s="437" t="s">
        <v>28</v>
      </c>
      <c r="B168" s="439"/>
    </row>
    <row r="169" spans="1:2" ht="19.5" customHeight="1">
      <c r="A169" s="437" t="s">
        <v>29</v>
      </c>
      <c r="B169" s="439"/>
    </row>
    <row r="170" spans="1:2" ht="29.25" customHeight="1">
      <c r="A170" s="437" t="s">
        <v>30</v>
      </c>
      <c r="B170" s="439"/>
    </row>
    <row r="171" spans="1:2" ht="29.25" customHeight="1">
      <c r="A171" s="440" t="s">
        <v>31</v>
      </c>
      <c r="B171" s="442"/>
    </row>
    <row r="172" spans="1:2" ht="25.5" customHeight="1">
      <c r="A172" s="437" t="s">
        <v>32</v>
      </c>
      <c r="B172" s="439"/>
    </row>
    <row r="173" spans="1:2" ht="25.5" customHeight="1">
      <c r="A173" s="437" t="s">
        <v>33</v>
      </c>
      <c r="B173" s="439"/>
    </row>
    <row r="174" spans="1:2" ht="19.5" customHeight="1">
      <c r="A174" s="437" t="s">
        <v>34</v>
      </c>
      <c r="B174" s="439"/>
    </row>
    <row r="175" spans="1:2" ht="19.5" customHeight="1">
      <c r="A175" s="437" t="s">
        <v>35</v>
      </c>
      <c r="B175" s="439"/>
    </row>
    <row r="176" spans="1:2" ht="19.5" customHeight="1">
      <c r="A176" s="437" t="s">
        <v>36</v>
      </c>
      <c r="B176" s="439"/>
    </row>
    <row r="177" spans="1:2" ht="19.5" customHeight="1">
      <c r="A177" s="437" t="s">
        <v>37</v>
      </c>
      <c r="B177" s="439"/>
    </row>
    <row r="178" spans="1:2" ht="39" customHeight="1">
      <c r="A178" s="437" t="s">
        <v>38</v>
      </c>
      <c r="B178" s="439"/>
    </row>
    <row r="179" spans="1:2" ht="19.5" customHeight="1">
      <c r="A179" s="437" t="s">
        <v>39</v>
      </c>
      <c r="B179" s="439"/>
    </row>
    <row r="180" spans="1:2" ht="19.5" customHeight="1">
      <c r="A180" s="437" t="s">
        <v>40</v>
      </c>
      <c r="B180" s="439"/>
    </row>
    <row r="181" spans="1:2" ht="19.5" customHeight="1">
      <c r="A181" s="437" t="s">
        <v>41</v>
      </c>
      <c r="B181" s="439"/>
    </row>
    <row r="182" spans="1:2" ht="19.5" customHeight="1">
      <c r="A182" s="437" t="s">
        <v>42</v>
      </c>
      <c r="B182" s="439"/>
    </row>
    <row r="183" spans="1:2" ht="39" customHeight="1">
      <c r="A183" s="437" t="s">
        <v>43</v>
      </c>
      <c r="B183" s="439"/>
    </row>
    <row r="184" spans="1:2" ht="19.5" customHeight="1">
      <c r="A184" s="437" t="s">
        <v>44</v>
      </c>
      <c r="B184" s="439"/>
    </row>
    <row r="185" spans="1:2" ht="19.5" customHeight="1">
      <c r="A185" s="440" t="s">
        <v>45</v>
      </c>
      <c r="B185" s="442"/>
    </row>
    <row r="186" spans="1:2" ht="19.5" customHeight="1">
      <c r="A186" s="437" t="s">
        <v>46</v>
      </c>
      <c r="B186" s="439"/>
    </row>
    <row r="187" spans="1:2" ht="19.5" customHeight="1">
      <c r="A187" s="437" t="s">
        <v>47</v>
      </c>
      <c r="B187" s="439"/>
    </row>
    <row r="188" spans="1:2" ht="19.5" customHeight="1">
      <c r="A188" s="437" t="s">
        <v>48</v>
      </c>
      <c r="B188" s="439"/>
    </row>
    <row r="189" spans="1:2" ht="29.25" customHeight="1">
      <c r="A189" s="437" t="s">
        <v>49</v>
      </c>
      <c r="B189" s="439"/>
    </row>
    <row r="190" spans="1:2" ht="24.75" customHeight="1">
      <c r="A190" s="437" t="s">
        <v>50</v>
      </c>
      <c r="B190" s="439"/>
    </row>
    <row r="191" spans="1:2" ht="19.5" customHeight="1">
      <c r="A191" s="437" t="s">
        <v>51</v>
      </c>
      <c r="B191" s="439"/>
    </row>
    <row r="192" spans="1:2" ht="19.5" customHeight="1">
      <c r="A192" s="437" t="s">
        <v>52</v>
      </c>
      <c r="B192" s="439"/>
    </row>
    <row r="193" spans="1:2" ht="19.5" customHeight="1">
      <c r="A193" s="437" t="s">
        <v>53</v>
      </c>
      <c r="B193" s="439"/>
    </row>
    <row r="194" spans="1:2" ht="29.25" customHeight="1">
      <c r="A194" s="437" t="s">
        <v>54</v>
      </c>
      <c r="B194" s="439"/>
    </row>
    <row r="195" spans="1:2" ht="29.25" customHeight="1">
      <c r="A195" s="437" t="s">
        <v>55</v>
      </c>
      <c r="B195" s="439"/>
    </row>
    <row r="196" spans="1:2" ht="19.5" customHeight="1">
      <c r="A196" s="437" t="s">
        <v>56</v>
      </c>
      <c r="B196" s="439"/>
    </row>
    <row r="197" spans="1:2" ht="29.25" customHeight="1">
      <c r="A197" s="437" t="s">
        <v>57</v>
      </c>
      <c r="B197" s="439"/>
    </row>
    <row r="198" spans="1:2" ht="19.5" customHeight="1">
      <c r="A198" s="437" t="s">
        <v>58</v>
      </c>
      <c r="B198" s="439"/>
    </row>
    <row r="199" spans="1:2" ht="19.5" customHeight="1">
      <c r="A199" s="437" t="s">
        <v>59</v>
      </c>
      <c r="B199" s="439"/>
    </row>
    <row r="200" spans="1:2" ht="19.5" customHeight="1">
      <c r="A200" s="437" t="s">
        <v>60</v>
      </c>
      <c r="B200" s="439"/>
    </row>
    <row r="201" spans="1:2" ht="19.5" customHeight="1">
      <c r="A201" s="437" t="s">
        <v>61</v>
      </c>
      <c r="B201" s="439"/>
    </row>
    <row r="202" spans="1:2" ht="19.5" customHeight="1">
      <c r="A202" s="437" t="s">
        <v>62</v>
      </c>
      <c r="B202" s="439"/>
    </row>
    <row r="203" spans="1:2" ht="19.5" customHeight="1">
      <c r="A203" s="437" t="s">
        <v>63</v>
      </c>
      <c r="B203" s="439"/>
    </row>
    <row r="204" spans="1:2" ht="19.5" customHeight="1">
      <c r="A204" s="437" t="s">
        <v>64</v>
      </c>
      <c r="B204" s="439"/>
    </row>
    <row r="205" spans="1:2" ht="19.5" customHeight="1">
      <c r="A205" s="437" t="s">
        <v>65</v>
      </c>
      <c r="B205" s="439"/>
    </row>
    <row r="206" spans="1:2" ht="19.5" customHeight="1">
      <c r="A206" s="437" t="s">
        <v>66</v>
      </c>
      <c r="B206" s="439"/>
    </row>
    <row r="207" spans="1:2" ht="29.25" customHeight="1">
      <c r="A207" s="437" t="s">
        <v>67</v>
      </c>
      <c r="B207" s="439"/>
    </row>
    <row r="208" spans="1:2" ht="29.25" customHeight="1">
      <c r="A208" s="437" t="s">
        <v>68</v>
      </c>
      <c r="B208" s="439"/>
    </row>
    <row r="209" spans="1:2" ht="29.25" customHeight="1">
      <c r="A209" s="437" t="s">
        <v>69</v>
      </c>
      <c r="B209" s="439"/>
    </row>
    <row r="210" spans="1:2" ht="19.5" customHeight="1">
      <c r="A210" s="437" t="s">
        <v>70</v>
      </c>
      <c r="B210" s="439"/>
    </row>
    <row r="211" spans="1:2" ht="19.5" customHeight="1">
      <c r="A211" s="437" t="s">
        <v>71</v>
      </c>
      <c r="B211" s="439"/>
    </row>
    <row r="212" spans="1:2" ht="19.5" customHeight="1">
      <c r="A212" s="437" t="s">
        <v>72</v>
      </c>
      <c r="B212" s="439"/>
    </row>
    <row r="213" spans="1:2" ht="48.75" customHeight="1">
      <c r="A213" s="437" t="s">
        <v>73</v>
      </c>
      <c r="B213" s="439"/>
    </row>
    <row r="214" spans="1:2" ht="19.5" customHeight="1">
      <c r="A214" s="437" t="s">
        <v>74</v>
      </c>
      <c r="B214" s="439"/>
    </row>
    <row r="215" spans="1:2" ht="27" customHeight="1">
      <c r="A215" s="440" t="s">
        <v>75</v>
      </c>
      <c r="B215" s="442"/>
    </row>
    <row r="216" spans="1:49" s="251" customFormat="1" ht="19.5" customHeight="1">
      <c r="A216" s="437" t="s">
        <v>76</v>
      </c>
      <c r="B216" s="439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  <c r="W216" s="234"/>
      <c r="X216" s="234"/>
      <c r="Y216" s="234"/>
      <c r="Z216" s="234"/>
      <c r="AA216" s="234"/>
      <c r="AB216" s="234"/>
      <c r="AC216" s="234"/>
      <c r="AD216" s="234"/>
      <c r="AE216" s="234"/>
      <c r="AF216" s="234"/>
      <c r="AG216" s="234"/>
      <c r="AH216" s="234"/>
      <c r="AI216" s="234"/>
      <c r="AJ216" s="234"/>
      <c r="AK216" s="234"/>
      <c r="AL216" s="234"/>
      <c r="AM216" s="234"/>
      <c r="AN216" s="234"/>
      <c r="AO216" s="234"/>
      <c r="AP216" s="234"/>
      <c r="AQ216" s="234"/>
      <c r="AR216" s="234"/>
      <c r="AS216" s="234"/>
      <c r="AT216" s="234"/>
      <c r="AU216" s="234"/>
      <c r="AV216" s="234"/>
      <c r="AW216" s="234"/>
    </row>
    <row r="217" spans="1:2" ht="29.25" customHeight="1">
      <c r="A217" s="437" t="s">
        <v>77</v>
      </c>
      <c r="B217" s="439"/>
    </row>
    <row r="218" spans="1:49" s="251" customFormat="1" ht="19.5" customHeight="1">
      <c r="A218" s="437" t="s">
        <v>78</v>
      </c>
      <c r="B218" s="439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34"/>
      <c r="U218" s="234"/>
      <c r="V218" s="234"/>
      <c r="W218" s="234"/>
      <c r="X218" s="234"/>
      <c r="Y218" s="234"/>
      <c r="Z218" s="234"/>
      <c r="AA218" s="234"/>
      <c r="AB218" s="234"/>
      <c r="AC218" s="234"/>
      <c r="AD218" s="234"/>
      <c r="AE218" s="234"/>
      <c r="AF218" s="234"/>
      <c r="AG218" s="234"/>
      <c r="AH218" s="234"/>
      <c r="AI218" s="234"/>
      <c r="AJ218" s="234"/>
      <c r="AK218" s="234"/>
      <c r="AL218" s="234"/>
      <c r="AM218" s="234"/>
      <c r="AN218" s="234"/>
      <c r="AO218" s="234"/>
      <c r="AP218" s="234"/>
      <c r="AQ218" s="234"/>
      <c r="AR218" s="234"/>
      <c r="AS218" s="234"/>
      <c r="AT218" s="234"/>
      <c r="AU218" s="234"/>
      <c r="AV218" s="234"/>
      <c r="AW218" s="234"/>
    </row>
    <row r="219" spans="1:2" ht="19.5" customHeight="1">
      <c r="A219" s="437" t="s">
        <v>79</v>
      </c>
      <c r="B219" s="439"/>
    </row>
    <row r="220" spans="1:49" s="251" customFormat="1" ht="19.5" customHeight="1">
      <c r="A220" s="437" t="s">
        <v>80</v>
      </c>
      <c r="B220" s="439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234"/>
      <c r="U220" s="234"/>
      <c r="V220" s="234"/>
      <c r="W220" s="234"/>
      <c r="X220" s="234"/>
      <c r="Y220" s="234"/>
      <c r="Z220" s="234"/>
      <c r="AA220" s="234"/>
      <c r="AB220" s="234"/>
      <c r="AC220" s="234"/>
      <c r="AD220" s="234"/>
      <c r="AE220" s="234"/>
      <c r="AF220" s="234"/>
      <c r="AG220" s="234"/>
      <c r="AH220" s="234"/>
      <c r="AI220" s="234"/>
      <c r="AJ220" s="234"/>
      <c r="AK220" s="234"/>
      <c r="AL220" s="234"/>
      <c r="AM220" s="234"/>
      <c r="AN220" s="234"/>
      <c r="AO220" s="234"/>
      <c r="AP220" s="234"/>
      <c r="AQ220" s="234"/>
      <c r="AR220" s="234"/>
      <c r="AS220" s="234"/>
      <c r="AT220" s="234"/>
      <c r="AU220" s="234"/>
      <c r="AV220" s="234"/>
      <c r="AW220" s="234"/>
    </row>
    <row r="221" spans="1:49" s="251" customFormat="1" ht="19.5" customHeight="1">
      <c r="A221" s="437" t="s">
        <v>81</v>
      </c>
      <c r="B221" s="439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234"/>
      <c r="U221" s="234"/>
      <c r="V221" s="234"/>
      <c r="W221" s="234"/>
      <c r="X221" s="234"/>
      <c r="Y221" s="234"/>
      <c r="Z221" s="234"/>
      <c r="AA221" s="234"/>
      <c r="AB221" s="234"/>
      <c r="AC221" s="234"/>
      <c r="AD221" s="234"/>
      <c r="AE221" s="234"/>
      <c r="AF221" s="234"/>
      <c r="AG221" s="234"/>
      <c r="AH221" s="234"/>
      <c r="AI221" s="234"/>
      <c r="AJ221" s="234"/>
      <c r="AK221" s="234"/>
      <c r="AL221" s="234"/>
      <c r="AM221" s="234"/>
      <c r="AN221" s="234"/>
      <c r="AO221" s="234"/>
      <c r="AP221" s="234"/>
      <c r="AQ221" s="234"/>
      <c r="AR221" s="234"/>
      <c r="AS221" s="234"/>
      <c r="AT221" s="234"/>
      <c r="AU221" s="234"/>
      <c r="AV221" s="234"/>
      <c r="AW221" s="234"/>
    </row>
    <row r="222" spans="1:2" ht="19.5" customHeight="1">
      <c r="A222" s="437" t="s">
        <v>82</v>
      </c>
      <c r="B222" s="439"/>
    </row>
    <row r="223" spans="1:49" s="251" customFormat="1" ht="19.5" customHeight="1">
      <c r="A223" s="437" t="s">
        <v>83</v>
      </c>
      <c r="B223" s="439"/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34"/>
      <c r="U223" s="234"/>
      <c r="V223" s="234"/>
      <c r="W223" s="234"/>
      <c r="X223" s="234"/>
      <c r="Y223" s="234"/>
      <c r="Z223" s="234"/>
      <c r="AA223" s="234"/>
      <c r="AB223" s="234"/>
      <c r="AC223" s="234"/>
      <c r="AD223" s="234"/>
      <c r="AE223" s="234"/>
      <c r="AF223" s="234"/>
      <c r="AG223" s="234"/>
      <c r="AH223" s="234"/>
      <c r="AI223" s="234"/>
      <c r="AJ223" s="234"/>
      <c r="AK223" s="234"/>
      <c r="AL223" s="234"/>
      <c r="AM223" s="234"/>
      <c r="AN223" s="234"/>
      <c r="AO223" s="234"/>
      <c r="AP223" s="234"/>
      <c r="AQ223" s="234"/>
      <c r="AR223" s="234"/>
      <c r="AS223" s="234"/>
      <c r="AT223" s="234"/>
      <c r="AU223" s="234"/>
      <c r="AV223" s="234"/>
      <c r="AW223" s="234"/>
    </row>
    <row r="224" spans="1:2" ht="19.5" customHeight="1">
      <c r="A224" s="440" t="s">
        <v>84</v>
      </c>
      <c r="B224" s="442"/>
    </row>
    <row r="225" spans="1:2" ht="29.25" customHeight="1">
      <c r="A225" s="437" t="s">
        <v>85</v>
      </c>
      <c r="B225" s="439"/>
    </row>
    <row r="226" spans="1:2" ht="29.25" customHeight="1">
      <c r="A226" s="437" t="s">
        <v>86</v>
      </c>
      <c r="B226" s="439"/>
    </row>
    <row r="227" spans="1:2" ht="19.5" customHeight="1">
      <c r="A227" s="437" t="s">
        <v>87</v>
      </c>
      <c r="B227" s="439"/>
    </row>
    <row r="228" spans="1:2" ht="19.5" customHeight="1">
      <c r="A228" s="437" t="s">
        <v>88</v>
      </c>
      <c r="B228" s="439"/>
    </row>
    <row r="229" spans="1:2" ht="19.5" customHeight="1">
      <c r="A229" s="437" t="s">
        <v>89</v>
      </c>
      <c r="B229" s="439"/>
    </row>
    <row r="230" spans="1:2" ht="19.5" customHeight="1">
      <c r="A230" s="437" t="s">
        <v>90</v>
      </c>
      <c r="B230" s="439"/>
    </row>
    <row r="231" spans="1:2" ht="19.5" customHeight="1">
      <c r="A231" s="437" t="s">
        <v>91</v>
      </c>
      <c r="B231" s="439"/>
    </row>
    <row r="232" spans="1:2" ht="29.25" customHeight="1">
      <c r="A232" s="437" t="s">
        <v>92</v>
      </c>
      <c r="B232" s="439"/>
    </row>
    <row r="233" spans="1:2" ht="19.5" customHeight="1">
      <c r="A233" s="437" t="s">
        <v>93</v>
      </c>
      <c r="B233" s="439"/>
    </row>
    <row r="234" spans="1:2" ht="19.5" customHeight="1">
      <c r="A234" s="437" t="s">
        <v>94</v>
      </c>
      <c r="B234" s="439"/>
    </row>
    <row r="235" spans="1:2" ht="19.5" customHeight="1">
      <c r="A235" s="437" t="s">
        <v>95</v>
      </c>
      <c r="B235" s="439"/>
    </row>
    <row r="236" spans="1:2" ht="19.5" customHeight="1">
      <c r="A236" s="437" t="s">
        <v>96</v>
      </c>
      <c r="B236" s="439"/>
    </row>
    <row r="237" spans="1:2" ht="19.5" customHeight="1">
      <c r="A237" s="437" t="s">
        <v>97</v>
      </c>
      <c r="B237" s="439"/>
    </row>
    <row r="238" spans="1:2" ht="19.5" customHeight="1">
      <c r="A238" s="437" t="s">
        <v>98</v>
      </c>
      <c r="B238" s="439"/>
    </row>
    <row r="239" spans="1:2" ht="19.5" customHeight="1">
      <c r="A239" s="437" t="s">
        <v>99</v>
      </c>
      <c r="B239" s="439"/>
    </row>
    <row r="240" spans="1:2" ht="19.5" customHeight="1">
      <c r="A240" s="437" t="s">
        <v>100</v>
      </c>
      <c r="B240" s="439"/>
    </row>
    <row r="241" spans="1:2" ht="19.5" customHeight="1">
      <c r="A241" s="437" t="s">
        <v>101</v>
      </c>
      <c r="B241" s="439"/>
    </row>
    <row r="242" spans="1:2" ht="19.5" customHeight="1">
      <c r="A242" s="437" t="s">
        <v>102</v>
      </c>
      <c r="B242" s="439"/>
    </row>
    <row r="243" spans="1:2" ht="29.25" customHeight="1">
      <c r="A243" s="437" t="s">
        <v>103</v>
      </c>
      <c r="B243" s="439"/>
    </row>
    <row r="244" spans="1:2" ht="19.5" customHeight="1">
      <c r="A244" s="437" t="s">
        <v>104</v>
      </c>
      <c r="B244" s="439"/>
    </row>
    <row r="245" spans="1:2" ht="19.5" customHeight="1">
      <c r="A245" s="437" t="s">
        <v>105</v>
      </c>
      <c r="B245" s="439"/>
    </row>
    <row r="246" spans="1:2" ht="19.5" customHeight="1">
      <c r="A246" s="437" t="s">
        <v>106</v>
      </c>
      <c r="B246" s="439"/>
    </row>
    <row r="247" spans="1:2" ht="19.5" customHeight="1">
      <c r="A247" s="437" t="s">
        <v>107</v>
      </c>
      <c r="B247" s="439"/>
    </row>
    <row r="248" spans="1:2" ht="19.5" customHeight="1">
      <c r="A248" s="440" t="s">
        <v>108</v>
      </c>
      <c r="B248" s="442"/>
    </row>
    <row r="249" spans="1:2" ht="29.25" customHeight="1">
      <c r="A249" s="437" t="s">
        <v>109</v>
      </c>
      <c r="B249" s="439"/>
    </row>
    <row r="250" spans="1:2" ht="29.25" customHeight="1">
      <c r="A250" s="437" t="s">
        <v>110</v>
      </c>
      <c r="B250" s="439"/>
    </row>
    <row r="251" spans="1:2" ht="19.5" customHeight="1">
      <c r="A251" s="437" t="s">
        <v>111</v>
      </c>
      <c r="B251" s="439"/>
    </row>
    <row r="252" spans="1:2" ht="19.5" customHeight="1">
      <c r="A252" s="437" t="s">
        <v>112</v>
      </c>
      <c r="B252" s="439"/>
    </row>
    <row r="253" spans="1:2" ht="19.5" customHeight="1">
      <c r="A253" s="437" t="s">
        <v>113</v>
      </c>
      <c r="B253" s="439"/>
    </row>
    <row r="254" spans="1:2" ht="19.5" customHeight="1">
      <c r="A254" s="437" t="s">
        <v>114</v>
      </c>
      <c r="B254" s="439"/>
    </row>
    <row r="255" spans="1:2" ht="19.5" customHeight="1">
      <c r="A255" s="437" t="s">
        <v>115</v>
      </c>
      <c r="B255" s="439"/>
    </row>
    <row r="256" spans="1:2" ht="29.25" customHeight="1">
      <c r="A256" s="437" t="s">
        <v>116</v>
      </c>
      <c r="B256" s="439"/>
    </row>
    <row r="257" spans="1:2" ht="19.5" customHeight="1">
      <c r="A257" s="437" t="s">
        <v>117</v>
      </c>
      <c r="B257" s="439"/>
    </row>
    <row r="258" spans="1:2" ht="19.5" customHeight="1">
      <c r="A258" s="437" t="s">
        <v>118</v>
      </c>
      <c r="B258" s="439"/>
    </row>
    <row r="259" spans="1:2" ht="19.5" customHeight="1">
      <c r="A259" s="437" t="s">
        <v>119</v>
      </c>
      <c r="B259" s="439"/>
    </row>
    <row r="260" spans="1:2" ht="19.5" customHeight="1">
      <c r="A260" s="437" t="s">
        <v>120</v>
      </c>
      <c r="B260" s="439"/>
    </row>
    <row r="261" spans="1:2" ht="19.5" customHeight="1">
      <c r="A261" s="437" t="s">
        <v>121</v>
      </c>
      <c r="B261" s="439"/>
    </row>
    <row r="262" spans="1:2" ht="19.5" customHeight="1">
      <c r="A262" s="437" t="s">
        <v>122</v>
      </c>
      <c r="B262" s="439"/>
    </row>
    <row r="263" spans="1:2" ht="19.5" customHeight="1">
      <c r="A263" s="437" t="s">
        <v>123</v>
      </c>
      <c r="B263" s="439"/>
    </row>
    <row r="264" spans="1:2" ht="19.5" customHeight="1">
      <c r="A264" s="437" t="s">
        <v>124</v>
      </c>
      <c r="B264" s="439"/>
    </row>
    <row r="265" spans="1:2" ht="19.5" customHeight="1">
      <c r="A265" s="437" t="s">
        <v>125</v>
      </c>
      <c r="B265" s="439"/>
    </row>
    <row r="266" spans="1:2" ht="19.5" customHeight="1">
      <c r="A266" s="437" t="s">
        <v>126</v>
      </c>
      <c r="B266" s="439"/>
    </row>
    <row r="267" spans="1:2" ht="29.25" customHeight="1">
      <c r="A267" s="437" t="s">
        <v>127</v>
      </c>
      <c r="B267" s="439"/>
    </row>
    <row r="268" spans="1:2" ht="19.5" customHeight="1">
      <c r="A268" s="437" t="s">
        <v>128</v>
      </c>
      <c r="B268" s="439"/>
    </row>
    <row r="269" spans="1:2" ht="19.5" customHeight="1">
      <c r="A269" s="437" t="s">
        <v>129</v>
      </c>
      <c r="B269" s="439"/>
    </row>
    <row r="270" spans="1:2" ht="19.5" customHeight="1">
      <c r="A270" s="437" t="s">
        <v>130</v>
      </c>
      <c r="B270" s="439"/>
    </row>
    <row r="271" spans="1:2" ht="19.5" customHeight="1">
      <c r="A271" s="437" t="s">
        <v>131</v>
      </c>
      <c r="B271" s="439"/>
    </row>
    <row r="272" spans="1:2" ht="19.5" customHeight="1">
      <c r="A272" s="440" t="s">
        <v>132</v>
      </c>
      <c r="B272" s="442"/>
    </row>
    <row r="273" spans="1:2" ht="19.5" customHeight="1">
      <c r="A273" s="440" t="s">
        <v>133</v>
      </c>
      <c r="B273" s="442"/>
    </row>
    <row r="280" ht="19.5" customHeight="1"/>
    <row r="304" ht="12.75" customHeight="1"/>
  </sheetData>
  <sheetProtection/>
  <mergeCells count="962">
    <mergeCell ref="AG10:AJ10"/>
    <mergeCell ref="AK10:AN10"/>
    <mergeCell ref="AC87:AF87"/>
    <mergeCell ref="AC90:AF90"/>
    <mergeCell ref="AK87:AN87"/>
    <mergeCell ref="AK88:AN88"/>
    <mergeCell ref="AK90:AN90"/>
    <mergeCell ref="AG23:AJ23"/>
    <mergeCell ref="AS86:AW86"/>
    <mergeCell ref="AK93:AN93"/>
    <mergeCell ref="AK91:AN91"/>
    <mergeCell ref="AC92:AF92"/>
    <mergeCell ref="AG92:AJ92"/>
    <mergeCell ref="AK92:AN92"/>
    <mergeCell ref="AG91:AJ91"/>
    <mergeCell ref="AG90:AJ90"/>
    <mergeCell ref="AC93:AF93"/>
    <mergeCell ref="AG93:AJ93"/>
    <mergeCell ref="AS80:AW80"/>
    <mergeCell ref="AS93:AW93"/>
    <mergeCell ref="AO92:AR92"/>
    <mergeCell ref="AS84:AW84"/>
    <mergeCell ref="AS90:AW90"/>
    <mergeCell ref="AS91:AW91"/>
    <mergeCell ref="AS88:AW88"/>
    <mergeCell ref="AS85:AW85"/>
    <mergeCell ref="AS92:AW92"/>
    <mergeCell ref="AS89:AW89"/>
    <mergeCell ref="AS69:AW69"/>
    <mergeCell ref="AS87:AW87"/>
    <mergeCell ref="AS10:AW10"/>
    <mergeCell ref="AS81:AW81"/>
    <mergeCell ref="AS82:AW82"/>
    <mergeCell ref="AS83:AW83"/>
    <mergeCell ref="AS72:AW72"/>
    <mergeCell ref="AS73:AW73"/>
    <mergeCell ref="AS78:AW78"/>
    <mergeCell ref="AS62:AW62"/>
    <mergeCell ref="AS68:AW68"/>
    <mergeCell ref="AS55:AW55"/>
    <mergeCell ref="AS75:AW75"/>
    <mergeCell ref="AS76:AW76"/>
    <mergeCell ref="AS60:AW60"/>
    <mergeCell ref="AS61:AW61"/>
    <mergeCell ref="AS74:AW74"/>
    <mergeCell ref="AS70:AW70"/>
    <mergeCell ref="AS71:AW71"/>
    <mergeCell ref="AS63:AW63"/>
    <mergeCell ref="AS52:AW52"/>
    <mergeCell ref="AS79:AW79"/>
    <mergeCell ref="AS77:AW77"/>
    <mergeCell ref="AS56:AW56"/>
    <mergeCell ref="AS57:AW57"/>
    <mergeCell ref="AS58:AW58"/>
    <mergeCell ref="AS59:AW59"/>
    <mergeCell ref="AS64:AW64"/>
    <mergeCell ref="AS66:AW66"/>
    <mergeCell ref="AS67:AW67"/>
    <mergeCell ref="AS43:AW43"/>
    <mergeCell ref="AS53:AW53"/>
    <mergeCell ref="AS65:AW65"/>
    <mergeCell ref="AS54:AW54"/>
    <mergeCell ref="AS46:AW46"/>
    <mergeCell ref="AS47:AW47"/>
    <mergeCell ref="AS48:AW48"/>
    <mergeCell ref="AS49:AW49"/>
    <mergeCell ref="AS50:AW50"/>
    <mergeCell ref="AS51:AW51"/>
    <mergeCell ref="AS34:AW34"/>
    <mergeCell ref="AS35:AW35"/>
    <mergeCell ref="AS36:AW36"/>
    <mergeCell ref="AS37:AW37"/>
    <mergeCell ref="AS45:AW45"/>
    <mergeCell ref="AS44:AW44"/>
    <mergeCell ref="AS39:AW39"/>
    <mergeCell ref="AS40:AW40"/>
    <mergeCell ref="AS41:AW41"/>
    <mergeCell ref="AS42:AW42"/>
    <mergeCell ref="AS38:AW38"/>
    <mergeCell ref="AS33:AW33"/>
    <mergeCell ref="AS32:AW32"/>
    <mergeCell ref="AS20:AW20"/>
    <mergeCell ref="AS25:AW25"/>
    <mergeCell ref="AS26:AW26"/>
    <mergeCell ref="AS31:AW31"/>
    <mergeCell ref="AS29:AW29"/>
    <mergeCell ref="AS30:AW30"/>
    <mergeCell ref="AS28:AW28"/>
    <mergeCell ref="AS21:AW21"/>
    <mergeCell ref="AS16:AW16"/>
    <mergeCell ref="AS17:AW17"/>
    <mergeCell ref="AS18:AW18"/>
    <mergeCell ref="AS19:AW19"/>
    <mergeCell ref="AS27:AW27"/>
    <mergeCell ref="AS23:AW23"/>
    <mergeCell ref="AS24:AW24"/>
    <mergeCell ref="AS22:AW22"/>
    <mergeCell ref="V6:X6"/>
    <mergeCell ref="A12:B12"/>
    <mergeCell ref="AS11:AW11"/>
    <mergeCell ref="AS12:AW12"/>
    <mergeCell ref="AS13:AW13"/>
    <mergeCell ref="AS14:AW14"/>
    <mergeCell ref="AO10:AR10"/>
    <mergeCell ref="AG13:AJ13"/>
    <mergeCell ref="Y10:AB10"/>
    <mergeCell ref="AC10:AF10"/>
    <mergeCell ref="V5:X5"/>
    <mergeCell ref="P5:P6"/>
    <mergeCell ref="AS15:AW15"/>
    <mergeCell ref="AD5:AM6"/>
    <mergeCell ref="AO13:AR13"/>
    <mergeCell ref="AC14:AF14"/>
    <mergeCell ref="AO14:AR14"/>
    <mergeCell ref="Y9:AW9"/>
    <mergeCell ref="A8:AW8"/>
    <mergeCell ref="Y5:Z5"/>
    <mergeCell ref="Q5:R5"/>
    <mergeCell ref="L5:O5"/>
    <mergeCell ref="A1:AW1"/>
    <mergeCell ref="A7:AW7"/>
    <mergeCell ref="H5:H6"/>
    <mergeCell ref="T2:W2"/>
    <mergeCell ref="X2:AA2"/>
    <mergeCell ref="AB2:AG2"/>
    <mergeCell ref="F2:K2"/>
    <mergeCell ref="L2:L3"/>
    <mergeCell ref="AC23:AF23"/>
    <mergeCell ref="T5:U5"/>
    <mergeCell ref="C11:U11"/>
    <mergeCell ref="V11:X11"/>
    <mergeCell ref="Y11:AB11"/>
    <mergeCell ref="AC15:AF15"/>
    <mergeCell ref="F5:G5"/>
    <mergeCell ref="I5:J5"/>
    <mergeCell ref="K5:K6"/>
    <mergeCell ref="S5:S6"/>
    <mergeCell ref="A272:B272"/>
    <mergeCell ref="C12:U12"/>
    <mergeCell ref="A13:B13"/>
    <mergeCell ref="V13:X13"/>
    <mergeCell ref="A14:B14"/>
    <mergeCell ref="V93:X93"/>
    <mergeCell ref="C14:U14"/>
    <mergeCell ref="A125:B125"/>
    <mergeCell ref="A123:B123"/>
    <mergeCell ref="Y87:AB87"/>
    <mergeCell ref="AH2:AM2"/>
    <mergeCell ref="Y23:AB23"/>
    <mergeCell ref="Y14:AB14"/>
    <mergeCell ref="M2:R2"/>
    <mergeCell ref="S2:S3"/>
    <mergeCell ref="AB5:AC5"/>
    <mergeCell ref="Y86:AB86"/>
    <mergeCell ref="AO86:AR86"/>
    <mergeCell ref="AK86:AN86"/>
    <mergeCell ref="AC91:AF91"/>
    <mergeCell ref="A88:B88"/>
    <mergeCell ref="A116:B116"/>
    <mergeCell ref="A112:B112"/>
    <mergeCell ref="Y92:AB92"/>
    <mergeCell ref="Y93:AB93"/>
    <mergeCell ref="AO93:AR93"/>
    <mergeCell ref="AO89:AR89"/>
    <mergeCell ref="A185:B185"/>
    <mergeCell ref="A273:B273"/>
    <mergeCell ref="C91:U91"/>
    <mergeCell ref="V91:X91"/>
    <mergeCell ref="Y91:AB91"/>
    <mergeCell ref="A155:B155"/>
    <mergeCell ref="A157:B157"/>
    <mergeCell ref="A164:B164"/>
    <mergeCell ref="A177:B177"/>
    <mergeCell ref="A248:B248"/>
    <mergeCell ref="A9:B10"/>
    <mergeCell ref="C9:U10"/>
    <mergeCell ref="V9:X10"/>
    <mergeCell ref="A52:B52"/>
    <mergeCell ref="C23:U23"/>
    <mergeCell ref="V23:X23"/>
    <mergeCell ref="A15:B15"/>
    <mergeCell ref="C15:U15"/>
    <mergeCell ref="V15:X15"/>
    <mergeCell ref="A11:B11"/>
    <mergeCell ref="AC11:AF11"/>
    <mergeCell ref="AO12:AR12"/>
    <mergeCell ref="AO11:AR11"/>
    <mergeCell ref="AG11:AJ11"/>
    <mergeCell ref="AK11:AN11"/>
    <mergeCell ref="AK12:AN12"/>
    <mergeCell ref="Y13:AB13"/>
    <mergeCell ref="AC13:AF13"/>
    <mergeCell ref="C13:U13"/>
    <mergeCell ref="AK13:AN13"/>
    <mergeCell ref="AC12:AF12"/>
    <mergeCell ref="AG12:AJ12"/>
    <mergeCell ref="Y12:AB12"/>
    <mergeCell ref="AK14:AN14"/>
    <mergeCell ref="AG16:AJ16"/>
    <mergeCell ref="AK16:AN16"/>
    <mergeCell ref="AK15:AN15"/>
    <mergeCell ref="AO16:AR16"/>
    <mergeCell ref="AO15:AR15"/>
    <mergeCell ref="A16:B16"/>
    <mergeCell ref="C16:U16"/>
    <mergeCell ref="V16:X16"/>
    <mergeCell ref="AG15:AJ15"/>
    <mergeCell ref="Y16:AB16"/>
    <mergeCell ref="AG14:AJ14"/>
    <mergeCell ref="AC16:AF16"/>
    <mergeCell ref="Y15:AB15"/>
    <mergeCell ref="AK18:AN18"/>
    <mergeCell ref="AO18:AR18"/>
    <mergeCell ref="AG17:AJ17"/>
    <mergeCell ref="AK17:AN17"/>
    <mergeCell ref="AO17:AR17"/>
    <mergeCell ref="A17:B17"/>
    <mergeCell ref="C17:U17"/>
    <mergeCell ref="V17:X17"/>
    <mergeCell ref="Y17:AB17"/>
    <mergeCell ref="AC17:AF17"/>
    <mergeCell ref="A18:B18"/>
    <mergeCell ref="C18:U18"/>
    <mergeCell ref="V18:X18"/>
    <mergeCell ref="Y18:AB18"/>
    <mergeCell ref="AC18:AF18"/>
    <mergeCell ref="AG18:AJ18"/>
    <mergeCell ref="AG19:AJ19"/>
    <mergeCell ref="AK19:AN19"/>
    <mergeCell ref="AO19:AR19"/>
    <mergeCell ref="A19:B19"/>
    <mergeCell ref="C19:U19"/>
    <mergeCell ref="V19:X19"/>
    <mergeCell ref="Y19:AB19"/>
    <mergeCell ref="AC20:AF20"/>
    <mergeCell ref="AC19:AF19"/>
    <mergeCell ref="Y21:AB21"/>
    <mergeCell ref="V22:X22"/>
    <mergeCell ref="Y22:AB22"/>
    <mergeCell ref="A20:B20"/>
    <mergeCell ref="C20:U20"/>
    <mergeCell ref="V20:X20"/>
    <mergeCell ref="Y20:AB20"/>
    <mergeCell ref="AO23:AR23"/>
    <mergeCell ref="AO21:AR21"/>
    <mergeCell ref="AG20:AJ20"/>
    <mergeCell ref="AK20:AN20"/>
    <mergeCell ref="AO20:AR20"/>
    <mergeCell ref="AO22:AR22"/>
    <mergeCell ref="AG21:AJ21"/>
    <mergeCell ref="AK21:AN21"/>
    <mergeCell ref="AK22:AN22"/>
    <mergeCell ref="AG22:AJ22"/>
    <mergeCell ref="AO27:AR27"/>
    <mergeCell ref="AC28:AF28"/>
    <mergeCell ref="AG28:AJ28"/>
    <mergeCell ref="A21:B21"/>
    <mergeCell ref="A22:B22"/>
    <mergeCell ref="A23:B23"/>
    <mergeCell ref="A24:B24"/>
    <mergeCell ref="A25:B25"/>
    <mergeCell ref="AC21:AF21"/>
    <mergeCell ref="V21:X21"/>
    <mergeCell ref="V27:X27"/>
    <mergeCell ref="C21:U21"/>
    <mergeCell ref="AK23:AN23"/>
    <mergeCell ref="C22:U22"/>
    <mergeCell ref="AC22:AF22"/>
    <mergeCell ref="AG25:AJ25"/>
    <mergeCell ref="AK25:AN25"/>
    <mergeCell ref="AK26:AN26"/>
    <mergeCell ref="AC26:AF26"/>
    <mergeCell ref="AG26:AJ26"/>
    <mergeCell ref="Y28:AB28"/>
    <mergeCell ref="V28:X28"/>
    <mergeCell ref="A28:B28"/>
    <mergeCell ref="C29:U29"/>
    <mergeCell ref="V29:X29"/>
    <mergeCell ref="Y29:AB29"/>
    <mergeCell ref="AK29:AN29"/>
    <mergeCell ref="AO29:AR29"/>
    <mergeCell ref="A29:B29"/>
    <mergeCell ref="AC24:AF24"/>
    <mergeCell ref="AG24:AJ24"/>
    <mergeCell ref="AK24:AN24"/>
    <mergeCell ref="V25:X25"/>
    <mergeCell ref="Y25:AB25"/>
    <mergeCell ref="AO24:AR24"/>
    <mergeCell ref="AC25:AF25"/>
    <mergeCell ref="A36:B36"/>
    <mergeCell ref="A35:B35"/>
    <mergeCell ref="A34:B34"/>
    <mergeCell ref="V38:X38"/>
    <mergeCell ref="C36:U36"/>
    <mergeCell ref="V36:X36"/>
    <mergeCell ref="C35:U35"/>
    <mergeCell ref="V35:X35"/>
    <mergeCell ref="C32:U32"/>
    <mergeCell ref="A26:B26"/>
    <mergeCell ref="A33:B33"/>
    <mergeCell ref="A30:B30"/>
    <mergeCell ref="A27:B27"/>
    <mergeCell ref="C33:U33"/>
    <mergeCell ref="C30:U30"/>
    <mergeCell ref="C27:U27"/>
    <mergeCell ref="AC27:AF27"/>
    <mergeCell ref="AG27:AJ27"/>
    <mergeCell ref="AK27:AN27"/>
    <mergeCell ref="A53:B53"/>
    <mergeCell ref="C24:U24"/>
    <mergeCell ref="V24:X24"/>
    <mergeCell ref="Y24:AB24"/>
    <mergeCell ref="A44:B44"/>
    <mergeCell ref="A45:B45"/>
    <mergeCell ref="A32:B32"/>
    <mergeCell ref="A47:B47"/>
    <mergeCell ref="A49:B49"/>
    <mergeCell ref="A48:B48"/>
    <mergeCell ref="A51:B51"/>
    <mergeCell ref="AO25:AR25"/>
    <mergeCell ref="C25:U25"/>
    <mergeCell ref="AO26:AR26"/>
    <mergeCell ref="C26:U26"/>
    <mergeCell ref="V26:X26"/>
    <mergeCell ref="Y26:AB26"/>
    <mergeCell ref="AC34:AF34"/>
    <mergeCell ref="Y35:AB35"/>
    <mergeCell ref="C31:U31"/>
    <mergeCell ref="Y32:AB32"/>
    <mergeCell ref="V33:X33"/>
    <mergeCell ref="A46:B46"/>
    <mergeCell ref="A40:B40"/>
    <mergeCell ref="Y31:AB31"/>
    <mergeCell ref="C38:U38"/>
    <mergeCell ref="A31:B31"/>
    <mergeCell ref="Y27:AB27"/>
    <mergeCell ref="A72:B72"/>
    <mergeCell ref="AO28:AR28"/>
    <mergeCell ref="AC33:AF33"/>
    <mergeCell ref="AG33:AJ33"/>
    <mergeCell ref="AK33:AN33"/>
    <mergeCell ref="AO33:AR33"/>
    <mergeCell ref="AC29:AF29"/>
    <mergeCell ref="AG29:AJ29"/>
    <mergeCell ref="C37:U37"/>
    <mergeCell ref="A69:B69"/>
    <mergeCell ref="A70:B70"/>
    <mergeCell ref="AG69:AJ69"/>
    <mergeCell ref="AC70:AF70"/>
    <mergeCell ref="Y70:AB70"/>
    <mergeCell ref="AC69:AF69"/>
    <mergeCell ref="C70:U70"/>
    <mergeCell ref="AK67:AN67"/>
    <mergeCell ref="AC66:AF66"/>
    <mergeCell ref="A67:B67"/>
    <mergeCell ref="A68:B68"/>
    <mergeCell ref="AG66:AJ66"/>
    <mergeCell ref="V66:X66"/>
    <mergeCell ref="Y68:AB68"/>
    <mergeCell ref="Y66:AB66"/>
    <mergeCell ref="AK28:AN28"/>
    <mergeCell ref="A41:B41"/>
    <mergeCell ref="A37:B37"/>
    <mergeCell ref="V31:X31"/>
    <mergeCell ref="C28:U28"/>
    <mergeCell ref="AC30:AF30"/>
    <mergeCell ref="AG30:AJ30"/>
    <mergeCell ref="V30:X30"/>
    <mergeCell ref="Y30:AB30"/>
    <mergeCell ref="AG36:AJ36"/>
    <mergeCell ref="AK36:AN36"/>
    <mergeCell ref="AK31:AN31"/>
    <mergeCell ref="Y34:AB34"/>
    <mergeCell ref="AC35:AF35"/>
    <mergeCell ref="AC36:AF36"/>
    <mergeCell ref="Y36:AB36"/>
    <mergeCell ref="AK35:AN35"/>
    <mergeCell ref="AG34:AJ34"/>
    <mergeCell ref="AG35:AJ35"/>
    <mergeCell ref="Y33:AB33"/>
    <mergeCell ref="AO31:AR31"/>
    <mergeCell ref="AO67:AR67"/>
    <mergeCell ref="AK32:AN32"/>
    <mergeCell ref="AK30:AN30"/>
    <mergeCell ref="AO30:AR30"/>
    <mergeCell ref="AO32:AR32"/>
    <mergeCell ref="AO34:AR34"/>
    <mergeCell ref="AK34:AN34"/>
    <mergeCell ref="AO35:AR35"/>
    <mergeCell ref="AO36:AR36"/>
    <mergeCell ref="A85:B85"/>
    <mergeCell ref="A86:B86"/>
    <mergeCell ref="AC31:AF31"/>
    <mergeCell ref="AG31:AJ31"/>
    <mergeCell ref="A66:B66"/>
    <mergeCell ref="AC32:AF32"/>
    <mergeCell ref="AG32:AJ32"/>
    <mergeCell ref="A62:B62"/>
    <mergeCell ref="A63:B63"/>
    <mergeCell ref="A50:B50"/>
    <mergeCell ref="A42:B42"/>
    <mergeCell ref="V32:X32"/>
    <mergeCell ref="A43:B43"/>
    <mergeCell ref="C34:U34"/>
    <mergeCell ref="V34:X34"/>
    <mergeCell ref="C39:U39"/>
    <mergeCell ref="V39:X39"/>
    <mergeCell ref="V37:X37"/>
    <mergeCell ref="A38:B38"/>
    <mergeCell ref="A39:B39"/>
    <mergeCell ref="C63:U63"/>
    <mergeCell ref="A54:B54"/>
    <mergeCell ref="A56:B56"/>
    <mergeCell ref="A61:B61"/>
    <mergeCell ref="A59:B59"/>
    <mergeCell ref="C57:U57"/>
    <mergeCell ref="A57:B57"/>
    <mergeCell ref="A58:B58"/>
    <mergeCell ref="A55:B55"/>
    <mergeCell ref="AO37:AR37"/>
    <mergeCell ref="AO40:AR40"/>
    <mergeCell ref="AG38:AJ38"/>
    <mergeCell ref="AK41:AN41"/>
    <mergeCell ref="AO41:AR41"/>
    <mergeCell ref="AK40:AN40"/>
    <mergeCell ref="AO38:AR38"/>
    <mergeCell ref="AO39:AR39"/>
    <mergeCell ref="AG40:AJ40"/>
    <mergeCell ref="AG37:AJ37"/>
    <mergeCell ref="AK38:AN38"/>
    <mergeCell ref="Y37:AB37"/>
    <mergeCell ref="AC38:AF38"/>
    <mergeCell ref="AK39:AN39"/>
    <mergeCell ref="AK37:AN37"/>
    <mergeCell ref="Y39:AB39"/>
    <mergeCell ref="Y38:AB38"/>
    <mergeCell ref="AC37:AF37"/>
    <mergeCell ref="Y61:AB61"/>
    <mergeCell ref="AC62:AF62"/>
    <mergeCell ref="AC61:AF61"/>
    <mergeCell ref="Y64:AB64"/>
    <mergeCell ref="AC39:AF39"/>
    <mergeCell ref="AG39:AJ39"/>
    <mergeCell ref="AC40:AF40"/>
    <mergeCell ref="C40:U40"/>
    <mergeCell ref="V40:X40"/>
    <mergeCell ref="Y40:AB40"/>
    <mergeCell ref="Y63:AB63"/>
    <mergeCell ref="AC64:AF64"/>
    <mergeCell ref="Y55:AB55"/>
    <mergeCell ref="AC55:AF55"/>
    <mergeCell ref="Y56:AB56"/>
    <mergeCell ref="AC57:AF57"/>
    <mergeCell ref="AC41:AF41"/>
    <mergeCell ref="AG41:AJ41"/>
    <mergeCell ref="AG45:AJ45"/>
    <mergeCell ref="C41:U41"/>
    <mergeCell ref="V41:X41"/>
    <mergeCell ref="Y41:AB41"/>
    <mergeCell ref="AC42:AF42"/>
    <mergeCell ref="AG42:AJ42"/>
    <mergeCell ref="AC45:AF45"/>
    <mergeCell ref="AK42:AN42"/>
    <mergeCell ref="AO42:AR42"/>
    <mergeCell ref="AG43:AJ43"/>
    <mergeCell ref="C42:U42"/>
    <mergeCell ref="V42:X42"/>
    <mergeCell ref="Y42:AB42"/>
    <mergeCell ref="AK44:AN44"/>
    <mergeCell ref="Y44:AB44"/>
    <mergeCell ref="AO44:AR44"/>
    <mergeCell ref="AC43:AF43"/>
    <mergeCell ref="AG44:AJ44"/>
    <mergeCell ref="AK65:AN65"/>
    <mergeCell ref="AO65:AR65"/>
    <mergeCell ref="AO43:AR43"/>
    <mergeCell ref="AG47:AJ47"/>
    <mergeCell ref="AK49:AN49"/>
    <mergeCell ref="A124:B124"/>
    <mergeCell ref="A121:B121"/>
    <mergeCell ref="AK45:AN45"/>
    <mergeCell ref="AC44:AF44"/>
    <mergeCell ref="C43:U43"/>
    <mergeCell ref="V43:X43"/>
    <mergeCell ref="Y43:AB43"/>
    <mergeCell ref="C44:U44"/>
    <mergeCell ref="V44:X44"/>
    <mergeCell ref="AK43:AN43"/>
    <mergeCell ref="A108:B108"/>
    <mergeCell ref="A95:B95"/>
    <mergeCell ref="A96:B96"/>
    <mergeCell ref="A97:B97"/>
    <mergeCell ref="A122:B122"/>
    <mergeCell ref="A118:B118"/>
    <mergeCell ref="A100:B100"/>
    <mergeCell ref="AO45:AR45"/>
    <mergeCell ref="A133:B133"/>
    <mergeCell ref="C45:U45"/>
    <mergeCell ref="V45:X45"/>
    <mergeCell ref="Y45:AB45"/>
    <mergeCell ref="C47:U47"/>
    <mergeCell ref="V47:X47"/>
    <mergeCell ref="Y47:AB47"/>
    <mergeCell ref="Y50:AB50"/>
    <mergeCell ref="AC47:AF47"/>
    <mergeCell ref="AK46:AN46"/>
    <mergeCell ref="AO46:AR46"/>
    <mergeCell ref="AK48:AN48"/>
    <mergeCell ref="Y46:AB46"/>
    <mergeCell ref="AC46:AF46"/>
    <mergeCell ref="AK47:AN47"/>
    <mergeCell ref="AO47:AR47"/>
    <mergeCell ref="C46:U46"/>
    <mergeCell ref="V50:X50"/>
    <mergeCell ref="V46:X46"/>
    <mergeCell ref="AG46:AJ46"/>
    <mergeCell ref="AC48:AF48"/>
    <mergeCell ref="V48:X48"/>
    <mergeCell ref="Y48:AB48"/>
    <mergeCell ref="Y49:AB49"/>
    <mergeCell ref="C48:U48"/>
    <mergeCell ref="AG48:AJ48"/>
    <mergeCell ref="AC52:AF52"/>
    <mergeCell ref="AC51:AF51"/>
    <mergeCell ref="AO49:AR49"/>
    <mergeCell ref="AC49:AF49"/>
    <mergeCell ref="AG49:AJ49"/>
    <mergeCell ref="AO48:AR48"/>
    <mergeCell ref="AG50:AJ50"/>
    <mergeCell ref="V61:X61"/>
    <mergeCell ref="V69:X69"/>
    <mergeCell ref="V80:X80"/>
    <mergeCell ref="V67:X67"/>
    <mergeCell ref="V63:X63"/>
    <mergeCell ref="V70:X70"/>
    <mergeCell ref="AC50:AF50"/>
    <mergeCell ref="C51:U51"/>
    <mergeCell ref="V51:X51"/>
    <mergeCell ref="C49:U49"/>
    <mergeCell ref="V49:X49"/>
    <mergeCell ref="V56:X56"/>
    <mergeCell ref="AO50:AR50"/>
    <mergeCell ref="AK51:AN51"/>
    <mergeCell ref="AK52:AN52"/>
    <mergeCell ref="AG58:AJ58"/>
    <mergeCell ref="AG64:AJ64"/>
    <mergeCell ref="AK50:AN50"/>
    <mergeCell ref="AO52:AR52"/>
    <mergeCell ref="AO51:AR51"/>
    <mergeCell ref="AK55:AN55"/>
    <mergeCell ref="AK58:AN58"/>
    <mergeCell ref="A148:B148"/>
    <mergeCell ref="AK53:AN53"/>
    <mergeCell ref="A146:B146"/>
    <mergeCell ref="A147:B147"/>
    <mergeCell ref="AG53:AJ53"/>
    <mergeCell ref="A145:B145"/>
    <mergeCell ref="AC53:AF53"/>
    <mergeCell ref="AC56:AF56"/>
    <mergeCell ref="AG56:AJ56"/>
    <mergeCell ref="A136:B136"/>
    <mergeCell ref="C50:U50"/>
    <mergeCell ref="A140:B140"/>
    <mergeCell ref="A92:B92"/>
    <mergeCell ref="A101:B101"/>
    <mergeCell ref="C56:U56"/>
    <mergeCell ref="A78:B78"/>
    <mergeCell ref="A74:B74"/>
    <mergeCell ref="A75:B75"/>
    <mergeCell ref="A137:B137"/>
    <mergeCell ref="A126:B126"/>
    <mergeCell ref="AG52:AJ52"/>
    <mergeCell ref="AG51:AJ51"/>
    <mergeCell ref="C52:U52"/>
    <mergeCell ref="V52:X52"/>
    <mergeCell ref="Y52:AB52"/>
    <mergeCell ref="AO53:AR53"/>
    <mergeCell ref="C53:U53"/>
    <mergeCell ref="V53:X53"/>
    <mergeCell ref="Y53:AB53"/>
    <mergeCell ref="Y51:AB51"/>
    <mergeCell ref="AG76:AJ76"/>
    <mergeCell ref="C66:U66"/>
    <mergeCell ref="AG68:AJ68"/>
    <mergeCell ref="V65:X65"/>
    <mergeCell ref="AC67:AF67"/>
    <mergeCell ref="Y67:AB67"/>
    <mergeCell ref="Y65:AB65"/>
    <mergeCell ref="C67:U67"/>
    <mergeCell ref="C71:U71"/>
    <mergeCell ref="C65:U65"/>
    <mergeCell ref="C55:U55"/>
    <mergeCell ref="V55:X55"/>
    <mergeCell ref="AK54:AN54"/>
    <mergeCell ref="AO54:AR54"/>
    <mergeCell ref="C54:U54"/>
    <mergeCell ref="V54:X54"/>
    <mergeCell ref="Y54:AB54"/>
    <mergeCell ref="AC54:AF54"/>
    <mergeCell ref="AG54:AJ54"/>
    <mergeCell ref="AK56:AN56"/>
    <mergeCell ref="AO56:AR56"/>
    <mergeCell ref="AK57:AN57"/>
    <mergeCell ref="AO57:AR57"/>
    <mergeCell ref="AG55:AJ55"/>
    <mergeCell ref="AO55:AR55"/>
    <mergeCell ref="AG57:AJ57"/>
    <mergeCell ref="AC58:AF58"/>
    <mergeCell ref="A152:B152"/>
    <mergeCell ref="AC76:AF76"/>
    <mergeCell ref="A109:B109"/>
    <mergeCell ref="A82:B82"/>
    <mergeCell ref="A135:B135"/>
    <mergeCell ref="V57:X57"/>
    <mergeCell ref="Y57:AB57"/>
    <mergeCell ref="AG61:AJ61"/>
    <mergeCell ref="C69:U69"/>
    <mergeCell ref="A165:B165"/>
    <mergeCell ref="A156:B156"/>
    <mergeCell ref="A143:B143"/>
    <mergeCell ref="A144:B144"/>
    <mergeCell ref="A154:B154"/>
    <mergeCell ref="A153:B153"/>
    <mergeCell ref="A150:B150"/>
    <mergeCell ref="A151:B151"/>
    <mergeCell ref="A141:B141"/>
    <mergeCell ref="A89:B89"/>
    <mergeCell ref="A60:B60"/>
    <mergeCell ref="A65:B65"/>
    <mergeCell ref="V64:X64"/>
    <mergeCell ref="C68:U68"/>
    <mergeCell ref="V68:X68"/>
    <mergeCell ref="C64:U64"/>
    <mergeCell ref="A64:B64"/>
    <mergeCell ref="V71:X71"/>
    <mergeCell ref="A80:B80"/>
    <mergeCell ref="AO58:AR58"/>
    <mergeCell ref="A173:B173"/>
    <mergeCell ref="C58:U58"/>
    <mergeCell ref="V58:X58"/>
    <mergeCell ref="Y58:AB58"/>
    <mergeCell ref="AC59:AF59"/>
    <mergeCell ref="AG59:AJ59"/>
    <mergeCell ref="AK59:AN59"/>
    <mergeCell ref="A119:B119"/>
    <mergeCell ref="A117:B117"/>
    <mergeCell ref="AO59:AR59"/>
    <mergeCell ref="AK60:AN60"/>
    <mergeCell ref="AO61:AR61"/>
    <mergeCell ref="AK62:AN62"/>
    <mergeCell ref="AO60:AR60"/>
    <mergeCell ref="AO62:AR62"/>
    <mergeCell ref="C59:U59"/>
    <mergeCell ref="V59:X59"/>
    <mergeCell ref="Y59:AB59"/>
    <mergeCell ref="A129:B129"/>
    <mergeCell ref="A166:B166"/>
    <mergeCell ref="A163:B163"/>
    <mergeCell ref="A158:B158"/>
    <mergeCell ref="A139:B139"/>
    <mergeCell ref="A132:B132"/>
    <mergeCell ref="A98:B98"/>
    <mergeCell ref="C61:U61"/>
    <mergeCell ref="A170:B170"/>
    <mergeCell ref="C60:U60"/>
    <mergeCell ref="V60:X60"/>
    <mergeCell ref="Y60:AB60"/>
    <mergeCell ref="C62:U62"/>
    <mergeCell ref="V62:X62"/>
    <mergeCell ref="Y62:AB62"/>
    <mergeCell ref="Y69:AB69"/>
    <mergeCell ref="A120:B120"/>
    <mergeCell ref="AG62:AJ62"/>
    <mergeCell ref="AK61:AN61"/>
    <mergeCell ref="AK63:AN63"/>
    <mergeCell ref="AC63:AF63"/>
    <mergeCell ref="AG63:AJ63"/>
    <mergeCell ref="AC60:AF60"/>
    <mergeCell ref="AG60:AJ60"/>
    <mergeCell ref="AO63:AR63"/>
    <mergeCell ref="A181:B181"/>
    <mergeCell ref="AG67:AJ67"/>
    <mergeCell ref="AC65:AF65"/>
    <mergeCell ref="AG65:AJ65"/>
    <mergeCell ref="A178:B178"/>
    <mergeCell ref="A127:B127"/>
    <mergeCell ref="AC68:AF68"/>
    <mergeCell ref="AC72:AF72"/>
    <mergeCell ref="AG72:AJ72"/>
    <mergeCell ref="AK64:AN64"/>
    <mergeCell ref="AO64:AR64"/>
    <mergeCell ref="AK76:AN76"/>
    <mergeCell ref="AK66:AN66"/>
    <mergeCell ref="AO66:AR66"/>
    <mergeCell ref="AK68:AN68"/>
    <mergeCell ref="AO68:AR68"/>
    <mergeCell ref="AO76:AR76"/>
    <mergeCell ref="AK69:AN69"/>
    <mergeCell ref="AO69:AR69"/>
    <mergeCell ref="A184:B184"/>
    <mergeCell ref="A169:B169"/>
    <mergeCell ref="A130:B130"/>
    <mergeCell ref="A131:B131"/>
    <mergeCell ref="A138:B138"/>
    <mergeCell ref="A134:B134"/>
    <mergeCell ref="A174:B174"/>
    <mergeCell ref="A159:B159"/>
    <mergeCell ref="A142:B142"/>
    <mergeCell ref="A149:B149"/>
    <mergeCell ref="A79:B79"/>
    <mergeCell ref="A128:B128"/>
    <mergeCell ref="A171:B171"/>
    <mergeCell ref="A215:B215"/>
    <mergeCell ref="C76:U76"/>
    <mergeCell ref="V76:X76"/>
    <mergeCell ref="A195:B195"/>
    <mergeCell ref="A162:B162"/>
    <mergeCell ref="A103:B103"/>
    <mergeCell ref="A90:B90"/>
    <mergeCell ref="V75:X75"/>
    <mergeCell ref="C74:U74"/>
    <mergeCell ref="V74:X74"/>
    <mergeCell ref="AK72:AN72"/>
    <mergeCell ref="AC73:AF73"/>
    <mergeCell ref="A172:B172"/>
    <mergeCell ref="A160:B160"/>
    <mergeCell ref="A161:B161"/>
    <mergeCell ref="Y76:AB76"/>
    <mergeCell ref="A84:B84"/>
    <mergeCell ref="Y71:AB71"/>
    <mergeCell ref="C73:U73"/>
    <mergeCell ref="V73:X73"/>
    <mergeCell ref="A71:B71"/>
    <mergeCell ref="A73:B73"/>
    <mergeCell ref="A77:B77"/>
    <mergeCell ref="A76:B76"/>
    <mergeCell ref="Y74:AB74"/>
    <mergeCell ref="Y75:AB75"/>
    <mergeCell ref="C75:U75"/>
    <mergeCell ref="C83:U83"/>
    <mergeCell ref="A106:B106"/>
    <mergeCell ref="A83:B83"/>
    <mergeCell ref="A102:B102"/>
    <mergeCell ref="A81:B81"/>
    <mergeCell ref="A183:B183"/>
    <mergeCell ref="A113:B113"/>
    <mergeCell ref="A114:B114"/>
    <mergeCell ref="A99:B99"/>
    <mergeCell ref="A104:B104"/>
    <mergeCell ref="AC71:AF71"/>
    <mergeCell ref="AK71:AN71"/>
    <mergeCell ref="AO71:AR71"/>
    <mergeCell ref="AK70:AN70"/>
    <mergeCell ref="AG71:AJ71"/>
    <mergeCell ref="AG70:AJ70"/>
    <mergeCell ref="AO70:AR70"/>
    <mergeCell ref="A204:B204"/>
    <mergeCell ref="AO77:AR77"/>
    <mergeCell ref="AC75:AF75"/>
    <mergeCell ref="V82:X82"/>
    <mergeCell ref="A197:B197"/>
    <mergeCell ref="A180:B180"/>
    <mergeCell ref="A179:B179"/>
    <mergeCell ref="AK75:AN75"/>
    <mergeCell ref="AO75:AR75"/>
    <mergeCell ref="C80:U80"/>
    <mergeCell ref="AK74:AN74"/>
    <mergeCell ref="AO74:AR74"/>
    <mergeCell ref="AG75:AJ75"/>
    <mergeCell ref="AO91:AR91"/>
    <mergeCell ref="Y73:AB73"/>
    <mergeCell ref="A203:B203"/>
    <mergeCell ref="AG73:AJ73"/>
    <mergeCell ref="AK73:AN73"/>
    <mergeCell ref="AO73:AR73"/>
    <mergeCell ref="A187:B187"/>
    <mergeCell ref="Y80:AB80"/>
    <mergeCell ref="Y82:AB82"/>
    <mergeCell ref="A194:B194"/>
    <mergeCell ref="AO72:AR72"/>
    <mergeCell ref="A201:B201"/>
    <mergeCell ref="C72:U72"/>
    <mergeCell ref="V72:X72"/>
    <mergeCell ref="Y72:AB72"/>
    <mergeCell ref="AC74:AF74"/>
    <mergeCell ref="AG74:AJ74"/>
    <mergeCell ref="A105:B105"/>
    <mergeCell ref="Y88:AB88"/>
    <mergeCell ref="A91:B91"/>
    <mergeCell ref="A202:B202"/>
    <mergeCell ref="C77:U77"/>
    <mergeCell ref="V77:X77"/>
    <mergeCell ref="Y77:AB77"/>
    <mergeCell ref="C82:U82"/>
    <mergeCell ref="A200:B200"/>
    <mergeCell ref="A199:B199"/>
    <mergeCell ref="AC77:AF77"/>
    <mergeCell ref="AG77:AJ77"/>
    <mergeCell ref="AK77:AN77"/>
    <mergeCell ref="AG82:AJ82"/>
    <mergeCell ref="AK82:AN82"/>
    <mergeCell ref="AC78:AF78"/>
    <mergeCell ref="AG78:AJ78"/>
    <mergeCell ref="AK78:AN78"/>
    <mergeCell ref="AC82:AF82"/>
    <mergeCell ref="AO78:AR78"/>
    <mergeCell ref="A218:B218"/>
    <mergeCell ref="C78:U78"/>
    <mergeCell ref="V78:X78"/>
    <mergeCell ref="Y78:AB78"/>
    <mergeCell ref="AG80:AJ80"/>
    <mergeCell ref="AO82:AR82"/>
    <mergeCell ref="AC79:AF79"/>
    <mergeCell ref="AG79:AJ79"/>
    <mergeCell ref="AK79:AN79"/>
    <mergeCell ref="A220:B220"/>
    <mergeCell ref="C79:U79"/>
    <mergeCell ref="V79:X79"/>
    <mergeCell ref="Y79:AB79"/>
    <mergeCell ref="AC80:AF80"/>
    <mergeCell ref="A217:B217"/>
    <mergeCell ref="A208:B208"/>
    <mergeCell ref="V83:X83"/>
    <mergeCell ref="Y83:AB83"/>
    <mergeCell ref="C84:U84"/>
    <mergeCell ref="AC81:AF81"/>
    <mergeCell ref="AG81:AJ81"/>
    <mergeCell ref="AK81:AN81"/>
    <mergeCell ref="AC84:AF84"/>
    <mergeCell ref="AG84:AJ84"/>
    <mergeCell ref="AO79:AR79"/>
    <mergeCell ref="AK80:AN80"/>
    <mergeCell ref="AO80:AR80"/>
    <mergeCell ref="AO83:AR83"/>
    <mergeCell ref="A219:B219"/>
    <mergeCell ref="AO84:AR84"/>
    <mergeCell ref="AG88:AJ88"/>
    <mergeCell ref="AK89:AN89"/>
    <mergeCell ref="AG83:AJ83"/>
    <mergeCell ref="AK83:AN83"/>
    <mergeCell ref="AK84:AN84"/>
    <mergeCell ref="V84:X84"/>
    <mergeCell ref="Y84:AB84"/>
    <mergeCell ref="Y89:AB89"/>
    <mergeCell ref="A209:B209"/>
    <mergeCell ref="A214:B214"/>
    <mergeCell ref="A213:B213"/>
    <mergeCell ref="A211:B211"/>
    <mergeCell ref="AO81:AR81"/>
    <mergeCell ref="A223:B223"/>
    <mergeCell ref="C81:U81"/>
    <mergeCell ref="V81:X81"/>
    <mergeCell ref="Y81:AB81"/>
    <mergeCell ref="AC83:AF83"/>
    <mergeCell ref="A206:B206"/>
    <mergeCell ref="A205:B205"/>
    <mergeCell ref="A196:B196"/>
    <mergeCell ref="A87:B87"/>
    <mergeCell ref="AK85:AN85"/>
    <mergeCell ref="A222:B222"/>
    <mergeCell ref="A212:B212"/>
    <mergeCell ref="A207:B207"/>
    <mergeCell ref="A221:B221"/>
    <mergeCell ref="A216:B216"/>
    <mergeCell ref="AO85:AR85"/>
    <mergeCell ref="AO90:AR90"/>
    <mergeCell ref="AO87:AR87"/>
    <mergeCell ref="AO88:AR88"/>
    <mergeCell ref="AC88:AF88"/>
    <mergeCell ref="A225:B225"/>
    <mergeCell ref="AC85:AF85"/>
    <mergeCell ref="AG85:AJ85"/>
    <mergeCell ref="C88:U88"/>
    <mergeCell ref="A111:B111"/>
    <mergeCell ref="AG86:AJ86"/>
    <mergeCell ref="AG87:AJ87"/>
    <mergeCell ref="C85:U85"/>
    <mergeCell ref="V85:X85"/>
    <mergeCell ref="Y85:AB85"/>
    <mergeCell ref="C86:U86"/>
    <mergeCell ref="V86:X86"/>
    <mergeCell ref="C87:U87"/>
    <mergeCell ref="V87:X87"/>
    <mergeCell ref="AC86:AF86"/>
    <mergeCell ref="A224:B224"/>
    <mergeCell ref="A175:B175"/>
    <mergeCell ref="A193:B193"/>
    <mergeCell ref="A239:B239"/>
    <mergeCell ref="A234:B234"/>
    <mergeCell ref="A235:B235"/>
    <mergeCell ref="A236:B236"/>
    <mergeCell ref="A227:B227"/>
    <mergeCell ref="A198:B198"/>
    <mergeCell ref="A190:B190"/>
    <mergeCell ref="A192:B192"/>
    <mergeCell ref="A107:B107"/>
    <mergeCell ref="A110:B110"/>
    <mergeCell ref="A182:B182"/>
    <mergeCell ref="A189:B189"/>
    <mergeCell ref="A115:B115"/>
    <mergeCell ref="A188:B188"/>
    <mergeCell ref="A167:B167"/>
    <mergeCell ref="A168:B168"/>
    <mergeCell ref="A186:B186"/>
    <mergeCell ref="A247:B247"/>
    <mergeCell ref="AC89:AF89"/>
    <mergeCell ref="AG89:AJ89"/>
    <mergeCell ref="A244:B244"/>
    <mergeCell ref="A245:B245"/>
    <mergeCell ref="A237:B237"/>
    <mergeCell ref="A228:B228"/>
    <mergeCell ref="A238:B238"/>
    <mergeCell ref="Y90:AB90"/>
    <mergeCell ref="V89:X89"/>
    <mergeCell ref="A242:B242"/>
    <mergeCell ref="A229:B229"/>
    <mergeCell ref="A230:B230"/>
    <mergeCell ref="A231:B231"/>
    <mergeCell ref="A232:B232"/>
    <mergeCell ref="A240:B240"/>
    <mergeCell ref="A241:B241"/>
    <mergeCell ref="A233:B233"/>
    <mergeCell ref="A226:B226"/>
    <mergeCell ref="V88:X88"/>
    <mergeCell ref="C90:U90"/>
    <mergeCell ref="C93:U93"/>
    <mergeCell ref="C89:U89"/>
    <mergeCell ref="V90:X90"/>
    <mergeCell ref="V92:X92"/>
    <mergeCell ref="A191:B191"/>
    <mergeCell ref="A210:B210"/>
    <mergeCell ref="A176:B176"/>
    <mergeCell ref="A256:B256"/>
    <mergeCell ref="C92:U92"/>
    <mergeCell ref="A255:B255"/>
    <mergeCell ref="A253:B253"/>
    <mergeCell ref="A254:B254"/>
    <mergeCell ref="A249:B249"/>
    <mergeCell ref="A251:B251"/>
    <mergeCell ref="A246:B246"/>
    <mergeCell ref="A93:B93"/>
    <mergeCell ref="A94:B94"/>
    <mergeCell ref="A268:B268"/>
    <mergeCell ref="A269:B269"/>
    <mergeCell ref="A243:B243"/>
    <mergeCell ref="A250:B250"/>
    <mergeCell ref="A252:B252"/>
    <mergeCell ref="A261:B261"/>
    <mergeCell ref="A259:B259"/>
    <mergeCell ref="A260:B260"/>
    <mergeCell ref="A257:B257"/>
    <mergeCell ref="A258:B258"/>
    <mergeCell ref="A4:AW4"/>
    <mergeCell ref="AR2:AW2"/>
    <mergeCell ref="A271:B271"/>
    <mergeCell ref="A270:B270"/>
    <mergeCell ref="A262:B262"/>
    <mergeCell ref="A263:B263"/>
    <mergeCell ref="A264:B264"/>
    <mergeCell ref="A265:B265"/>
    <mergeCell ref="A266:B266"/>
    <mergeCell ref="A267:B26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r:id="rId1"/>
  <ignoredErrors>
    <ignoredError sqref="A12:B17 A31:B31 A18:B20 A32:B33 A40:B57 A58:B93 A100:B27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W273"/>
  <sheetViews>
    <sheetView view="pageBreakPreview" zoomScaleSheetLayoutView="100" zoomScalePageLayoutView="0" workbookViewId="0" topLeftCell="A1">
      <selection activeCell="AR2" sqref="AR2:AW2"/>
    </sheetView>
  </sheetViews>
  <sheetFormatPr defaultColWidth="9.140625" defaultRowHeight="12.75"/>
  <cols>
    <col min="1" max="1" width="2.8515625" style="234" customWidth="1"/>
    <col min="2" max="27" width="2.7109375" style="234" customWidth="1"/>
    <col min="28" max="28" width="4.421875" style="234" customWidth="1"/>
    <col min="29" max="31" width="2.7109375" style="234" customWidth="1"/>
    <col min="32" max="32" width="3.7109375" style="234" customWidth="1"/>
    <col min="33" max="33" width="0.71875" style="234" customWidth="1"/>
    <col min="34" max="36" width="2.7109375" style="234" hidden="1" customWidth="1"/>
    <col min="37" max="37" width="0.5625" style="234" customWidth="1"/>
    <col min="38" max="39" width="2.7109375" style="234" hidden="1" customWidth="1"/>
    <col min="40" max="40" width="3.140625" style="234" hidden="1" customWidth="1"/>
    <col min="41" max="41" width="0.71875" style="234" customWidth="1"/>
    <col min="42" max="43" width="2.7109375" style="234" hidden="1" customWidth="1"/>
    <col min="44" max="44" width="3.421875" style="234" hidden="1" customWidth="1"/>
    <col min="45" max="102" width="2.7109375" style="234" customWidth="1"/>
    <col min="103" max="16384" width="9.140625" style="234" customWidth="1"/>
  </cols>
  <sheetData>
    <row r="1" spans="1:49" ht="25.5" customHeight="1">
      <c r="A1" s="472" t="s">
        <v>271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4"/>
    </row>
    <row r="2" spans="1:49" ht="25.5" customHeight="1">
      <c r="A2" s="235"/>
      <c r="B2" s="236"/>
      <c r="C2" s="236"/>
      <c r="D2" s="236"/>
      <c r="E2" s="236"/>
      <c r="F2" s="477"/>
      <c r="G2" s="477"/>
      <c r="H2" s="477"/>
      <c r="I2" s="477"/>
      <c r="J2" s="477"/>
      <c r="K2" s="477"/>
      <c r="L2" s="469"/>
      <c r="M2" s="477"/>
      <c r="N2" s="477"/>
      <c r="O2" s="477"/>
      <c r="P2" s="477"/>
      <c r="Q2" s="477"/>
      <c r="R2" s="477"/>
      <c r="S2" s="469"/>
      <c r="T2" s="469"/>
      <c r="U2" s="469"/>
      <c r="V2" s="469"/>
      <c r="W2" s="469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9"/>
      <c r="AI2" s="469"/>
      <c r="AJ2" s="469"/>
      <c r="AK2" s="469"/>
      <c r="AL2" s="469"/>
      <c r="AM2" s="469"/>
      <c r="AN2" s="211"/>
      <c r="AO2" s="211"/>
      <c r="AP2" s="211"/>
      <c r="AQ2" s="211"/>
      <c r="AR2" s="469" t="s">
        <v>209</v>
      </c>
      <c r="AS2" s="469"/>
      <c r="AT2" s="469"/>
      <c r="AU2" s="469"/>
      <c r="AV2" s="469"/>
      <c r="AW2" s="528"/>
    </row>
    <row r="3" spans="1:49" ht="19.5" customHeight="1">
      <c r="A3" s="237"/>
      <c r="B3" s="236"/>
      <c r="C3" s="236"/>
      <c r="D3" s="236"/>
      <c r="E3" s="236"/>
      <c r="F3" s="238"/>
      <c r="G3" s="239"/>
      <c r="H3" s="238"/>
      <c r="I3" s="238"/>
      <c r="J3" s="238"/>
      <c r="K3" s="238"/>
      <c r="L3" s="469"/>
      <c r="M3" s="238"/>
      <c r="N3" s="239"/>
      <c r="O3" s="238"/>
      <c r="P3" s="238"/>
      <c r="Q3" s="238"/>
      <c r="R3" s="238"/>
      <c r="S3" s="469"/>
      <c r="T3" s="238"/>
      <c r="U3" s="239"/>
      <c r="V3" s="238"/>
      <c r="W3" s="238"/>
      <c r="X3" s="240"/>
      <c r="Y3" s="238"/>
      <c r="Z3" s="239"/>
      <c r="AA3" s="240"/>
      <c r="AB3" s="240"/>
      <c r="AC3" s="238"/>
      <c r="AD3" s="239"/>
      <c r="AE3" s="238"/>
      <c r="AF3" s="238"/>
      <c r="AG3" s="236"/>
      <c r="AH3" s="238"/>
      <c r="AI3" s="239"/>
      <c r="AJ3" s="238"/>
      <c r="AK3" s="238"/>
      <c r="AL3" s="238"/>
      <c r="AM3" s="238"/>
      <c r="AN3" s="211"/>
      <c r="AO3" s="211"/>
      <c r="AP3" s="211"/>
      <c r="AQ3" s="211"/>
      <c r="AR3" s="211"/>
      <c r="AS3" s="211"/>
      <c r="AT3" s="211"/>
      <c r="AU3" s="211"/>
      <c r="AV3" s="211"/>
      <c r="AW3" s="212"/>
    </row>
    <row r="4" spans="1:49" ht="19.5" customHeight="1">
      <c r="A4" s="525" t="s">
        <v>206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526"/>
      <c r="AP4" s="526"/>
      <c r="AQ4" s="526"/>
      <c r="AR4" s="526"/>
      <c r="AS4" s="526"/>
      <c r="AT4" s="526"/>
      <c r="AU4" s="526"/>
      <c r="AV4" s="526"/>
      <c r="AW4" s="527"/>
    </row>
    <row r="5" spans="1:49" ht="19.5" customHeight="1">
      <c r="A5" s="237"/>
      <c r="B5" s="236"/>
      <c r="C5" s="236"/>
      <c r="D5" s="236"/>
      <c r="E5" s="236"/>
      <c r="F5" s="478"/>
      <c r="G5" s="478"/>
      <c r="H5" s="476"/>
      <c r="I5" s="469"/>
      <c r="J5" s="469"/>
      <c r="K5" s="476"/>
      <c r="L5" s="469"/>
      <c r="M5" s="469"/>
      <c r="N5" s="469"/>
      <c r="O5" s="469"/>
      <c r="P5" s="476"/>
      <c r="Q5" s="469"/>
      <c r="R5" s="469"/>
      <c r="S5" s="476"/>
      <c r="T5" s="469"/>
      <c r="U5" s="469"/>
      <c r="V5" s="476"/>
      <c r="W5" s="476"/>
      <c r="X5" s="476"/>
      <c r="Y5" s="469"/>
      <c r="Z5" s="469"/>
      <c r="AA5" s="238"/>
      <c r="AB5" s="469"/>
      <c r="AC5" s="469"/>
      <c r="AD5" s="462"/>
      <c r="AE5" s="463"/>
      <c r="AF5" s="463"/>
      <c r="AG5" s="463"/>
      <c r="AH5" s="463"/>
      <c r="AI5" s="463"/>
      <c r="AJ5" s="463"/>
      <c r="AK5" s="463"/>
      <c r="AL5" s="463"/>
      <c r="AM5" s="463"/>
      <c r="AN5" s="211"/>
      <c r="AO5" s="211"/>
      <c r="AP5" s="211"/>
      <c r="AQ5" s="211"/>
      <c r="AR5" s="211"/>
      <c r="AS5" s="211"/>
      <c r="AT5" s="211"/>
      <c r="AU5" s="211"/>
      <c r="AV5" s="211"/>
      <c r="AW5" s="212"/>
    </row>
    <row r="6" spans="1:49" ht="19.5" customHeight="1">
      <c r="A6" s="241"/>
      <c r="B6" s="242"/>
      <c r="C6" s="242"/>
      <c r="D6" s="242"/>
      <c r="E6" s="242"/>
      <c r="F6" s="243"/>
      <c r="G6" s="243"/>
      <c r="H6" s="464"/>
      <c r="I6" s="244"/>
      <c r="J6" s="245"/>
      <c r="K6" s="479"/>
      <c r="L6" s="244"/>
      <c r="M6" s="244"/>
      <c r="N6" s="244"/>
      <c r="O6" s="244"/>
      <c r="P6" s="464"/>
      <c r="Q6" s="246"/>
      <c r="R6" s="246"/>
      <c r="S6" s="464"/>
      <c r="T6" s="246"/>
      <c r="U6" s="246"/>
      <c r="V6" s="470"/>
      <c r="W6" s="471"/>
      <c r="X6" s="471"/>
      <c r="Y6" s="246"/>
      <c r="Z6" s="246"/>
      <c r="AA6" s="247"/>
      <c r="AB6" s="246"/>
      <c r="AC6" s="246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247"/>
      <c r="AO6" s="247"/>
      <c r="AP6" s="247"/>
      <c r="AQ6" s="247"/>
      <c r="AR6" s="247"/>
      <c r="AS6" s="247"/>
      <c r="AT6" s="247"/>
      <c r="AU6" s="247"/>
      <c r="AV6" s="247"/>
      <c r="AW6" s="248"/>
    </row>
    <row r="7" spans="1:49" ht="19.5" customHeight="1">
      <c r="A7" s="475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</row>
    <row r="8" spans="1:49" ht="12.75">
      <c r="A8" s="468" t="s">
        <v>1118</v>
      </c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</row>
    <row r="9" spans="1:49" ht="26.25" customHeight="1">
      <c r="A9" s="490" t="s">
        <v>1119</v>
      </c>
      <c r="B9" s="491"/>
      <c r="C9" s="465" t="s">
        <v>1120</v>
      </c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90" t="s">
        <v>1121</v>
      </c>
      <c r="W9" s="496"/>
      <c r="X9" s="491"/>
      <c r="Y9" s="465" t="s">
        <v>1122</v>
      </c>
      <c r="Z9" s="466"/>
      <c r="AA9" s="466"/>
      <c r="AB9" s="466"/>
      <c r="AC9" s="466"/>
      <c r="AD9" s="466"/>
      <c r="AE9" s="466"/>
      <c r="AF9" s="466"/>
      <c r="AG9" s="466"/>
      <c r="AH9" s="466"/>
      <c r="AI9" s="466"/>
      <c r="AJ9" s="466"/>
      <c r="AK9" s="466"/>
      <c r="AL9" s="466"/>
      <c r="AM9" s="466"/>
      <c r="AN9" s="466"/>
      <c r="AO9" s="466"/>
      <c r="AP9" s="466"/>
      <c r="AQ9" s="466"/>
      <c r="AR9" s="466"/>
      <c r="AS9" s="466"/>
      <c r="AT9" s="466"/>
      <c r="AU9" s="466"/>
      <c r="AV9" s="466"/>
      <c r="AW9" s="467"/>
    </row>
    <row r="10" spans="1:49" ht="63" customHeight="1">
      <c r="A10" s="492"/>
      <c r="B10" s="493"/>
      <c r="C10" s="494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5"/>
      <c r="U10" s="495"/>
      <c r="V10" s="492"/>
      <c r="W10" s="497"/>
      <c r="X10" s="493"/>
      <c r="Y10" s="434" t="s">
        <v>280</v>
      </c>
      <c r="Z10" s="435"/>
      <c r="AA10" s="435"/>
      <c r="AB10" s="435"/>
      <c r="AC10" s="434" t="s">
        <v>279</v>
      </c>
      <c r="AD10" s="435"/>
      <c r="AE10" s="435"/>
      <c r="AF10" s="435"/>
      <c r="AG10" s="434" t="s">
        <v>281</v>
      </c>
      <c r="AH10" s="435"/>
      <c r="AI10" s="435"/>
      <c r="AJ10" s="435"/>
      <c r="AK10" s="434" t="s">
        <v>281</v>
      </c>
      <c r="AL10" s="435"/>
      <c r="AM10" s="435"/>
      <c r="AN10" s="435"/>
      <c r="AO10" s="434" t="s">
        <v>282</v>
      </c>
      <c r="AP10" s="435"/>
      <c r="AQ10" s="435"/>
      <c r="AR10" s="435"/>
      <c r="AS10" s="434" t="s">
        <v>416</v>
      </c>
      <c r="AT10" s="456"/>
      <c r="AU10" s="456"/>
      <c r="AV10" s="456"/>
      <c r="AW10" s="457"/>
    </row>
    <row r="11" spans="1:49" ht="12.75">
      <c r="A11" s="458" t="s">
        <v>1130</v>
      </c>
      <c r="B11" s="460"/>
      <c r="C11" s="458" t="s">
        <v>1131</v>
      </c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8" t="s">
        <v>1132</v>
      </c>
      <c r="W11" s="459"/>
      <c r="X11" s="460"/>
      <c r="Y11" s="458" t="s">
        <v>1133</v>
      </c>
      <c r="Z11" s="459"/>
      <c r="AA11" s="459"/>
      <c r="AB11" s="460"/>
      <c r="AC11" s="458" t="s">
        <v>1134</v>
      </c>
      <c r="AD11" s="459"/>
      <c r="AE11" s="459"/>
      <c r="AF11" s="460"/>
      <c r="AG11" s="458" t="s">
        <v>1135</v>
      </c>
      <c r="AH11" s="459"/>
      <c r="AI11" s="459"/>
      <c r="AJ11" s="460"/>
      <c r="AK11" s="458" t="s">
        <v>1136</v>
      </c>
      <c r="AL11" s="459"/>
      <c r="AM11" s="459"/>
      <c r="AN11" s="460"/>
      <c r="AO11" s="458" t="s">
        <v>1137</v>
      </c>
      <c r="AP11" s="459"/>
      <c r="AQ11" s="459"/>
      <c r="AR11" s="460"/>
      <c r="AS11" s="461" t="s">
        <v>1135</v>
      </c>
      <c r="AT11" s="461"/>
      <c r="AU11" s="461"/>
      <c r="AV11" s="461"/>
      <c r="AW11" s="461"/>
    </row>
    <row r="12" spans="1:49" ht="29.25" customHeight="1">
      <c r="A12" s="437" t="s">
        <v>601</v>
      </c>
      <c r="B12" s="439"/>
      <c r="C12" s="480" t="s">
        <v>811</v>
      </c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481"/>
      <c r="V12" s="204" t="s">
        <v>812</v>
      </c>
      <c r="W12" s="205"/>
      <c r="X12" s="206"/>
      <c r="Y12" s="437"/>
      <c r="Z12" s="438"/>
      <c r="AA12" s="438"/>
      <c r="AB12" s="439"/>
      <c r="AC12" s="437"/>
      <c r="AD12" s="438"/>
      <c r="AE12" s="438"/>
      <c r="AF12" s="439"/>
      <c r="AG12" s="437"/>
      <c r="AH12" s="438"/>
      <c r="AI12" s="438"/>
      <c r="AJ12" s="439"/>
      <c r="AK12" s="437"/>
      <c r="AL12" s="438"/>
      <c r="AM12" s="438"/>
      <c r="AN12" s="439"/>
      <c r="AO12" s="437"/>
      <c r="AP12" s="438"/>
      <c r="AQ12" s="438"/>
      <c r="AR12" s="439"/>
      <c r="AS12" s="436">
        <f>Y12+AC12+AG12+AK12+AO12</f>
        <v>0</v>
      </c>
      <c r="AT12" s="436"/>
      <c r="AU12" s="436"/>
      <c r="AV12" s="436"/>
      <c r="AW12" s="436"/>
    </row>
    <row r="13" spans="1:49" ht="29.25" customHeight="1">
      <c r="A13" s="437" t="s">
        <v>603</v>
      </c>
      <c r="B13" s="439"/>
      <c r="C13" s="480" t="s">
        <v>813</v>
      </c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2" t="s">
        <v>814</v>
      </c>
      <c r="W13" s="483"/>
      <c r="X13" s="484"/>
      <c r="Y13" s="437"/>
      <c r="Z13" s="438"/>
      <c r="AA13" s="438"/>
      <c r="AB13" s="439"/>
      <c r="AC13" s="437"/>
      <c r="AD13" s="438"/>
      <c r="AE13" s="438"/>
      <c r="AF13" s="439"/>
      <c r="AG13" s="437"/>
      <c r="AH13" s="438"/>
      <c r="AI13" s="438"/>
      <c r="AJ13" s="439"/>
      <c r="AK13" s="437"/>
      <c r="AL13" s="438"/>
      <c r="AM13" s="438"/>
      <c r="AN13" s="439"/>
      <c r="AO13" s="437"/>
      <c r="AP13" s="438"/>
      <c r="AQ13" s="438"/>
      <c r="AR13" s="439"/>
      <c r="AS13" s="436">
        <f aca="true" t="shared" si="0" ref="AS13:AS27">Y13+AC13+AG13+AK13+AO13</f>
        <v>0</v>
      </c>
      <c r="AT13" s="436"/>
      <c r="AU13" s="436"/>
      <c r="AV13" s="436"/>
      <c r="AW13" s="436"/>
    </row>
    <row r="14" spans="1:49" ht="38.25" customHeight="1">
      <c r="A14" s="437" t="s">
        <v>606</v>
      </c>
      <c r="B14" s="439"/>
      <c r="C14" s="480" t="s">
        <v>152</v>
      </c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481"/>
      <c r="V14" s="204" t="s">
        <v>816</v>
      </c>
      <c r="W14" s="205"/>
      <c r="X14" s="206"/>
      <c r="Y14" s="437"/>
      <c r="Z14" s="438"/>
      <c r="AA14" s="438"/>
      <c r="AB14" s="439"/>
      <c r="AC14" s="437"/>
      <c r="AD14" s="438"/>
      <c r="AE14" s="438"/>
      <c r="AF14" s="439"/>
      <c r="AG14" s="437"/>
      <c r="AH14" s="438"/>
      <c r="AI14" s="438"/>
      <c r="AJ14" s="439"/>
      <c r="AK14" s="437"/>
      <c r="AL14" s="438"/>
      <c r="AM14" s="438"/>
      <c r="AN14" s="439"/>
      <c r="AO14" s="437"/>
      <c r="AP14" s="438"/>
      <c r="AQ14" s="438"/>
      <c r="AR14" s="439"/>
      <c r="AS14" s="436">
        <f t="shared" si="0"/>
        <v>0</v>
      </c>
      <c r="AT14" s="436"/>
      <c r="AU14" s="436"/>
      <c r="AV14" s="436"/>
      <c r="AW14" s="436"/>
    </row>
    <row r="15" spans="1:49" ht="29.25" customHeight="1">
      <c r="A15" s="437" t="s">
        <v>609</v>
      </c>
      <c r="B15" s="439"/>
      <c r="C15" s="480" t="s">
        <v>817</v>
      </c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2" t="s">
        <v>818</v>
      </c>
      <c r="W15" s="483"/>
      <c r="X15" s="484"/>
      <c r="Y15" s="437"/>
      <c r="Z15" s="438"/>
      <c r="AA15" s="438"/>
      <c r="AB15" s="439"/>
      <c r="AC15" s="437"/>
      <c r="AD15" s="438"/>
      <c r="AE15" s="438"/>
      <c r="AF15" s="439"/>
      <c r="AG15" s="437"/>
      <c r="AH15" s="438"/>
      <c r="AI15" s="438"/>
      <c r="AJ15" s="439"/>
      <c r="AK15" s="437"/>
      <c r="AL15" s="438"/>
      <c r="AM15" s="438"/>
      <c r="AN15" s="439"/>
      <c r="AO15" s="437"/>
      <c r="AP15" s="438"/>
      <c r="AQ15" s="438"/>
      <c r="AR15" s="439"/>
      <c r="AS15" s="436">
        <f t="shared" si="0"/>
        <v>0</v>
      </c>
      <c r="AT15" s="436"/>
      <c r="AU15" s="436"/>
      <c r="AV15" s="436"/>
      <c r="AW15" s="436"/>
    </row>
    <row r="16" spans="1:49" ht="19.5" customHeight="1">
      <c r="A16" s="437" t="s">
        <v>612</v>
      </c>
      <c r="B16" s="439"/>
      <c r="C16" s="480" t="s">
        <v>819</v>
      </c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481"/>
      <c r="S16" s="481"/>
      <c r="T16" s="481"/>
      <c r="U16" s="481"/>
      <c r="V16" s="482" t="s">
        <v>820</v>
      </c>
      <c r="W16" s="483"/>
      <c r="X16" s="484"/>
      <c r="Y16" s="437"/>
      <c r="Z16" s="438"/>
      <c r="AA16" s="438"/>
      <c r="AB16" s="439"/>
      <c r="AC16" s="437"/>
      <c r="AD16" s="438"/>
      <c r="AE16" s="438"/>
      <c r="AF16" s="439"/>
      <c r="AG16" s="437"/>
      <c r="AH16" s="438"/>
      <c r="AI16" s="438"/>
      <c r="AJ16" s="439"/>
      <c r="AK16" s="437"/>
      <c r="AL16" s="438"/>
      <c r="AM16" s="438"/>
      <c r="AN16" s="439"/>
      <c r="AO16" s="437"/>
      <c r="AP16" s="438"/>
      <c r="AQ16" s="438"/>
      <c r="AR16" s="439"/>
      <c r="AS16" s="436">
        <f t="shared" si="0"/>
        <v>0</v>
      </c>
      <c r="AT16" s="436"/>
      <c r="AU16" s="436"/>
      <c r="AV16" s="436"/>
      <c r="AW16" s="436"/>
    </row>
    <row r="17" spans="1:49" ht="19.5" customHeight="1">
      <c r="A17" s="437" t="s">
        <v>615</v>
      </c>
      <c r="B17" s="439"/>
      <c r="C17" s="480" t="s">
        <v>821</v>
      </c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2" t="s">
        <v>822</v>
      </c>
      <c r="W17" s="483"/>
      <c r="X17" s="484"/>
      <c r="Y17" s="437"/>
      <c r="Z17" s="438"/>
      <c r="AA17" s="438"/>
      <c r="AB17" s="439"/>
      <c r="AC17" s="437"/>
      <c r="AD17" s="438"/>
      <c r="AE17" s="438"/>
      <c r="AF17" s="439"/>
      <c r="AG17" s="437"/>
      <c r="AH17" s="438"/>
      <c r="AI17" s="438"/>
      <c r="AJ17" s="439"/>
      <c r="AK17" s="437"/>
      <c r="AL17" s="438"/>
      <c r="AM17" s="438"/>
      <c r="AN17" s="439"/>
      <c r="AO17" s="437"/>
      <c r="AP17" s="438"/>
      <c r="AQ17" s="438"/>
      <c r="AR17" s="439"/>
      <c r="AS17" s="436">
        <f t="shared" si="0"/>
        <v>0</v>
      </c>
      <c r="AT17" s="436"/>
      <c r="AU17" s="436"/>
      <c r="AV17" s="436"/>
      <c r="AW17" s="436"/>
    </row>
    <row r="18" spans="1:49" s="249" customFormat="1" ht="19.5" customHeight="1">
      <c r="A18" s="437" t="s">
        <v>621</v>
      </c>
      <c r="B18" s="439"/>
      <c r="C18" s="480" t="s">
        <v>825</v>
      </c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2" t="s">
        <v>826</v>
      </c>
      <c r="W18" s="483"/>
      <c r="X18" s="484"/>
      <c r="Y18" s="440"/>
      <c r="Z18" s="441"/>
      <c r="AA18" s="441"/>
      <c r="AB18" s="442"/>
      <c r="AC18" s="440"/>
      <c r="AD18" s="441"/>
      <c r="AE18" s="441"/>
      <c r="AF18" s="442"/>
      <c r="AG18" s="440"/>
      <c r="AH18" s="441"/>
      <c r="AI18" s="441"/>
      <c r="AJ18" s="442"/>
      <c r="AK18" s="440"/>
      <c r="AL18" s="441"/>
      <c r="AM18" s="441"/>
      <c r="AN18" s="442"/>
      <c r="AO18" s="440"/>
      <c r="AP18" s="441"/>
      <c r="AQ18" s="441"/>
      <c r="AR18" s="442"/>
      <c r="AS18" s="436">
        <f t="shared" si="0"/>
        <v>0</v>
      </c>
      <c r="AT18" s="436"/>
      <c r="AU18" s="436"/>
      <c r="AV18" s="436"/>
      <c r="AW18" s="436"/>
    </row>
    <row r="19" spans="1:49" s="249" customFormat="1" ht="29.25" customHeight="1">
      <c r="A19" s="437" t="s">
        <v>624</v>
      </c>
      <c r="B19" s="439"/>
      <c r="C19" s="480" t="s">
        <v>827</v>
      </c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1"/>
      <c r="U19" s="481"/>
      <c r="V19" s="482" t="s">
        <v>828</v>
      </c>
      <c r="W19" s="483"/>
      <c r="X19" s="484"/>
      <c r="Y19" s="440"/>
      <c r="Z19" s="441"/>
      <c r="AA19" s="441"/>
      <c r="AB19" s="442"/>
      <c r="AC19" s="440"/>
      <c r="AD19" s="441"/>
      <c r="AE19" s="441"/>
      <c r="AF19" s="442"/>
      <c r="AG19" s="440"/>
      <c r="AH19" s="441"/>
      <c r="AI19" s="441"/>
      <c r="AJ19" s="442"/>
      <c r="AK19" s="440"/>
      <c r="AL19" s="441"/>
      <c r="AM19" s="441"/>
      <c r="AN19" s="442"/>
      <c r="AO19" s="440"/>
      <c r="AP19" s="441"/>
      <c r="AQ19" s="441"/>
      <c r="AR19" s="442"/>
      <c r="AS19" s="436">
        <f t="shared" si="0"/>
        <v>0</v>
      </c>
      <c r="AT19" s="436"/>
      <c r="AU19" s="436"/>
      <c r="AV19" s="436"/>
      <c r="AW19" s="436"/>
    </row>
    <row r="20" spans="1:49" s="240" customFormat="1" ht="29.25" customHeight="1">
      <c r="A20" s="437" t="s">
        <v>627</v>
      </c>
      <c r="B20" s="439"/>
      <c r="C20" s="480" t="s">
        <v>153</v>
      </c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2" t="s">
        <v>830</v>
      </c>
      <c r="W20" s="483"/>
      <c r="X20" s="484"/>
      <c r="Y20" s="437"/>
      <c r="Z20" s="438"/>
      <c r="AA20" s="438"/>
      <c r="AB20" s="439"/>
      <c r="AC20" s="437"/>
      <c r="AD20" s="438"/>
      <c r="AE20" s="438"/>
      <c r="AF20" s="439"/>
      <c r="AG20" s="437"/>
      <c r="AH20" s="438"/>
      <c r="AI20" s="438"/>
      <c r="AJ20" s="439"/>
      <c r="AK20" s="437"/>
      <c r="AL20" s="438"/>
      <c r="AM20" s="438"/>
      <c r="AN20" s="439"/>
      <c r="AO20" s="437"/>
      <c r="AP20" s="438"/>
      <c r="AQ20" s="438"/>
      <c r="AR20" s="439"/>
      <c r="AS20" s="458">
        <f t="shared" si="0"/>
        <v>0</v>
      </c>
      <c r="AT20" s="459"/>
      <c r="AU20" s="459"/>
      <c r="AV20" s="459"/>
      <c r="AW20" s="460"/>
    </row>
    <row r="21" spans="1:49" ht="25.5" customHeight="1">
      <c r="A21" s="437" t="s">
        <v>630</v>
      </c>
      <c r="B21" s="439"/>
      <c r="C21" s="480" t="s">
        <v>154</v>
      </c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481"/>
      <c r="Q21" s="481"/>
      <c r="R21" s="481"/>
      <c r="S21" s="481"/>
      <c r="T21" s="481"/>
      <c r="U21" s="481"/>
      <c r="V21" s="482" t="s">
        <v>832</v>
      </c>
      <c r="W21" s="483"/>
      <c r="X21" s="484"/>
      <c r="Y21" s="437"/>
      <c r="Z21" s="438"/>
      <c r="AA21" s="438"/>
      <c r="AB21" s="439"/>
      <c r="AC21" s="437"/>
      <c r="AD21" s="438"/>
      <c r="AE21" s="438"/>
      <c r="AF21" s="439"/>
      <c r="AG21" s="437"/>
      <c r="AH21" s="438"/>
      <c r="AI21" s="438"/>
      <c r="AJ21" s="439"/>
      <c r="AK21" s="437"/>
      <c r="AL21" s="438"/>
      <c r="AM21" s="438"/>
      <c r="AN21" s="439"/>
      <c r="AO21" s="437"/>
      <c r="AP21" s="438"/>
      <c r="AQ21" s="438"/>
      <c r="AR21" s="439"/>
      <c r="AS21" s="436">
        <f t="shared" si="0"/>
        <v>0</v>
      </c>
      <c r="AT21" s="436"/>
      <c r="AU21" s="436"/>
      <c r="AV21" s="436"/>
      <c r="AW21" s="436"/>
    </row>
    <row r="22" spans="1:49" ht="30" customHeight="1">
      <c r="A22" s="437" t="s">
        <v>633</v>
      </c>
      <c r="B22" s="439"/>
      <c r="C22" s="480" t="s">
        <v>155</v>
      </c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1"/>
      <c r="U22" s="481"/>
      <c r="V22" s="482" t="s">
        <v>834</v>
      </c>
      <c r="W22" s="483"/>
      <c r="X22" s="484"/>
      <c r="Y22" s="437">
        <v>0</v>
      </c>
      <c r="Z22" s="438"/>
      <c r="AA22" s="438"/>
      <c r="AB22" s="439"/>
      <c r="AC22" s="437"/>
      <c r="AD22" s="438"/>
      <c r="AE22" s="438"/>
      <c r="AF22" s="439"/>
      <c r="AG22" s="437"/>
      <c r="AH22" s="438"/>
      <c r="AI22" s="438"/>
      <c r="AJ22" s="439"/>
      <c r="AK22" s="437"/>
      <c r="AL22" s="438"/>
      <c r="AM22" s="438"/>
      <c r="AN22" s="439"/>
      <c r="AO22" s="437"/>
      <c r="AP22" s="438"/>
      <c r="AQ22" s="438"/>
      <c r="AR22" s="439"/>
      <c r="AS22" s="436">
        <v>0</v>
      </c>
      <c r="AT22" s="436"/>
      <c r="AU22" s="436"/>
      <c r="AV22" s="436"/>
      <c r="AW22" s="436"/>
    </row>
    <row r="23" spans="1:49" ht="29.25" customHeight="1">
      <c r="A23" s="437" t="s">
        <v>636</v>
      </c>
      <c r="B23" s="439"/>
      <c r="C23" s="498" t="s">
        <v>156</v>
      </c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500" t="s">
        <v>592</v>
      </c>
      <c r="W23" s="501"/>
      <c r="X23" s="502"/>
      <c r="Y23" s="440">
        <f>Y12+Y13+Y14+Y15+Y16+Y17+Y18+Y19+Y20+Y21+Y22</f>
        <v>0</v>
      </c>
      <c r="Z23" s="441"/>
      <c r="AA23" s="441"/>
      <c r="AB23" s="442"/>
      <c r="AC23" s="440">
        <f>AC12+AC13+AC14+AC15+AC16+AC17+AC18+AC19+AC20+AC21+AC22</f>
        <v>0</v>
      </c>
      <c r="AD23" s="441"/>
      <c r="AE23" s="441"/>
      <c r="AF23" s="442"/>
      <c r="AG23" s="440">
        <f>AG12+AG13+AG14+AG15+AG16+AG17+AG18+AG19+AG20+AG21+AG22</f>
        <v>0</v>
      </c>
      <c r="AH23" s="441"/>
      <c r="AI23" s="441"/>
      <c r="AJ23" s="442"/>
      <c r="AK23" s="440">
        <f>AK12+AK13+AK14+AK15+AK16+AK17+AK18+AK19+AK20+AK21+AK22</f>
        <v>0</v>
      </c>
      <c r="AL23" s="441"/>
      <c r="AM23" s="441"/>
      <c r="AN23" s="442"/>
      <c r="AO23" s="440">
        <f>AO12+AO13+AO14+AO15+AO16+AO17+AO18+AO19+AO20+AO21+AO22</f>
        <v>0</v>
      </c>
      <c r="AP23" s="441"/>
      <c r="AQ23" s="441"/>
      <c r="AR23" s="442"/>
      <c r="AS23" s="436">
        <f t="shared" si="0"/>
        <v>0</v>
      </c>
      <c r="AT23" s="436"/>
      <c r="AU23" s="436"/>
      <c r="AV23" s="436"/>
      <c r="AW23" s="436"/>
    </row>
    <row r="24" spans="1:49" ht="19.5" customHeight="1">
      <c r="A24" s="437" t="s">
        <v>639</v>
      </c>
      <c r="B24" s="439"/>
      <c r="C24" s="480" t="s">
        <v>836</v>
      </c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2" t="s">
        <v>837</v>
      </c>
      <c r="W24" s="483"/>
      <c r="X24" s="484"/>
      <c r="Y24" s="440"/>
      <c r="Z24" s="441"/>
      <c r="AA24" s="441"/>
      <c r="AB24" s="442"/>
      <c r="AC24" s="440"/>
      <c r="AD24" s="441"/>
      <c r="AE24" s="441"/>
      <c r="AF24" s="442"/>
      <c r="AG24" s="440"/>
      <c r="AH24" s="441"/>
      <c r="AI24" s="441"/>
      <c r="AJ24" s="442"/>
      <c r="AK24" s="440"/>
      <c r="AL24" s="441"/>
      <c r="AM24" s="441"/>
      <c r="AN24" s="442"/>
      <c r="AO24" s="440"/>
      <c r="AP24" s="441"/>
      <c r="AQ24" s="441"/>
      <c r="AR24" s="442"/>
      <c r="AS24" s="436">
        <f t="shared" si="0"/>
        <v>0</v>
      </c>
      <c r="AT24" s="436"/>
      <c r="AU24" s="436"/>
      <c r="AV24" s="436"/>
      <c r="AW24" s="436"/>
    </row>
    <row r="25" spans="1:49" ht="27.75" customHeight="1">
      <c r="A25" s="437" t="s">
        <v>641</v>
      </c>
      <c r="B25" s="439"/>
      <c r="C25" s="480" t="s">
        <v>838</v>
      </c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1"/>
      <c r="V25" s="482" t="s">
        <v>839</v>
      </c>
      <c r="W25" s="483"/>
      <c r="X25" s="484"/>
      <c r="Y25" s="440"/>
      <c r="Z25" s="441"/>
      <c r="AA25" s="441"/>
      <c r="AB25" s="442"/>
      <c r="AC25" s="440"/>
      <c r="AD25" s="441"/>
      <c r="AE25" s="441"/>
      <c r="AF25" s="442"/>
      <c r="AG25" s="440"/>
      <c r="AH25" s="441"/>
      <c r="AI25" s="441"/>
      <c r="AJ25" s="442"/>
      <c r="AK25" s="440"/>
      <c r="AL25" s="441"/>
      <c r="AM25" s="441"/>
      <c r="AN25" s="442"/>
      <c r="AO25" s="440"/>
      <c r="AP25" s="441"/>
      <c r="AQ25" s="441"/>
      <c r="AR25" s="442"/>
      <c r="AS25" s="458">
        <f t="shared" si="0"/>
        <v>0</v>
      </c>
      <c r="AT25" s="459"/>
      <c r="AU25" s="459"/>
      <c r="AV25" s="459"/>
      <c r="AW25" s="460"/>
    </row>
    <row r="26" spans="1:49" ht="29.25" customHeight="1">
      <c r="A26" s="437" t="s">
        <v>643</v>
      </c>
      <c r="B26" s="439"/>
      <c r="C26" s="480" t="s">
        <v>157</v>
      </c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1"/>
      <c r="S26" s="481"/>
      <c r="T26" s="481"/>
      <c r="U26" s="481"/>
      <c r="V26" s="482" t="s">
        <v>841</v>
      </c>
      <c r="W26" s="483"/>
      <c r="X26" s="484"/>
      <c r="Y26" s="437"/>
      <c r="Z26" s="438"/>
      <c r="AA26" s="438"/>
      <c r="AB26" s="439"/>
      <c r="AC26" s="437"/>
      <c r="AD26" s="438"/>
      <c r="AE26" s="438"/>
      <c r="AF26" s="439"/>
      <c r="AG26" s="437"/>
      <c r="AH26" s="438"/>
      <c r="AI26" s="438"/>
      <c r="AJ26" s="439"/>
      <c r="AK26" s="437"/>
      <c r="AL26" s="438"/>
      <c r="AM26" s="438"/>
      <c r="AN26" s="439"/>
      <c r="AO26" s="437"/>
      <c r="AP26" s="438"/>
      <c r="AQ26" s="438"/>
      <c r="AR26" s="439"/>
      <c r="AS26" s="458">
        <f t="shared" si="0"/>
        <v>0</v>
      </c>
      <c r="AT26" s="459"/>
      <c r="AU26" s="459"/>
      <c r="AV26" s="459"/>
      <c r="AW26" s="460"/>
    </row>
    <row r="27" spans="1:49" s="250" customFormat="1" ht="27.75" customHeight="1">
      <c r="A27" s="437" t="s">
        <v>645</v>
      </c>
      <c r="B27" s="439"/>
      <c r="C27" s="480" t="s">
        <v>158</v>
      </c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2" t="s">
        <v>843</v>
      </c>
      <c r="W27" s="483"/>
      <c r="X27" s="484"/>
      <c r="Y27" s="437"/>
      <c r="Z27" s="438"/>
      <c r="AA27" s="438"/>
      <c r="AB27" s="439"/>
      <c r="AC27" s="437"/>
      <c r="AD27" s="438"/>
      <c r="AE27" s="438"/>
      <c r="AF27" s="439"/>
      <c r="AG27" s="437"/>
      <c r="AH27" s="438"/>
      <c r="AI27" s="438"/>
      <c r="AJ27" s="439"/>
      <c r="AK27" s="437"/>
      <c r="AL27" s="438"/>
      <c r="AM27" s="438"/>
      <c r="AN27" s="439"/>
      <c r="AO27" s="437"/>
      <c r="AP27" s="438"/>
      <c r="AQ27" s="438"/>
      <c r="AR27" s="439"/>
      <c r="AS27" s="436">
        <f t="shared" si="0"/>
        <v>0</v>
      </c>
      <c r="AT27" s="436"/>
      <c r="AU27" s="436"/>
      <c r="AV27" s="436"/>
      <c r="AW27" s="436"/>
    </row>
    <row r="28" spans="1:49" s="250" customFormat="1" ht="29.25" customHeight="1">
      <c r="A28" s="437" t="s">
        <v>647</v>
      </c>
      <c r="B28" s="439"/>
      <c r="C28" s="480" t="s">
        <v>159</v>
      </c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2" t="s">
        <v>845</v>
      </c>
      <c r="W28" s="483"/>
      <c r="X28" s="484"/>
      <c r="Y28" s="437"/>
      <c r="Z28" s="438"/>
      <c r="AA28" s="438"/>
      <c r="AB28" s="439"/>
      <c r="AC28" s="437"/>
      <c r="AD28" s="438"/>
      <c r="AE28" s="438"/>
      <c r="AF28" s="439"/>
      <c r="AG28" s="437"/>
      <c r="AH28" s="438"/>
      <c r="AI28" s="438"/>
      <c r="AJ28" s="439"/>
      <c r="AK28" s="437"/>
      <c r="AL28" s="438"/>
      <c r="AM28" s="438"/>
      <c r="AN28" s="439"/>
      <c r="AO28" s="437"/>
      <c r="AP28" s="438"/>
      <c r="AQ28" s="438"/>
      <c r="AR28" s="439"/>
      <c r="AS28" s="436">
        <f aca="true" t="shared" si="1" ref="AS28:AS43">Y28+AC28+AG28+AK28+AO28</f>
        <v>0</v>
      </c>
      <c r="AT28" s="436"/>
      <c r="AU28" s="436"/>
      <c r="AV28" s="436"/>
      <c r="AW28" s="436"/>
    </row>
    <row r="29" spans="1:49" s="250" customFormat="1" ht="29.25" customHeight="1">
      <c r="A29" s="437" t="s">
        <v>649</v>
      </c>
      <c r="B29" s="439"/>
      <c r="C29" s="498" t="s">
        <v>160</v>
      </c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500" t="s">
        <v>593</v>
      </c>
      <c r="W29" s="501"/>
      <c r="X29" s="502"/>
      <c r="Y29" s="440">
        <f>Y24+Y25+Y26+Y27+Y28</f>
        <v>0</v>
      </c>
      <c r="Z29" s="441"/>
      <c r="AA29" s="441"/>
      <c r="AB29" s="442"/>
      <c r="AC29" s="440">
        <f>AC24+AC25+AC26+AC27+AC28</f>
        <v>0</v>
      </c>
      <c r="AD29" s="441"/>
      <c r="AE29" s="441"/>
      <c r="AF29" s="442"/>
      <c r="AG29" s="440">
        <f>AG24+AG25+AG26+AG27+AG28</f>
        <v>0</v>
      </c>
      <c r="AH29" s="441"/>
      <c r="AI29" s="441"/>
      <c r="AJ29" s="442"/>
      <c r="AK29" s="440">
        <f>AK24+AK25+AK26+AK27+AK28</f>
        <v>0</v>
      </c>
      <c r="AL29" s="441"/>
      <c r="AM29" s="441"/>
      <c r="AN29" s="442"/>
      <c r="AO29" s="440">
        <f>AO24+AO25+AO26+AO27+AO28</f>
        <v>0</v>
      </c>
      <c r="AP29" s="441"/>
      <c r="AQ29" s="441"/>
      <c r="AR29" s="442"/>
      <c r="AS29" s="436">
        <f t="shared" si="1"/>
        <v>0</v>
      </c>
      <c r="AT29" s="436"/>
      <c r="AU29" s="436"/>
      <c r="AV29" s="436"/>
      <c r="AW29" s="436"/>
    </row>
    <row r="30" spans="1:49" s="250" customFormat="1" ht="19.5" customHeight="1">
      <c r="A30" s="437" t="s">
        <v>651</v>
      </c>
      <c r="B30" s="439"/>
      <c r="C30" s="480" t="s">
        <v>161</v>
      </c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481"/>
      <c r="T30" s="481"/>
      <c r="U30" s="481"/>
      <c r="V30" s="482" t="s">
        <v>848</v>
      </c>
      <c r="W30" s="483"/>
      <c r="X30" s="484"/>
      <c r="Y30" s="437"/>
      <c r="Z30" s="438"/>
      <c r="AA30" s="438"/>
      <c r="AB30" s="439"/>
      <c r="AC30" s="437"/>
      <c r="AD30" s="438"/>
      <c r="AE30" s="438"/>
      <c r="AF30" s="439"/>
      <c r="AG30" s="437"/>
      <c r="AH30" s="438"/>
      <c r="AI30" s="438"/>
      <c r="AJ30" s="439"/>
      <c r="AK30" s="437"/>
      <c r="AL30" s="438"/>
      <c r="AM30" s="438"/>
      <c r="AN30" s="439"/>
      <c r="AO30" s="437"/>
      <c r="AP30" s="438"/>
      <c r="AQ30" s="438"/>
      <c r="AR30" s="439"/>
      <c r="AS30" s="436">
        <f t="shared" si="1"/>
        <v>0</v>
      </c>
      <c r="AT30" s="436"/>
      <c r="AU30" s="436"/>
      <c r="AV30" s="436"/>
      <c r="AW30" s="436"/>
    </row>
    <row r="31" spans="1:49" s="240" customFormat="1" ht="29.25" customHeight="1">
      <c r="A31" s="437" t="s">
        <v>653</v>
      </c>
      <c r="B31" s="439"/>
      <c r="C31" s="480" t="s">
        <v>849</v>
      </c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O31" s="481"/>
      <c r="P31" s="481"/>
      <c r="Q31" s="481"/>
      <c r="R31" s="481"/>
      <c r="S31" s="481"/>
      <c r="T31" s="481"/>
      <c r="U31" s="481"/>
      <c r="V31" s="482" t="s">
        <v>850</v>
      </c>
      <c r="W31" s="483"/>
      <c r="X31" s="484"/>
      <c r="Y31" s="437"/>
      <c r="Z31" s="438"/>
      <c r="AA31" s="438"/>
      <c r="AB31" s="439"/>
      <c r="AC31" s="437"/>
      <c r="AD31" s="438"/>
      <c r="AE31" s="438"/>
      <c r="AF31" s="439"/>
      <c r="AG31" s="437"/>
      <c r="AH31" s="438"/>
      <c r="AI31" s="438"/>
      <c r="AJ31" s="439"/>
      <c r="AK31" s="437"/>
      <c r="AL31" s="438"/>
      <c r="AM31" s="438"/>
      <c r="AN31" s="439"/>
      <c r="AO31" s="437"/>
      <c r="AP31" s="438"/>
      <c r="AQ31" s="438"/>
      <c r="AR31" s="439"/>
      <c r="AS31" s="436">
        <f t="shared" si="1"/>
        <v>0</v>
      </c>
      <c r="AT31" s="436"/>
      <c r="AU31" s="436"/>
      <c r="AV31" s="436"/>
      <c r="AW31" s="436"/>
    </row>
    <row r="32" spans="1:49" ht="19.5" customHeight="1">
      <c r="A32" s="437" t="s">
        <v>656</v>
      </c>
      <c r="B32" s="439"/>
      <c r="C32" s="480" t="s">
        <v>162</v>
      </c>
      <c r="D32" s="481"/>
      <c r="E32" s="481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481"/>
      <c r="Q32" s="481"/>
      <c r="R32" s="481"/>
      <c r="S32" s="481"/>
      <c r="T32" s="481"/>
      <c r="U32" s="481"/>
      <c r="V32" s="482" t="s">
        <v>854</v>
      </c>
      <c r="W32" s="483"/>
      <c r="X32" s="484"/>
      <c r="Y32" s="437"/>
      <c r="Z32" s="438"/>
      <c r="AA32" s="438"/>
      <c r="AB32" s="439"/>
      <c r="AC32" s="437"/>
      <c r="AD32" s="438"/>
      <c r="AE32" s="438"/>
      <c r="AF32" s="439"/>
      <c r="AG32" s="437"/>
      <c r="AH32" s="438"/>
      <c r="AI32" s="438"/>
      <c r="AJ32" s="439"/>
      <c r="AK32" s="437"/>
      <c r="AL32" s="438"/>
      <c r="AM32" s="438"/>
      <c r="AN32" s="439"/>
      <c r="AO32" s="437"/>
      <c r="AP32" s="438"/>
      <c r="AQ32" s="438"/>
      <c r="AR32" s="439"/>
      <c r="AS32" s="436">
        <f t="shared" si="1"/>
        <v>0</v>
      </c>
      <c r="AT32" s="436"/>
      <c r="AU32" s="436"/>
      <c r="AV32" s="436"/>
      <c r="AW32" s="436"/>
    </row>
    <row r="33" spans="1:49" ht="29.25" customHeight="1">
      <c r="A33" s="437" t="s">
        <v>658</v>
      </c>
      <c r="B33" s="439"/>
      <c r="C33" s="480" t="s">
        <v>855</v>
      </c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2" t="s">
        <v>856</v>
      </c>
      <c r="W33" s="483"/>
      <c r="X33" s="484"/>
      <c r="Y33" s="437"/>
      <c r="Z33" s="438"/>
      <c r="AA33" s="438"/>
      <c r="AB33" s="439"/>
      <c r="AC33" s="437"/>
      <c r="AD33" s="438"/>
      <c r="AE33" s="438"/>
      <c r="AF33" s="439"/>
      <c r="AG33" s="437"/>
      <c r="AH33" s="438"/>
      <c r="AI33" s="438"/>
      <c r="AJ33" s="439"/>
      <c r="AK33" s="437"/>
      <c r="AL33" s="438"/>
      <c r="AM33" s="438"/>
      <c r="AN33" s="439"/>
      <c r="AO33" s="437"/>
      <c r="AP33" s="438"/>
      <c r="AQ33" s="438"/>
      <c r="AR33" s="439"/>
      <c r="AS33" s="436">
        <f t="shared" si="1"/>
        <v>0</v>
      </c>
      <c r="AT33" s="436"/>
      <c r="AU33" s="436"/>
      <c r="AV33" s="436"/>
      <c r="AW33" s="436"/>
    </row>
    <row r="34" spans="1:49" ht="25.5" customHeight="1">
      <c r="A34" s="437" t="s">
        <v>660</v>
      </c>
      <c r="B34" s="439"/>
      <c r="C34" s="480" t="s">
        <v>857</v>
      </c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2" t="s">
        <v>858</v>
      </c>
      <c r="W34" s="483"/>
      <c r="X34" s="484"/>
      <c r="Y34" s="437"/>
      <c r="Z34" s="438"/>
      <c r="AA34" s="438"/>
      <c r="AB34" s="439"/>
      <c r="AC34" s="437"/>
      <c r="AD34" s="438"/>
      <c r="AE34" s="438"/>
      <c r="AF34" s="439"/>
      <c r="AG34" s="437"/>
      <c r="AH34" s="438"/>
      <c r="AI34" s="438"/>
      <c r="AJ34" s="439"/>
      <c r="AK34" s="437"/>
      <c r="AL34" s="438"/>
      <c r="AM34" s="438"/>
      <c r="AN34" s="439"/>
      <c r="AO34" s="437"/>
      <c r="AP34" s="438"/>
      <c r="AQ34" s="438"/>
      <c r="AR34" s="439"/>
      <c r="AS34" s="436">
        <f t="shared" si="1"/>
        <v>0</v>
      </c>
      <c r="AT34" s="436"/>
      <c r="AU34" s="436"/>
      <c r="AV34" s="436"/>
      <c r="AW34" s="436"/>
    </row>
    <row r="35" spans="1:49" ht="19.5" customHeight="1">
      <c r="A35" s="437" t="s">
        <v>662</v>
      </c>
      <c r="B35" s="439"/>
      <c r="C35" s="480" t="s">
        <v>163</v>
      </c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0" t="s">
        <v>858</v>
      </c>
      <c r="W35" s="481"/>
      <c r="X35" s="503"/>
      <c r="Y35" s="437"/>
      <c r="Z35" s="438"/>
      <c r="AA35" s="438"/>
      <c r="AB35" s="439"/>
      <c r="AC35" s="437" t="s">
        <v>164</v>
      </c>
      <c r="AD35" s="438"/>
      <c r="AE35" s="438"/>
      <c r="AF35" s="439"/>
      <c r="AG35" s="437" t="s">
        <v>164</v>
      </c>
      <c r="AH35" s="438"/>
      <c r="AI35" s="438"/>
      <c r="AJ35" s="439"/>
      <c r="AK35" s="437" t="s">
        <v>164</v>
      </c>
      <c r="AL35" s="438"/>
      <c r="AM35" s="438"/>
      <c r="AN35" s="439"/>
      <c r="AO35" s="437"/>
      <c r="AP35" s="438"/>
      <c r="AQ35" s="438"/>
      <c r="AR35" s="439"/>
      <c r="AS35" s="436"/>
      <c r="AT35" s="436"/>
      <c r="AU35" s="436"/>
      <c r="AV35" s="436"/>
      <c r="AW35" s="436"/>
    </row>
    <row r="36" spans="1:49" ht="19.5" customHeight="1">
      <c r="A36" s="437" t="s">
        <v>663</v>
      </c>
      <c r="B36" s="439"/>
      <c r="C36" s="480" t="s">
        <v>165</v>
      </c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0" t="s">
        <v>858</v>
      </c>
      <c r="W36" s="481"/>
      <c r="X36" s="503"/>
      <c r="Y36" s="437"/>
      <c r="Z36" s="438"/>
      <c r="AA36" s="438"/>
      <c r="AB36" s="439"/>
      <c r="AC36" s="437" t="s">
        <v>164</v>
      </c>
      <c r="AD36" s="438"/>
      <c r="AE36" s="438"/>
      <c r="AF36" s="439"/>
      <c r="AG36" s="437" t="s">
        <v>164</v>
      </c>
      <c r="AH36" s="438"/>
      <c r="AI36" s="438"/>
      <c r="AJ36" s="439"/>
      <c r="AK36" s="437" t="s">
        <v>164</v>
      </c>
      <c r="AL36" s="438"/>
      <c r="AM36" s="438"/>
      <c r="AN36" s="439"/>
      <c r="AO36" s="437"/>
      <c r="AP36" s="438"/>
      <c r="AQ36" s="438"/>
      <c r="AR36" s="439"/>
      <c r="AS36" s="436"/>
      <c r="AT36" s="436"/>
      <c r="AU36" s="436"/>
      <c r="AV36" s="436"/>
      <c r="AW36" s="436"/>
    </row>
    <row r="37" spans="1:49" s="250" customFormat="1" ht="19.5" customHeight="1">
      <c r="A37" s="437" t="s">
        <v>665</v>
      </c>
      <c r="B37" s="439"/>
      <c r="C37" s="480" t="s">
        <v>166</v>
      </c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0" t="s">
        <v>858</v>
      </c>
      <c r="W37" s="481"/>
      <c r="X37" s="503"/>
      <c r="Y37" s="437"/>
      <c r="Z37" s="438"/>
      <c r="AA37" s="438"/>
      <c r="AB37" s="439"/>
      <c r="AC37" s="437" t="s">
        <v>164</v>
      </c>
      <c r="AD37" s="438"/>
      <c r="AE37" s="438"/>
      <c r="AF37" s="439"/>
      <c r="AG37" s="437" t="s">
        <v>164</v>
      </c>
      <c r="AH37" s="438"/>
      <c r="AI37" s="438"/>
      <c r="AJ37" s="439"/>
      <c r="AK37" s="437" t="s">
        <v>164</v>
      </c>
      <c r="AL37" s="438"/>
      <c r="AM37" s="438"/>
      <c r="AN37" s="439"/>
      <c r="AO37" s="437"/>
      <c r="AP37" s="438"/>
      <c r="AQ37" s="438"/>
      <c r="AR37" s="439"/>
      <c r="AS37" s="436"/>
      <c r="AT37" s="436"/>
      <c r="AU37" s="436"/>
      <c r="AV37" s="436"/>
      <c r="AW37" s="436"/>
    </row>
    <row r="38" spans="1:49" s="250" customFormat="1" ht="19.5" customHeight="1">
      <c r="A38" s="437" t="s">
        <v>667</v>
      </c>
      <c r="B38" s="439"/>
      <c r="C38" s="480" t="s">
        <v>167</v>
      </c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1"/>
      <c r="U38" s="481"/>
      <c r="V38" s="480" t="s">
        <v>858</v>
      </c>
      <c r="W38" s="481"/>
      <c r="X38" s="503"/>
      <c r="Y38" s="437" t="s">
        <v>164</v>
      </c>
      <c r="Z38" s="438"/>
      <c r="AA38" s="438"/>
      <c r="AB38" s="439"/>
      <c r="AC38" s="437" t="s">
        <v>164</v>
      </c>
      <c r="AD38" s="438"/>
      <c r="AE38" s="438"/>
      <c r="AF38" s="439"/>
      <c r="AG38" s="437" t="s">
        <v>164</v>
      </c>
      <c r="AH38" s="438"/>
      <c r="AI38" s="438"/>
      <c r="AJ38" s="439"/>
      <c r="AK38" s="437" t="s">
        <v>164</v>
      </c>
      <c r="AL38" s="438"/>
      <c r="AM38" s="438"/>
      <c r="AN38" s="439"/>
      <c r="AO38" s="437"/>
      <c r="AP38" s="438"/>
      <c r="AQ38" s="438"/>
      <c r="AR38" s="439"/>
      <c r="AS38" s="436"/>
      <c r="AT38" s="436"/>
      <c r="AU38" s="436"/>
      <c r="AV38" s="436"/>
      <c r="AW38" s="436"/>
    </row>
    <row r="39" spans="1:49" s="250" customFormat="1" ht="29.25" customHeight="1">
      <c r="A39" s="437" t="s">
        <v>668</v>
      </c>
      <c r="B39" s="439"/>
      <c r="C39" s="480" t="s">
        <v>168</v>
      </c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1"/>
      <c r="U39" s="481"/>
      <c r="V39" s="480" t="s">
        <v>858</v>
      </c>
      <c r="W39" s="481"/>
      <c r="X39" s="503"/>
      <c r="Y39" s="437" t="s">
        <v>164</v>
      </c>
      <c r="Z39" s="438"/>
      <c r="AA39" s="438"/>
      <c r="AB39" s="439"/>
      <c r="AC39" s="437" t="s">
        <v>164</v>
      </c>
      <c r="AD39" s="438"/>
      <c r="AE39" s="438"/>
      <c r="AF39" s="439"/>
      <c r="AG39" s="437" t="s">
        <v>164</v>
      </c>
      <c r="AH39" s="438"/>
      <c r="AI39" s="438"/>
      <c r="AJ39" s="439"/>
      <c r="AK39" s="437" t="s">
        <v>164</v>
      </c>
      <c r="AL39" s="438"/>
      <c r="AM39" s="438"/>
      <c r="AN39" s="439"/>
      <c r="AO39" s="437"/>
      <c r="AP39" s="438"/>
      <c r="AQ39" s="438"/>
      <c r="AR39" s="439"/>
      <c r="AS39" s="436"/>
      <c r="AT39" s="436"/>
      <c r="AU39" s="436"/>
      <c r="AV39" s="436"/>
      <c r="AW39" s="436"/>
    </row>
    <row r="40" spans="1:49" s="250" customFormat="1" ht="19.5" customHeight="1">
      <c r="A40" s="437" t="s">
        <v>669</v>
      </c>
      <c r="B40" s="439"/>
      <c r="C40" s="480" t="s">
        <v>169</v>
      </c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0" t="s">
        <v>858</v>
      </c>
      <c r="W40" s="481"/>
      <c r="X40" s="503"/>
      <c r="Y40" s="437" t="s">
        <v>164</v>
      </c>
      <c r="Z40" s="438"/>
      <c r="AA40" s="438"/>
      <c r="AB40" s="439"/>
      <c r="AC40" s="437" t="s">
        <v>164</v>
      </c>
      <c r="AD40" s="438"/>
      <c r="AE40" s="438"/>
      <c r="AF40" s="439"/>
      <c r="AG40" s="437" t="s">
        <v>164</v>
      </c>
      <c r="AH40" s="438"/>
      <c r="AI40" s="438"/>
      <c r="AJ40" s="439"/>
      <c r="AK40" s="437" t="s">
        <v>164</v>
      </c>
      <c r="AL40" s="438"/>
      <c r="AM40" s="438"/>
      <c r="AN40" s="439"/>
      <c r="AO40" s="437"/>
      <c r="AP40" s="438"/>
      <c r="AQ40" s="438"/>
      <c r="AR40" s="439"/>
      <c r="AS40" s="436"/>
      <c r="AT40" s="436"/>
      <c r="AU40" s="436"/>
      <c r="AV40" s="436"/>
      <c r="AW40" s="436"/>
    </row>
    <row r="41" spans="1:49" s="240" customFormat="1" ht="29.25" customHeight="1">
      <c r="A41" s="437" t="s">
        <v>670</v>
      </c>
      <c r="B41" s="439"/>
      <c r="C41" s="480" t="s">
        <v>170</v>
      </c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0" t="s">
        <v>858</v>
      </c>
      <c r="W41" s="481"/>
      <c r="X41" s="503"/>
      <c r="Y41" s="437" t="s">
        <v>164</v>
      </c>
      <c r="Z41" s="438"/>
      <c r="AA41" s="438"/>
      <c r="AB41" s="439"/>
      <c r="AC41" s="437" t="s">
        <v>164</v>
      </c>
      <c r="AD41" s="438"/>
      <c r="AE41" s="438"/>
      <c r="AF41" s="439"/>
      <c r="AG41" s="437" t="s">
        <v>164</v>
      </c>
      <c r="AH41" s="438"/>
      <c r="AI41" s="438"/>
      <c r="AJ41" s="439"/>
      <c r="AK41" s="437" t="s">
        <v>164</v>
      </c>
      <c r="AL41" s="438"/>
      <c r="AM41" s="438"/>
      <c r="AN41" s="439"/>
      <c r="AO41" s="437"/>
      <c r="AP41" s="438"/>
      <c r="AQ41" s="438"/>
      <c r="AR41" s="439"/>
      <c r="AS41" s="436"/>
      <c r="AT41" s="436"/>
      <c r="AU41" s="436"/>
      <c r="AV41" s="436"/>
      <c r="AW41" s="436"/>
    </row>
    <row r="42" spans="1:49" ht="19.5" customHeight="1">
      <c r="A42" s="437" t="s">
        <v>672</v>
      </c>
      <c r="B42" s="439"/>
      <c r="C42" s="480" t="s">
        <v>171</v>
      </c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1"/>
      <c r="U42" s="481"/>
      <c r="V42" s="480" t="s">
        <v>858</v>
      </c>
      <c r="W42" s="481"/>
      <c r="X42" s="503"/>
      <c r="Y42" s="437" t="s">
        <v>164</v>
      </c>
      <c r="Z42" s="438"/>
      <c r="AA42" s="438"/>
      <c r="AB42" s="439"/>
      <c r="AC42" s="437" t="s">
        <v>164</v>
      </c>
      <c r="AD42" s="438"/>
      <c r="AE42" s="438"/>
      <c r="AF42" s="439"/>
      <c r="AG42" s="437" t="s">
        <v>164</v>
      </c>
      <c r="AH42" s="438"/>
      <c r="AI42" s="438"/>
      <c r="AJ42" s="439"/>
      <c r="AK42" s="437" t="s">
        <v>164</v>
      </c>
      <c r="AL42" s="438"/>
      <c r="AM42" s="438"/>
      <c r="AN42" s="439"/>
      <c r="AO42" s="437"/>
      <c r="AP42" s="438"/>
      <c r="AQ42" s="438"/>
      <c r="AR42" s="439"/>
      <c r="AS42" s="436"/>
      <c r="AT42" s="436"/>
      <c r="AU42" s="436"/>
      <c r="AV42" s="436"/>
      <c r="AW42" s="436"/>
    </row>
    <row r="43" spans="1:49" ht="19.5" customHeight="1">
      <c r="A43" s="437" t="s">
        <v>674</v>
      </c>
      <c r="B43" s="439"/>
      <c r="C43" s="480" t="s">
        <v>859</v>
      </c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1"/>
      <c r="T43" s="481"/>
      <c r="U43" s="481"/>
      <c r="V43" s="482" t="s">
        <v>860</v>
      </c>
      <c r="W43" s="483"/>
      <c r="X43" s="484"/>
      <c r="Y43" s="437"/>
      <c r="Z43" s="438"/>
      <c r="AA43" s="438"/>
      <c r="AB43" s="439"/>
      <c r="AC43" s="437"/>
      <c r="AD43" s="438"/>
      <c r="AE43" s="438"/>
      <c r="AF43" s="439"/>
      <c r="AG43" s="437"/>
      <c r="AH43" s="438"/>
      <c r="AI43" s="438"/>
      <c r="AJ43" s="439"/>
      <c r="AK43" s="437"/>
      <c r="AL43" s="438"/>
      <c r="AM43" s="438"/>
      <c r="AN43" s="439"/>
      <c r="AO43" s="437"/>
      <c r="AP43" s="438"/>
      <c r="AQ43" s="438"/>
      <c r="AR43" s="439"/>
      <c r="AS43" s="436">
        <f t="shared" si="1"/>
        <v>0</v>
      </c>
      <c r="AT43" s="436"/>
      <c r="AU43" s="436"/>
      <c r="AV43" s="436"/>
      <c r="AW43" s="436"/>
    </row>
    <row r="44" spans="1:49" ht="29.25" customHeight="1">
      <c r="A44" s="437" t="s">
        <v>675</v>
      </c>
      <c r="B44" s="439"/>
      <c r="C44" s="480" t="s">
        <v>172</v>
      </c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1"/>
      <c r="U44" s="481"/>
      <c r="V44" s="480" t="s">
        <v>860</v>
      </c>
      <c r="W44" s="481"/>
      <c r="X44" s="503"/>
      <c r="Y44" s="437"/>
      <c r="Z44" s="438"/>
      <c r="AA44" s="438"/>
      <c r="AB44" s="439"/>
      <c r="AC44" s="437" t="s">
        <v>164</v>
      </c>
      <c r="AD44" s="438"/>
      <c r="AE44" s="438"/>
      <c r="AF44" s="439"/>
      <c r="AG44" s="437" t="s">
        <v>164</v>
      </c>
      <c r="AH44" s="438"/>
      <c r="AI44" s="438"/>
      <c r="AJ44" s="439"/>
      <c r="AK44" s="437" t="s">
        <v>164</v>
      </c>
      <c r="AL44" s="438"/>
      <c r="AM44" s="438"/>
      <c r="AN44" s="439"/>
      <c r="AO44" s="437"/>
      <c r="AP44" s="438"/>
      <c r="AQ44" s="438"/>
      <c r="AR44" s="439"/>
      <c r="AS44" s="436"/>
      <c r="AT44" s="436"/>
      <c r="AU44" s="436"/>
      <c r="AV44" s="436"/>
      <c r="AW44" s="436"/>
    </row>
    <row r="45" spans="1:49" ht="26.25" customHeight="1">
      <c r="A45" s="437" t="s">
        <v>677</v>
      </c>
      <c r="B45" s="439"/>
      <c r="C45" s="480" t="s">
        <v>173</v>
      </c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0" t="s">
        <v>860</v>
      </c>
      <c r="W45" s="481"/>
      <c r="X45" s="503"/>
      <c r="Y45" s="437"/>
      <c r="Z45" s="438"/>
      <c r="AA45" s="438"/>
      <c r="AB45" s="439"/>
      <c r="AC45" s="437" t="s">
        <v>164</v>
      </c>
      <c r="AD45" s="438"/>
      <c r="AE45" s="438"/>
      <c r="AF45" s="439"/>
      <c r="AG45" s="437" t="s">
        <v>164</v>
      </c>
      <c r="AH45" s="438"/>
      <c r="AI45" s="438"/>
      <c r="AJ45" s="439"/>
      <c r="AK45" s="437" t="s">
        <v>164</v>
      </c>
      <c r="AL45" s="438"/>
      <c r="AM45" s="438"/>
      <c r="AN45" s="439"/>
      <c r="AO45" s="437"/>
      <c r="AP45" s="438"/>
      <c r="AQ45" s="438"/>
      <c r="AR45" s="439"/>
      <c r="AS45" s="436"/>
      <c r="AT45" s="436"/>
      <c r="AU45" s="436"/>
      <c r="AV45" s="436"/>
      <c r="AW45" s="436"/>
    </row>
    <row r="46" spans="1:49" ht="24.75" customHeight="1">
      <c r="A46" s="437" t="s">
        <v>679</v>
      </c>
      <c r="B46" s="439"/>
      <c r="C46" s="480" t="s">
        <v>861</v>
      </c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  <c r="S46" s="481"/>
      <c r="T46" s="481"/>
      <c r="U46" s="481"/>
      <c r="V46" s="482" t="s">
        <v>862</v>
      </c>
      <c r="W46" s="483"/>
      <c r="X46" s="484"/>
      <c r="Y46" s="437"/>
      <c r="Z46" s="438"/>
      <c r="AA46" s="438"/>
      <c r="AB46" s="439"/>
      <c r="AC46" s="437"/>
      <c r="AD46" s="438"/>
      <c r="AE46" s="438"/>
      <c r="AF46" s="439"/>
      <c r="AG46" s="437"/>
      <c r="AH46" s="438"/>
      <c r="AI46" s="438"/>
      <c r="AJ46" s="439"/>
      <c r="AK46" s="437"/>
      <c r="AL46" s="438"/>
      <c r="AM46" s="438"/>
      <c r="AN46" s="439"/>
      <c r="AO46" s="437"/>
      <c r="AP46" s="438"/>
      <c r="AQ46" s="438"/>
      <c r="AR46" s="439"/>
      <c r="AS46" s="436">
        <f aca="true" t="shared" si="2" ref="AS46:AS72">Y46+AC46+AG46+AK46+AO46</f>
        <v>0</v>
      </c>
      <c r="AT46" s="436"/>
      <c r="AU46" s="436"/>
      <c r="AV46" s="436"/>
      <c r="AW46" s="436"/>
    </row>
    <row r="47" spans="1:49" ht="19.5" customHeight="1">
      <c r="A47" s="437" t="s">
        <v>681</v>
      </c>
      <c r="B47" s="439"/>
      <c r="C47" s="480" t="s">
        <v>863</v>
      </c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2" t="s">
        <v>864</v>
      </c>
      <c r="W47" s="483"/>
      <c r="X47" s="484"/>
      <c r="Y47" s="437"/>
      <c r="Z47" s="438"/>
      <c r="AA47" s="438"/>
      <c r="AB47" s="439"/>
      <c r="AC47" s="437"/>
      <c r="AD47" s="438"/>
      <c r="AE47" s="438"/>
      <c r="AF47" s="439"/>
      <c r="AG47" s="437"/>
      <c r="AH47" s="438"/>
      <c r="AI47" s="438"/>
      <c r="AJ47" s="439"/>
      <c r="AK47" s="437"/>
      <c r="AL47" s="438"/>
      <c r="AM47" s="438"/>
      <c r="AN47" s="439"/>
      <c r="AO47" s="437"/>
      <c r="AP47" s="438"/>
      <c r="AQ47" s="438"/>
      <c r="AR47" s="439"/>
      <c r="AS47" s="436">
        <f t="shared" si="2"/>
        <v>0</v>
      </c>
      <c r="AT47" s="436"/>
      <c r="AU47" s="436"/>
      <c r="AV47" s="436"/>
      <c r="AW47" s="436"/>
    </row>
    <row r="48" spans="1:49" s="250" customFormat="1" ht="19.5" customHeight="1">
      <c r="A48" s="437" t="s">
        <v>683</v>
      </c>
      <c r="B48" s="439"/>
      <c r="C48" s="480" t="s">
        <v>174</v>
      </c>
      <c r="D48" s="481"/>
      <c r="E48" s="481"/>
      <c r="F48" s="481"/>
      <c r="G48" s="481"/>
      <c r="H48" s="481"/>
      <c r="I48" s="481"/>
      <c r="J48" s="481"/>
      <c r="K48" s="481"/>
      <c r="L48" s="481"/>
      <c r="M48" s="481"/>
      <c r="N48" s="481"/>
      <c r="O48" s="481"/>
      <c r="P48" s="481"/>
      <c r="Q48" s="481"/>
      <c r="R48" s="481"/>
      <c r="S48" s="481"/>
      <c r="T48" s="481"/>
      <c r="U48" s="481"/>
      <c r="V48" s="482" t="s">
        <v>866</v>
      </c>
      <c r="W48" s="483"/>
      <c r="X48" s="484"/>
      <c r="Y48" s="437"/>
      <c r="Z48" s="438"/>
      <c r="AA48" s="438"/>
      <c r="AB48" s="439"/>
      <c r="AC48" s="437"/>
      <c r="AD48" s="438"/>
      <c r="AE48" s="438"/>
      <c r="AF48" s="439"/>
      <c r="AG48" s="437"/>
      <c r="AH48" s="438"/>
      <c r="AI48" s="438"/>
      <c r="AJ48" s="439"/>
      <c r="AK48" s="437"/>
      <c r="AL48" s="438"/>
      <c r="AM48" s="438"/>
      <c r="AN48" s="439"/>
      <c r="AO48" s="437"/>
      <c r="AP48" s="438"/>
      <c r="AQ48" s="438"/>
      <c r="AR48" s="439"/>
      <c r="AS48" s="436">
        <f t="shared" si="2"/>
        <v>0</v>
      </c>
      <c r="AT48" s="436"/>
      <c r="AU48" s="436"/>
      <c r="AV48" s="436"/>
      <c r="AW48" s="436"/>
    </row>
    <row r="49" spans="1:49" s="250" customFormat="1" ht="27" customHeight="1">
      <c r="A49" s="437" t="s">
        <v>685</v>
      </c>
      <c r="B49" s="439"/>
      <c r="C49" s="480" t="s">
        <v>175</v>
      </c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1"/>
      <c r="T49" s="481"/>
      <c r="U49" s="481"/>
      <c r="V49" s="480" t="s">
        <v>866</v>
      </c>
      <c r="W49" s="481"/>
      <c r="X49" s="503"/>
      <c r="Y49" s="437"/>
      <c r="Z49" s="438"/>
      <c r="AA49" s="438"/>
      <c r="AB49" s="439"/>
      <c r="AC49" s="437" t="s">
        <v>164</v>
      </c>
      <c r="AD49" s="438"/>
      <c r="AE49" s="438"/>
      <c r="AF49" s="439"/>
      <c r="AG49" s="437" t="s">
        <v>164</v>
      </c>
      <c r="AH49" s="438"/>
      <c r="AI49" s="438"/>
      <c r="AJ49" s="439"/>
      <c r="AK49" s="437" t="s">
        <v>164</v>
      </c>
      <c r="AL49" s="438"/>
      <c r="AM49" s="438"/>
      <c r="AN49" s="439"/>
      <c r="AO49" s="437"/>
      <c r="AP49" s="438"/>
      <c r="AQ49" s="438"/>
      <c r="AR49" s="439"/>
      <c r="AS49" s="436"/>
      <c r="AT49" s="436"/>
      <c r="AU49" s="436"/>
      <c r="AV49" s="436"/>
      <c r="AW49" s="436"/>
    </row>
    <row r="50" spans="1:49" s="250" customFormat="1" ht="29.25" customHeight="1">
      <c r="A50" s="437" t="s">
        <v>687</v>
      </c>
      <c r="B50" s="439"/>
      <c r="C50" s="480" t="s">
        <v>176</v>
      </c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1"/>
      <c r="T50" s="481"/>
      <c r="U50" s="481"/>
      <c r="V50" s="480" t="s">
        <v>866</v>
      </c>
      <c r="W50" s="481"/>
      <c r="X50" s="503"/>
      <c r="Y50" s="437"/>
      <c r="Z50" s="438"/>
      <c r="AA50" s="438"/>
      <c r="AB50" s="439"/>
      <c r="AC50" s="437" t="s">
        <v>164</v>
      </c>
      <c r="AD50" s="438"/>
      <c r="AE50" s="438"/>
      <c r="AF50" s="439"/>
      <c r="AG50" s="437" t="s">
        <v>164</v>
      </c>
      <c r="AH50" s="438"/>
      <c r="AI50" s="438"/>
      <c r="AJ50" s="439"/>
      <c r="AK50" s="437" t="s">
        <v>164</v>
      </c>
      <c r="AL50" s="438"/>
      <c r="AM50" s="438"/>
      <c r="AN50" s="439"/>
      <c r="AO50" s="437"/>
      <c r="AP50" s="438"/>
      <c r="AQ50" s="438"/>
      <c r="AR50" s="439"/>
      <c r="AS50" s="436"/>
      <c r="AT50" s="436"/>
      <c r="AU50" s="436"/>
      <c r="AV50" s="436"/>
      <c r="AW50" s="436"/>
    </row>
    <row r="51" spans="1:49" s="250" customFormat="1" ht="24.75" customHeight="1">
      <c r="A51" s="437" t="s">
        <v>689</v>
      </c>
      <c r="B51" s="439"/>
      <c r="C51" s="480" t="s">
        <v>177</v>
      </c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1"/>
      <c r="T51" s="481"/>
      <c r="U51" s="481"/>
      <c r="V51" s="480" t="s">
        <v>866</v>
      </c>
      <c r="W51" s="481"/>
      <c r="X51" s="503"/>
      <c r="Y51" s="437" t="s">
        <v>164</v>
      </c>
      <c r="Z51" s="438"/>
      <c r="AA51" s="438"/>
      <c r="AB51" s="439"/>
      <c r="AC51" s="437" t="s">
        <v>164</v>
      </c>
      <c r="AD51" s="438"/>
      <c r="AE51" s="438"/>
      <c r="AF51" s="439"/>
      <c r="AG51" s="437" t="s">
        <v>164</v>
      </c>
      <c r="AH51" s="438"/>
      <c r="AI51" s="438"/>
      <c r="AJ51" s="439"/>
      <c r="AK51" s="437" t="s">
        <v>164</v>
      </c>
      <c r="AL51" s="438"/>
      <c r="AM51" s="438"/>
      <c r="AN51" s="439"/>
      <c r="AO51" s="437"/>
      <c r="AP51" s="438"/>
      <c r="AQ51" s="438"/>
      <c r="AR51" s="439"/>
      <c r="AS51" s="436"/>
      <c r="AT51" s="436"/>
      <c r="AU51" s="436"/>
      <c r="AV51" s="436"/>
      <c r="AW51" s="436"/>
    </row>
    <row r="52" spans="1:49" s="249" customFormat="1" ht="29.25" customHeight="1">
      <c r="A52" s="440" t="s">
        <v>691</v>
      </c>
      <c r="B52" s="442"/>
      <c r="C52" s="480" t="s">
        <v>178</v>
      </c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1"/>
      <c r="T52" s="481"/>
      <c r="U52" s="481"/>
      <c r="V52" s="480" t="s">
        <v>866</v>
      </c>
      <c r="W52" s="481"/>
      <c r="X52" s="503"/>
      <c r="Y52" s="437" t="s">
        <v>164</v>
      </c>
      <c r="Z52" s="438"/>
      <c r="AA52" s="438"/>
      <c r="AB52" s="439"/>
      <c r="AC52" s="437" t="s">
        <v>164</v>
      </c>
      <c r="AD52" s="438"/>
      <c r="AE52" s="438"/>
      <c r="AF52" s="439"/>
      <c r="AG52" s="437" t="s">
        <v>164</v>
      </c>
      <c r="AH52" s="438"/>
      <c r="AI52" s="438"/>
      <c r="AJ52" s="439"/>
      <c r="AK52" s="437" t="s">
        <v>164</v>
      </c>
      <c r="AL52" s="438"/>
      <c r="AM52" s="438"/>
      <c r="AN52" s="439"/>
      <c r="AO52" s="437"/>
      <c r="AP52" s="438"/>
      <c r="AQ52" s="438"/>
      <c r="AR52" s="439"/>
      <c r="AS52" s="436"/>
      <c r="AT52" s="436"/>
      <c r="AU52" s="436"/>
      <c r="AV52" s="436"/>
      <c r="AW52" s="436"/>
    </row>
    <row r="53" spans="1:49" ht="27" customHeight="1">
      <c r="A53" s="437" t="s">
        <v>692</v>
      </c>
      <c r="B53" s="439"/>
      <c r="C53" s="480" t="s">
        <v>179</v>
      </c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1"/>
      <c r="T53" s="481"/>
      <c r="U53" s="481"/>
      <c r="V53" s="482" t="s">
        <v>867</v>
      </c>
      <c r="W53" s="483"/>
      <c r="X53" s="484"/>
      <c r="Y53" s="437"/>
      <c r="Z53" s="438"/>
      <c r="AA53" s="438"/>
      <c r="AB53" s="439"/>
      <c r="AC53" s="437"/>
      <c r="AD53" s="438"/>
      <c r="AE53" s="438"/>
      <c r="AF53" s="439"/>
      <c r="AG53" s="437"/>
      <c r="AH53" s="438"/>
      <c r="AI53" s="438"/>
      <c r="AJ53" s="439"/>
      <c r="AK53" s="437"/>
      <c r="AL53" s="438"/>
      <c r="AM53" s="438"/>
      <c r="AN53" s="439"/>
      <c r="AO53" s="437"/>
      <c r="AP53" s="438"/>
      <c r="AQ53" s="438"/>
      <c r="AR53" s="439"/>
      <c r="AS53" s="436">
        <f t="shared" si="2"/>
        <v>0</v>
      </c>
      <c r="AT53" s="436"/>
      <c r="AU53" s="436"/>
      <c r="AV53" s="436"/>
      <c r="AW53" s="436"/>
    </row>
    <row r="54" spans="1:49" ht="29.25" customHeight="1">
      <c r="A54" s="437" t="s">
        <v>694</v>
      </c>
      <c r="B54" s="439"/>
      <c r="C54" s="480" t="s">
        <v>180</v>
      </c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1"/>
      <c r="T54" s="481"/>
      <c r="U54" s="481"/>
      <c r="V54" s="480" t="s">
        <v>867</v>
      </c>
      <c r="W54" s="481"/>
      <c r="X54" s="503"/>
      <c r="Y54" s="437" t="s">
        <v>164</v>
      </c>
      <c r="Z54" s="438"/>
      <c r="AA54" s="438"/>
      <c r="AB54" s="439"/>
      <c r="AC54" s="437" t="s">
        <v>164</v>
      </c>
      <c r="AD54" s="438"/>
      <c r="AE54" s="438"/>
      <c r="AF54" s="439"/>
      <c r="AG54" s="437" t="s">
        <v>164</v>
      </c>
      <c r="AH54" s="438"/>
      <c r="AI54" s="438"/>
      <c r="AJ54" s="439"/>
      <c r="AK54" s="437" t="s">
        <v>164</v>
      </c>
      <c r="AL54" s="438"/>
      <c r="AM54" s="438"/>
      <c r="AN54" s="439"/>
      <c r="AO54" s="437"/>
      <c r="AP54" s="438"/>
      <c r="AQ54" s="438"/>
      <c r="AR54" s="439"/>
      <c r="AS54" s="436"/>
      <c r="AT54" s="436"/>
      <c r="AU54" s="436"/>
      <c r="AV54" s="436"/>
      <c r="AW54" s="436"/>
    </row>
    <row r="55" spans="1:49" ht="29.25" customHeight="1">
      <c r="A55" s="437" t="s">
        <v>696</v>
      </c>
      <c r="B55" s="439"/>
      <c r="C55" s="480" t="s">
        <v>181</v>
      </c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481"/>
      <c r="O55" s="481"/>
      <c r="P55" s="481"/>
      <c r="Q55" s="481"/>
      <c r="R55" s="481"/>
      <c r="S55" s="481"/>
      <c r="T55" s="481"/>
      <c r="U55" s="481"/>
      <c r="V55" s="480" t="s">
        <v>867</v>
      </c>
      <c r="W55" s="481"/>
      <c r="X55" s="503"/>
      <c r="Y55" s="437"/>
      <c r="Z55" s="438"/>
      <c r="AA55" s="438"/>
      <c r="AB55" s="439"/>
      <c r="AC55" s="437" t="s">
        <v>164</v>
      </c>
      <c r="AD55" s="438"/>
      <c r="AE55" s="438"/>
      <c r="AF55" s="439"/>
      <c r="AG55" s="437" t="s">
        <v>164</v>
      </c>
      <c r="AH55" s="438"/>
      <c r="AI55" s="438"/>
      <c r="AJ55" s="439"/>
      <c r="AK55" s="437" t="s">
        <v>164</v>
      </c>
      <c r="AL55" s="438"/>
      <c r="AM55" s="438"/>
      <c r="AN55" s="439"/>
      <c r="AO55" s="437"/>
      <c r="AP55" s="438"/>
      <c r="AQ55" s="438"/>
      <c r="AR55" s="439"/>
      <c r="AS55" s="436"/>
      <c r="AT55" s="436"/>
      <c r="AU55" s="436"/>
      <c r="AV55" s="436"/>
      <c r="AW55" s="436"/>
    </row>
    <row r="56" spans="1:49" ht="26.25" customHeight="1">
      <c r="A56" s="437" t="s">
        <v>698</v>
      </c>
      <c r="B56" s="439"/>
      <c r="C56" s="480" t="s">
        <v>182</v>
      </c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481"/>
      <c r="O56" s="481"/>
      <c r="P56" s="481"/>
      <c r="Q56" s="481"/>
      <c r="R56" s="481"/>
      <c r="S56" s="481"/>
      <c r="T56" s="481"/>
      <c r="U56" s="481"/>
      <c r="V56" s="480" t="s">
        <v>867</v>
      </c>
      <c r="W56" s="481"/>
      <c r="X56" s="503"/>
      <c r="Y56" s="437" t="s">
        <v>164</v>
      </c>
      <c r="Z56" s="438"/>
      <c r="AA56" s="438"/>
      <c r="AB56" s="439"/>
      <c r="AC56" s="437" t="s">
        <v>164</v>
      </c>
      <c r="AD56" s="438"/>
      <c r="AE56" s="438"/>
      <c r="AF56" s="439"/>
      <c r="AG56" s="437" t="s">
        <v>164</v>
      </c>
      <c r="AH56" s="438"/>
      <c r="AI56" s="438"/>
      <c r="AJ56" s="439"/>
      <c r="AK56" s="437" t="s">
        <v>164</v>
      </c>
      <c r="AL56" s="438"/>
      <c r="AM56" s="438"/>
      <c r="AN56" s="439"/>
      <c r="AO56" s="437"/>
      <c r="AP56" s="438"/>
      <c r="AQ56" s="438"/>
      <c r="AR56" s="439"/>
      <c r="AS56" s="436"/>
      <c r="AT56" s="436"/>
      <c r="AU56" s="436"/>
      <c r="AV56" s="436"/>
      <c r="AW56" s="436"/>
    </row>
    <row r="57" spans="1:49" ht="25.5" customHeight="1">
      <c r="A57" s="437" t="s">
        <v>700</v>
      </c>
      <c r="B57" s="439"/>
      <c r="C57" s="480" t="s">
        <v>870</v>
      </c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481"/>
      <c r="O57" s="481"/>
      <c r="P57" s="481"/>
      <c r="Q57" s="481"/>
      <c r="R57" s="481"/>
      <c r="S57" s="481"/>
      <c r="T57" s="481"/>
      <c r="U57" s="481"/>
      <c r="V57" s="482" t="s">
        <v>871</v>
      </c>
      <c r="W57" s="483"/>
      <c r="X57" s="484"/>
      <c r="Y57" s="437"/>
      <c r="Z57" s="438"/>
      <c r="AA57" s="438"/>
      <c r="AB57" s="439"/>
      <c r="AC57" s="437"/>
      <c r="AD57" s="438"/>
      <c r="AE57" s="438"/>
      <c r="AF57" s="439"/>
      <c r="AG57" s="437"/>
      <c r="AH57" s="438"/>
      <c r="AI57" s="438"/>
      <c r="AJ57" s="439"/>
      <c r="AK57" s="437"/>
      <c r="AL57" s="438"/>
      <c r="AM57" s="438"/>
      <c r="AN57" s="439"/>
      <c r="AO57" s="437"/>
      <c r="AP57" s="438"/>
      <c r="AQ57" s="438"/>
      <c r="AR57" s="439"/>
      <c r="AS57" s="436">
        <f t="shared" si="2"/>
        <v>0</v>
      </c>
      <c r="AT57" s="436"/>
      <c r="AU57" s="436"/>
      <c r="AV57" s="436"/>
      <c r="AW57" s="436"/>
    </row>
    <row r="58" spans="1:49" ht="19.5" customHeight="1">
      <c r="A58" s="437" t="s">
        <v>703</v>
      </c>
      <c r="B58" s="439"/>
      <c r="C58" s="480" t="s">
        <v>236</v>
      </c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481"/>
      <c r="P58" s="481"/>
      <c r="Q58" s="481"/>
      <c r="R58" s="481"/>
      <c r="S58" s="481"/>
      <c r="T58" s="481"/>
      <c r="U58" s="481"/>
      <c r="V58" s="480" t="s">
        <v>871</v>
      </c>
      <c r="W58" s="481"/>
      <c r="X58" s="503"/>
      <c r="Y58" s="437" t="s">
        <v>164</v>
      </c>
      <c r="Z58" s="438"/>
      <c r="AA58" s="438"/>
      <c r="AB58" s="439"/>
      <c r="AC58" s="437" t="s">
        <v>164</v>
      </c>
      <c r="AD58" s="438"/>
      <c r="AE58" s="438"/>
      <c r="AF58" s="439"/>
      <c r="AG58" s="437" t="s">
        <v>164</v>
      </c>
      <c r="AH58" s="438"/>
      <c r="AI58" s="438"/>
      <c r="AJ58" s="439"/>
      <c r="AK58" s="437" t="s">
        <v>164</v>
      </c>
      <c r="AL58" s="438"/>
      <c r="AM58" s="438"/>
      <c r="AN58" s="439"/>
      <c r="AO58" s="437"/>
      <c r="AP58" s="438"/>
      <c r="AQ58" s="438"/>
      <c r="AR58" s="439"/>
      <c r="AS58" s="436"/>
      <c r="AT58" s="436"/>
      <c r="AU58" s="436"/>
      <c r="AV58" s="436"/>
      <c r="AW58" s="436"/>
    </row>
    <row r="59" spans="1:49" ht="28.5" customHeight="1">
      <c r="A59" s="437" t="s">
        <v>704</v>
      </c>
      <c r="B59" s="439"/>
      <c r="C59" s="480" t="s">
        <v>237</v>
      </c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N59" s="481"/>
      <c r="O59" s="481"/>
      <c r="P59" s="481"/>
      <c r="Q59" s="481"/>
      <c r="R59" s="481"/>
      <c r="S59" s="481"/>
      <c r="T59" s="481"/>
      <c r="U59" s="481"/>
      <c r="V59" s="480" t="s">
        <v>871</v>
      </c>
      <c r="W59" s="481"/>
      <c r="X59" s="503"/>
      <c r="Y59" s="437" t="s">
        <v>164</v>
      </c>
      <c r="Z59" s="438"/>
      <c r="AA59" s="438"/>
      <c r="AB59" s="439"/>
      <c r="AC59" s="437" t="s">
        <v>164</v>
      </c>
      <c r="AD59" s="438"/>
      <c r="AE59" s="438"/>
      <c r="AF59" s="439"/>
      <c r="AG59" s="437" t="s">
        <v>164</v>
      </c>
      <c r="AH59" s="438"/>
      <c r="AI59" s="438"/>
      <c r="AJ59" s="439"/>
      <c r="AK59" s="437" t="s">
        <v>164</v>
      </c>
      <c r="AL59" s="438"/>
      <c r="AM59" s="438"/>
      <c r="AN59" s="439"/>
      <c r="AO59" s="437"/>
      <c r="AP59" s="438"/>
      <c r="AQ59" s="438"/>
      <c r="AR59" s="439"/>
      <c r="AS59" s="436"/>
      <c r="AT59" s="436"/>
      <c r="AU59" s="436"/>
      <c r="AV59" s="436"/>
      <c r="AW59" s="436"/>
    </row>
    <row r="60" spans="1:49" ht="25.5" customHeight="1">
      <c r="A60" s="437" t="s">
        <v>705</v>
      </c>
      <c r="B60" s="439"/>
      <c r="C60" s="480" t="s">
        <v>238</v>
      </c>
      <c r="D60" s="481"/>
      <c r="E60" s="481"/>
      <c r="F60" s="481"/>
      <c r="G60" s="481"/>
      <c r="H60" s="481"/>
      <c r="I60" s="481"/>
      <c r="J60" s="481"/>
      <c r="K60" s="481"/>
      <c r="L60" s="481"/>
      <c r="M60" s="481"/>
      <c r="N60" s="481"/>
      <c r="O60" s="481"/>
      <c r="P60" s="481"/>
      <c r="Q60" s="481"/>
      <c r="R60" s="481"/>
      <c r="S60" s="481"/>
      <c r="T60" s="481"/>
      <c r="U60" s="481"/>
      <c r="V60" s="480" t="s">
        <v>871</v>
      </c>
      <c r="W60" s="481"/>
      <c r="X60" s="503"/>
      <c r="Y60" s="437"/>
      <c r="Z60" s="438"/>
      <c r="AA60" s="438"/>
      <c r="AB60" s="439"/>
      <c r="AC60" s="437"/>
      <c r="AD60" s="438"/>
      <c r="AE60" s="438"/>
      <c r="AF60" s="439"/>
      <c r="AG60" s="437" t="s">
        <v>164</v>
      </c>
      <c r="AH60" s="438"/>
      <c r="AI60" s="438"/>
      <c r="AJ60" s="439"/>
      <c r="AK60" s="437" t="s">
        <v>164</v>
      </c>
      <c r="AL60" s="438"/>
      <c r="AM60" s="438"/>
      <c r="AN60" s="439"/>
      <c r="AO60" s="437"/>
      <c r="AP60" s="438"/>
      <c r="AQ60" s="438"/>
      <c r="AR60" s="439"/>
      <c r="AS60" s="436"/>
      <c r="AT60" s="436"/>
      <c r="AU60" s="436"/>
      <c r="AV60" s="436"/>
      <c r="AW60" s="436"/>
    </row>
    <row r="61" spans="1:49" ht="24.75" customHeight="1">
      <c r="A61" s="437" t="s">
        <v>707</v>
      </c>
      <c r="B61" s="439"/>
      <c r="C61" s="480" t="s">
        <v>239</v>
      </c>
      <c r="D61" s="481"/>
      <c r="E61" s="481"/>
      <c r="F61" s="481"/>
      <c r="G61" s="481"/>
      <c r="H61" s="481"/>
      <c r="I61" s="481"/>
      <c r="J61" s="481"/>
      <c r="K61" s="481"/>
      <c r="L61" s="481"/>
      <c r="M61" s="481"/>
      <c r="N61" s="481"/>
      <c r="O61" s="481"/>
      <c r="P61" s="481"/>
      <c r="Q61" s="481"/>
      <c r="R61" s="481"/>
      <c r="S61" s="481"/>
      <c r="T61" s="481"/>
      <c r="U61" s="481"/>
      <c r="V61" s="480" t="s">
        <v>871</v>
      </c>
      <c r="W61" s="481"/>
      <c r="X61" s="503"/>
      <c r="Y61" s="437" t="s">
        <v>164</v>
      </c>
      <c r="Z61" s="438"/>
      <c r="AA61" s="438"/>
      <c r="AB61" s="439"/>
      <c r="AC61" s="437" t="s">
        <v>164</v>
      </c>
      <c r="AD61" s="438"/>
      <c r="AE61" s="438"/>
      <c r="AF61" s="439"/>
      <c r="AG61" s="437" t="s">
        <v>164</v>
      </c>
      <c r="AH61" s="438"/>
      <c r="AI61" s="438"/>
      <c r="AJ61" s="439"/>
      <c r="AK61" s="437" t="s">
        <v>164</v>
      </c>
      <c r="AL61" s="438"/>
      <c r="AM61" s="438"/>
      <c r="AN61" s="439"/>
      <c r="AO61" s="437"/>
      <c r="AP61" s="438"/>
      <c r="AQ61" s="438"/>
      <c r="AR61" s="439"/>
      <c r="AS61" s="436"/>
      <c r="AT61" s="436"/>
      <c r="AU61" s="436"/>
      <c r="AV61" s="436"/>
      <c r="AW61" s="436"/>
    </row>
    <row r="62" spans="1:49" ht="27" customHeight="1">
      <c r="A62" s="437" t="s">
        <v>708</v>
      </c>
      <c r="B62" s="439"/>
      <c r="C62" s="480" t="s">
        <v>240</v>
      </c>
      <c r="D62" s="481"/>
      <c r="E62" s="481"/>
      <c r="F62" s="481"/>
      <c r="G62" s="481"/>
      <c r="H62" s="481"/>
      <c r="I62" s="481"/>
      <c r="J62" s="481"/>
      <c r="K62" s="481"/>
      <c r="L62" s="481"/>
      <c r="M62" s="481"/>
      <c r="N62" s="481"/>
      <c r="O62" s="481"/>
      <c r="P62" s="481"/>
      <c r="Q62" s="481"/>
      <c r="R62" s="481"/>
      <c r="S62" s="481"/>
      <c r="T62" s="481"/>
      <c r="U62" s="481"/>
      <c r="V62" s="480" t="s">
        <v>871</v>
      </c>
      <c r="W62" s="481"/>
      <c r="X62" s="503"/>
      <c r="Y62" s="437" t="s">
        <v>164</v>
      </c>
      <c r="Z62" s="438"/>
      <c r="AA62" s="438"/>
      <c r="AB62" s="439"/>
      <c r="AC62" s="437" t="s">
        <v>164</v>
      </c>
      <c r="AD62" s="438"/>
      <c r="AE62" s="438"/>
      <c r="AF62" s="439"/>
      <c r="AG62" s="437" t="s">
        <v>164</v>
      </c>
      <c r="AH62" s="438"/>
      <c r="AI62" s="438"/>
      <c r="AJ62" s="439"/>
      <c r="AK62" s="437" t="s">
        <v>164</v>
      </c>
      <c r="AL62" s="438"/>
      <c r="AM62" s="438"/>
      <c r="AN62" s="439"/>
      <c r="AO62" s="437"/>
      <c r="AP62" s="438"/>
      <c r="AQ62" s="438"/>
      <c r="AR62" s="439"/>
      <c r="AS62" s="436"/>
      <c r="AT62" s="436"/>
      <c r="AU62" s="436"/>
      <c r="AV62" s="436"/>
      <c r="AW62" s="436"/>
    </row>
    <row r="63" spans="1:49" ht="37.5" customHeight="1">
      <c r="A63" s="437" t="s">
        <v>710</v>
      </c>
      <c r="B63" s="439"/>
      <c r="C63" s="480" t="s">
        <v>241</v>
      </c>
      <c r="D63" s="481"/>
      <c r="E63" s="481"/>
      <c r="F63" s="481"/>
      <c r="G63" s="481"/>
      <c r="H63" s="481"/>
      <c r="I63" s="481"/>
      <c r="J63" s="481"/>
      <c r="K63" s="481"/>
      <c r="L63" s="481"/>
      <c r="M63" s="481"/>
      <c r="N63" s="481"/>
      <c r="O63" s="481"/>
      <c r="P63" s="481"/>
      <c r="Q63" s="481"/>
      <c r="R63" s="481"/>
      <c r="S63" s="481"/>
      <c r="T63" s="481"/>
      <c r="U63" s="481"/>
      <c r="V63" s="480" t="s">
        <v>871</v>
      </c>
      <c r="W63" s="481"/>
      <c r="X63" s="503"/>
      <c r="Y63" s="437"/>
      <c r="Z63" s="438"/>
      <c r="AA63" s="438"/>
      <c r="AB63" s="439"/>
      <c r="AC63" s="437" t="s">
        <v>164</v>
      </c>
      <c r="AD63" s="438"/>
      <c r="AE63" s="438"/>
      <c r="AF63" s="439"/>
      <c r="AG63" s="437" t="s">
        <v>164</v>
      </c>
      <c r="AH63" s="438"/>
      <c r="AI63" s="438"/>
      <c r="AJ63" s="439"/>
      <c r="AK63" s="437" t="s">
        <v>164</v>
      </c>
      <c r="AL63" s="438"/>
      <c r="AM63" s="438"/>
      <c r="AN63" s="439"/>
      <c r="AO63" s="437"/>
      <c r="AP63" s="438"/>
      <c r="AQ63" s="438"/>
      <c r="AR63" s="439"/>
      <c r="AS63" s="436"/>
      <c r="AT63" s="436"/>
      <c r="AU63" s="436"/>
      <c r="AV63" s="436"/>
      <c r="AW63" s="436"/>
    </row>
    <row r="64" spans="1:49" ht="26.25" customHeight="1">
      <c r="A64" s="437" t="s">
        <v>712</v>
      </c>
      <c r="B64" s="439"/>
      <c r="C64" s="480" t="s">
        <v>242</v>
      </c>
      <c r="D64" s="481"/>
      <c r="E64" s="481"/>
      <c r="F64" s="481"/>
      <c r="G64" s="481"/>
      <c r="H64" s="481"/>
      <c r="I64" s="481"/>
      <c r="J64" s="481"/>
      <c r="K64" s="481"/>
      <c r="L64" s="481"/>
      <c r="M64" s="481"/>
      <c r="N64" s="481"/>
      <c r="O64" s="481"/>
      <c r="P64" s="481"/>
      <c r="Q64" s="481"/>
      <c r="R64" s="481"/>
      <c r="S64" s="481"/>
      <c r="T64" s="481"/>
      <c r="U64" s="481"/>
      <c r="V64" s="480" t="s">
        <v>871</v>
      </c>
      <c r="W64" s="481"/>
      <c r="X64" s="503"/>
      <c r="Y64" s="437" t="s">
        <v>164</v>
      </c>
      <c r="Z64" s="438"/>
      <c r="AA64" s="438"/>
      <c r="AB64" s="439"/>
      <c r="AC64" s="437" t="s">
        <v>164</v>
      </c>
      <c r="AD64" s="438"/>
      <c r="AE64" s="438"/>
      <c r="AF64" s="439"/>
      <c r="AG64" s="437" t="s">
        <v>164</v>
      </c>
      <c r="AH64" s="438"/>
      <c r="AI64" s="438"/>
      <c r="AJ64" s="439"/>
      <c r="AK64" s="437" t="s">
        <v>164</v>
      </c>
      <c r="AL64" s="438"/>
      <c r="AM64" s="438"/>
      <c r="AN64" s="439"/>
      <c r="AO64" s="437"/>
      <c r="AP64" s="438"/>
      <c r="AQ64" s="438"/>
      <c r="AR64" s="439"/>
      <c r="AS64" s="436"/>
      <c r="AT64" s="436"/>
      <c r="AU64" s="436"/>
      <c r="AV64" s="436"/>
      <c r="AW64" s="436"/>
    </row>
    <row r="65" spans="1:49" ht="29.25" customHeight="1">
      <c r="A65" s="437" t="s">
        <v>714</v>
      </c>
      <c r="B65" s="439"/>
      <c r="C65" s="498" t="s">
        <v>243</v>
      </c>
      <c r="D65" s="499"/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500" t="s">
        <v>594</v>
      </c>
      <c r="W65" s="501"/>
      <c r="X65" s="502"/>
      <c r="Y65" s="440">
        <f>Y30+Y31+Y32+Y33+Y34+Y43+Y47+Y48+Y53+Y57</f>
        <v>0</v>
      </c>
      <c r="Z65" s="441"/>
      <c r="AA65" s="441"/>
      <c r="AB65" s="442"/>
      <c r="AC65" s="440">
        <f>AC30+AC31+AC32+AC33+AC34+AC43+AC47+AC48+AC53+AC57</f>
        <v>0</v>
      </c>
      <c r="AD65" s="441"/>
      <c r="AE65" s="441"/>
      <c r="AF65" s="442"/>
      <c r="AG65" s="440">
        <f>AG30+AG31+AG32+AG33+AG34+AG43+AG47+AG48+AG53+AG57</f>
        <v>0</v>
      </c>
      <c r="AH65" s="441"/>
      <c r="AI65" s="441"/>
      <c r="AJ65" s="442"/>
      <c r="AK65" s="440">
        <f>AK30+AK31+AK32+AK33+AK34+AK43+AK47+AK48+AK53+AK57</f>
        <v>0</v>
      </c>
      <c r="AL65" s="441"/>
      <c r="AM65" s="441"/>
      <c r="AN65" s="442"/>
      <c r="AO65" s="440">
        <f>AO30+AO31+AO32+AO33+AO34+AO43+AO47+AO48+AO53+AO57</f>
        <v>0</v>
      </c>
      <c r="AP65" s="441"/>
      <c r="AQ65" s="441"/>
      <c r="AR65" s="442"/>
      <c r="AS65" s="436">
        <f t="shared" si="2"/>
        <v>0</v>
      </c>
      <c r="AT65" s="436"/>
      <c r="AU65" s="436"/>
      <c r="AV65" s="436"/>
      <c r="AW65" s="436"/>
    </row>
    <row r="66" spans="1:49" ht="19.5" customHeight="1">
      <c r="A66" s="437" t="s">
        <v>716</v>
      </c>
      <c r="B66" s="439"/>
      <c r="C66" s="505" t="s">
        <v>244</v>
      </c>
      <c r="D66" s="506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482" t="s">
        <v>874</v>
      </c>
      <c r="W66" s="483"/>
      <c r="X66" s="484"/>
      <c r="Y66" s="437"/>
      <c r="Z66" s="438"/>
      <c r="AA66" s="438"/>
      <c r="AB66" s="439"/>
      <c r="AC66" s="437"/>
      <c r="AD66" s="438"/>
      <c r="AE66" s="438"/>
      <c r="AF66" s="439"/>
      <c r="AG66" s="437"/>
      <c r="AH66" s="438"/>
      <c r="AI66" s="438"/>
      <c r="AJ66" s="439"/>
      <c r="AK66" s="437"/>
      <c r="AL66" s="438"/>
      <c r="AM66" s="438"/>
      <c r="AN66" s="439"/>
      <c r="AO66" s="437"/>
      <c r="AP66" s="438"/>
      <c r="AQ66" s="438"/>
      <c r="AR66" s="439"/>
      <c r="AS66" s="436">
        <f t="shared" si="2"/>
        <v>0</v>
      </c>
      <c r="AT66" s="436"/>
      <c r="AU66" s="436"/>
      <c r="AV66" s="436"/>
      <c r="AW66" s="436"/>
    </row>
    <row r="67" spans="1:49" ht="19.5" customHeight="1">
      <c r="A67" s="437" t="s">
        <v>718</v>
      </c>
      <c r="B67" s="439"/>
      <c r="C67" s="505" t="s">
        <v>245</v>
      </c>
      <c r="D67" s="506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482" t="s">
        <v>876</v>
      </c>
      <c r="W67" s="483"/>
      <c r="X67" s="484"/>
      <c r="Y67" s="437">
        <v>150</v>
      </c>
      <c r="Z67" s="438"/>
      <c r="AA67" s="438"/>
      <c r="AB67" s="439"/>
      <c r="AC67" s="437"/>
      <c r="AD67" s="438"/>
      <c r="AE67" s="438"/>
      <c r="AF67" s="439"/>
      <c r="AG67" s="437"/>
      <c r="AH67" s="438"/>
      <c r="AI67" s="438"/>
      <c r="AJ67" s="439"/>
      <c r="AK67" s="437"/>
      <c r="AL67" s="438"/>
      <c r="AM67" s="438"/>
      <c r="AN67" s="439"/>
      <c r="AO67" s="437"/>
      <c r="AP67" s="438"/>
      <c r="AQ67" s="438"/>
      <c r="AR67" s="439"/>
      <c r="AS67" s="436">
        <f t="shared" si="2"/>
        <v>150</v>
      </c>
      <c r="AT67" s="436"/>
      <c r="AU67" s="436"/>
      <c r="AV67" s="436"/>
      <c r="AW67" s="436"/>
    </row>
    <row r="68" spans="1:49" ht="36" customHeight="1">
      <c r="A68" s="437" t="s">
        <v>1169</v>
      </c>
      <c r="B68" s="439"/>
      <c r="C68" s="507" t="s">
        <v>246</v>
      </c>
      <c r="D68" s="508"/>
      <c r="E68" s="508"/>
      <c r="F68" s="508"/>
      <c r="G68" s="508"/>
      <c r="H68" s="508"/>
      <c r="I68" s="508"/>
      <c r="J68" s="508"/>
      <c r="K68" s="508"/>
      <c r="L68" s="508"/>
      <c r="M68" s="508"/>
      <c r="N68" s="508"/>
      <c r="O68" s="508"/>
      <c r="P68" s="508"/>
      <c r="Q68" s="508"/>
      <c r="R68" s="508"/>
      <c r="S68" s="508"/>
      <c r="T68" s="508"/>
      <c r="U68" s="508"/>
      <c r="V68" s="482" t="s">
        <v>878</v>
      </c>
      <c r="W68" s="483"/>
      <c r="X68" s="484"/>
      <c r="Y68" s="437"/>
      <c r="Z68" s="438"/>
      <c r="AA68" s="438"/>
      <c r="AB68" s="439"/>
      <c r="AC68" s="437"/>
      <c r="AD68" s="438"/>
      <c r="AE68" s="438"/>
      <c r="AF68" s="439"/>
      <c r="AG68" s="437"/>
      <c r="AH68" s="438"/>
      <c r="AI68" s="438"/>
      <c r="AJ68" s="439"/>
      <c r="AK68" s="437"/>
      <c r="AL68" s="438"/>
      <c r="AM68" s="438"/>
      <c r="AN68" s="439"/>
      <c r="AO68" s="437"/>
      <c r="AP68" s="438"/>
      <c r="AQ68" s="438"/>
      <c r="AR68" s="439"/>
      <c r="AS68" s="436">
        <f t="shared" si="2"/>
        <v>0</v>
      </c>
      <c r="AT68" s="436"/>
      <c r="AU68" s="436"/>
      <c r="AV68" s="436"/>
      <c r="AW68" s="436"/>
    </row>
    <row r="69" spans="1:49" ht="25.5" customHeight="1">
      <c r="A69" s="437" t="s">
        <v>720</v>
      </c>
      <c r="B69" s="439"/>
      <c r="C69" s="507" t="s">
        <v>247</v>
      </c>
      <c r="D69" s="508"/>
      <c r="E69" s="508"/>
      <c r="F69" s="508"/>
      <c r="G69" s="508"/>
      <c r="H69" s="508"/>
      <c r="I69" s="508"/>
      <c r="J69" s="508"/>
      <c r="K69" s="508"/>
      <c r="L69" s="508"/>
      <c r="M69" s="508"/>
      <c r="N69" s="508"/>
      <c r="O69" s="508"/>
      <c r="P69" s="508"/>
      <c r="Q69" s="508"/>
      <c r="R69" s="508"/>
      <c r="S69" s="508"/>
      <c r="T69" s="508"/>
      <c r="U69" s="508"/>
      <c r="V69" s="482" t="s">
        <v>879</v>
      </c>
      <c r="W69" s="483"/>
      <c r="X69" s="484"/>
      <c r="Y69" s="437"/>
      <c r="Z69" s="438"/>
      <c r="AA69" s="438"/>
      <c r="AB69" s="439"/>
      <c r="AC69" s="437"/>
      <c r="AD69" s="438"/>
      <c r="AE69" s="438"/>
      <c r="AF69" s="439"/>
      <c r="AG69" s="437"/>
      <c r="AH69" s="438"/>
      <c r="AI69" s="438"/>
      <c r="AJ69" s="439"/>
      <c r="AK69" s="437">
        <v>0</v>
      </c>
      <c r="AL69" s="438"/>
      <c r="AM69" s="438"/>
      <c r="AN69" s="439"/>
      <c r="AO69" s="437"/>
      <c r="AP69" s="438"/>
      <c r="AQ69" s="438"/>
      <c r="AR69" s="439"/>
      <c r="AS69" s="436">
        <f t="shared" si="2"/>
        <v>0</v>
      </c>
      <c r="AT69" s="436"/>
      <c r="AU69" s="436"/>
      <c r="AV69" s="436"/>
      <c r="AW69" s="436"/>
    </row>
    <row r="70" spans="1:49" ht="26.25" customHeight="1">
      <c r="A70" s="437" t="s">
        <v>722</v>
      </c>
      <c r="B70" s="439"/>
      <c r="C70" s="507" t="s">
        <v>248</v>
      </c>
      <c r="D70" s="508"/>
      <c r="E70" s="508"/>
      <c r="F70" s="508"/>
      <c r="G70" s="508"/>
      <c r="H70" s="508"/>
      <c r="I70" s="508"/>
      <c r="J70" s="508"/>
      <c r="K70" s="508"/>
      <c r="L70" s="508"/>
      <c r="M70" s="508"/>
      <c r="N70" s="508"/>
      <c r="O70" s="508"/>
      <c r="P70" s="508"/>
      <c r="Q70" s="508"/>
      <c r="R70" s="508"/>
      <c r="S70" s="508"/>
      <c r="T70" s="508"/>
      <c r="U70" s="508"/>
      <c r="V70" s="482" t="s">
        <v>881</v>
      </c>
      <c r="W70" s="483"/>
      <c r="X70" s="484"/>
      <c r="Y70" s="437"/>
      <c r="Z70" s="438"/>
      <c r="AA70" s="438"/>
      <c r="AB70" s="439"/>
      <c r="AC70" s="437">
        <v>0</v>
      </c>
      <c r="AD70" s="438"/>
      <c r="AE70" s="438"/>
      <c r="AF70" s="439"/>
      <c r="AG70" s="437">
        <v>0</v>
      </c>
      <c r="AH70" s="438"/>
      <c r="AI70" s="438"/>
      <c r="AJ70" s="439"/>
      <c r="AK70" s="437"/>
      <c r="AL70" s="438"/>
      <c r="AM70" s="438"/>
      <c r="AN70" s="439"/>
      <c r="AO70" s="437"/>
      <c r="AP70" s="438"/>
      <c r="AQ70" s="438"/>
      <c r="AR70" s="439"/>
      <c r="AS70" s="436">
        <f t="shared" si="2"/>
        <v>0</v>
      </c>
      <c r="AT70" s="436"/>
      <c r="AU70" s="436"/>
      <c r="AV70" s="436"/>
      <c r="AW70" s="436"/>
    </row>
    <row r="71" spans="1:49" ht="25.5" customHeight="1">
      <c r="A71" s="437" t="s">
        <v>724</v>
      </c>
      <c r="B71" s="439"/>
      <c r="C71" s="507" t="s">
        <v>882</v>
      </c>
      <c r="D71" s="508"/>
      <c r="E71" s="508"/>
      <c r="F71" s="508"/>
      <c r="G71" s="508"/>
      <c r="H71" s="508"/>
      <c r="I71" s="508"/>
      <c r="J71" s="508"/>
      <c r="K71" s="508"/>
      <c r="L71" s="508"/>
      <c r="M71" s="508"/>
      <c r="N71" s="508"/>
      <c r="O71" s="508"/>
      <c r="P71" s="508"/>
      <c r="Q71" s="508"/>
      <c r="R71" s="508"/>
      <c r="S71" s="508"/>
      <c r="T71" s="508"/>
      <c r="U71" s="508"/>
      <c r="V71" s="482" t="s">
        <v>883</v>
      </c>
      <c r="W71" s="483"/>
      <c r="X71" s="484"/>
      <c r="Y71" s="437"/>
      <c r="Z71" s="438"/>
      <c r="AA71" s="438"/>
      <c r="AB71" s="439"/>
      <c r="AC71" s="437">
        <v>0</v>
      </c>
      <c r="AD71" s="438"/>
      <c r="AE71" s="438"/>
      <c r="AF71" s="439"/>
      <c r="AG71" s="437">
        <v>0</v>
      </c>
      <c r="AH71" s="438"/>
      <c r="AI71" s="438"/>
      <c r="AJ71" s="439"/>
      <c r="AK71" s="437"/>
      <c r="AL71" s="438"/>
      <c r="AM71" s="438"/>
      <c r="AN71" s="439"/>
      <c r="AO71" s="437"/>
      <c r="AP71" s="438"/>
      <c r="AQ71" s="438"/>
      <c r="AR71" s="439"/>
      <c r="AS71" s="436">
        <f t="shared" si="2"/>
        <v>0</v>
      </c>
      <c r="AT71" s="436"/>
      <c r="AU71" s="436"/>
      <c r="AV71" s="436"/>
      <c r="AW71" s="436"/>
    </row>
    <row r="72" spans="1:49" ht="19.5" customHeight="1">
      <c r="A72" s="437" t="s">
        <v>726</v>
      </c>
      <c r="B72" s="439"/>
      <c r="C72" s="507" t="s">
        <v>884</v>
      </c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508"/>
      <c r="O72" s="508"/>
      <c r="P72" s="508"/>
      <c r="Q72" s="508"/>
      <c r="R72" s="508"/>
      <c r="S72" s="508"/>
      <c r="T72" s="508"/>
      <c r="U72" s="508"/>
      <c r="V72" s="482" t="s">
        <v>885</v>
      </c>
      <c r="W72" s="483"/>
      <c r="X72" s="484"/>
      <c r="Y72" s="437">
        <v>0</v>
      </c>
      <c r="Z72" s="438"/>
      <c r="AA72" s="438"/>
      <c r="AB72" s="439"/>
      <c r="AC72" s="437"/>
      <c r="AD72" s="438"/>
      <c r="AE72" s="438"/>
      <c r="AF72" s="439"/>
      <c r="AG72" s="437"/>
      <c r="AH72" s="438"/>
      <c r="AI72" s="438"/>
      <c r="AJ72" s="439"/>
      <c r="AK72" s="437"/>
      <c r="AL72" s="438"/>
      <c r="AM72" s="438"/>
      <c r="AN72" s="439"/>
      <c r="AO72" s="437"/>
      <c r="AP72" s="438"/>
      <c r="AQ72" s="438"/>
      <c r="AR72" s="439"/>
      <c r="AS72" s="436">
        <f t="shared" si="2"/>
        <v>0</v>
      </c>
      <c r="AT72" s="436"/>
      <c r="AU72" s="436"/>
      <c r="AV72" s="436"/>
      <c r="AW72" s="436"/>
    </row>
    <row r="73" spans="1:49" ht="27.75" customHeight="1">
      <c r="A73" s="437" t="s">
        <v>728</v>
      </c>
      <c r="B73" s="439"/>
      <c r="C73" s="505" t="s">
        <v>886</v>
      </c>
      <c r="D73" s="506"/>
      <c r="E73" s="506"/>
      <c r="F73" s="506"/>
      <c r="G73" s="506"/>
      <c r="H73" s="506"/>
      <c r="I73" s="506"/>
      <c r="J73" s="506"/>
      <c r="K73" s="506"/>
      <c r="L73" s="506"/>
      <c r="M73" s="506"/>
      <c r="N73" s="506"/>
      <c r="O73" s="506"/>
      <c r="P73" s="506"/>
      <c r="Q73" s="506"/>
      <c r="R73" s="506"/>
      <c r="S73" s="506"/>
      <c r="T73" s="506"/>
      <c r="U73" s="506"/>
      <c r="V73" s="482" t="s">
        <v>887</v>
      </c>
      <c r="W73" s="483"/>
      <c r="X73" s="484"/>
      <c r="Y73" s="437"/>
      <c r="Z73" s="438"/>
      <c r="AA73" s="438"/>
      <c r="AB73" s="439"/>
      <c r="AC73" s="437"/>
      <c r="AD73" s="438"/>
      <c r="AE73" s="438"/>
      <c r="AF73" s="439"/>
      <c r="AG73" s="437"/>
      <c r="AH73" s="438"/>
      <c r="AI73" s="438"/>
      <c r="AJ73" s="439"/>
      <c r="AK73" s="437"/>
      <c r="AL73" s="438"/>
      <c r="AM73" s="438"/>
      <c r="AN73" s="439"/>
      <c r="AO73" s="437"/>
      <c r="AP73" s="438"/>
      <c r="AQ73" s="438"/>
      <c r="AR73" s="439"/>
      <c r="AS73" s="436">
        <f aca="true" t="shared" si="3" ref="AS73:AS89">Y73+AC73+AG73+AK73+AO73</f>
        <v>0</v>
      </c>
      <c r="AT73" s="436"/>
      <c r="AU73" s="436"/>
      <c r="AV73" s="436"/>
      <c r="AW73" s="436"/>
    </row>
    <row r="74" spans="1:49" ht="29.25" customHeight="1">
      <c r="A74" s="437" t="s">
        <v>730</v>
      </c>
      <c r="B74" s="439"/>
      <c r="C74" s="505" t="s">
        <v>249</v>
      </c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506"/>
      <c r="P74" s="506"/>
      <c r="Q74" s="506"/>
      <c r="R74" s="506"/>
      <c r="S74" s="506"/>
      <c r="T74" s="506"/>
      <c r="U74" s="506"/>
      <c r="V74" s="482" t="s">
        <v>889</v>
      </c>
      <c r="W74" s="483"/>
      <c r="X74" s="484"/>
      <c r="Y74" s="437"/>
      <c r="Z74" s="438"/>
      <c r="AA74" s="438"/>
      <c r="AB74" s="439"/>
      <c r="AC74" s="437"/>
      <c r="AD74" s="438"/>
      <c r="AE74" s="438"/>
      <c r="AF74" s="439"/>
      <c r="AG74" s="437"/>
      <c r="AH74" s="438"/>
      <c r="AI74" s="438"/>
      <c r="AJ74" s="439"/>
      <c r="AK74" s="437"/>
      <c r="AL74" s="438"/>
      <c r="AM74" s="438"/>
      <c r="AN74" s="439"/>
      <c r="AO74" s="437"/>
      <c r="AP74" s="438"/>
      <c r="AQ74" s="438"/>
      <c r="AR74" s="439"/>
      <c r="AS74" s="436">
        <f t="shared" si="3"/>
        <v>0</v>
      </c>
      <c r="AT74" s="436"/>
      <c r="AU74" s="436"/>
      <c r="AV74" s="436"/>
      <c r="AW74" s="436"/>
    </row>
    <row r="75" spans="1:49" ht="24.75" customHeight="1">
      <c r="A75" s="437" t="s">
        <v>1176</v>
      </c>
      <c r="B75" s="439"/>
      <c r="C75" s="505" t="s">
        <v>250</v>
      </c>
      <c r="D75" s="506"/>
      <c r="E75" s="506"/>
      <c r="F75" s="506"/>
      <c r="G75" s="506"/>
      <c r="H75" s="506"/>
      <c r="I75" s="506"/>
      <c r="J75" s="506"/>
      <c r="K75" s="506"/>
      <c r="L75" s="506"/>
      <c r="M75" s="506"/>
      <c r="N75" s="506"/>
      <c r="O75" s="506"/>
      <c r="P75" s="506"/>
      <c r="Q75" s="506"/>
      <c r="R75" s="506"/>
      <c r="S75" s="506"/>
      <c r="T75" s="506"/>
      <c r="U75" s="506"/>
      <c r="V75" s="482" t="s">
        <v>890</v>
      </c>
      <c r="W75" s="483"/>
      <c r="X75" s="484"/>
      <c r="Y75" s="437"/>
      <c r="Z75" s="438"/>
      <c r="AA75" s="438"/>
      <c r="AB75" s="439"/>
      <c r="AC75" s="437"/>
      <c r="AD75" s="438"/>
      <c r="AE75" s="438"/>
      <c r="AF75" s="439"/>
      <c r="AG75" s="437"/>
      <c r="AH75" s="438"/>
      <c r="AI75" s="438"/>
      <c r="AJ75" s="439"/>
      <c r="AK75" s="437"/>
      <c r="AL75" s="438"/>
      <c r="AM75" s="438"/>
      <c r="AN75" s="439"/>
      <c r="AO75" s="437"/>
      <c r="AP75" s="438"/>
      <c r="AQ75" s="438"/>
      <c r="AR75" s="439"/>
      <c r="AS75" s="436">
        <f t="shared" si="3"/>
        <v>0</v>
      </c>
      <c r="AT75" s="436"/>
      <c r="AU75" s="436"/>
      <c r="AV75" s="436"/>
      <c r="AW75" s="436"/>
    </row>
    <row r="76" spans="1:49" ht="29.25" customHeight="1">
      <c r="A76" s="437" t="s">
        <v>732</v>
      </c>
      <c r="B76" s="439"/>
      <c r="C76" s="511" t="s">
        <v>251</v>
      </c>
      <c r="D76" s="512"/>
      <c r="E76" s="512"/>
      <c r="F76" s="512"/>
      <c r="G76" s="512"/>
      <c r="H76" s="512"/>
      <c r="I76" s="512"/>
      <c r="J76" s="512"/>
      <c r="K76" s="512"/>
      <c r="L76" s="512"/>
      <c r="M76" s="512"/>
      <c r="N76" s="512"/>
      <c r="O76" s="512"/>
      <c r="P76" s="512"/>
      <c r="Q76" s="512"/>
      <c r="R76" s="512"/>
      <c r="S76" s="512"/>
      <c r="T76" s="512"/>
      <c r="U76" s="512"/>
      <c r="V76" s="500" t="s">
        <v>595</v>
      </c>
      <c r="W76" s="501"/>
      <c r="X76" s="502"/>
      <c r="Y76" s="440">
        <f>Y66+Y67+Y68+Y69+Y70+Y71+Y72+Y73+Y74+Y75</f>
        <v>150</v>
      </c>
      <c r="Z76" s="441"/>
      <c r="AA76" s="441"/>
      <c r="AB76" s="442"/>
      <c r="AC76" s="440">
        <f>AC66+AC67+AC68+AC69+AC70+AC71+AC72+AC73+AC74+AC75</f>
        <v>0</v>
      </c>
      <c r="AD76" s="441"/>
      <c r="AE76" s="441"/>
      <c r="AF76" s="442"/>
      <c r="AG76" s="440">
        <f>AG66+AG67+AG68+AG69+AG70+AG71+AG72+AG73+AG74+AG75</f>
        <v>0</v>
      </c>
      <c r="AH76" s="441"/>
      <c r="AI76" s="441"/>
      <c r="AJ76" s="442"/>
      <c r="AK76" s="440">
        <f>AK66+AK67+AK68+AK69+AK70+AK71+AK72+AK73+AK74+AK75</f>
        <v>0</v>
      </c>
      <c r="AL76" s="441"/>
      <c r="AM76" s="441"/>
      <c r="AN76" s="442"/>
      <c r="AO76" s="440">
        <f>AO66+AO67+AO68+AO69+AO70+AO71+AO72+AO73+AO74+AO75</f>
        <v>0</v>
      </c>
      <c r="AP76" s="441"/>
      <c r="AQ76" s="441"/>
      <c r="AR76" s="442"/>
      <c r="AS76" s="436">
        <f t="shared" si="3"/>
        <v>150</v>
      </c>
      <c r="AT76" s="436"/>
      <c r="AU76" s="436"/>
      <c r="AV76" s="436"/>
      <c r="AW76" s="436"/>
    </row>
    <row r="77" spans="1:49" ht="24.75" customHeight="1">
      <c r="A77" s="437" t="s">
        <v>734</v>
      </c>
      <c r="B77" s="439"/>
      <c r="C77" s="505" t="s">
        <v>252</v>
      </c>
      <c r="D77" s="506"/>
      <c r="E77" s="506"/>
      <c r="F77" s="506"/>
      <c r="G77" s="506"/>
      <c r="H77" s="506"/>
      <c r="I77" s="506"/>
      <c r="J77" s="506"/>
      <c r="K77" s="506"/>
      <c r="L77" s="506"/>
      <c r="M77" s="506"/>
      <c r="N77" s="506"/>
      <c r="O77" s="506"/>
      <c r="P77" s="506"/>
      <c r="Q77" s="506"/>
      <c r="R77" s="506"/>
      <c r="S77" s="506"/>
      <c r="T77" s="506"/>
      <c r="U77" s="506"/>
      <c r="V77" s="482" t="s">
        <v>893</v>
      </c>
      <c r="W77" s="483"/>
      <c r="X77" s="484"/>
      <c r="Y77" s="440"/>
      <c r="Z77" s="441"/>
      <c r="AA77" s="441"/>
      <c r="AB77" s="442"/>
      <c r="AC77" s="440"/>
      <c r="AD77" s="441"/>
      <c r="AE77" s="441"/>
      <c r="AF77" s="442"/>
      <c r="AG77" s="440"/>
      <c r="AH77" s="441"/>
      <c r="AI77" s="441"/>
      <c r="AJ77" s="442"/>
      <c r="AK77" s="440"/>
      <c r="AL77" s="441"/>
      <c r="AM77" s="441"/>
      <c r="AN77" s="442"/>
      <c r="AO77" s="440"/>
      <c r="AP77" s="441"/>
      <c r="AQ77" s="441"/>
      <c r="AR77" s="442"/>
      <c r="AS77" s="436">
        <f t="shared" si="3"/>
        <v>0</v>
      </c>
      <c r="AT77" s="436"/>
      <c r="AU77" s="436"/>
      <c r="AV77" s="436"/>
      <c r="AW77" s="436"/>
    </row>
    <row r="78" spans="1:49" ht="27" customHeight="1">
      <c r="A78" s="437" t="s">
        <v>736</v>
      </c>
      <c r="B78" s="439"/>
      <c r="C78" s="505" t="s">
        <v>253</v>
      </c>
      <c r="D78" s="506"/>
      <c r="E78" s="506"/>
      <c r="F78" s="506"/>
      <c r="G78" s="506"/>
      <c r="H78" s="506"/>
      <c r="I78" s="506"/>
      <c r="J78" s="506"/>
      <c r="K78" s="506"/>
      <c r="L78" s="506"/>
      <c r="M78" s="506"/>
      <c r="N78" s="506"/>
      <c r="O78" s="506"/>
      <c r="P78" s="506"/>
      <c r="Q78" s="506"/>
      <c r="R78" s="506"/>
      <c r="S78" s="506"/>
      <c r="T78" s="506"/>
      <c r="U78" s="506"/>
      <c r="V78" s="482" t="s">
        <v>895</v>
      </c>
      <c r="W78" s="483"/>
      <c r="X78" s="484"/>
      <c r="Y78" s="440"/>
      <c r="Z78" s="441"/>
      <c r="AA78" s="441"/>
      <c r="AB78" s="442"/>
      <c r="AC78" s="440"/>
      <c r="AD78" s="441"/>
      <c r="AE78" s="441"/>
      <c r="AF78" s="442"/>
      <c r="AG78" s="440"/>
      <c r="AH78" s="441"/>
      <c r="AI78" s="441"/>
      <c r="AJ78" s="442"/>
      <c r="AK78" s="440"/>
      <c r="AL78" s="441"/>
      <c r="AM78" s="441"/>
      <c r="AN78" s="442"/>
      <c r="AO78" s="440"/>
      <c r="AP78" s="441"/>
      <c r="AQ78" s="441"/>
      <c r="AR78" s="442"/>
      <c r="AS78" s="436">
        <f t="shared" si="3"/>
        <v>0</v>
      </c>
      <c r="AT78" s="436"/>
      <c r="AU78" s="436"/>
      <c r="AV78" s="436"/>
      <c r="AW78" s="436"/>
    </row>
    <row r="79" spans="1:49" ht="29.25" customHeight="1">
      <c r="A79" s="437" t="s">
        <v>738</v>
      </c>
      <c r="B79" s="439"/>
      <c r="C79" s="505" t="s">
        <v>896</v>
      </c>
      <c r="D79" s="506"/>
      <c r="E79" s="506"/>
      <c r="F79" s="506"/>
      <c r="G79" s="506"/>
      <c r="H79" s="506"/>
      <c r="I79" s="506"/>
      <c r="J79" s="506"/>
      <c r="K79" s="506"/>
      <c r="L79" s="506"/>
      <c r="M79" s="506"/>
      <c r="N79" s="506"/>
      <c r="O79" s="506"/>
      <c r="P79" s="506"/>
      <c r="Q79" s="506"/>
      <c r="R79" s="506"/>
      <c r="S79" s="506"/>
      <c r="T79" s="506"/>
      <c r="U79" s="506"/>
      <c r="V79" s="482" t="s">
        <v>897</v>
      </c>
      <c r="W79" s="483"/>
      <c r="X79" s="484"/>
      <c r="Y79" s="440"/>
      <c r="Z79" s="441"/>
      <c r="AA79" s="441"/>
      <c r="AB79" s="442"/>
      <c r="AC79" s="440"/>
      <c r="AD79" s="441"/>
      <c r="AE79" s="441"/>
      <c r="AF79" s="442"/>
      <c r="AG79" s="440"/>
      <c r="AH79" s="441"/>
      <c r="AI79" s="441"/>
      <c r="AJ79" s="442"/>
      <c r="AK79" s="440"/>
      <c r="AL79" s="441"/>
      <c r="AM79" s="441"/>
      <c r="AN79" s="442"/>
      <c r="AO79" s="440"/>
      <c r="AP79" s="441"/>
      <c r="AQ79" s="441"/>
      <c r="AR79" s="442"/>
      <c r="AS79" s="436">
        <f t="shared" si="3"/>
        <v>0</v>
      </c>
      <c r="AT79" s="436"/>
      <c r="AU79" s="436"/>
      <c r="AV79" s="436"/>
      <c r="AW79" s="436"/>
    </row>
    <row r="80" spans="1:49" ht="22.5" customHeight="1">
      <c r="A80" s="437" t="s">
        <v>740</v>
      </c>
      <c r="B80" s="439"/>
      <c r="C80" s="505" t="s">
        <v>254</v>
      </c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506"/>
      <c r="O80" s="506"/>
      <c r="P80" s="506"/>
      <c r="Q80" s="506"/>
      <c r="R80" s="506"/>
      <c r="S80" s="506"/>
      <c r="T80" s="506"/>
      <c r="U80" s="506"/>
      <c r="V80" s="482" t="s">
        <v>899</v>
      </c>
      <c r="W80" s="483"/>
      <c r="X80" s="484"/>
      <c r="Y80" s="440"/>
      <c r="Z80" s="441"/>
      <c r="AA80" s="441"/>
      <c r="AB80" s="442"/>
      <c r="AC80" s="440"/>
      <c r="AD80" s="441"/>
      <c r="AE80" s="441"/>
      <c r="AF80" s="442"/>
      <c r="AG80" s="440"/>
      <c r="AH80" s="441"/>
      <c r="AI80" s="441"/>
      <c r="AJ80" s="442"/>
      <c r="AK80" s="440"/>
      <c r="AL80" s="441"/>
      <c r="AM80" s="441"/>
      <c r="AN80" s="442"/>
      <c r="AO80" s="440"/>
      <c r="AP80" s="441"/>
      <c r="AQ80" s="441"/>
      <c r="AR80" s="442"/>
      <c r="AS80" s="436">
        <f t="shared" si="3"/>
        <v>0</v>
      </c>
      <c r="AT80" s="436"/>
      <c r="AU80" s="436"/>
      <c r="AV80" s="436"/>
      <c r="AW80" s="436"/>
    </row>
    <row r="81" spans="1:49" ht="25.5" customHeight="1">
      <c r="A81" s="437" t="s">
        <v>742</v>
      </c>
      <c r="B81" s="439"/>
      <c r="C81" s="505" t="s">
        <v>900</v>
      </c>
      <c r="D81" s="506"/>
      <c r="E81" s="506"/>
      <c r="F81" s="506"/>
      <c r="G81" s="506"/>
      <c r="H81" s="506"/>
      <c r="I81" s="506"/>
      <c r="J81" s="506"/>
      <c r="K81" s="506"/>
      <c r="L81" s="506"/>
      <c r="M81" s="506"/>
      <c r="N81" s="506"/>
      <c r="O81" s="506"/>
      <c r="P81" s="506"/>
      <c r="Q81" s="506"/>
      <c r="R81" s="506"/>
      <c r="S81" s="506"/>
      <c r="T81" s="506"/>
      <c r="U81" s="506"/>
      <c r="V81" s="482" t="s">
        <v>901</v>
      </c>
      <c r="W81" s="483"/>
      <c r="X81" s="484"/>
      <c r="Y81" s="440"/>
      <c r="Z81" s="441"/>
      <c r="AA81" s="441"/>
      <c r="AB81" s="442"/>
      <c r="AC81" s="440"/>
      <c r="AD81" s="441"/>
      <c r="AE81" s="441"/>
      <c r="AF81" s="442"/>
      <c r="AG81" s="440"/>
      <c r="AH81" s="441"/>
      <c r="AI81" s="441"/>
      <c r="AJ81" s="442"/>
      <c r="AK81" s="440"/>
      <c r="AL81" s="441"/>
      <c r="AM81" s="441"/>
      <c r="AN81" s="442"/>
      <c r="AO81" s="440"/>
      <c r="AP81" s="441"/>
      <c r="AQ81" s="441"/>
      <c r="AR81" s="442"/>
      <c r="AS81" s="436">
        <f t="shared" si="3"/>
        <v>0</v>
      </c>
      <c r="AT81" s="436"/>
      <c r="AU81" s="436"/>
      <c r="AV81" s="436"/>
      <c r="AW81" s="436"/>
    </row>
    <row r="82" spans="1:49" ht="19.5" customHeight="1">
      <c r="A82" s="437" t="s">
        <v>744</v>
      </c>
      <c r="B82" s="439"/>
      <c r="C82" s="498" t="s">
        <v>255</v>
      </c>
      <c r="D82" s="499"/>
      <c r="E82" s="499"/>
      <c r="F82" s="499"/>
      <c r="G82" s="499"/>
      <c r="H82" s="499"/>
      <c r="I82" s="499"/>
      <c r="J82" s="499"/>
      <c r="K82" s="499"/>
      <c r="L82" s="499"/>
      <c r="M82" s="499"/>
      <c r="N82" s="499"/>
      <c r="O82" s="499"/>
      <c r="P82" s="499"/>
      <c r="Q82" s="499"/>
      <c r="R82" s="499"/>
      <c r="S82" s="499"/>
      <c r="T82" s="499"/>
      <c r="U82" s="499"/>
      <c r="V82" s="500" t="s">
        <v>596</v>
      </c>
      <c r="W82" s="501"/>
      <c r="X82" s="502"/>
      <c r="Y82" s="440">
        <f>Y77+Y78+Y79+Y80+Y81</f>
        <v>0</v>
      </c>
      <c r="Z82" s="441"/>
      <c r="AA82" s="441"/>
      <c r="AB82" s="442"/>
      <c r="AC82" s="440">
        <f>AC77+AC78+AC79+AC80+AC81</f>
        <v>0</v>
      </c>
      <c r="AD82" s="441"/>
      <c r="AE82" s="441"/>
      <c r="AF82" s="442"/>
      <c r="AG82" s="440">
        <f>AG77+AG78+AG79+AG80+AG81</f>
        <v>0</v>
      </c>
      <c r="AH82" s="441"/>
      <c r="AI82" s="441"/>
      <c r="AJ82" s="442"/>
      <c r="AK82" s="440">
        <f>AK77+AK78+AK79+AK80+AK81</f>
        <v>0</v>
      </c>
      <c r="AL82" s="441"/>
      <c r="AM82" s="441"/>
      <c r="AN82" s="442"/>
      <c r="AO82" s="440">
        <f>AO77+AO78+AO79+AO80+AO81</f>
        <v>0</v>
      </c>
      <c r="AP82" s="441"/>
      <c r="AQ82" s="441"/>
      <c r="AR82" s="442"/>
      <c r="AS82" s="436">
        <f t="shared" si="3"/>
        <v>0</v>
      </c>
      <c r="AT82" s="436"/>
      <c r="AU82" s="436"/>
      <c r="AV82" s="436"/>
      <c r="AW82" s="436"/>
    </row>
    <row r="83" spans="1:49" ht="25.5" customHeight="1">
      <c r="A83" s="437" t="s">
        <v>746</v>
      </c>
      <c r="B83" s="439"/>
      <c r="C83" s="505" t="s">
        <v>903</v>
      </c>
      <c r="D83" s="506"/>
      <c r="E83" s="506"/>
      <c r="F83" s="506"/>
      <c r="G83" s="506"/>
      <c r="H83" s="506"/>
      <c r="I83" s="506"/>
      <c r="J83" s="506"/>
      <c r="K83" s="506"/>
      <c r="L83" s="506"/>
      <c r="M83" s="506"/>
      <c r="N83" s="506"/>
      <c r="O83" s="506"/>
      <c r="P83" s="506"/>
      <c r="Q83" s="506"/>
      <c r="R83" s="506"/>
      <c r="S83" s="506"/>
      <c r="T83" s="506"/>
      <c r="U83" s="506"/>
      <c r="V83" s="482" t="s">
        <v>904</v>
      </c>
      <c r="W83" s="483"/>
      <c r="X83" s="484"/>
      <c r="Y83" s="440"/>
      <c r="Z83" s="441"/>
      <c r="AA83" s="441"/>
      <c r="AB83" s="442"/>
      <c r="AC83" s="440"/>
      <c r="AD83" s="441"/>
      <c r="AE83" s="441"/>
      <c r="AF83" s="442"/>
      <c r="AG83" s="440"/>
      <c r="AH83" s="441"/>
      <c r="AI83" s="441"/>
      <c r="AJ83" s="442"/>
      <c r="AK83" s="440"/>
      <c r="AL83" s="441"/>
      <c r="AM83" s="441"/>
      <c r="AN83" s="442"/>
      <c r="AO83" s="440"/>
      <c r="AP83" s="441"/>
      <c r="AQ83" s="441"/>
      <c r="AR83" s="442"/>
      <c r="AS83" s="436">
        <f t="shared" si="3"/>
        <v>0</v>
      </c>
      <c r="AT83" s="436"/>
      <c r="AU83" s="436"/>
      <c r="AV83" s="436"/>
      <c r="AW83" s="436"/>
    </row>
    <row r="84" spans="1:49" ht="27" customHeight="1">
      <c r="A84" s="437" t="s">
        <v>748</v>
      </c>
      <c r="B84" s="439"/>
      <c r="C84" s="480" t="s">
        <v>256</v>
      </c>
      <c r="D84" s="481"/>
      <c r="E84" s="481"/>
      <c r="F84" s="481"/>
      <c r="G84" s="481"/>
      <c r="H84" s="481"/>
      <c r="I84" s="481"/>
      <c r="J84" s="481"/>
      <c r="K84" s="481"/>
      <c r="L84" s="481"/>
      <c r="M84" s="481"/>
      <c r="N84" s="481"/>
      <c r="O84" s="481"/>
      <c r="P84" s="481"/>
      <c r="Q84" s="481"/>
      <c r="R84" s="481"/>
      <c r="S84" s="481"/>
      <c r="T84" s="481"/>
      <c r="U84" s="481"/>
      <c r="V84" s="482" t="s">
        <v>906</v>
      </c>
      <c r="W84" s="483"/>
      <c r="X84" s="484"/>
      <c r="Y84" s="437"/>
      <c r="Z84" s="438"/>
      <c r="AA84" s="438"/>
      <c r="AB84" s="439"/>
      <c r="AC84" s="437"/>
      <c r="AD84" s="438"/>
      <c r="AE84" s="438"/>
      <c r="AF84" s="439"/>
      <c r="AG84" s="437"/>
      <c r="AH84" s="438"/>
      <c r="AI84" s="438"/>
      <c r="AJ84" s="439"/>
      <c r="AK84" s="437"/>
      <c r="AL84" s="438"/>
      <c r="AM84" s="438"/>
      <c r="AN84" s="439"/>
      <c r="AO84" s="437"/>
      <c r="AP84" s="438"/>
      <c r="AQ84" s="438"/>
      <c r="AR84" s="439"/>
      <c r="AS84" s="436">
        <f t="shared" si="3"/>
        <v>0</v>
      </c>
      <c r="AT84" s="436"/>
      <c r="AU84" s="436"/>
      <c r="AV84" s="436"/>
      <c r="AW84" s="436"/>
    </row>
    <row r="85" spans="1:49" ht="29.25" customHeight="1">
      <c r="A85" s="437" t="s">
        <v>750</v>
      </c>
      <c r="B85" s="439"/>
      <c r="C85" s="505" t="s">
        <v>257</v>
      </c>
      <c r="D85" s="506"/>
      <c r="E85" s="506"/>
      <c r="F85" s="506"/>
      <c r="G85" s="506"/>
      <c r="H85" s="506"/>
      <c r="I85" s="506"/>
      <c r="J85" s="506"/>
      <c r="K85" s="506"/>
      <c r="L85" s="506"/>
      <c r="M85" s="506"/>
      <c r="N85" s="506"/>
      <c r="O85" s="506"/>
      <c r="P85" s="506"/>
      <c r="Q85" s="506"/>
      <c r="R85" s="506"/>
      <c r="S85" s="506"/>
      <c r="T85" s="506"/>
      <c r="U85" s="506"/>
      <c r="V85" s="482" t="s">
        <v>908</v>
      </c>
      <c r="W85" s="483"/>
      <c r="X85" s="484"/>
      <c r="Y85" s="437"/>
      <c r="Z85" s="438"/>
      <c r="AA85" s="438"/>
      <c r="AB85" s="439"/>
      <c r="AC85" s="437">
        <v>45469</v>
      </c>
      <c r="AD85" s="438"/>
      <c r="AE85" s="438"/>
      <c r="AF85" s="439"/>
      <c r="AG85" s="437"/>
      <c r="AH85" s="438"/>
      <c r="AI85" s="438"/>
      <c r="AJ85" s="439"/>
      <c r="AK85" s="437"/>
      <c r="AL85" s="438"/>
      <c r="AM85" s="438"/>
      <c r="AN85" s="439"/>
      <c r="AO85" s="437">
        <v>0</v>
      </c>
      <c r="AP85" s="438"/>
      <c r="AQ85" s="438"/>
      <c r="AR85" s="439"/>
      <c r="AS85" s="436">
        <f t="shared" si="3"/>
        <v>45469</v>
      </c>
      <c r="AT85" s="436"/>
      <c r="AU85" s="436"/>
      <c r="AV85" s="436"/>
      <c r="AW85" s="436"/>
    </row>
    <row r="86" spans="1:49" ht="24" customHeight="1">
      <c r="A86" s="437" t="s">
        <v>752</v>
      </c>
      <c r="B86" s="439"/>
      <c r="C86" s="498" t="s">
        <v>258</v>
      </c>
      <c r="D86" s="499"/>
      <c r="E86" s="499"/>
      <c r="F86" s="499"/>
      <c r="G86" s="499"/>
      <c r="H86" s="499"/>
      <c r="I86" s="499"/>
      <c r="J86" s="499"/>
      <c r="K86" s="499"/>
      <c r="L86" s="499"/>
      <c r="M86" s="499"/>
      <c r="N86" s="499"/>
      <c r="O86" s="499"/>
      <c r="P86" s="499"/>
      <c r="Q86" s="499"/>
      <c r="R86" s="499"/>
      <c r="S86" s="499"/>
      <c r="T86" s="499"/>
      <c r="U86" s="499"/>
      <c r="V86" s="500" t="s">
        <v>597</v>
      </c>
      <c r="W86" s="501"/>
      <c r="X86" s="502"/>
      <c r="Y86" s="440">
        <f>Y83+Y84+Y85</f>
        <v>0</v>
      </c>
      <c r="Z86" s="441"/>
      <c r="AA86" s="441"/>
      <c r="AB86" s="442"/>
      <c r="AC86" s="440">
        <f>AC83+AC84+AC85</f>
        <v>45469</v>
      </c>
      <c r="AD86" s="441"/>
      <c r="AE86" s="441"/>
      <c r="AF86" s="442"/>
      <c r="AG86" s="440">
        <f>AG83+AG84+AG85</f>
        <v>0</v>
      </c>
      <c r="AH86" s="441"/>
      <c r="AI86" s="441"/>
      <c r="AJ86" s="442"/>
      <c r="AK86" s="440">
        <f>AK83+AK84+AK85</f>
        <v>0</v>
      </c>
      <c r="AL86" s="441"/>
      <c r="AM86" s="441"/>
      <c r="AN86" s="442"/>
      <c r="AO86" s="440">
        <f>AO83+AO84+AO85</f>
        <v>0</v>
      </c>
      <c r="AP86" s="441"/>
      <c r="AQ86" s="441"/>
      <c r="AR86" s="442"/>
      <c r="AS86" s="436">
        <f t="shared" si="3"/>
        <v>45469</v>
      </c>
      <c r="AT86" s="436"/>
      <c r="AU86" s="436"/>
      <c r="AV86" s="436"/>
      <c r="AW86" s="436"/>
    </row>
    <row r="87" spans="1:49" ht="29.25" customHeight="1">
      <c r="A87" s="440" t="s">
        <v>754</v>
      </c>
      <c r="B87" s="442"/>
      <c r="C87" s="505" t="s">
        <v>910</v>
      </c>
      <c r="D87" s="506"/>
      <c r="E87" s="506"/>
      <c r="F87" s="506"/>
      <c r="G87" s="506"/>
      <c r="H87" s="506"/>
      <c r="I87" s="506"/>
      <c r="J87" s="506"/>
      <c r="K87" s="506"/>
      <c r="L87" s="506"/>
      <c r="M87" s="506"/>
      <c r="N87" s="506"/>
      <c r="O87" s="506"/>
      <c r="P87" s="506"/>
      <c r="Q87" s="506"/>
      <c r="R87" s="506"/>
      <c r="S87" s="506"/>
      <c r="T87" s="506"/>
      <c r="U87" s="506"/>
      <c r="V87" s="482" t="s">
        <v>911</v>
      </c>
      <c r="W87" s="483"/>
      <c r="X87" s="484"/>
      <c r="Y87" s="440"/>
      <c r="Z87" s="441"/>
      <c r="AA87" s="441"/>
      <c r="AB87" s="442"/>
      <c r="AC87" s="440"/>
      <c r="AD87" s="441"/>
      <c r="AE87" s="441"/>
      <c r="AF87" s="442"/>
      <c r="AG87" s="440"/>
      <c r="AH87" s="441"/>
      <c r="AI87" s="441"/>
      <c r="AJ87" s="442"/>
      <c r="AK87" s="440"/>
      <c r="AL87" s="441"/>
      <c r="AM87" s="441"/>
      <c r="AN87" s="442"/>
      <c r="AO87" s="440"/>
      <c r="AP87" s="441"/>
      <c r="AQ87" s="441"/>
      <c r="AR87" s="442"/>
      <c r="AS87" s="436">
        <f t="shared" si="3"/>
        <v>0</v>
      </c>
      <c r="AT87" s="436"/>
      <c r="AU87" s="436"/>
      <c r="AV87" s="436"/>
      <c r="AW87" s="436"/>
    </row>
    <row r="88" spans="1:49" ht="25.5" customHeight="1">
      <c r="A88" s="437" t="s">
        <v>756</v>
      </c>
      <c r="B88" s="439"/>
      <c r="C88" s="480" t="s">
        <v>259</v>
      </c>
      <c r="D88" s="481"/>
      <c r="E88" s="481"/>
      <c r="F88" s="481"/>
      <c r="G88" s="481"/>
      <c r="H88" s="481"/>
      <c r="I88" s="481"/>
      <c r="J88" s="481"/>
      <c r="K88" s="481"/>
      <c r="L88" s="481"/>
      <c r="M88" s="481"/>
      <c r="N88" s="481"/>
      <c r="O88" s="481"/>
      <c r="P88" s="481"/>
      <c r="Q88" s="481"/>
      <c r="R88" s="481"/>
      <c r="S88" s="481"/>
      <c r="T88" s="481"/>
      <c r="U88" s="481"/>
      <c r="V88" s="482" t="s">
        <v>913</v>
      </c>
      <c r="W88" s="483"/>
      <c r="X88" s="484"/>
      <c r="Y88" s="437"/>
      <c r="Z88" s="438"/>
      <c r="AA88" s="438"/>
      <c r="AB88" s="439"/>
      <c r="AC88" s="437"/>
      <c r="AD88" s="438"/>
      <c r="AE88" s="438"/>
      <c r="AF88" s="439"/>
      <c r="AG88" s="437"/>
      <c r="AH88" s="438"/>
      <c r="AI88" s="438"/>
      <c r="AJ88" s="439"/>
      <c r="AK88" s="437"/>
      <c r="AL88" s="438"/>
      <c r="AM88" s="438"/>
      <c r="AN88" s="439"/>
      <c r="AO88" s="437"/>
      <c r="AP88" s="438"/>
      <c r="AQ88" s="438"/>
      <c r="AR88" s="439"/>
      <c r="AS88" s="436">
        <f t="shared" si="3"/>
        <v>0</v>
      </c>
      <c r="AT88" s="436"/>
      <c r="AU88" s="436"/>
      <c r="AV88" s="436"/>
      <c r="AW88" s="436"/>
    </row>
    <row r="89" spans="1:49" ht="19.5" customHeight="1">
      <c r="A89" s="437" t="s">
        <v>758</v>
      </c>
      <c r="B89" s="439"/>
      <c r="C89" s="505" t="s">
        <v>260</v>
      </c>
      <c r="D89" s="506"/>
      <c r="E89" s="506"/>
      <c r="F89" s="506"/>
      <c r="G89" s="506"/>
      <c r="H89" s="506"/>
      <c r="I89" s="506"/>
      <c r="J89" s="506"/>
      <c r="K89" s="506"/>
      <c r="L89" s="506"/>
      <c r="M89" s="506"/>
      <c r="N89" s="506"/>
      <c r="O89" s="506"/>
      <c r="P89" s="506"/>
      <c r="Q89" s="506"/>
      <c r="R89" s="506"/>
      <c r="S89" s="506"/>
      <c r="T89" s="506"/>
      <c r="U89" s="506"/>
      <c r="V89" s="482" t="s">
        <v>915</v>
      </c>
      <c r="W89" s="483"/>
      <c r="X89" s="484"/>
      <c r="Y89" s="437"/>
      <c r="Z89" s="438"/>
      <c r="AA89" s="438"/>
      <c r="AB89" s="439"/>
      <c r="AC89" s="437"/>
      <c r="AD89" s="438"/>
      <c r="AE89" s="438"/>
      <c r="AF89" s="439"/>
      <c r="AG89" s="437"/>
      <c r="AH89" s="438"/>
      <c r="AI89" s="438"/>
      <c r="AJ89" s="439"/>
      <c r="AK89" s="437"/>
      <c r="AL89" s="438"/>
      <c r="AM89" s="438"/>
      <c r="AN89" s="439"/>
      <c r="AO89" s="437"/>
      <c r="AP89" s="438"/>
      <c r="AQ89" s="438"/>
      <c r="AR89" s="439"/>
      <c r="AS89" s="436">
        <f t="shared" si="3"/>
        <v>0</v>
      </c>
      <c r="AT89" s="436"/>
      <c r="AU89" s="436"/>
      <c r="AV89" s="436"/>
      <c r="AW89" s="436"/>
    </row>
    <row r="90" spans="1:49" ht="22.5" customHeight="1" thickBot="1">
      <c r="A90" s="437" t="s">
        <v>760</v>
      </c>
      <c r="B90" s="439"/>
      <c r="C90" s="513" t="s">
        <v>261</v>
      </c>
      <c r="D90" s="514"/>
      <c r="E90" s="514"/>
      <c r="F90" s="514"/>
      <c r="G90" s="514"/>
      <c r="H90" s="514"/>
      <c r="I90" s="514"/>
      <c r="J90" s="514"/>
      <c r="K90" s="514"/>
      <c r="L90" s="514"/>
      <c r="M90" s="514"/>
      <c r="N90" s="514"/>
      <c r="O90" s="514"/>
      <c r="P90" s="514"/>
      <c r="Q90" s="514"/>
      <c r="R90" s="514"/>
      <c r="S90" s="514"/>
      <c r="T90" s="514"/>
      <c r="U90" s="514"/>
      <c r="V90" s="518" t="s">
        <v>598</v>
      </c>
      <c r="W90" s="519"/>
      <c r="X90" s="520"/>
      <c r="Y90" s="443">
        <f>Y87+Y88+Y89</f>
        <v>0</v>
      </c>
      <c r="Z90" s="444"/>
      <c r="AA90" s="444"/>
      <c r="AB90" s="445"/>
      <c r="AC90" s="443">
        <f>AC87+AC88+AC89</f>
        <v>0</v>
      </c>
      <c r="AD90" s="444"/>
      <c r="AE90" s="444"/>
      <c r="AF90" s="445"/>
      <c r="AG90" s="443">
        <f>AG87+AG88+AG89</f>
        <v>0</v>
      </c>
      <c r="AH90" s="444"/>
      <c r="AI90" s="444"/>
      <c r="AJ90" s="445"/>
      <c r="AK90" s="443">
        <f>AK87+AK88+AK89</f>
        <v>0</v>
      </c>
      <c r="AL90" s="444"/>
      <c r="AM90" s="444"/>
      <c r="AN90" s="445"/>
      <c r="AO90" s="443">
        <f>AO87+AO88+AO89</f>
        <v>0</v>
      </c>
      <c r="AP90" s="444"/>
      <c r="AQ90" s="444"/>
      <c r="AR90" s="445"/>
      <c r="AS90" s="452">
        <f>Y90+AC90+AG90+AK90+AO90</f>
        <v>0</v>
      </c>
      <c r="AT90" s="452"/>
      <c r="AU90" s="452"/>
      <c r="AV90" s="452"/>
      <c r="AW90" s="452"/>
    </row>
    <row r="91" spans="1:49" ht="25.5" customHeight="1" thickBot="1">
      <c r="A91" s="437" t="s">
        <v>762</v>
      </c>
      <c r="B91" s="438"/>
      <c r="C91" s="485" t="s">
        <v>262</v>
      </c>
      <c r="D91" s="486"/>
      <c r="E91" s="486"/>
      <c r="F91" s="486"/>
      <c r="G91" s="486"/>
      <c r="H91" s="486"/>
      <c r="I91" s="486"/>
      <c r="J91" s="486"/>
      <c r="K91" s="486"/>
      <c r="L91" s="486"/>
      <c r="M91" s="486"/>
      <c r="N91" s="486"/>
      <c r="O91" s="486"/>
      <c r="P91" s="486"/>
      <c r="Q91" s="486"/>
      <c r="R91" s="486"/>
      <c r="S91" s="486"/>
      <c r="T91" s="486"/>
      <c r="U91" s="486"/>
      <c r="V91" s="487" t="s">
        <v>918</v>
      </c>
      <c r="W91" s="488"/>
      <c r="X91" s="489"/>
      <c r="Y91" s="447">
        <f>Y90+Y86+Y82+Y76+Y65+Y29+Y23</f>
        <v>150</v>
      </c>
      <c r="Z91" s="448"/>
      <c r="AA91" s="448"/>
      <c r="AB91" s="449"/>
      <c r="AC91" s="447">
        <f>AC90+AC86+AC82+AC76+AC65+AC29+AC23</f>
        <v>45469</v>
      </c>
      <c r="AD91" s="448"/>
      <c r="AE91" s="448"/>
      <c r="AF91" s="449"/>
      <c r="AG91" s="447">
        <f>AG90+AG86+AG82+AG76+AG65+AG29+AG23</f>
        <v>0</v>
      </c>
      <c r="AH91" s="448"/>
      <c r="AI91" s="448"/>
      <c r="AJ91" s="449"/>
      <c r="AK91" s="447">
        <f>AK90+AK86+AK82+AK76+AK65+AK29+AK23</f>
        <v>0</v>
      </c>
      <c r="AL91" s="448"/>
      <c r="AM91" s="448"/>
      <c r="AN91" s="449"/>
      <c r="AO91" s="447">
        <f>AO90+AO86+AO82+AO76+AO65+AO29+AO23</f>
        <v>0</v>
      </c>
      <c r="AP91" s="448"/>
      <c r="AQ91" s="448"/>
      <c r="AR91" s="449"/>
      <c r="AS91" s="453">
        <f>Y91+AC91+AG91+AK91+AO91</f>
        <v>45619</v>
      </c>
      <c r="AT91" s="453"/>
      <c r="AU91" s="453"/>
      <c r="AV91" s="453"/>
      <c r="AW91" s="454"/>
    </row>
    <row r="92" spans="1:49" ht="19.5" customHeight="1">
      <c r="A92" s="437" t="s">
        <v>764</v>
      </c>
      <c r="B92" s="439"/>
      <c r="C92" s="524"/>
      <c r="D92" s="524"/>
      <c r="E92" s="524"/>
      <c r="F92" s="524"/>
      <c r="G92" s="524"/>
      <c r="H92" s="524"/>
      <c r="I92" s="524"/>
      <c r="J92" s="524"/>
      <c r="K92" s="524"/>
      <c r="L92" s="524"/>
      <c r="M92" s="524"/>
      <c r="N92" s="524"/>
      <c r="O92" s="524"/>
      <c r="P92" s="524"/>
      <c r="Q92" s="524"/>
      <c r="R92" s="524"/>
      <c r="S92" s="524"/>
      <c r="T92" s="524"/>
      <c r="U92" s="524"/>
      <c r="V92" s="521"/>
      <c r="W92" s="522"/>
      <c r="X92" s="523"/>
      <c r="Y92" s="446"/>
      <c r="Z92" s="446"/>
      <c r="AA92" s="446"/>
      <c r="AB92" s="446"/>
      <c r="AC92" s="450"/>
      <c r="AD92" s="450"/>
      <c r="AE92" s="450"/>
      <c r="AF92" s="450"/>
      <c r="AG92" s="450"/>
      <c r="AH92" s="450"/>
      <c r="AI92" s="450"/>
      <c r="AJ92" s="450"/>
      <c r="AK92" s="450"/>
      <c r="AL92" s="450"/>
      <c r="AM92" s="450"/>
      <c r="AN92" s="450"/>
      <c r="AO92" s="450"/>
      <c r="AP92" s="450"/>
      <c r="AQ92" s="450"/>
      <c r="AR92" s="450"/>
      <c r="AS92" s="455">
        <f>Y92+AC92+AG92+AK92+AO92</f>
        <v>0</v>
      </c>
      <c r="AT92" s="455"/>
      <c r="AU92" s="455"/>
      <c r="AV92" s="455"/>
      <c r="AW92" s="455"/>
    </row>
    <row r="93" spans="1:49" ht="22.5" customHeight="1">
      <c r="A93" s="437" t="s">
        <v>766</v>
      </c>
      <c r="B93" s="439"/>
      <c r="C93" s="515" t="s">
        <v>477</v>
      </c>
      <c r="D93" s="516"/>
      <c r="E93" s="516"/>
      <c r="F93" s="516"/>
      <c r="G93" s="516"/>
      <c r="H93" s="516"/>
      <c r="I93" s="516"/>
      <c r="J93" s="516"/>
      <c r="K93" s="516"/>
      <c r="L93" s="516"/>
      <c r="M93" s="516"/>
      <c r="N93" s="516"/>
      <c r="O93" s="516"/>
      <c r="P93" s="516"/>
      <c r="Q93" s="516"/>
      <c r="R93" s="516"/>
      <c r="S93" s="516"/>
      <c r="T93" s="516"/>
      <c r="U93" s="517"/>
      <c r="V93" s="461"/>
      <c r="W93" s="461"/>
      <c r="X93" s="461"/>
      <c r="Y93" s="436">
        <f>Y91+Y92</f>
        <v>150</v>
      </c>
      <c r="Z93" s="436"/>
      <c r="AA93" s="436"/>
      <c r="AB93" s="436"/>
      <c r="AC93" s="436">
        <f>AC91+AC92</f>
        <v>45469</v>
      </c>
      <c r="AD93" s="436"/>
      <c r="AE93" s="436"/>
      <c r="AF93" s="436"/>
      <c r="AG93" s="436">
        <f>AG91+AG92</f>
        <v>0</v>
      </c>
      <c r="AH93" s="436"/>
      <c r="AI93" s="436"/>
      <c r="AJ93" s="436"/>
      <c r="AK93" s="436">
        <f>AK91+AK92</f>
        <v>0</v>
      </c>
      <c r="AL93" s="436"/>
      <c r="AM93" s="436"/>
      <c r="AN93" s="436"/>
      <c r="AO93" s="436">
        <f>AO91+AO92</f>
        <v>0</v>
      </c>
      <c r="AP93" s="436"/>
      <c r="AQ93" s="436"/>
      <c r="AR93" s="436"/>
      <c r="AS93" s="451">
        <f>SUM(AS91:AS92)</f>
        <v>45619</v>
      </c>
      <c r="AT93" s="451"/>
      <c r="AU93" s="451"/>
      <c r="AV93" s="451"/>
      <c r="AW93" s="451"/>
    </row>
    <row r="94" spans="1:21" ht="30" customHeight="1">
      <c r="A94" s="504"/>
      <c r="B94" s="504"/>
      <c r="U94" s="251"/>
    </row>
    <row r="95" spans="1:2" ht="30.75" customHeight="1">
      <c r="A95" s="504"/>
      <c r="B95" s="504"/>
    </row>
    <row r="96" spans="1:2" ht="19.5" customHeight="1">
      <c r="A96" s="504"/>
      <c r="B96" s="504"/>
    </row>
    <row r="97" spans="1:2" ht="19.5" customHeight="1">
      <c r="A97" s="504"/>
      <c r="B97" s="504"/>
    </row>
    <row r="98" spans="1:2" ht="24.75" customHeight="1">
      <c r="A98" s="504"/>
      <c r="B98" s="504"/>
    </row>
    <row r="99" spans="1:2" ht="25.5" customHeight="1">
      <c r="A99" s="504"/>
      <c r="B99" s="504"/>
    </row>
    <row r="100" spans="1:2" ht="19.5" customHeight="1">
      <c r="A100" s="509" t="s">
        <v>1211</v>
      </c>
      <c r="B100" s="510"/>
    </row>
    <row r="101" spans="1:49" s="251" customFormat="1" ht="24.75" customHeight="1">
      <c r="A101" s="440" t="s">
        <v>1214</v>
      </c>
      <c r="B101" s="442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</row>
    <row r="102" spans="1:2" ht="23.25" customHeight="1">
      <c r="A102" s="437" t="s">
        <v>1216</v>
      </c>
      <c r="B102" s="439"/>
    </row>
    <row r="103" spans="1:2" ht="19.5" customHeight="1">
      <c r="A103" s="437" t="s">
        <v>1218</v>
      </c>
      <c r="B103" s="439"/>
    </row>
    <row r="104" spans="1:2" ht="29.25" customHeight="1">
      <c r="A104" s="437" t="s">
        <v>1220</v>
      </c>
      <c r="B104" s="439"/>
    </row>
    <row r="105" spans="1:2" ht="19.5" customHeight="1">
      <c r="A105" s="437" t="s">
        <v>1224</v>
      </c>
      <c r="B105" s="439"/>
    </row>
    <row r="106" spans="1:2" ht="27.75" customHeight="1">
      <c r="A106" s="437" t="s">
        <v>263</v>
      </c>
      <c r="B106" s="439"/>
    </row>
    <row r="107" spans="1:2" ht="19.5" customHeight="1">
      <c r="A107" s="437" t="s">
        <v>264</v>
      </c>
      <c r="B107" s="439"/>
    </row>
    <row r="108" spans="1:2" ht="19.5" customHeight="1">
      <c r="A108" s="437" t="s">
        <v>265</v>
      </c>
      <c r="B108" s="439"/>
    </row>
    <row r="109" spans="1:2" ht="29.25" customHeight="1">
      <c r="A109" s="437" t="s">
        <v>266</v>
      </c>
      <c r="B109" s="439"/>
    </row>
    <row r="110" spans="1:2" ht="19.5" customHeight="1">
      <c r="A110" s="437" t="s">
        <v>267</v>
      </c>
      <c r="B110" s="439"/>
    </row>
    <row r="111" spans="1:2" ht="19.5" customHeight="1">
      <c r="A111" s="437" t="s">
        <v>268</v>
      </c>
      <c r="B111" s="439"/>
    </row>
    <row r="112" spans="1:2" ht="25.5" customHeight="1">
      <c r="A112" s="437" t="s">
        <v>269</v>
      </c>
      <c r="B112" s="439"/>
    </row>
    <row r="113" spans="1:2" ht="19.5" customHeight="1">
      <c r="A113" s="437" t="s">
        <v>270</v>
      </c>
      <c r="B113" s="439"/>
    </row>
    <row r="114" spans="1:2" ht="19.5" customHeight="1">
      <c r="A114" s="437" t="s">
        <v>1226</v>
      </c>
      <c r="B114" s="439"/>
    </row>
    <row r="115" spans="1:2" ht="19.5" customHeight="1">
      <c r="A115" s="437" t="s">
        <v>1227</v>
      </c>
      <c r="B115" s="439"/>
    </row>
    <row r="116" spans="1:2" ht="19.5" customHeight="1">
      <c r="A116" s="437" t="s">
        <v>1228</v>
      </c>
      <c r="B116" s="439"/>
    </row>
    <row r="117" spans="1:2" ht="27" customHeight="1">
      <c r="A117" s="437" t="s">
        <v>1229</v>
      </c>
      <c r="B117" s="439"/>
    </row>
    <row r="118" spans="1:2" ht="33.75" customHeight="1">
      <c r="A118" s="437" t="s">
        <v>1230</v>
      </c>
      <c r="B118" s="439"/>
    </row>
    <row r="119" spans="1:2" ht="19.5" customHeight="1">
      <c r="A119" s="437" t="s">
        <v>1231</v>
      </c>
      <c r="B119" s="439"/>
    </row>
    <row r="120" spans="1:2" ht="19.5" customHeight="1">
      <c r="A120" s="437" t="s">
        <v>1232</v>
      </c>
      <c r="B120" s="439"/>
    </row>
    <row r="121" spans="1:2" ht="19.5" customHeight="1">
      <c r="A121" s="437" t="s">
        <v>1233</v>
      </c>
      <c r="B121" s="439"/>
    </row>
    <row r="122" spans="1:2" ht="19.5" customHeight="1">
      <c r="A122" s="437" t="s">
        <v>1234</v>
      </c>
      <c r="B122" s="439"/>
    </row>
    <row r="123" spans="1:2" ht="19.5" customHeight="1">
      <c r="A123" s="437" t="s">
        <v>1235</v>
      </c>
      <c r="B123" s="439"/>
    </row>
    <row r="124" spans="1:2" ht="19.5" customHeight="1">
      <c r="A124" s="437" t="s">
        <v>1236</v>
      </c>
      <c r="B124" s="439"/>
    </row>
    <row r="125" spans="1:2" ht="19.5" customHeight="1">
      <c r="A125" s="437" t="s">
        <v>1237</v>
      </c>
      <c r="B125" s="439"/>
    </row>
    <row r="126" spans="1:2" ht="19.5" customHeight="1">
      <c r="A126" s="437" t="s">
        <v>1238</v>
      </c>
      <c r="B126" s="439"/>
    </row>
    <row r="127" spans="1:2" ht="19.5" customHeight="1">
      <c r="A127" s="437" t="s">
        <v>1239</v>
      </c>
      <c r="B127" s="439"/>
    </row>
    <row r="128" spans="1:2" ht="19.5" customHeight="1">
      <c r="A128" s="437" t="s">
        <v>1240</v>
      </c>
      <c r="B128" s="439"/>
    </row>
    <row r="129" spans="1:2" ht="19.5" customHeight="1">
      <c r="A129" s="437" t="s">
        <v>1241</v>
      </c>
      <c r="B129" s="439"/>
    </row>
    <row r="130" spans="1:2" ht="19.5" customHeight="1">
      <c r="A130" s="437" t="s">
        <v>1242</v>
      </c>
      <c r="B130" s="439"/>
    </row>
    <row r="131" spans="1:2" ht="19.5" customHeight="1">
      <c r="A131" s="437" t="s">
        <v>1243</v>
      </c>
      <c r="B131" s="439"/>
    </row>
    <row r="132" spans="1:2" ht="29.25" customHeight="1">
      <c r="A132" s="437" t="s">
        <v>1244</v>
      </c>
      <c r="B132" s="439"/>
    </row>
    <row r="133" spans="1:2" ht="29.25" customHeight="1">
      <c r="A133" s="437" t="s">
        <v>1245</v>
      </c>
      <c r="B133" s="439"/>
    </row>
    <row r="134" spans="1:2" ht="19.5" customHeight="1">
      <c r="A134" s="437" t="s">
        <v>1246</v>
      </c>
      <c r="B134" s="439"/>
    </row>
    <row r="135" spans="1:2" ht="19.5" customHeight="1">
      <c r="A135" s="437" t="s">
        <v>1247</v>
      </c>
      <c r="B135" s="439"/>
    </row>
    <row r="136" spans="1:2" ht="29.25" customHeight="1">
      <c r="A136" s="437" t="s">
        <v>1248</v>
      </c>
      <c r="B136" s="439"/>
    </row>
    <row r="137" spans="1:2" ht="29.25" customHeight="1">
      <c r="A137" s="437" t="s">
        <v>1249</v>
      </c>
      <c r="B137" s="439"/>
    </row>
    <row r="138" spans="1:2" ht="29.25" customHeight="1">
      <c r="A138" s="437" t="s">
        <v>1250</v>
      </c>
      <c r="B138" s="439"/>
    </row>
    <row r="139" spans="1:2" ht="29.25" customHeight="1">
      <c r="A139" s="437" t="s">
        <v>1251</v>
      </c>
      <c r="B139" s="439"/>
    </row>
    <row r="140" spans="1:2" ht="39" customHeight="1">
      <c r="A140" s="437" t="s">
        <v>0</v>
      </c>
      <c r="B140" s="439"/>
    </row>
    <row r="141" spans="1:2" ht="19.5" customHeight="1">
      <c r="A141" s="437" t="s">
        <v>1</v>
      </c>
      <c r="B141" s="439"/>
    </row>
    <row r="142" spans="1:2" ht="19.5" customHeight="1">
      <c r="A142" s="437" t="s">
        <v>2</v>
      </c>
      <c r="B142" s="439"/>
    </row>
    <row r="143" spans="1:2" ht="19.5" customHeight="1">
      <c r="A143" s="437" t="s">
        <v>3</v>
      </c>
      <c r="B143" s="439"/>
    </row>
    <row r="144" spans="1:2" ht="19.5" customHeight="1">
      <c r="A144" s="437" t="s">
        <v>4</v>
      </c>
      <c r="B144" s="439"/>
    </row>
    <row r="145" spans="1:2" ht="19.5" customHeight="1">
      <c r="A145" s="437" t="s">
        <v>5</v>
      </c>
      <c r="B145" s="439"/>
    </row>
    <row r="146" spans="1:2" ht="19.5" customHeight="1">
      <c r="A146" s="437" t="s">
        <v>6</v>
      </c>
      <c r="B146" s="439"/>
    </row>
    <row r="147" spans="1:2" ht="19.5" customHeight="1">
      <c r="A147" s="437" t="s">
        <v>7</v>
      </c>
      <c r="B147" s="439"/>
    </row>
    <row r="148" spans="1:2" ht="25.5" customHeight="1">
      <c r="A148" s="437" t="s">
        <v>8</v>
      </c>
      <c r="B148" s="439"/>
    </row>
    <row r="149" spans="1:2" ht="27.75" customHeight="1">
      <c r="A149" s="437" t="s">
        <v>9</v>
      </c>
      <c r="B149" s="439"/>
    </row>
    <row r="150" spans="1:2" ht="19.5" customHeight="1">
      <c r="A150" s="437" t="s">
        <v>10</v>
      </c>
      <c r="B150" s="439"/>
    </row>
    <row r="151" spans="1:2" ht="29.25" customHeight="1">
      <c r="A151" s="437" t="s">
        <v>11</v>
      </c>
      <c r="B151" s="439"/>
    </row>
    <row r="152" spans="1:2" ht="29.25" customHeight="1">
      <c r="A152" s="437" t="s">
        <v>12</v>
      </c>
      <c r="B152" s="439"/>
    </row>
    <row r="153" spans="1:2" ht="19.5" customHeight="1">
      <c r="A153" s="437" t="s">
        <v>13</v>
      </c>
      <c r="B153" s="439"/>
    </row>
    <row r="154" spans="1:2" ht="19.5" customHeight="1">
      <c r="A154" s="437" t="s">
        <v>14</v>
      </c>
      <c r="B154" s="439"/>
    </row>
    <row r="155" spans="1:2" ht="19.5" customHeight="1">
      <c r="A155" s="437" t="s">
        <v>15</v>
      </c>
      <c r="B155" s="439"/>
    </row>
    <row r="156" spans="1:2" ht="19.5" customHeight="1">
      <c r="A156" s="437" t="s">
        <v>16</v>
      </c>
      <c r="B156" s="439"/>
    </row>
    <row r="157" spans="1:2" ht="19.5" customHeight="1">
      <c r="A157" s="437" t="s">
        <v>17</v>
      </c>
      <c r="B157" s="439"/>
    </row>
    <row r="158" spans="1:2" ht="29.25" customHeight="1">
      <c r="A158" s="437" t="s">
        <v>18</v>
      </c>
      <c r="B158" s="439"/>
    </row>
    <row r="159" spans="1:2" ht="19.5" customHeight="1">
      <c r="A159" s="437" t="s">
        <v>19</v>
      </c>
      <c r="B159" s="439"/>
    </row>
    <row r="160" spans="1:2" ht="19.5" customHeight="1">
      <c r="A160" s="437" t="s">
        <v>20</v>
      </c>
      <c r="B160" s="439"/>
    </row>
    <row r="161" spans="1:2" ht="19.5" customHeight="1">
      <c r="A161" s="437" t="s">
        <v>21</v>
      </c>
      <c r="B161" s="439"/>
    </row>
    <row r="162" spans="1:2" ht="19.5" customHeight="1">
      <c r="A162" s="437" t="s">
        <v>22</v>
      </c>
      <c r="B162" s="439"/>
    </row>
    <row r="163" spans="1:2" ht="19.5" customHeight="1">
      <c r="A163" s="437" t="s">
        <v>23</v>
      </c>
      <c r="B163" s="439"/>
    </row>
    <row r="164" spans="1:2" ht="19.5" customHeight="1">
      <c r="A164" s="437" t="s">
        <v>24</v>
      </c>
      <c r="B164" s="439"/>
    </row>
    <row r="165" spans="1:2" ht="19.5" customHeight="1">
      <c r="A165" s="437" t="s">
        <v>25</v>
      </c>
      <c r="B165" s="439"/>
    </row>
    <row r="166" spans="1:2" ht="19.5" customHeight="1">
      <c r="A166" s="437" t="s">
        <v>26</v>
      </c>
      <c r="B166" s="439"/>
    </row>
    <row r="167" spans="1:2" ht="19.5" customHeight="1">
      <c r="A167" s="437" t="s">
        <v>27</v>
      </c>
      <c r="B167" s="439"/>
    </row>
    <row r="168" spans="1:2" ht="19.5" customHeight="1">
      <c r="A168" s="437" t="s">
        <v>28</v>
      </c>
      <c r="B168" s="439"/>
    </row>
    <row r="169" spans="1:2" ht="19.5" customHeight="1">
      <c r="A169" s="437" t="s">
        <v>29</v>
      </c>
      <c r="B169" s="439"/>
    </row>
    <row r="170" spans="1:2" ht="29.25" customHeight="1">
      <c r="A170" s="437" t="s">
        <v>30</v>
      </c>
      <c r="B170" s="439"/>
    </row>
    <row r="171" spans="1:2" ht="29.25" customHeight="1">
      <c r="A171" s="440" t="s">
        <v>31</v>
      </c>
      <c r="B171" s="442"/>
    </row>
    <row r="172" spans="1:2" ht="25.5" customHeight="1">
      <c r="A172" s="437" t="s">
        <v>32</v>
      </c>
      <c r="B172" s="439"/>
    </row>
    <row r="173" spans="1:2" ht="25.5" customHeight="1">
      <c r="A173" s="437" t="s">
        <v>33</v>
      </c>
      <c r="B173" s="439"/>
    </row>
    <row r="174" spans="1:2" ht="19.5" customHeight="1">
      <c r="A174" s="437" t="s">
        <v>34</v>
      </c>
      <c r="B174" s="439"/>
    </row>
    <row r="175" spans="1:2" ht="19.5" customHeight="1">
      <c r="A175" s="437" t="s">
        <v>35</v>
      </c>
      <c r="B175" s="439"/>
    </row>
    <row r="176" spans="1:2" ht="19.5" customHeight="1">
      <c r="A176" s="437" t="s">
        <v>36</v>
      </c>
      <c r="B176" s="439"/>
    </row>
    <row r="177" spans="1:2" ht="19.5" customHeight="1">
      <c r="A177" s="437" t="s">
        <v>37</v>
      </c>
      <c r="B177" s="439"/>
    </row>
    <row r="178" spans="1:2" ht="39" customHeight="1">
      <c r="A178" s="437" t="s">
        <v>38</v>
      </c>
      <c r="B178" s="439"/>
    </row>
    <row r="179" spans="1:2" ht="19.5" customHeight="1">
      <c r="A179" s="437" t="s">
        <v>39</v>
      </c>
      <c r="B179" s="439"/>
    </row>
    <row r="180" spans="1:2" ht="19.5" customHeight="1">
      <c r="A180" s="437" t="s">
        <v>40</v>
      </c>
      <c r="B180" s="439"/>
    </row>
    <row r="181" spans="1:2" ht="19.5" customHeight="1">
      <c r="A181" s="437" t="s">
        <v>41</v>
      </c>
      <c r="B181" s="439"/>
    </row>
    <row r="182" spans="1:2" ht="19.5" customHeight="1">
      <c r="A182" s="437" t="s">
        <v>42</v>
      </c>
      <c r="B182" s="439"/>
    </row>
    <row r="183" spans="1:2" ht="39" customHeight="1">
      <c r="A183" s="437" t="s">
        <v>43</v>
      </c>
      <c r="B183" s="439"/>
    </row>
    <row r="184" spans="1:2" ht="19.5" customHeight="1">
      <c r="A184" s="437" t="s">
        <v>44</v>
      </c>
      <c r="B184" s="439"/>
    </row>
    <row r="185" spans="1:2" ht="19.5" customHeight="1">
      <c r="A185" s="440" t="s">
        <v>45</v>
      </c>
      <c r="B185" s="442"/>
    </row>
    <row r="186" spans="1:2" ht="19.5" customHeight="1">
      <c r="A186" s="437" t="s">
        <v>46</v>
      </c>
      <c r="B186" s="439"/>
    </row>
    <row r="187" spans="1:2" ht="19.5" customHeight="1">
      <c r="A187" s="437" t="s">
        <v>47</v>
      </c>
      <c r="B187" s="439"/>
    </row>
    <row r="188" spans="1:2" ht="19.5" customHeight="1">
      <c r="A188" s="437" t="s">
        <v>48</v>
      </c>
      <c r="B188" s="439"/>
    </row>
    <row r="189" spans="1:2" ht="29.25" customHeight="1">
      <c r="A189" s="437" t="s">
        <v>49</v>
      </c>
      <c r="B189" s="439"/>
    </row>
    <row r="190" spans="1:2" ht="24.75" customHeight="1">
      <c r="A190" s="437" t="s">
        <v>50</v>
      </c>
      <c r="B190" s="439"/>
    </row>
    <row r="191" spans="1:2" ht="19.5" customHeight="1">
      <c r="A191" s="437" t="s">
        <v>51</v>
      </c>
      <c r="B191" s="439"/>
    </row>
    <row r="192" spans="1:2" ht="19.5" customHeight="1">
      <c r="A192" s="437" t="s">
        <v>52</v>
      </c>
      <c r="B192" s="439"/>
    </row>
    <row r="193" spans="1:2" ht="19.5" customHeight="1">
      <c r="A193" s="437" t="s">
        <v>53</v>
      </c>
      <c r="B193" s="439"/>
    </row>
    <row r="194" spans="1:2" ht="29.25" customHeight="1">
      <c r="A194" s="437" t="s">
        <v>54</v>
      </c>
      <c r="B194" s="439"/>
    </row>
    <row r="195" spans="1:2" ht="29.25" customHeight="1">
      <c r="A195" s="437" t="s">
        <v>55</v>
      </c>
      <c r="B195" s="439"/>
    </row>
    <row r="196" spans="1:2" ht="19.5" customHeight="1">
      <c r="A196" s="437" t="s">
        <v>56</v>
      </c>
      <c r="B196" s="439"/>
    </row>
    <row r="197" spans="1:2" ht="29.25" customHeight="1">
      <c r="A197" s="437" t="s">
        <v>57</v>
      </c>
      <c r="B197" s="439"/>
    </row>
    <row r="198" spans="1:2" ht="19.5" customHeight="1">
      <c r="A198" s="437" t="s">
        <v>58</v>
      </c>
      <c r="B198" s="439"/>
    </row>
    <row r="199" spans="1:2" ht="19.5" customHeight="1">
      <c r="A199" s="437" t="s">
        <v>59</v>
      </c>
      <c r="B199" s="439"/>
    </row>
    <row r="200" spans="1:2" ht="19.5" customHeight="1">
      <c r="A200" s="437" t="s">
        <v>60</v>
      </c>
      <c r="B200" s="439"/>
    </row>
    <row r="201" spans="1:2" ht="19.5" customHeight="1">
      <c r="A201" s="437" t="s">
        <v>61</v>
      </c>
      <c r="B201" s="439"/>
    </row>
    <row r="202" spans="1:2" ht="19.5" customHeight="1">
      <c r="A202" s="437" t="s">
        <v>62</v>
      </c>
      <c r="B202" s="439"/>
    </row>
    <row r="203" spans="1:2" ht="19.5" customHeight="1">
      <c r="A203" s="437" t="s">
        <v>63</v>
      </c>
      <c r="B203" s="439"/>
    </row>
    <row r="204" spans="1:2" ht="19.5" customHeight="1">
      <c r="A204" s="437" t="s">
        <v>64</v>
      </c>
      <c r="B204" s="439"/>
    </row>
    <row r="205" spans="1:2" ht="19.5" customHeight="1">
      <c r="A205" s="437" t="s">
        <v>65</v>
      </c>
      <c r="B205" s="439"/>
    </row>
    <row r="206" spans="1:2" ht="19.5" customHeight="1">
      <c r="A206" s="437" t="s">
        <v>66</v>
      </c>
      <c r="B206" s="439"/>
    </row>
    <row r="207" spans="1:2" ht="29.25" customHeight="1">
      <c r="A207" s="437" t="s">
        <v>67</v>
      </c>
      <c r="B207" s="439"/>
    </row>
    <row r="208" spans="1:2" ht="29.25" customHeight="1">
      <c r="A208" s="437" t="s">
        <v>68</v>
      </c>
      <c r="B208" s="439"/>
    </row>
    <row r="209" spans="1:2" ht="29.25" customHeight="1">
      <c r="A209" s="437" t="s">
        <v>69</v>
      </c>
      <c r="B209" s="439"/>
    </row>
    <row r="210" spans="1:2" ht="19.5" customHeight="1">
      <c r="A210" s="437" t="s">
        <v>70</v>
      </c>
      <c r="B210" s="439"/>
    </row>
    <row r="211" spans="1:2" ht="19.5" customHeight="1">
      <c r="A211" s="437" t="s">
        <v>71</v>
      </c>
      <c r="B211" s="439"/>
    </row>
    <row r="212" spans="1:2" ht="19.5" customHeight="1">
      <c r="A212" s="437" t="s">
        <v>72</v>
      </c>
      <c r="B212" s="439"/>
    </row>
    <row r="213" spans="1:2" ht="48.75" customHeight="1">
      <c r="A213" s="437" t="s">
        <v>73</v>
      </c>
      <c r="B213" s="439"/>
    </row>
    <row r="214" spans="1:2" ht="19.5" customHeight="1">
      <c r="A214" s="437" t="s">
        <v>74</v>
      </c>
      <c r="B214" s="439"/>
    </row>
    <row r="215" spans="1:2" ht="27" customHeight="1">
      <c r="A215" s="440" t="s">
        <v>75</v>
      </c>
      <c r="B215" s="442"/>
    </row>
    <row r="216" spans="1:49" s="251" customFormat="1" ht="19.5" customHeight="1">
      <c r="A216" s="437" t="s">
        <v>76</v>
      </c>
      <c r="B216" s="439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  <c r="W216" s="234"/>
      <c r="X216" s="234"/>
      <c r="Y216" s="234"/>
      <c r="Z216" s="234"/>
      <c r="AA216" s="234"/>
      <c r="AB216" s="234"/>
      <c r="AC216" s="234"/>
      <c r="AD216" s="234"/>
      <c r="AE216" s="234"/>
      <c r="AF216" s="234"/>
      <c r="AG216" s="234"/>
      <c r="AH216" s="234"/>
      <c r="AI216" s="234"/>
      <c r="AJ216" s="234"/>
      <c r="AK216" s="234"/>
      <c r="AL216" s="234"/>
      <c r="AM216" s="234"/>
      <c r="AN216" s="234"/>
      <c r="AO216" s="234"/>
      <c r="AP216" s="234"/>
      <c r="AQ216" s="234"/>
      <c r="AR216" s="234"/>
      <c r="AS216" s="234"/>
      <c r="AT216" s="234"/>
      <c r="AU216" s="234"/>
      <c r="AV216" s="234"/>
      <c r="AW216" s="234"/>
    </row>
    <row r="217" spans="1:2" ht="29.25" customHeight="1">
      <c r="A217" s="437" t="s">
        <v>77</v>
      </c>
      <c r="B217" s="439"/>
    </row>
    <row r="218" spans="1:49" s="251" customFormat="1" ht="19.5" customHeight="1">
      <c r="A218" s="437" t="s">
        <v>78</v>
      </c>
      <c r="B218" s="439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34"/>
      <c r="U218" s="234"/>
      <c r="V218" s="234"/>
      <c r="W218" s="234"/>
      <c r="X218" s="234"/>
      <c r="Y218" s="234"/>
      <c r="Z218" s="234"/>
      <c r="AA218" s="234"/>
      <c r="AB218" s="234"/>
      <c r="AC218" s="234"/>
      <c r="AD218" s="234"/>
      <c r="AE218" s="234"/>
      <c r="AF218" s="234"/>
      <c r="AG218" s="234"/>
      <c r="AH218" s="234"/>
      <c r="AI218" s="234"/>
      <c r="AJ218" s="234"/>
      <c r="AK218" s="234"/>
      <c r="AL218" s="234"/>
      <c r="AM218" s="234"/>
      <c r="AN218" s="234"/>
      <c r="AO218" s="234"/>
      <c r="AP218" s="234"/>
      <c r="AQ218" s="234"/>
      <c r="AR218" s="234"/>
      <c r="AS218" s="234"/>
      <c r="AT218" s="234"/>
      <c r="AU218" s="234"/>
      <c r="AV218" s="234"/>
      <c r="AW218" s="234"/>
    </row>
    <row r="219" spans="1:2" ht="19.5" customHeight="1">
      <c r="A219" s="437" t="s">
        <v>79</v>
      </c>
      <c r="B219" s="439"/>
    </row>
    <row r="220" spans="1:49" s="251" customFormat="1" ht="19.5" customHeight="1">
      <c r="A220" s="437" t="s">
        <v>80</v>
      </c>
      <c r="B220" s="439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234"/>
      <c r="U220" s="234"/>
      <c r="V220" s="234"/>
      <c r="W220" s="234"/>
      <c r="X220" s="234"/>
      <c r="Y220" s="234"/>
      <c r="Z220" s="234"/>
      <c r="AA220" s="234"/>
      <c r="AB220" s="234"/>
      <c r="AC220" s="234"/>
      <c r="AD220" s="234"/>
      <c r="AE220" s="234"/>
      <c r="AF220" s="234"/>
      <c r="AG220" s="234"/>
      <c r="AH220" s="234"/>
      <c r="AI220" s="234"/>
      <c r="AJ220" s="234"/>
      <c r="AK220" s="234"/>
      <c r="AL220" s="234"/>
      <c r="AM220" s="234"/>
      <c r="AN220" s="234"/>
      <c r="AO220" s="234"/>
      <c r="AP220" s="234"/>
      <c r="AQ220" s="234"/>
      <c r="AR220" s="234"/>
      <c r="AS220" s="234"/>
      <c r="AT220" s="234"/>
      <c r="AU220" s="234"/>
      <c r="AV220" s="234"/>
      <c r="AW220" s="234"/>
    </row>
    <row r="221" spans="1:49" s="251" customFormat="1" ht="19.5" customHeight="1">
      <c r="A221" s="437" t="s">
        <v>81</v>
      </c>
      <c r="B221" s="439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234"/>
      <c r="U221" s="234"/>
      <c r="V221" s="234"/>
      <c r="W221" s="234"/>
      <c r="X221" s="234"/>
      <c r="Y221" s="234"/>
      <c r="Z221" s="234"/>
      <c r="AA221" s="234"/>
      <c r="AB221" s="234"/>
      <c r="AC221" s="234"/>
      <c r="AD221" s="234"/>
      <c r="AE221" s="234"/>
      <c r="AF221" s="234"/>
      <c r="AG221" s="234"/>
      <c r="AH221" s="234"/>
      <c r="AI221" s="234"/>
      <c r="AJ221" s="234"/>
      <c r="AK221" s="234"/>
      <c r="AL221" s="234"/>
      <c r="AM221" s="234"/>
      <c r="AN221" s="234"/>
      <c r="AO221" s="234"/>
      <c r="AP221" s="234"/>
      <c r="AQ221" s="234"/>
      <c r="AR221" s="234"/>
      <c r="AS221" s="234"/>
      <c r="AT221" s="234"/>
      <c r="AU221" s="234"/>
      <c r="AV221" s="234"/>
      <c r="AW221" s="234"/>
    </row>
    <row r="222" spans="1:2" ht="19.5" customHeight="1">
      <c r="A222" s="437" t="s">
        <v>82</v>
      </c>
      <c r="B222" s="439"/>
    </row>
    <row r="223" spans="1:49" s="251" customFormat="1" ht="19.5" customHeight="1">
      <c r="A223" s="437" t="s">
        <v>83</v>
      </c>
      <c r="B223" s="439"/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34"/>
      <c r="U223" s="234"/>
      <c r="V223" s="234"/>
      <c r="W223" s="234"/>
      <c r="X223" s="234"/>
      <c r="Y223" s="234"/>
      <c r="Z223" s="234"/>
      <c r="AA223" s="234"/>
      <c r="AB223" s="234"/>
      <c r="AC223" s="234"/>
      <c r="AD223" s="234"/>
      <c r="AE223" s="234"/>
      <c r="AF223" s="234"/>
      <c r="AG223" s="234"/>
      <c r="AH223" s="234"/>
      <c r="AI223" s="234"/>
      <c r="AJ223" s="234"/>
      <c r="AK223" s="234"/>
      <c r="AL223" s="234"/>
      <c r="AM223" s="234"/>
      <c r="AN223" s="234"/>
      <c r="AO223" s="234"/>
      <c r="AP223" s="234"/>
      <c r="AQ223" s="234"/>
      <c r="AR223" s="234"/>
      <c r="AS223" s="234"/>
      <c r="AT223" s="234"/>
      <c r="AU223" s="234"/>
      <c r="AV223" s="234"/>
      <c r="AW223" s="234"/>
    </row>
    <row r="224" spans="1:2" ht="19.5" customHeight="1">
      <c r="A224" s="440" t="s">
        <v>84</v>
      </c>
      <c r="B224" s="442"/>
    </row>
    <row r="225" spans="1:2" ht="29.25" customHeight="1">
      <c r="A225" s="437" t="s">
        <v>85</v>
      </c>
      <c r="B225" s="439"/>
    </row>
    <row r="226" spans="1:2" ht="29.25" customHeight="1">
      <c r="A226" s="437" t="s">
        <v>86</v>
      </c>
      <c r="B226" s="439"/>
    </row>
    <row r="227" spans="1:2" ht="19.5" customHeight="1">
      <c r="A227" s="437" t="s">
        <v>87</v>
      </c>
      <c r="B227" s="439"/>
    </row>
    <row r="228" spans="1:2" ht="19.5" customHeight="1">
      <c r="A228" s="437" t="s">
        <v>88</v>
      </c>
      <c r="B228" s="439"/>
    </row>
    <row r="229" spans="1:2" ht="19.5" customHeight="1">
      <c r="A229" s="437" t="s">
        <v>89</v>
      </c>
      <c r="B229" s="439"/>
    </row>
    <row r="230" spans="1:2" ht="19.5" customHeight="1">
      <c r="A230" s="437" t="s">
        <v>90</v>
      </c>
      <c r="B230" s="439"/>
    </row>
    <row r="231" spans="1:2" ht="19.5" customHeight="1">
      <c r="A231" s="437" t="s">
        <v>91</v>
      </c>
      <c r="B231" s="439"/>
    </row>
    <row r="232" spans="1:2" ht="29.25" customHeight="1">
      <c r="A232" s="437" t="s">
        <v>92</v>
      </c>
      <c r="B232" s="439"/>
    </row>
    <row r="233" spans="1:2" ht="19.5" customHeight="1">
      <c r="A233" s="437" t="s">
        <v>93</v>
      </c>
      <c r="B233" s="439"/>
    </row>
    <row r="234" spans="1:2" ht="19.5" customHeight="1">
      <c r="A234" s="437" t="s">
        <v>94</v>
      </c>
      <c r="B234" s="439"/>
    </row>
    <row r="235" spans="1:2" ht="19.5" customHeight="1">
      <c r="A235" s="437" t="s">
        <v>95</v>
      </c>
      <c r="B235" s="439"/>
    </row>
    <row r="236" spans="1:2" ht="19.5" customHeight="1">
      <c r="A236" s="437" t="s">
        <v>96</v>
      </c>
      <c r="B236" s="439"/>
    </row>
    <row r="237" spans="1:2" ht="19.5" customHeight="1">
      <c r="A237" s="437" t="s">
        <v>97</v>
      </c>
      <c r="B237" s="439"/>
    </row>
    <row r="238" spans="1:2" ht="19.5" customHeight="1">
      <c r="A238" s="437" t="s">
        <v>98</v>
      </c>
      <c r="B238" s="439"/>
    </row>
    <row r="239" spans="1:2" ht="19.5" customHeight="1">
      <c r="A239" s="437" t="s">
        <v>99</v>
      </c>
      <c r="B239" s="439"/>
    </row>
    <row r="240" spans="1:2" ht="19.5" customHeight="1">
      <c r="A240" s="437" t="s">
        <v>100</v>
      </c>
      <c r="B240" s="439"/>
    </row>
    <row r="241" spans="1:2" ht="19.5" customHeight="1">
      <c r="A241" s="437" t="s">
        <v>101</v>
      </c>
      <c r="B241" s="439"/>
    </row>
    <row r="242" spans="1:2" ht="19.5" customHeight="1">
      <c r="A242" s="437" t="s">
        <v>102</v>
      </c>
      <c r="B242" s="439"/>
    </row>
    <row r="243" spans="1:2" ht="29.25" customHeight="1">
      <c r="A243" s="437" t="s">
        <v>103</v>
      </c>
      <c r="B243" s="439"/>
    </row>
    <row r="244" spans="1:2" ht="19.5" customHeight="1">
      <c r="A244" s="437" t="s">
        <v>104</v>
      </c>
      <c r="B244" s="439"/>
    </row>
    <row r="245" spans="1:2" ht="19.5" customHeight="1">
      <c r="A245" s="437" t="s">
        <v>105</v>
      </c>
      <c r="B245" s="439"/>
    </row>
    <row r="246" spans="1:2" ht="19.5" customHeight="1">
      <c r="A246" s="437" t="s">
        <v>106</v>
      </c>
      <c r="B246" s="439"/>
    </row>
    <row r="247" spans="1:2" ht="19.5" customHeight="1">
      <c r="A247" s="437" t="s">
        <v>107</v>
      </c>
      <c r="B247" s="439"/>
    </row>
    <row r="248" spans="1:2" ht="19.5" customHeight="1">
      <c r="A248" s="440" t="s">
        <v>108</v>
      </c>
      <c r="B248" s="442"/>
    </row>
    <row r="249" spans="1:2" ht="29.25" customHeight="1">
      <c r="A249" s="437" t="s">
        <v>109</v>
      </c>
      <c r="B249" s="439"/>
    </row>
    <row r="250" spans="1:2" ht="29.25" customHeight="1">
      <c r="A250" s="437" t="s">
        <v>110</v>
      </c>
      <c r="B250" s="439"/>
    </row>
    <row r="251" spans="1:2" ht="19.5" customHeight="1">
      <c r="A251" s="437" t="s">
        <v>111</v>
      </c>
      <c r="B251" s="439"/>
    </row>
    <row r="252" spans="1:2" ht="19.5" customHeight="1">
      <c r="A252" s="437" t="s">
        <v>112</v>
      </c>
      <c r="B252" s="439"/>
    </row>
    <row r="253" spans="1:2" ht="19.5" customHeight="1">
      <c r="A253" s="437" t="s">
        <v>113</v>
      </c>
      <c r="B253" s="439"/>
    </row>
    <row r="254" spans="1:2" ht="19.5" customHeight="1">
      <c r="A254" s="437" t="s">
        <v>114</v>
      </c>
      <c r="B254" s="439"/>
    </row>
    <row r="255" spans="1:2" ht="19.5" customHeight="1">
      <c r="A255" s="437" t="s">
        <v>115</v>
      </c>
      <c r="B255" s="439"/>
    </row>
    <row r="256" spans="1:2" ht="29.25" customHeight="1">
      <c r="A256" s="437" t="s">
        <v>116</v>
      </c>
      <c r="B256" s="439"/>
    </row>
    <row r="257" spans="1:2" ht="19.5" customHeight="1">
      <c r="A257" s="437" t="s">
        <v>117</v>
      </c>
      <c r="B257" s="439"/>
    </row>
    <row r="258" spans="1:2" ht="19.5" customHeight="1">
      <c r="A258" s="437" t="s">
        <v>118</v>
      </c>
      <c r="B258" s="439"/>
    </row>
    <row r="259" spans="1:2" ht="19.5" customHeight="1">
      <c r="A259" s="437" t="s">
        <v>119</v>
      </c>
      <c r="B259" s="439"/>
    </row>
    <row r="260" spans="1:2" ht="19.5" customHeight="1">
      <c r="A260" s="437" t="s">
        <v>120</v>
      </c>
      <c r="B260" s="439"/>
    </row>
    <row r="261" spans="1:2" ht="19.5" customHeight="1">
      <c r="A261" s="437" t="s">
        <v>121</v>
      </c>
      <c r="B261" s="439"/>
    </row>
    <row r="262" spans="1:2" ht="19.5" customHeight="1">
      <c r="A262" s="437" t="s">
        <v>122</v>
      </c>
      <c r="B262" s="439"/>
    </row>
    <row r="263" spans="1:2" ht="19.5" customHeight="1">
      <c r="A263" s="437" t="s">
        <v>123</v>
      </c>
      <c r="B263" s="439"/>
    </row>
    <row r="264" spans="1:2" ht="19.5" customHeight="1">
      <c r="A264" s="437" t="s">
        <v>124</v>
      </c>
      <c r="B264" s="439"/>
    </row>
    <row r="265" spans="1:2" ht="19.5" customHeight="1">
      <c r="A265" s="437" t="s">
        <v>125</v>
      </c>
      <c r="B265" s="439"/>
    </row>
    <row r="266" spans="1:2" ht="19.5" customHeight="1">
      <c r="A266" s="437" t="s">
        <v>126</v>
      </c>
      <c r="B266" s="439"/>
    </row>
    <row r="267" spans="1:2" ht="29.25" customHeight="1">
      <c r="A267" s="437" t="s">
        <v>127</v>
      </c>
      <c r="B267" s="439"/>
    </row>
    <row r="268" spans="1:2" ht="19.5" customHeight="1">
      <c r="A268" s="437" t="s">
        <v>128</v>
      </c>
      <c r="B268" s="439"/>
    </row>
    <row r="269" spans="1:2" ht="19.5" customHeight="1">
      <c r="A269" s="437" t="s">
        <v>129</v>
      </c>
      <c r="B269" s="439"/>
    </row>
    <row r="270" spans="1:2" ht="19.5" customHeight="1">
      <c r="A270" s="437" t="s">
        <v>130</v>
      </c>
      <c r="B270" s="439"/>
    </row>
    <row r="271" spans="1:2" ht="19.5" customHeight="1">
      <c r="A271" s="437" t="s">
        <v>131</v>
      </c>
      <c r="B271" s="439"/>
    </row>
    <row r="272" spans="1:2" ht="19.5" customHeight="1">
      <c r="A272" s="440" t="s">
        <v>132</v>
      </c>
      <c r="B272" s="442"/>
    </row>
    <row r="273" spans="1:2" ht="19.5" customHeight="1">
      <c r="A273" s="440" t="s">
        <v>133</v>
      </c>
      <c r="B273" s="442"/>
    </row>
    <row r="280" ht="19.5" customHeight="1"/>
    <row r="304" ht="12.75" customHeight="1"/>
  </sheetData>
  <sheetProtection/>
  <mergeCells count="962">
    <mergeCell ref="AG10:AJ10"/>
    <mergeCell ref="AK10:AN10"/>
    <mergeCell ref="AC87:AF87"/>
    <mergeCell ref="AC90:AF90"/>
    <mergeCell ref="AK87:AN87"/>
    <mergeCell ref="AK88:AN88"/>
    <mergeCell ref="AK90:AN90"/>
    <mergeCell ref="AG23:AJ23"/>
    <mergeCell ref="AS86:AW86"/>
    <mergeCell ref="AK93:AN93"/>
    <mergeCell ref="AK91:AN91"/>
    <mergeCell ref="AC92:AF92"/>
    <mergeCell ref="AG92:AJ92"/>
    <mergeCell ref="AK92:AN92"/>
    <mergeCell ref="AG91:AJ91"/>
    <mergeCell ref="AG90:AJ90"/>
    <mergeCell ref="AC93:AF93"/>
    <mergeCell ref="AG93:AJ93"/>
    <mergeCell ref="AS80:AW80"/>
    <mergeCell ref="AS93:AW93"/>
    <mergeCell ref="AO92:AR92"/>
    <mergeCell ref="AS84:AW84"/>
    <mergeCell ref="AS90:AW90"/>
    <mergeCell ref="AS91:AW91"/>
    <mergeCell ref="AS88:AW88"/>
    <mergeCell ref="AS85:AW85"/>
    <mergeCell ref="AS92:AW92"/>
    <mergeCell ref="AS89:AW89"/>
    <mergeCell ref="AS69:AW69"/>
    <mergeCell ref="AS87:AW87"/>
    <mergeCell ref="AS10:AW10"/>
    <mergeCell ref="AS81:AW81"/>
    <mergeCell ref="AS82:AW82"/>
    <mergeCell ref="AS83:AW83"/>
    <mergeCell ref="AS72:AW72"/>
    <mergeCell ref="AS73:AW73"/>
    <mergeCell ref="AS78:AW78"/>
    <mergeCell ref="AS62:AW62"/>
    <mergeCell ref="AS68:AW68"/>
    <mergeCell ref="AS55:AW55"/>
    <mergeCell ref="AS75:AW75"/>
    <mergeCell ref="AS76:AW76"/>
    <mergeCell ref="AS60:AW60"/>
    <mergeCell ref="AS61:AW61"/>
    <mergeCell ref="AS74:AW74"/>
    <mergeCell ref="AS70:AW70"/>
    <mergeCell ref="AS71:AW71"/>
    <mergeCell ref="AS63:AW63"/>
    <mergeCell ref="AS52:AW52"/>
    <mergeCell ref="AS79:AW79"/>
    <mergeCell ref="AS77:AW77"/>
    <mergeCell ref="AS56:AW56"/>
    <mergeCell ref="AS57:AW57"/>
    <mergeCell ref="AS58:AW58"/>
    <mergeCell ref="AS59:AW59"/>
    <mergeCell ref="AS64:AW64"/>
    <mergeCell ref="AS66:AW66"/>
    <mergeCell ref="AS67:AW67"/>
    <mergeCell ref="AS43:AW43"/>
    <mergeCell ref="AS53:AW53"/>
    <mergeCell ref="AS65:AW65"/>
    <mergeCell ref="AS54:AW54"/>
    <mergeCell ref="AS46:AW46"/>
    <mergeCell ref="AS47:AW47"/>
    <mergeCell ref="AS48:AW48"/>
    <mergeCell ref="AS49:AW49"/>
    <mergeCell ref="AS50:AW50"/>
    <mergeCell ref="AS51:AW51"/>
    <mergeCell ref="AS34:AW34"/>
    <mergeCell ref="AS35:AW35"/>
    <mergeCell ref="AS36:AW36"/>
    <mergeCell ref="AS37:AW37"/>
    <mergeCell ref="AS45:AW45"/>
    <mergeCell ref="AS44:AW44"/>
    <mergeCell ref="AS39:AW39"/>
    <mergeCell ref="AS40:AW40"/>
    <mergeCell ref="AS41:AW41"/>
    <mergeCell ref="AS42:AW42"/>
    <mergeCell ref="AS38:AW38"/>
    <mergeCell ref="AS33:AW33"/>
    <mergeCell ref="AS32:AW32"/>
    <mergeCell ref="AS20:AW20"/>
    <mergeCell ref="AS25:AW25"/>
    <mergeCell ref="AS26:AW26"/>
    <mergeCell ref="AS31:AW31"/>
    <mergeCell ref="AS29:AW29"/>
    <mergeCell ref="AS30:AW30"/>
    <mergeCell ref="AS28:AW28"/>
    <mergeCell ref="AS21:AW21"/>
    <mergeCell ref="AS16:AW16"/>
    <mergeCell ref="AS17:AW17"/>
    <mergeCell ref="AS18:AW18"/>
    <mergeCell ref="AS19:AW19"/>
    <mergeCell ref="AS27:AW27"/>
    <mergeCell ref="AS23:AW23"/>
    <mergeCell ref="AS24:AW24"/>
    <mergeCell ref="AS22:AW22"/>
    <mergeCell ref="V6:X6"/>
    <mergeCell ref="A12:B12"/>
    <mergeCell ref="AS11:AW11"/>
    <mergeCell ref="AS12:AW12"/>
    <mergeCell ref="AS13:AW13"/>
    <mergeCell ref="AS14:AW14"/>
    <mergeCell ref="AO10:AR10"/>
    <mergeCell ref="AG13:AJ13"/>
    <mergeCell ref="Y10:AB10"/>
    <mergeCell ref="AC10:AF10"/>
    <mergeCell ref="V5:X5"/>
    <mergeCell ref="P5:P6"/>
    <mergeCell ref="AS15:AW15"/>
    <mergeCell ref="AD5:AM6"/>
    <mergeCell ref="AO13:AR13"/>
    <mergeCell ref="AC14:AF14"/>
    <mergeCell ref="AO14:AR14"/>
    <mergeCell ref="Y9:AW9"/>
    <mergeCell ref="A8:AW8"/>
    <mergeCell ref="Y5:Z5"/>
    <mergeCell ref="Q5:R5"/>
    <mergeCell ref="L5:O5"/>
    <mergeCell ref="A1:AW1"/>
    <mergeCell ref="A7:AW7"/>
    <mergeCell ref="H5:H6"/>
    <mergeCell ref="T2:W2"/>
    <mergeCell ref="X2:AA2"/>
    <mergeCell ref="AB2:AG2"/>
    <mergeCell ref="F2:K2"/>
    <mergeCell ref="L2:L3"/>
    <mergeCell ref="AC23:AF23"/>
    <mergeCell ref="T5:U5"/>
    <mergeCell ref="C11:U11"/>
    <mergeCell ref="V11:X11"/>
    <mergeCell ref="Y11:AB11"/>
    <mergeCell ref="AC15:AF15"/>
    <mergeCell ref="F5:G5"/>
    <mergeCell ref="I5:J5"/>
    <mergeCell ref="K5:K6"/>
    <mergeCell ref="S5:S6"/>
    <mergeCell ref="A272:B272"/>
    <mergeCell ref="C12:U12"/>
    <mergeCell ref="A13:B13"/>
    <mergeCell ref="V13:X13"/>
    <mergeCell ref="A14:B14"/>
    <mergeCell ref="V93:X93"/>
    <mergeCell ref="C14:U14"/>
    <mergeCell ref="A125:B125"/>
    <mergeCell ref="A123:B123"/>
    <mergeCell ref="Y87:AB87"/>
    <mergeCell ref="AH2:AM2"/>
    <mergeCell ref="Y23:AB23"/>
    <mergeCell ref="Y14:AB14"/>
    <mergeCell ref="M2:R2"/>
    <mergeCell ref="S2:S3"/>
    <mergeCell ref="AB5:AC5"/>
    <mergeCell ref="Y86:AB86"/>
    <mergeCell ref="AO86:AR86"/>
    <mergeCell ref="AK86:AN86"/>
    <mergeCell ref="AC91:AF91"/>
    <mergeCell ref="A88:B88"/>
    <mergeCell ref="A116:B116"/>
    <mergeCell ref="A112:B112"/>
    <mergeCell ref="Y92:AB92"/>
    <mergeCell ref="Y93:AB93"/>
    <mergeCell ref="AO93:AR93"/>
    <mergeCell ref="AO89:AR89"/>
    <mergeCell ref="A185:B185"/>
    <mergeCell ref="A273:B273"/>
    <mergeCell ref="C91:U91"/>
    <mergeCell ref="V91:X91"/>
    <mergeCell ref="Y91:AB91"/>
    <mergeCell ref="A155:B155"/>
    <mergeCell ref="A157:B157"/>
    <mergeCell ref="A164:B164"/>
    <mergeCell ref="A177:B177"/>
    <mergeCell ref="A248:B248"/>
    <mergeCell ref="A9:B10"/>
    <mergeCell ref="C9:U10"/>
    <mergeCell ref="V9:X10"/>
    <mergeCell ref="A52:B52"/>
    <mergeCell ref="C23:U23"/>
    <mergeCell ref="V23:X23"/>
    <mergeCell ref="A15:B15"/>
    <mergeCell ref="C15:U15"/>
    <mergeCell ref="V15:X15"/>
    <mergeCell ref="A11:B11"/>
    <mergeCell ref="AC11:AF11"/>
    <mergeCell ref="AO12:AR12"/>
    <mergeCell ref="AO11:AR11"/>
    <mergeCell ref="AG11:AJ11"/>
    <mergeCell ref="AK11:AN11"/>
    <mergeCell ref="AK12:AN12"/>
    <mergeCell ref="Y13:AB13"/>
    <mergeCell ref="AC13:AF13"/>
    <mergeCell ref="C13:U13"/>
    <mergeCell ref="AK13:AN13"/>
    <mergeCell ref="AC12:AF12"/>
    <mergeCell ref="AG12:AJ12"/>
    <mergeCell ref="Y12:AB12"/>
    <mergeCell ref="AK14:AN14"/>
    <mergeCell ref="AG16:AJ16"/>
    <mergeCell ref="AK16:AN16"/>
    <mergeCell ref="AK15:AN15"/>
    <mergeCell ref="AO16:AR16"/>
    <mergeCell ref="AO15:AR15"/>
    <mergeCell ref="A16:B16"/>
    <mergeCell ref="C16:U16"/>
    <mergeCell ref="V16:X16"/>
    <mergeCell ref="AG15:AJ15"/>
    <mergeCell ref="Y16:AB16"/>
    <mergeCell ref="AG14:AJ14"/>
    <mergeCell ref="AC16:AF16"/>
    <mergeCell ref="Y15:AB15"/>
    <mergeCell ref="AK18:AN18"/>
    <mergeCell ref="AO18:AR18"/>
    <mergeCell ref="AG17:AJ17"/>
    <mergeCell ref="AK17:AN17"/>
    <mergeCell ref="AO17:AR17"/>
    <mergeCell ref="A17:B17"/>
    <mergeCell ref="C17:U17"/>
    <mergeCell ref="V17:X17"/>
    <mergeCell ref="Y17:AB17"/>
    <mergeCell ref="AC17:AF17"/>
    <mergeCell ref="A18:B18"/>
    <mergeCell ref="C18:U18"/>
    <mergeCell ref="V18:X18"/>
    <mergeCell ref="Y18:AB18"/>
    <mergeCell ref="AC18:AF18"/>
    <mergeCell ref="AG18:AJ18"/>
    <mergeCell ref="AG19:AJ19"/>
    <mergeCell ref="AK19:AN19"/>
    <mergeCell ref="AO19:AR19"/>
    <mergeCell ref="A19:B19"/>
    <mergeCell ref="C19:U19"/>
    <mergeCell ref="V19:X19"/>
    <mergeCell ref="Y19:AB19"/>
    <mergeCell ref="AC20:AF20"/>
    <mergeCell ref="AC19:AF19"/>
    <mergeCell ref="Y21:AB21"/>
    <mergeCell ref="V22:X22"/>
    <mergeCell ref="Y22:AB22"/>
    <mergeCell ref="A20:B20"/>
    <mergeCell ref="C20:U20"/>
    <mergeCell ref="V20:X20"/>
    <mergeCell ref="Y20:AB20"/>
    <mergeCell ref="AO23:AR23"/>
    <mergeCell ref="AO21:AR21"/>
    <mergeCell ref="AG20:AJ20"/>
    <mergeCell ref="AK20:AN20"/>
    <mergeCell ref="AO20:AR20"/>
    <mergeCell ref="AO22:AR22"/>
    <mergeCell ref="AG21:AJ21"/>
    <mergeCell ref="AK21:AN21"/>
    <mergeCell ref="AK22:AN22"/>
    <mergeCell ref="AG22:AJ22"/>
    <mergeCell ref="AO27:AR27"/>
    <mergeCell ref="AC28:AF28"/>
    <mergeCell ref="AG28:AJ28"/>
    <mergeCell ref="A21:B21"/>
    <mergeCell ref="A22:B22"/>
    <mergeCell ref="A23:B23"/>
    <mergeCell ref="A24:B24"/>
    <mergeCell ref="A25:B25"/>
    <mergeCell ref="AC21:AF21"/>
    <mergeCell ref="V21:X21"/>
    <mergeCell ref="V27:X27"/>
    <mergeCell ref="C21:U21"/>
    <mergeCell ref="AK23:AN23"/>
    <mergeCell ref="C22:U22"/>
    <mergeCell ref="AC22:AF22"/>
    <mergeCell ref="AG25:AJ25"/>
    <mergeCell ref="AK25:AN25"/>
    <mergeCell ref="AK26:AN26"/>
    <mergeCell ref="AC26:AF26"/>
    <mergeCell ref="AG26:AJ26"/>
    <mergeCell ref="Y28:AB28"/>
    <mergeCell ref="V28:X28"/>
    <mergeCell ref="A28:B28"/>
    <mergeCell ref="C29:U29"/>
    <mergeCell ref="V29:X29"/>
    <mergeCell ref="Y29:AB29"/>
    <mergeCell ref="AK29:AN29"/>
    <mergeCell ref="AO29:AR29"/>
    <mergeCell ref="A29:B29"/>
    <mergeCell ref="AC24:AF24"/>
    <mergeCell ref="AG24:AJ24"/>
    <mergeCell ref="AK24:AN24"/>
    <mergeCell ref="V25:X25"/>
    <mergeCell ref="Y25:AB25"/>
    <mergeCell ref="AO24:AR24"/>
    <mergeCell ref="AC25:AF25"/>
    <mergeCell ref="A36:B36"/>
    <mergeCell ref="A35:B35"/>
    <mergeCell ref="A34:B34"/>
    <mergeCell ref="V38:X38"/>
    <mergeCell ref="C36:U36"/>
    <mergeCell ref="V36:X36"/>
    <mergeCell ref="C35:U35"/>
    <mergeCell ref="V35:X35"/>
    <mergeCell ref="C32:U32"/>
    <mergeCell ref="A26:B26"/>
    <mergeCell ref="A33:B33"/>
    <mergeCell ref="A30:B30"/>
    <mergeCell ref="A27:B27"/>
    <mergeCell ref="C33:U33"/>
    <mergeCell ref="C30:U30"/>
    <mergeCell ref="C27:U27"/>
    <mergeCell ref="AC27:AF27"/>
    <mergeCell ref="AG27:AJ27"/>
    <mergeCell ref="AK27:AN27"/>
    <mergeCell ref="A53:B53"/>
    <mergeCell ref="C24:U24"/>
    <mergeCell ref="V24:X24"/>
    <mergeCell ref="Y24:AB24"/>
    <mergeCell ref="A44:B44"/>
    <mergeCell ref="A45:B45"/>
    <mergeCell ref="A32:B32"/>
    <mergeCell ref="A47:B47"/>
    <mergeCell ref="A49:B49"/>
    <mergeCell ref="A48:B48"/>
    <mergeCell ref="A51:B51"/>
    <mergeCell ref="AO25:AR25"/>
    <mergeCell ref="C25:U25"/>
    <mergeCell ref="AO26:AR26"/>
    <mergeCell ref="C26:U26"/>
    <mergeCell ref="V26:X26"/>
    <mergeCell ref="Y26:AB26"/>
    <mergeCell ref="AC34:AF34"/>
    <mergeCell ref="Y35:AB35"/>
    <mergeCell ref="C31:U31"/>
    <mergeCell ref="Y32:AB32"/>
    <mergeCell ref="V33:X33"/>
    <mergeCell ref="A46:B46"/>
    <mergeCell ref="A40:B40"/>
    <mergeCell ref="Y31:AB31"/>
    <mergeCell ref="C38:U38"/>
    <mergeCell ref="A31:B31"/>
    <mergeCell ref="Y27:AB27"/>
    <mergeCell ref="A72:B72"/>
    <mergeCell ref="AO28:AR28"/>
    <mergeCell ref="AC33:AF33"/>
    <mergeCell ref="AG33:AJ33"/>
    <mergeCell ref="AK33:AN33"/>
    <mergeCell ref="AO33:AR33"/>
    <mergeCell ref="AC29:AF29"/>
    <mergeCell ref="AG29:AJ29"/>
    <mergeCell ref="C37:U37"/>
    <mergeCell ref="A69:B69"/>
    <mergeCell ref="A70:B70"/>
    <mergeCell ref="AG69:AJ69"/>
    <mergeCell ref="AC70:AF70"/>
    <mergeCell ref="Y70:AB70"/>
    <mergeCell ref="AC69:AF69"/>
    <mergeCell ref="C70:U70"/>
    <mergeCell ref="AK67:AN67"/>
    <mergeCell ref="AC66:AF66"/>
    <mergeCell ref="A67:B67"/>
    <mergeCell ref="A68:B68"/>
    <mergeCell ref="AG66:AJ66"/>
    <mergeCell ref="V66:X66"/>
    <mergeCell ref="Y68:AB68"/>
    <mergeCell ref="Y66:AB66"/>
    <mergeCell ref="AK28:AN28"/>
    <mergeCell ref="A41:B41"/>
    <mergeCell ref="A37:B37"/>
    <mergeCell ref="V31:X31"/>
    <mergeCell ref="C28:U28"/>
    <mergeCell ref="AC30:AF30"/>
    <mergeCell ref="AG30:AJ30"/>
    <mergeCell ref="V30:X30"/>
    <mergeCell ref="Y30:AB30"/>
    <mergeCell ref="AG36:AJ36"/>
    <mergeCell ref="AK36:AN36"/>
    <mergeCell ref="AK31:AN31"/>
    <mergeCell ref="Y34:AB34"/>
    <mergeCell ref="AC35:AF35"/>
    <mergeCell ref="AC36:AF36"/>
    <mergeCell ref="Y36:AB36"/>
    <mergeCell ref="AK35:AN35"/>
    <mergeCell ref="AG34:AJ34"/>
    <mergeCell ref="AG35:AJ35"/>
    <mergeCell ref="Y33:AB33"/>
    <mergeCell ref="AO31:AR31"/>
    <mergeCell ref="AO67:AR67"/>
    <mergeCell ref="AK32:AN32"/>
    <mergeCell ref="AK30:AN30"/>
    <mergeCell ref="AO30:AR30"/>
    <mergeCell ref="AO32:AR32"/>
    <mergeCell ref="AO34:AR34"/>
    <mergeCell ref="AK34:AN34"/>
    <mergeCell ref="AO35:AR35"/>
    <mergeCell ref="AO36:AR36"/>
    <mergeCell ref="A85:B85"/>
    <mergeCell ref="A86:B86"/>
    <mergeCell ref="AC31:AF31"/>
    <mergeCell ref="AG31:AJ31"/>
    <mergeCell ref="A66:B66"/>
    <mergeCell ref="AC32:AF32"/>
    <mergeCell ref="AG32:AJ32"/>
    <mergeCell ref="A62:B62"/>
    <mergeCell ref="A63:B63"/>
    <mergeCell ref="A50:B50"/>
    <mergeCell ref="A42:B42"/>
    <mergeCell ref="V32:X32"/>
    <mergeCell ref="A43:B43"/>
    <mergeCell ref="C34:U34"/>
    <mergeCell ref="V34:X34"/>
    <mergeCell ref="C39:U39"/>
    <mergeCell ref="V39:X39"/>
    <mergeCell ref="V37:X37"/>
    <mergeCell ref="A38:B38"/>
    <mergeCell ref="A39:B39"/>
    <mergeCell ref="C63:U63"/>
    <mergeCell ref="A54:B54"/>
    <mergeCell ref="A56:B56"/>
    <mergeCell ref="A61:B61"/>
    <mergeCell ref="A59:B59"/>
    <mergeCell ref="C57:U57"/>
    <mergeCell ref="A57:B57"/>
    <mergeCell ref="A58:B58"/>
    <mergeCell ref="A55:B55"/>
    <mergeCell ref="AO37:AR37"/>
    <mergeCell ref="AO40:AR40"/>
    <mergeCell ref="AG38:AJ38"/>
    <mergeCell ref="AK41:AN41"/>
    <mergeCell ref="AO41:AR41"/>
    <mergeCell ref="AK40:AN40"/>
    <mergeCell ref="AO38:AR38"/>
    <mergeCell ref="AO39:AR39"/>
    <mergeCell ref="AG40:AJ40"/>
    <mergeCell ref="AG37:AJ37"/>
    <mergeCell ref="AK38:AN38"/>
    <mergeCell ref="Y37:AB37"/>
    <mergeCell ref="AC38:AF38"/>
    <mergeCell ref="AK39:AN39"/>
    <mergeCell ref="AK37:AN37"/>
    <mergeCell ref="Y39:AB39"/>
    <mergeCell ref="Y38:AB38"/>
    <mergeCell ref="AC37:AF37"/>
    <mergeCell ref="Y61:AB61"/>
    <mergeCell ref="AC62:AF62"/>
    <mergeCell ref="AC61:AF61"/>
    <mergeCell ref="Y64:AB64"/>
    <mergeCell ref="AC39:AF39"/>
    <mergeCell ref="AG39:AJ39"/>
    <mergeCell ref="AC40:AF40"/>
    <mergeCell ref="C40:U40"/>
    <mergeCell ref="V40:X40"/>
    <mergeCell ref="Y40:AB40"/>
    <mergeCell ref="Y63:AB63"/>
    <mergeCell ref="AC64:AF64"/>
    <mergeCell ref="Y55:AB55"/>
    <mergeCell ref="AC55:AF55"/>
    <mergeCell ref="Y56:AB56"/>
    <mergeCell ref="AC57:AF57"/>
    <mergeCell ref="AC41:AF41"/>
    <mergeCell ref="AG41:AJ41"/>
    <mergeCell ref="AG45:AJ45"/>
    <mergeCell ref="C41:U41"/>
    <mergeCell ref="V41:X41"/>
    <mergeCell ref="Y41:AB41"/>
    <mergeCell ref="AC42:AF42"/>
    <mergeCell ref="AG42:AJ42"/>
    <mergeCell ref="AC45:AF45"/>
    <mergeCell ref="AK42:AN42"/>
    <mergeCell ref="AO42:AR42"/>
    <mergeCell ref="AG43:AJ43"/>
    <mergeCell ref="C42:U42"/>
    <mergeCell ref="V42:X42"/>
    <mergeCell ref="Y42:AB42"/>
    <mergeCell ref="AK44:AN44"/>
    <mergeCell ref="Y44:AB44"/>
    <mergeCell ref="AO44:AR44"/>
    <mergeCell ref="AC43:AF43"/>
    <mergeCell ref="AG44:AJ44"/>
    <mergeCell ref="AK65:AN65"/>
    <mergeCell ref="AO65:AR65"/>
    <mergeCell ref="AO43:AR43"/>
    <mergeCell ref="AG47:AJ47"/>
    <mergeCell ref="AK49:AN49"/>
    <mergeCell ref="A124:B124"/>
    <mergeCell ref="A121:B121"/>
    <mergeCell ref="AK45:AN45"/>
    <mergeCell ref="AC44:AF44"/>
    <mergeCell ref="C43:U43"/>
    <mergeCell ref="V43:X43"/>
    <mergeCell ref="Y43:AB43"/>
    <mergeCell ref="C44:U44"/>
    <mergeCell ref="V44:X44"/>
    <mergeCell ref="AK43:AN43"/>
    <mergeCell ref="A108:B108"/>
    <mergeCell ref="A95:B95"/>
    <mergeCell ref="A96:B96"/>
    <mergeCell ref="A97:B97"/>
    <mergeCell ref="A122:B122"/>
    <mergeCell ref="A118:B118"/>
    <mergeCell ref="A100:B100"/>
    <mergeCell ref="AO45:AR45"/>
    <mergeCell ref="A133:B133"/>
    <mergeCell ref="C45:U45"/>
    <mergeCell ref="V45:X45"/>
    <mergeCell ref="Y45:AB45"/>
    <mergeCell ref="C47:U47"/>
    <mergeCell ref="V47:X47"/>
    <mergeCell ref="Y47:AB47"/>
    <mergeCell ref="Y50:AB50"/>
    <mergeCell ref="AC47:AF47"/>
    <mergeCell ref="AK46:AN46"/>
    <mergeCell ref="AO46:AR46"/>
    <mergeCell ref="AK48:AN48"/>
    <mergeCell ref="Y46:AB46"/>
    <mergeCell ref="AC46:AF46"/>
    <mergeCell ref="AK47:AN47"/>
    <mergeCell ref="AO47:AR47"/>
    <mergeCell ref="C46:U46"/>
    <mergeCell ref="V50:X50"/>
    <mergeCell ref="V46:X46"/>
    <mergeCell ref="AG46:AJ46"/>
    <mergeCell ref="AC48:AF48"/>
    <mergeCell ref="V48:X48"/>
    <mergeCell ref="Y48:AB48"/>
    <mergeCell ref="Y49:AB49"/>
    <mergeCell ref="C48:U48"/>
    <mergeCell ref="AG48:AJ48"/>
    <mergeCell ref="AC52:AF52"/>
    <mergeCell ref="AC51:AF51"/>
    <mergeCell ref="AO49:AR49"/>
    <mergeCell ref="AC49:AF49"/>
    <mergeCell ref="AG49:AJ49"/>
    <mergeCell ref="AO48:AR48"/>
    <mergeCell ref="AG50:AJ50"/>
    <mergeCell ref="V61:X61"/>
    <mergeCell ref="V69:X69"/>
    <mergeCell ref="V80:X80"/>
    <mergeCell ref="V67:X67"/>
    <mergeCell ref="V63:X63"/>
    <mergeCell ref="V70:X70"/>
    <mergeCell ref="AC50:AF50"/>
    <mergeCell ref="C51:U51"/>
    <mergeCell ref="V51:X51"/>
    <mergeCell ref="C49:U49"/>
    <mergeCell ref="V49:X49"/>
    <mergeCell ref="V56:X56"/>
    <mergeCell ref="AO50:AR50"/>
    <mergeCell ref="AK51:AN51"/>
    <mergeCell ref="AK52:AN52"/>
    <mergeCell ref="AG58:AJ58"/>
    <mergeCell ref="AG64:AJ64"/>
    <mergeCell ref="AK50:AN50"/>
    <mergeCell ref="AO52:AR52"/>
    <mergeCell ref="AO51:AR51"/>
    <mergeCell ref="AK55:AN55"/>
    <mergeCell ref="AK58:AN58"/>
    <mergeCell ref="A148:B148"/>
    <mergeCell ref="AK53:AN53"/>
    <mergeCell ref="A146:B146"/>
    <mergeCell ref="A147:B147"/>
    <mergeCell ref="AG53:AJ53"/>
    <mergeCell ref="A145:B145"/>
    <mergeCell ref="AC53:AF53"/>
    <mergeCell ref="AC56:AF56"/>
    <mergeCell ref="AG56:AJ56"/>
    <mergeCell ref="A136:B136"/>
    <mergeCell ref="C50:U50"/>
    <mergeCell ref="A140:B140"/>
    <mergeCell ref="A92:B92"/>
    <mergeCell ref="A101:B101"/>
    <mergeCell ref="C56:U56"/>
    <mergeCell ref="A78:B78"/>
    <mergeCell ref="A74:B74"/>
    <mergeCell ref="A75:B75"/>
    <mergeCell ref="A137:B137"/>
    <mergeCell ref="A126:B126"/>
    <mergeCell ref="AG52:AJ52"/>
    <mergeCell ref="AG51:AJ51"/>
    <mergeCell ref="C52:U52"/>
    <mergeCell ref="V52:X52"/>
    <mergeCell ref="Y52:AB52"/>
    <mergeCell ref="AO53:AR53"/>
    <mergeCell ref="C53:U53"/>
    <mergeCell ref="V53:X53"/>
    <mergeCell ref="Y53:AB53"/>
    <mergeCell ref="Y51:AB51"/>
    <mergeCell ref="AG76:AJ76"/>
    <mergeCell ref="C66:U66"/>
    <mergeCell ref="AG68:AJ68"/>
    <mergeCell ref="V65:X65"/>
    <mergeCell ref="AC67:AF67"/>
    <mergeCell ref="Y67:AB67"/>
    <mergeCell ref="Y65:AB65"/>
    <mergeCell ref="C67:U67"/>
    <mergeCell ref="C71:U71"/>
    <mergeCell ref="C65:U65"/>
    <mergeCell ref="C55:U55"/>
    <mergeCell ref="V55:X55"/>
    <mergeCell ref="AK54:AN54"/>
    <mergeCell ref="AO54:AR54"/>
    <mergeCell ref="C54:U54"/>
    <mergeCell ref="V54:X54"/>
    <mergeCell ref="Y54:AB54"/>
    <mergeCell ref="AC54:AF54"/>
    <mergeCell ref="AG54:AJ54"/>
    <mergeCell ref="AK56:AN56"/>
    <mergeCell ref="AO56:AR56"/>
    <mergeCell ref="AK57:AN57"/>
    <mergeCell ref="AO57:AR57"/>
    <mergeCell ref="AG55:AJ55"/>
    <mergeCell ref="AO55:AR55"/>
    <mergeCell ref="AG57:AJ57"/>
    <mergeCell ref="AC58:AF58"/>
    <mergeCell ref="A152:B152"/>
    <mergeCell ref="AC76:AF76"/>
    <mergeCell ref="A109:B109"/>
    <mergeCell ref="A82:B82"/>
    <mergeCell ref="A135:B135"/>
    <mergeCell ref="V57:X57"/>
    <mergeCell ref="Y57:AB57"/>
    <mergeCell ref="AG61:AJ61"/>
    <mergeCell ref="C69:U69"/>
    <mergeCell ref="A165:B165"/>
    <mergeCell ref="A156:B156"/>
    <mergeCell ref="A143:B143"/>
    <mergeCell ref="A144:B144"/>
    <mergeCell ref="A154:B154"/>
    <mergeCell ref="A153:B153"/>
    <mergeCell ref="A150:B150"/>
    <mergeCell ref="A151:B151"/>
    <mergeCell ref="A141:B141"/>
    <mergeCell ref="A89:B89"/>
    <mergeCell ref="A60:B60"/>
    <mergeCell ref="A65:B65"/>
    <mergeCell ref="V64:X64"/>
    <mergeCell ref="C68:U68"/>
    <mergeCell ref="V68:X68"/>
    <mergeCell ref="C64:U64"/>
    <mergeCell ref="A64:B64"/>
    <mergeCell ref="V71:X71"/>
    <mergeCell ref="A80:B80"/>
    <mergeCell ref="AO58:AR58"/>
    <mergeCell ref="A173:B173"/>
    <mergeCell ref="C58:U58"/>
    <mergeCell ref="V58:X58"/>
    <mergeCell ref="Y58:AB58"/>
    <mergeCell ref="AC59:AF59"/>
    <mergeCell ref="AG59:AJ59"/>
    <mergeCell ref="AK59:AN59"/>
    <mergeCell ref="A119:B119"/>
    <mergeCell ref="A117:B117"/>
    <mergeCell ref="AO59:AR59"/>
    <mergeCell ref="AK60:AN60"/>
    <mergeCell ref="AO61:AR61"/>
    <mergeCell ref="AK62:AN62"/>
    <mergeCell ref="AO60:AR60"/>
    <mergeCell ref="AO62:AR62"/>
    <mergeCell ref="C59:U59"/>
    <mergeCell ref="V59:X59"/>
    <mergeCell ref="Y59:AB59"/>
    <mergeCell ref="A129:B129"/>
    <mergeCell ref="A166:B166"/>
    <mergeCell ref="A163:B163"/>
    <mergeCell ref="A158:B158"/>
    <mergeCell ref="A139:B139"/>
    <mergeCell ref="A132:B132"/>
    <mergeCell ref="A98:B98"/>
    <mergeCell ref="C61:U61"/>
    <mergeCell ref="A170:B170"/>
    <mergeCell ref="C60:U60"/>
    <mergeCell ref="V60:X60"/>
    <mergeCell ref="Y60:AB60"/>
    <mergeCell ref="C62:U62"/>
    <mergeCell ref="V62:X62"/>
    <mergeCell ref="Y62:AB62"/>
    <mergeCell ref="Y69:AB69"/>
    <mergeCell ref="A120:B120"/>
    <mergeCell ref="AG62:AJ62"/>
    <mergeCell ref="AK61:AN61"/>
    <mergeCell ref="AK63:AN63"/>
    <mergeCell ref="AC63:AF63"/>
    <mergeCell ref="AG63:AJ63"/>
    <mergeCell ref="AC60:AF60"/>
    <mergeCell ref="AG60:AJ60"/>
    <mergeCell ref="AO63:AR63"/>
    <mergeCell ref="A181:B181"/>
    <mergeCell ref="AG67:AJ67"/>
    <mergeCell ref="AC65:AF65"/>
    <mergeCell ref="AG65:AJ65"/>
    <mergeCell ref="A178:B178"/>
    <mergeCell ref="A127:B127"/>
    <mergeCell ref="AC68:AF68"/>
    <mergeCell ref="AC72:AF72"/>
    <mergeCell ref="AG72:AJ72"/>
    <mergeCell ref="AK64:AN64"/>
    <mergeCell ref="AO64:AR64"/>
    <mergeCell ref="AK76:AN76"/>
    <mergeCell ref="AK66:AN66"/>
    <mergeCell ref="AO66:AR66"/>
    <mergeCell ref="AK68:AN68"/>
    <mergeCell ref="AO68:AR68"/>
    <mergeCell ref="AO76:AR76"/>
    <mergeCell ref="AK69:AN69"/>
    <mergeCell ref="AO69:AR69"/>
    <mergeCell ref="A184:B184"/>
    <mergeCell ref="A169:B169"/>
    <mergeCell ref="A130:B130"/>
    <mergeCell ref="A131:B131"/>
    <mergeCell ref="A138:B138"/>
    <mergeCell ref="A134:B134"/>
    <mergeCell ref="A174:B174"/>
    <mergeCell ref="A159:B159"/>
    <mergeCell ref="A142:B142"/>
    <mergeCell ref="A149:B149"/>
    <mergeCell ref="A79:B79"/>
    <mergeCell ref="A128:B128"/>
    <mergeCell ref="A171:B171"/>
    <mergeCell ref="A215:B215"/>
    <mergeCell ref="C76:U76"/>
    <mergeCell ref="V76:X76"/>
    <mergeCell ref="A195:B195"/>
    <mergeCell ref="A162:B162"/>
    <mergeCell ref="A103:B103"/>
    <mergeCell ref="A90:B90"/>
    <mergeCell ref="V75:X75"/>
    <mergeCell ref="C74:U74"/>
    <mergeCell ref="V74:X74"/>
    <mergeCell ref="AK72:AN72"/>
    <mergeCell ref="AC73:AF73"/>
    <mergeCell ref="A172:B172"/>
    <mergeCell ref="A160:B160"/>
    <mergeCell ref="A161:B161"/>
    <mergeCell ref="Y76:AB76"/>
    <mergeCell ref="A84:B84"/>
    <mergeCell ref="Y71:AB71"/>
    <mergeCell ref="C73:U73"/>
    <mergeCell ref="V73:X73"/>
    <mergeCell ref="A71:B71"/>
    <mergeCell ref="A73:B73"/>
    <mergeCell ref="A77:B77"/>
    <mergeCell ref="A76:B76"/>
    <mergeCell ref="Y74:AB74"/>
    <mergeCell ref="Y75:AB75"/>
    <mergeCell ref="C75:U75"/>
    <mergeCell ref="C83:U83"/>
    <mergeCell ref="A106:B106"/>
    <mergeCell ref="A83:B83"/>
    <mergeCell ref="A102:B102"/>
    <mergeCell ref="A81:B81"/>
    <mergeCell ref="A183:B183"/>
    <mergeCell ref="A113:B113"/>
    <mergeCell ref="A114:B114"/>
    <mergeCell ref="A99:B99"/>
    <mergeCell ref="A104:B104"/>
    <mergeCell ref="AC71:AF71"/>
    <mergeCell ref="AK71:AN71"/>
    <mergeCell ref="AO71:AR71"/>
    <mergeCell ref="AK70:AN70"/>
    <mergeCell ref="AG71:AJ71"/>
    <mergeCell ref="AG70:AJ70"/>
    <mergeCell ref="AO70:AR70"/>
    <mergeCell ref="A204:B204"/>
    <mergeCell ref="AO77:AR77"/>
    <mergeCell ref="AC75:AF75"/>
    <mergeCell ref="V82:X82"/>
    <mergeCell ref="A197:B197"/>
    <mergeCell ref="A180:B180"/>
    <mergeCell ref="A179:B179"/>
    <mergeCell ref="AK75:AN75"/>
    <mergeCell ref="AO75:AR75"/>
    <mergeCell ref="C80:U80"/>
    <mergeCell ref="AK74:AN74"/>
    <mergeCell ref="AO74:AR74"/>
    <mergeCell ref="AG75:AJ75"/>
    <mergeCell ref="AO91:AR91"/>
    <mergeCell ref="Y73:AB73"/>
    <mergeCell ref="A203:B203"/>
    <mergeCell ref="AG73:AJ73"/>
    <mergeCell ref="AK73:AN73"/>
    <mergeCell ref="AO73:AR73"/>
    <mergeCell ref="A187:B187"/>
    <mergeCell ref="Y80:AB80"/>
    <mergeCell ref="Y82:AB82"/>
    <mergeCell ref="A194:B194"/>
    <mergeCell ref="AO72:AR72"/>
    <mergeCell ref="A201:B201"/>
    <mergeCell ref="C72:U72"/>
    <mergeCell ref="V72:X72"/>
    <mergeCell ref="Y72:AB72"/>
    <mergeCell ref="AC74:AF74"/>
    <mergeCell ref="AG74:AJ74"/>
    <mergeCell ref="A105:B105"/>
    <mergeCell ref="Y88:AB88"/>
    <mergeCell ref="A91:B91"/>
    <mergeCell ref="A202:B202"/>
    <mergeCell ref="C77:U77"/>
    <mergeCell ref="V77:X77"/>
    <mergeCell ref="Y77:AB77"/>
    <mergeCell ref="C82:U82"/>
    <mergeCell ref="A200:B200"/>
    <mergeCell ref="A199:B199"/>
    <mergeCell ref="AC77:AF77"/>
    <mergeCell ref="AG77:AJ77"/>
    <mergeCell ref="AK77:AN77"/>
    <mergeCell ref="AG82:AJ82"/>
    <mergeCell ref="AK82:AN82"/>
    <mergeCell ref="AC78:AF78"/>
    <mergeCell ref="AG78:AJ78"/>
    <mergeCell ref="AK78:AN78"/>
    <mergeCell ref="AC82:AF82"/>
    <mergeCell ref="AO78:AR78"/>
    <mergeCell ref="A218:B218"/>
    <mergeCell ref="C78:U78"/>
    <mergeCell ref="V78:X78"/>
    <mergeCell ref="Y78:AB78"/>
    <mergeCell ref="AG80:AJ80"/>
    <mergeCell ref="AO82:AR82"/>
    <mergeCell ref="AC79:AF79"/>
    <mergeCell ref="AG79:AJ79"/>
    <mergeCell ref="AK79:AN79"/>
    <mergeCell ref="A220:B220"/>
    <mergeCell ref="C79:U79"/>
    <mergeCell ref="V79:X79"/>
    <mergeCell ref="Y79:AB79"/>
    <mergeCell ref="AC80:AF80"/>
    <mergeCell ref="A217:B217"/>
    <mergeCell ref="A208:B208"/>
    <mergeCell ref="V83:X83"/>
    <mergeCell ref="Y83:AB83"/>
    <mergeCell ref="C84:U84"/>
    <mergeCell ref="AC81:AF81"/>
    <mergeCell ref="AG81:AJ81"/>
    <mergeCell ref="AK81:AN81"/>
    <mergeCell ref="AC84:AF84"/>
    <mergeCell ref="AG84:AJ84"/>
    <mergeCell ref="AO79:AR79"/>
    <mergeCell ref="AK80:AN80"/>
    <mergeCell ref="AO80:AR80"/>
    <mergeCell ref="AO83:AR83"/>
    <mergeCell ref="A219:B219"/>
    <mergeCell ref="AO84:AR84"/>
    <mergeCell ref="AG88:AJ88"/>
    <mergeCell ref="AK89:AN89"/>
    <mergeCell ref="AG83:AJ83"/>
    <mergeCell ref="AK83:AN83"/>
    <mergeCell ref="AK84:AN84"/>
    <mergeCell ref="V84:X84"/>
    <mergeCell ref="Y84:AB84"/>
    <mergeCell ref="Y89:AB89"/>
    <mergeCell ref="A209:B209"/>
    <mergeCell ref="A214:B214"/>
    <mergeCell ref="A213:B213"/>
    <mergeCell ref="A211:B211"/>
    <mergeCell ref="AO81:AR81"/>
    <mergeCell ref="A223:B223"/>
    <mergeCell ref="C81:U81"/>
    <mergeCell ref="V81:X81"/>
    <mergeCell ref="Y81:AB81"/>
    <mergeCell ref="AC83:AF83"/>
    <mergeCell ref="A206:B206"/>
    <mergeCell ref="A205:B205"/>
    <mergeCell ref="A196:B196"/>
    <mergeCell ref="A87:B87"/>
    <mergeCell ref="AK85:AN85"/>
    <mergeCell ref="A222:B222"/>
    <mergeCell ref="A212:B212"/>
    <mergeCell ref="A207:B207"/>
    <mergeCell ref="A221:B221"/>
    <mergeCell ref="A216:B216"/>
    <mergeCell ref="AO85:AR85"/>
    <mergeCell ref="AO90:AR90"/>
    <mergeCell ref="AO87:AR87"/>
    <mergeCell ref="AO88:AR88"/>
    <mergeCell ref="AC88:AF88"/>
    <mergeCell ref="A225:B225"/>
    <mergeCell ref="AC85:AF85"/>
    <mergeCell ref="AG85:AJ85"/>
    <mergeCell ref="C88:U88"/>
    <mergeCell ref="A111:B111"/>
    <mergeCell ref="AG86:AJ86"/>
    <mergeCell ref="AG87:AJ87"/>
    <mergeCell ref="C85:U85"/>
    <mergeCell ref="V85:X85"/>
    <mergeCell ref="Y85:AB85"/>
    <mergeCell ref="C86:U86"/>
    <mergeCell ref="V86:X86"/>
    <mergeCell ref="C87:U87"/>
    <mergeCell ref="V87:X87"/>
    <mergeCell ref="AC86:AF86"/>
    <mergeCell ref="A224:B224"/>
    <mergeCell ref="A175:B175"/>
    <mergeCell ref="A193:B193"/>
    <mergeCell ref="A239:B239"/>
    <mergeCell ref="A234:B234"/>
    <mergeCell ref="A235:B235"/>
    <mergeCell ref="A236:B236"/>
    <mergeCell ref="A227:B227"/>
    <mergeCell ref="A198:B198"/>
    <mergeCell ref="A190:B190"/>
    <mergeCell ref="A192:B192"/>
    <mergeCell ref="A107:B107"/>
    <mergeCell ref="A110:B110"/>
    <mergeCell ref="A182:B182"/>
    <mergeCell ref="A189:B189"/>
    <mergeCell ref="A115:B115"/>
    <mergeCell ref="A188:B188"/>
    <mergeCell ref="A167:B167"/>
    <mergeCell ref="A168:B168"/>
    <mergeCell ref="A186:B186"/>
    <mergeCell ref="A247:B247"/>
    <mergeCell ref="AC89:AF89"/>
    <mergeCell ref="AG89:AJ89"/>
    <mergeCell ref="A244:B244"/>
    <mergeCell ref="A245:B245"/>
    <mergeCell ref="A237:B237"/>
    <mergeCell ref="A228:B228"/>
    <mergeCell ref="A238:B238"/>
    <mergeCell ref="Y90:AB90"/>
    <mergeCell ref="V89:X89"/>
    <mergeCell ref="A242:B242"/>
    <mergeCell ref="A229:B229"/>
    <mergeCell ref="A230:B230"/>
    <mergeCell ref="A231:B231"/>
    <mergeCell ref="A232:B232"/>
    <mergeCell ref="A240:B240"/>
    <mergeCell ref="A241:B241"/>
    <mergeCell ref="A233:B233"/>
    <mergeCell ref="A226:B226"/>
    <mergeCell ref="V88:X88"/>
    <mergeCell ref="C90:U90"/>
    <mergeCell ref="C93:U93"/>
    <mergeCell ref="C89:U89"/>
    <mergeCell ref="V90:X90"/>
    <mergeCell ref="V92:X92"/>
    <mergeCell ref="A191:B191"/>
    <mergeCell ref="A210:B210"/>
    <mergeCell ref="A176:B176"/>
    <mergeCell ref="A256:B256"/>
    <mergeCell ref="C92:U92"/>
    <mergeCell ref="A255:B255"/>
    <mergeCell ref="A253:B253"/>
    <mergeCell ref="A254:B254"/>
    <mergeCell ref="A249:B249"/>
    <mergeCell ref="A251:B251"/>
    <mergeCell ref="A246:B246"/>
    <mergeCell ref="A93:B93"/>
    <mergeCell ref="A94:B94"/>
    <mergeCell ref="A268:B268"/>
    <mergeCell ref="A269:B269"/>
    <mergeCell ref="A243:B243"/>
    <mergeCell ref="A250:B250"/>
    <mergeCell ref="A252:B252"/>
    <mergeCell ref="A261:B261"/>
    <mergeCell ref="A259:B259"/>
    <mergeCell ref="A260:B260"/>
    <mergeCell ref="A257:B257"/>
    <mergeCell ref="A258:B258"/>
    <mergeCell ref="A4:AW4"/>
    <mergeCell ref="AR2:AW2"/>
    <mergeCell ref="A271:B271"/>
    <mergeCell ref="A270:B270"/>
    <mergeCell ref="A262:B262"/>
    <mergeCell ref="A263:B263"/>
    <mergeCell ref="A264:B264"/>
    <mergeCell ref="A265:B265"/>
    <mergeCell ref="A266:B266"/>
    <mergeCell ref="A267:B26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r:id="rId1"/>
  <ignoredErrors>
    <ignoredError sqref="A12:B17 A31:B31 A18:B20 A32:B33 A40:B57 A58:B93 A100:B27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35"/>
  <sheetViews>
    <sheetView workbookViewId="0" topLeftCell="A1">
      <pane xSplit="4" ySplit="7" topLeftCell="E7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7" sqref="H7"/>
    </sheetView>
  </sheetViews>
  <sheetFormatPr defaultColWidth="9.140625" defaultRowHeight="12.75"/>
  <cols>
    <col min="1" max="1" width="4.28125" style="0" customWidth="1"/>
    <col min="2" max="2" width="73.8515625" style="0" customWidth="1"/>
    <col min="3" max="3" width="7.00390625" style="166" customWidth="1"/>
    <col min="4" max="4" width="12.00390625" style="0" customWidth="1"/>
    <col min="5" max="5" width="13.8515625" style="0" customWidth="1"/>
    <col min="6" max="7" width="11.00390625" style="0" customWidth="1"/>
  </cols>
  <sheetData>
    <row r="1" ht="12.75">
      <c r="B1" t="s">
        <v>183</v>
      </c>
    </row>
    <row r="2" spans="1:7" s="77" customFormat="1" ht="23.25" customHeight="1">
      <c r="A2" s="530" t="s">
        <v>1047</v>
      </c>
      <c r="B2" s="530"/>
      <c r="C2" s="530"/>
      <c r="D2" s="530"/>
      <c r="E2" s="530"/>
      <c r="F2" s="530"/>
      <c r="G2" s="530"/>
    </row>
    <row r="3" spans="1:4" s="77" customFormat="1" ht="5.25" customHeight="1">
      <c r="A3" s="114"/>
      <c r="B3" s="114"/>
      <c r="C3" s="114"/>
      <c r="D3" s="117"/>
    </row>
    <row r="4" spans="1:7" s="77" customFormat="1" ht="11.25" customHeight="1">
      <c r="A4" s="112"/>
      <c r="C4" s="529" t="s">
        <v>559</v>
      </c>
      <c r="D4" s="529"/>
      <c r="E4" s="529"/>
      <c r="F4" s="529"/>
      <c r="G4" s="529"/>
    </row>
    <row r="5" spans="1:4" s="77" customFormat="1" ht="10.5" customHeight="1">
      <c r="A5" s="112"/>
      <c r="C5" s="178"/>
      <c r="D5" s="178"/>
    </row>
    <row r="6" spans="1:9" s="180" customFormat="1" ht="25.5">
      <c r="A6" s="181" t="s">
        <v>809</v>
      </c>
      <c r="B6" s="181" t="s">
        <v>810</v>
      </c>
      <c r="C6" s="181" t="s">
        <v>808</v>
      </c>
      <c r="D6" s="181" t="s">
        <v>444</v>
      </c>
      <c r="E6" s="181" t="s">
        <v>1048</v>
      </c>
      <c r="F6" s="181" t="s">
        <v>1049</v>
      </c>
      <c r="G6" s="181" t="s">
        <v>1050</v>
      </c>
      <c r="H6" s="179"/>
      <c r="I6" s="179"/>
    </row>
    <row r="7" spans="1:7" s="77" customFormat="1" ht="12.75">
      <c r="A7" s="112" t="s">
        <v>290</v>
      </c>
      <c r="B7" s="112" t="s">
        <v>291</v>
      </c>
      <c r="C7" s="410" t="s">
        <v>292</v>
      </c>
      <c r="D7" s="411" t="s">
        <v>293</v>
      </c>
      <c r="E7" s="411" t="s">
        <v>294</v>
      </c>
      <c r="F7" s="411" t="s">
        <v>296</v>
      </c>
      <c r="G7" s="411" t="s">
        <v>298</v>
      </c>
    </row>
    <row r="8" spans="1:7" ht="12.75">
      <c r="A8" s="163" t="s">
        <v>601</v>
      </c>
      <c r="B8" s="169" t="s">
        <v>1110</v>
      </c>
      <c r="C8" s="168" t="s">
        <v>602</v>
      </c>
      <c r="D8" s="182">
        <f>SUM(E8:G8)</f>
        <v>77203</v>
      </c>
      <c r="E8" s="6">
        <v>14924</v>
      </c>
      <c r="F8" s="3">
        <v>20218</v>
      </c>
      <c r="G8" s="3">
        <v>42061</v>
      </c>
    </row>
    <row r="9" spans="1:7" ht="12.75" hidden="1">
      <c r="A9" s="163" t="s">
        <v>603</v>
      </c>
      <c r="B9" s="169" t="s">
        <v>604</v>
      </c>
      <c r="C9" s="168" t="s">
        <v>605</v>
      </c>
      <c r="D9" s="182">
        <f aca="true" t="shared" si="0" ref="D9:D103">SUM(E9:G9)</f>
        <v>0</v>
      </c>
      <c r="E9" s="6"/>
      <c r="F9" s="3"/>
      <c r="G9" s="3"/>
    </row>
    <row r="10" spans="1:7" ht="12.75" hidden="1">
      <c r="A10" s="163" t="s">
        <v>606</v>
      </c>
      <c r="B10" s="169" t="s">
        <v>607</v>
      </c>
      <c r="C10" s="168" t="s">
        <v>608</v>
      </c>
      <c r="D10" s="182">
        <f t="shared" si="0"/>
        <v>0</v>
      </c>
      <c r="E10" s="6"/>
      <c r="F10" s="3"/>
      <c r="G10" s="3"/>
    </row>
    <row r="11" spans="1:7" ht="12.75" customHeight="1" hidden="1">
      <c r="A11" s="163" t="s">
        <v>609</v>
      </c>
      <c r="B11" s="165" t="s">
        <v>610</v>
      </c>
      <c r="C11" s="168" t="s">
        <v>611</v>
      </c>
      <c r="D11" s="182">
        <f t="shared" si="0"/>
        <v>0</v>
      </c>
      <c r="E11" s="6"/>
      <c r="F11" s="3"/>
      <c r="G11" s="3"/>
    </row>
    <row r="12" spans="1:7" ht="12.75" customHeight="1" hidden="1">
      <c r="A12" s="163" t="s">
        <v>612</v>
      </c>
      <c r="B12" s="165" t="s">
        <v>613</v>
      </c>
      <c r="C12" s="168" t="s">
        <v>614</v>
      </c>
      <c r="D12" s="182">
        <f t="shared" si="0"/>
        <v>0</v>
      </c>
      <c r="E12" s="6"/>
      <c r="F12" s="3"/>
      <c r="G12" s="3"/>
    </row>
    <row r="13" spans="1:7" ht="12.75" customHeight="1" hidden="1">
      <c r="A13" s="163" t="s">
        <v>615</v>
      </c>
      <c r="B13" s="165" t="s">
        <v>616</v>
      </c>
      <c r="C13" s="168" t="s">
        <v>617</v>
      </c>
      <c r="D13" s="182">
        <f t="shared" si="0"/>
        <v>0</v>
      </c>
      <c r="E13" s="6"/>
      <c r="F13" s="3"/>
      <c r="G13" s="3"/>
    </row>
    <row r="14" spans="1:7" ht="12.75" customHeight="1" hidden="1">
      <c r="A14" s="163" t="s">
        <v>618</v>
      </c>
      <c r="B14" s="165" t="s">
        <v>619</v>
      </c>
      <c r="C14" s="168" t="s">
        <v>620</v>
      </c>
      <c r="D14" s="182">
        <f t="shared" si="0"/>
        <v>0</v>
      </c>
      <c r="E14" s="6"/>
      <c r="F14" s="3"/>
      <c r="G14" s="3"/>
    </row>
    <row r="15" spans="1:7" ht="12.75" customHeight="1" hidden="1">
      <c r="A15" s="163" t="s">
        <v>621</v>
      </c>
      <c r="B15" s="165" t="s">
        <v>622</v>
      </c>
      <c r="C15" s="168" t="s">
        <v>623</v>
      </c>
      <c r="D15" s="182">
        <f t="shared" si="0"/>
        <v>0</v>
      </c>
      <c r="E15" s="6"/>
      <c r="F15" s="3"/>
      <c r="G15" s="3"/>
    </row>
    <row r="16" spans="1:7" ht="12.75" customHeight="1" hidden="1">
      <c r="A16" s="163" t="s">
        <v>624</v>
      </c>
      <c r="B16" s="165" t="s">
        <v>625</v>
      </c>
      <c r="C16" s="168" t="s">
        <v>626</v>
      </c>
      <c r="D16" s="182">
        <f t="shared" si="0"/>
        <v>0</v>
      </c>
      <c r="E16" s="6"/>
      <c r="F16" s="3"/>
      <c r="G16" s="3"/>
    </row>
    <row r="17" spans="1:7" ht="12.75" customHeight="1" hidden="1">
      <c r="A17" s="163" t="s">
        <v>627</v>
      </c>
      <c r="B17" s="165" t="s">
        <v>628</v>
      </c>
      <c r="C17" s="168" t="s">
        <v>629</v>
      </c>
      <c r="D17" s="182">
        <f t="shared" si="0"/>
        <v>0</v>
      </c>
      <c r="E17" s="6"/>
      <c r="F17" s="3"/>
      <c r="G17" s="3"/>
    </row>
    <row r="18" spans="1:7" ht="12.75" customHeight="1" hidden="1">
      <c r="A18" s="163" t="s">
        <v>630</v>
      </c>
      <c r="B18" s="165" t="s">
        <v>631</v>
      </c>
      <c r="C18" s="168" t="s">
        <v>632</v>
      </c>
      <c r="D18" s="182">
        <f t="shared" si="0"/>
        <v>0</v>
      </c>
      <c r="E18" s="6"/>
      <c r="F18" s="3"/>
      <c r="G18" s="3"/>
    </row>
    <row r="19" spans="1:7" ht="12.75" customHeight="1" hidden="1">
      <c r="A19" s="163" t="s">
        <v>633</v>
      </c>
      <c r="B19" s="165" t="s">
        <v>634</v>
      </c>
      <c r="C19" s="168" t="s">
        <v>635</v>
      </c>
      <c r="D19" s="182">
        <f t="shared" si="0"/>
        <v>0</v>
      </c>
      <c r="E19" s="6"/>
      <c r="F19" s="3"/>
      <c r="G19" s="3"/>
    </row>
    <row r="20" spans="1:7" ht="12.75" customHeight="1" hidden="1">
      <c r="A20" s="163" t="s">
        <v>636</v>
      </c>
      <c r="B20" s="165" t="s">
        <v>637</v>
      </c>
      <c r="C20" s="168" t="s">
        <v>638</v>
      </c>
      <c r="D20" s="182">
        <f t="shared" si="0"/>
        <v>0</v>
      </c>
      <c r="E20" s="6"/>
      <c r="F20" s="3"/>
      <c r="G20" s="3"/>
    </row>
    <row r="21" spans="1:7" ht="12.75" customHeight="1">
      <c r="A21" s="203">
        <v>2</v>
      </c>
      <c r="B21" s="165" t="s">
        <v>604</v>
      </c>
      <c r="C21" s="168" t="s">
        <v>605</v>
      </c>
      <c r="D21" s="182"/>
      <c r="E21" s="6">
        <v>400</v>
      </c>
      <c r="F21" s="6">
        <v>3500</v>
      </c>
      <c r="G21" s="6">
        <v>300</v>
      </c>
    </row>
    <row r="22" spans="1:7" ht="12.75" customHeight="1">
      <c r="A22" s="203">
        <v>3</v>
      </c>
      <c r="B22" s="165" t="s">
        <v>607</v>
      </c>
      <c r="C22" s="168" t="s">
        <v>608</v>
      </c>
      <c r="D22" s="182"/>
      <c r="E22" s="6"/>
      <c r="F22" s="6"/>
      <c r="G22" s="6"/>
    </row>
    <row r="23" spans="1:7" ht="12.75" customHeight="1">
      <c r="A23" s="203">
        <v>4</v>
      </c>
      <c r="B23" s="165" t="s">
        <v>610</v>
      </c>
      <c r="C23" s="168" t="s">
        <v>611</v>
      </c>
      <c r="D23" s="182"/>
      <c r="E23" s="6"/>
      <c r="F23" s="6"/>
      <c r="G23" s="6"/>
    </row>
    <row r="24" spans="1:7" ht="12.75" customHeight="1">
      <c r="A24" s="203">
        <v>5</v>
      </c>
      <c r="B24" s="165" t="s">
        <v>613</v>
      </c>
      <c r="C24" s="168" t="s">
        <v>614</v>
      </c>
      <c r="D24" s="182"/>
      <c r="E24" s="6"/>
      <c r="F24" s="6"/>
      <c r="G24" s="6"/>
    </row>
    <row r="25" spans="1:7" ht="12.75" customHeight="1">
      <c r="A25" s="203">
        <v>6</v>
      </c>
      <c r="B25" s="165" t="s">
        <v>616</v>
      </c>
      <c r="C25" s="168" t="s">
        <v>617</v>
      </c>
      <c r="D25" s="182"/>
      <c r="E25" s="6"/>
      <c r="F25" s="6"/>
      <c r="G25" s="6">
        <v>1482</v>
      </c>
    </row>
    <row r="26" spans="1:7" ht="12.75" customHeight="1">
      <c r="A26" s="203">
        <v>7</v>
      </c>
      <c r="B26" s="165" t="s">
        <v>619</v>
      </c>
      <c r="C26" s="168" t="s">
        <v>620</v>
      </c>
      <c r="D26" s="182"/>
      <c r="E26" s="6">
        <v>432</v>
      </c>
      <c r="F26" s="6">
        <v>960</v>
      </c>
      <c r="G26" s="6">
        <v>900</v>
      </c>
    </row>
    <row r="27" spans="1:7" ht="12.75" customHeight="1">
      <c r="A27" s="203">
        <v>8</v>
      </c>
      <c r="B27" s="165" t="s">
        <v>622</v>
      </c>
      <c r="C27" s="168" t="s">
        <v>623</v>
      </c>
      <c r="D27" s="182"/>
      <c r="E27" s="6"/>
      <c r="F27" s="6"/>
      <c r="G27" s="6"/>
    </row>
    <row r="28" spans="1:7" ht="12.75" customHeight="1">
      <c r="A28" s="203">
        <v>9</v>
      </c>
      <c r="B28" s="165" t="s">
        <v>625</v>
      </c>
      <c r="C28" s="168" t="s">
        <v>626</v>
      </c>
      <c r="D28" s="182"/>
      <c r="E28" s="6">
        <v>300</v>
      </c>
      <c r="F28" s="6">
        <v>901</v>
      </c>
      <c r="G28" s="6">
        <v>126</v>
      </c>
    </row>
    <row r="29" spans="1:7" ht="12.75" customHeight="1">
      <c r="A29" s="203">
        <v>10</v>
      </c>
      <c r="B29" s="165" t="s">
        <v>628</v>
      </c>
      <c r="C29" s="168" t="s">
        <v>629</v>
      </c>
      <c r="D29" s="182"/>
      <c r="E29" s="6">
        <v>1320</v>
      </c>
      <c r="F29" s="6">
        <v>510</v>
      </c>
      <c r="G29" s="6"/>
    </row>
    <row r="30" spans="1:7" ht="12.75" customHeight="1">
      <c r="A30" s="203">
        <v>12</v>
      </c>
      <c r="B30" s="165" t="s">
        <v>634</v>
      </c>
      <c r="C30" s="168" t="s">
        <v>635</v>
      </c>
      <c r="D30" s="182"/>
      <c r="E30" s="6">
        <v>100</v>
      </c>
      <c r="F30" s="6">
        <v>1000</v>
      </c>
      <c r="G30" s="6"/>
    </row>
    <row r="31" spans="1:7" ht="12.75" customHeight="1">
      <c r="A31" s="203">
        <v>13</v>
      </c>
      <c r="B31" s="165" t="s">
        <v>637</v>
      </c>
      <c r="C31" s="168" t="s">
        <v>638</v>
      </c>
      <c r="D31" s="182"/>
      <c r="E31" s="6"/>
      <c r="F31" s="6"/>
      <c r="G31" s="6">
        <v>600</v>
      </c>
    </row>
    <row r="32" spans="1:7" ht="12.75" customHeight="1">
      <c r="A32" s="164" t="s">
        <v>639</v>
      </c>
      <c r="B32" s="170" t="s">
        <v>640</v>
      </c>
      <c r="C32" s="168"/>
      <c r="D32" s="189">
        <f t="shared" si="0"/>
        <v>90034</v>
      </c>
      <c r="E32" s="7">
        <f>SUM(E8:E31)</f>
        <v>17476</v>
      </c>
      <c r="F32" s="7">
        <f>SUM(F8:F31)</f>
        <v>27089</v>
      </c>
      <c r="G32" s="7">
        <f>SUM(G8:G31)</f>
        <v>45469</v>
      </c>
    </row>
    <row r="33" spans="1:7" ht="12.75" customHeight="1">
      <c r="A33" s="163" t="s">
        <v>641</v>
      </c>
      <c r="B33" s="165" t="s">
        <v>642</v>
      </c>
      <c r="C33" s="168" t="s">
        <v>1057</v>
      </c>
      <c r="D33" s="182">
        <f t="shared" si="0"/>
        <v>3000</v>
      </c>
      <c r="E33" s="6">
        <v>3000</v>
      </c>
      <c r="F33" s="3"/>
      <c r="G33" s="3"/>
    </row>
    <row r="34" spans="1:7" ht="12.75" customHeight="1">
      <c r="A34" s="163" t="s">
        <v>643</v>
      </c>
      <c r="B34" s="165" t="s">
        <v>644</v>
      </c>
      <c r="C34" s="168" t="s">
        <v>1058</v>
      </c>
      <c r="D34" s="182">
        <f t="shared" si="0"/>
        <v>1020</v>
      </c>
      <c r="E34" s="6"/>
      <c r="F34" s="3"/>
      <c r="G34" s="3">
        <v>1020</v>
      </c>
    </row>
    <row r="35" spans="1:7" ht="12.75">
      <c r="A35" s="163" t="s">
        <v>645</v>
      </c>
      <c r="B35" s="169" t="s">
        <v>646</v>
      </c>
      <c r="C35" s="168" t="s">
        <v>1059</v>
      </c>
      <c r="D35" s="182">
        <f t="shared" si="0"/>
        <v>0</v>
      </c>
      <c r="E35" s="6"/>
      <c r="F35" s="3">
        <v>0</v>
      </c>
      <c r="G35" s="3"/>
    </row>
    <row r="36" spans="1:7" ht="12.75" customHeight="1">
      <c r="A36" s="164" t="s">
        <v>647</v>
      </c>
      <c r="B36" s="170" t="s">
        <v>648</v>
      </c>
      <c r="C36" s="168"/>
      <c r="D36" s="189">
        <f t="shared" si="0"/>
        <v>4020</v>
      </c>
      <c r="E36" s="7">
        <f>SUM(E33:E35)</f>
        <v>3000</v>
      </c>
      <c r="F36" s="7">
        <f>SUM(F33:F35)</f>
        <v>0</v>
      </c>
      <c r="G36" s="7">
        <f>SUM(G33:G35)</f>
        <v>1020</v>
      </c>
    </row>
    <row r="37" spans="1:7" ht="12.75" customHeight="1">
      <c r="A37" s="164" t="s">
        <v>649</v>
      </c>
      <c r="B37" s="170" t="s">
        <v>650</v>
      </c>
      <c r="C37" s="168" t="s">
        <v>567</v>
      </c>
      <c r="D37" s="189">
        <f t="shared" si="0"/>
        <v>94054</v>
      </c>
      <c r="E37" s="7">
        <f>E32+E36</f>
        <v>20476</v>
      </c>
      <c r="F37" s="7">
        <f>F32+F36</f>
        <v>27089</v>
      </c>
      <c r="G37" s="7">
        <f>G32+G36</f>
        <v>46489</v>
      </c>
    </row>
    <row r="38" spans="1:7" ht="12.75" customHeight="1">
      <c r="A38" s="164" t="s">
        <v>651</v>
      </c>
      <c r="B38" s="170" t="s">
        <v>652</v>
      </c>
      <c r="C38" s="168" t="s">
        <v>568</v>
      </c>
      <c r="D38" s="189">
        <f t="shared" si="0"/>
        <v>24871</v>
      </c>
      <c r="E38" s="7">
        <v>4479</v>
      </c>
      <c r="F38" s="5">
        <v>7223</v>
      </c>
      <c r="G38" s="5">
        <v>13169</v>
      </c>
    </row>
    <row r="39" spans="1:7" ht="12.75" customHeight="1">
      <c r="A39" s="163" t="s">
        <v>653</v>
      </c>
      <c r="B39" s="165" t="s">
        <v>433</v>
      </c>
      <c r="C39" s="168" t="s">
        <v>1060</v>
      </c>
      <c r="D39" s="182">
        <f t="shared" si="0"/>
        <v>815</v>
      </c>
      <c r="E39" s="6">
        <v>105</v>
      </c>
      <c r="F39" s="3">
        <v>100</v>
      </c>
      <c r="G39" s="3">
        <v>610</v>
      </c>
    </row>
    <row r="40" spans="1:7" ht="12.75" customHeight="1">
      <c r="A40" s="408" t="s">
        <v>210</v>
      </c>
      <c r="B40" s="165" t="s">
        <v>1093</v>
      </c>
      <c r="C40" s="168"/>
      <c r="D40" s="182"/>
      <c r="E40" s="6">
        <v>40</v>
      </c>
      <c r="F40" s="3"/>
      <c r="G40" s="3"/>
    </row>
    <row r="41" spans="1:7" ht="12.75" customHeight="1">
      <c r="A41" s="408" t="s">
        <v>211</v>
      </c>
      <c r="B41" s="165" t="s">
        <v>1094</v>
      </c>
      <c r="C41" s="168"/>
      <c r="D41" s="182"/>
      <c r="E41" s="6">
        <v>65</v>
      </c>
      <c r="F41" s="3">
        <v>100</v>
      </c>
      <c r="G41" s="3"/>
    </row>
    <row r="42" spans="1:7" ht="12.75" customHeight="1">
      <c r="A42" s="163" t="s">
        <v>654</v>
      </c>
      <c r="B42" s="165" t="s">
        <v>655</v>
      </c>
      <c r="C42" s="168" t="s">
        <v>1061</v>
      </c>
      <c r="D42" s="182">
        <f t="shared" si="0"/>
        <v>3945</v>
      </c>
      <c r="E42" s="6">
        <v>1609</v>
      </c>
      <c r="F42" s="3">
        <v>1400</v>
      </c>
      <c r="G42" s="3">
        <v>936</v>
      </c>
    </row>
    <row r="43" spans="1:7" s="193" customFormat="1" ht="12.75" customHeight="1">
      <c r="A43" s="409" t="s">
        <v>212</v>
      </c>
      <c r="B43" s="190" t="s">
        <v>925</v>
      </c>
      <c r="C43" s="191"/>
      <c r="D43" s="192"/>
      <c r="E43" s="8">
        <v>40</v>
      </c>
      <c r="F43" s="9">
        <v>1000</v>
      </c>
      <c r="G43" s="9"/>
    </row>
    <row r="44" spans="1:7" s="193" customFormat="1" ht="12.75" customHeight="1">
      <c r="A44" s="409" t="s">
        <v>213</v>
      </c>
      <c r="B44" s="190" t="s">
        <v>926</v>
      </c>
      <c r="C44" s="191"/>
      <c r="D44" s="192"/>
      <c r="E44" s="8">
        <v>1069</v>
      </c>
      <c r="F44" s="9">
        <v>500</v>
      </c>
      <c r="G44" s="9"/>
    </row>
    <row r="45" spans="1:7" s="193" customFormat="1" ht="12.75" customHeight="1">
      <c r="A45" s="409" t="s">
        <v>214</v>
      </c>
      <c r="B45" s="190" t="s">
        <v>927</v>
      </c>
      <c r="C45" s="191"/>
      <c r="D45" s="192"/>
      <c r="E45" s="8">
        <v>500</v>
      </c>
      <c r="F45" s="9"/>
      <c r="G45" s="9"/>
    </row>
    <row r="46" spans="1:7" ht="12.75" customHeight="1">
      <c r="A46" s="163" t="s">
        <v>656</v>
      </c>
      <c r="B46" s="165" t="s">
        <v>657</v>
      </c>
      <c r="C46" s="168" t="s">
        <v>1062</v>
      </c>
      <c r="D46" s="182">
        <f t="shared" si="0"/>
        <v>0</v>
      </c>
      <c r="E46" s="6"/>
      <c r="F46" s="3"/>
      <c r="G46" s="3"/>
    </row>
    <row r="47" spans="1:7" ht="12.75" customHeight="1">
      <c r="A47" s="164" t="s">
        <v>658</v>
      </c>
      <c r="B47" s="170" t="s">
        <v>659</v>
      </c>
      <c r="C47" s="168" t="s">
        <v>1063</v>
      </c>
      <c r="D47" s="189">
        <f t="shared" si="0"/>
        <v>4760</v>
      </c>
      <c r="E47" s="7">
        <f>E42+E39</f>
        <v>1714</v>
      </c>
      <c r="F47" s="7">
        <f>F42+F39</f>
        <v>1500</v>
      </c>
      <c r="G47" s="7">
        <f>SUM(G39:G46)</f>
        <v>1546</v>
      </c>
    </row>
    <row r="48" spans="1:7" ht="12.75" customHeight="1">
      <c r="A48" s="163" t="s">
        <v>660</v>
      </c>
      <c r="B48" s="165" t="s">
        <v>661</v>
      </c>
      <c r="C48" s="168" t="s">
        <v>1064</v>
      </c>
      <c r="D48" s="182">
        <f t="shared" si="0"/>
        <v>588</v>
      </c>
      <c r="E48" s="6">
        <v>80</v>
      </c>
      <c r="F48" s="3">
        <v>508</v>
      </c>
      <c r="G48" s="3"/>
    </row>
    <row r="49" spans="1:7" ht="12.75" customHeight="1">
      <c r="A49" s="163" t="s">
        <v>662</v>
      </c>
      <c r="B49" s="165" t="s">
        <v>434</v>
      </c>
      <c r="C49" s="168" t="s">
        <v>1065</v>
      </c>
      <c r="D49" s="182">
        <f t="shared" si="0"/>
        <v>1385</v>
      </c>
      <c r="E49" s="6">
        <v>80</v>
      </c>
      <c r="F49" s="3">
        <v>1000</v>
      </c>
      <c r="G49" s="3">
        <v>305</v>
      </c>
    </row>
    <row r="50" spans="1:7" s="193" customFormat="1" ht="12.75" customHeight="1">
      <c r="A50" s="409" t="s">
        <v>215</v>
      </c>
      <c r="B50" s="190" t="s">
        <v>924</v>
      </c>
      <c r="C50" s="191"/>
      <c r="D50" s="192"/>
      <c r="E50" s="8">
        <v>80</v>
      </c>
      <c r="F50" s="8">
        <v>1000</v>
      </c>
      <c r="G50" s="8"/>
    </row>
    <row r="51" spans="1:7" ht="12.75" customHeight="1">
      <c r="A51" s="164" t="s">
        <v>663</v>
      </c>
      <c r="B51" s="170" t="s">
        <v>664</v>
      </c>
      <c r="C51" s="168" t="s">
        <v>1116</v>
      </c>
      <c r="D51" s="189">
        <f t="shared" si="0"/>
        <v>1973</v>
      </c>
      <c r="E51" s="7">
        <f>SUM(E48:E49)</f>
        <v>160</v>
      </c>
      <c r="F51" s="7">
        <f>SUM(F48:F49)</f>
        <v>1508</v>
      </c>
      <c r="G51" s="7">
        <f>SUM(G48:G49)</f>
        <v>305</v>
      </c>
    </row>
    <row r="52" spans="1:7" ht="12.75" customHeight="1">
      <c r="A52" s="163" t="s">
        <v>665</v>
      </c>
      <c r="B52" s="165" t="s">
        <v>666</v>
      </c>
      <c r="C52" s="168" t="s">
        <v>1066</v>
      </c>
      <c r="D52" s="182">
        <f>SUM(E52:G52)</f>
        <v>13759</v>
      </c>
      <c r="E52" s="6">
        <v>5759</v>
      </c>
      <c r="F52" s="3">
        <v>700</v>
      </c>
      <c r="G52" s="3">
        <v>7300</v>
      </c>
    </row>
    <row r="53" spans="1:7" ht="12.75" customHeight="1">
      <c r="A53" s="408" t="s">
        <v>216</v>
      </c>
      <c r="B53" s="165" t="s">
        <v>1095</v>
      </c>
      <c r="C53" s="168"/>
      <c r="D53" s="182"/>
      <c r="E53" s="6">
        <v>1200</v>
      </c>
      <c r="F53" s="3">
        <v>200</v>
      </c>
      <c r="G53" s="3"/>
    </row>
    <row r="54" spans="1:7" s="193" customFormat="1" ht="12.75" customHeight="1">
      <c r="A54" s="409" t="s">
        <v>217</v>
      </c>
      <c r="B54" s="190" t="s">
        <v>922</v>
      </c>
      <c r="C54" s="191"/>
      <c r="D54" s="192"/>
      <c r="E54" s="8">
        <v>4219</v>
      </c>
      <c r="F54" s="9">
        <v>400</v>
      </c>
      <c r="G54" s="9"/>
    </row>
    <row r="55" spans="1:7" s="193" customFormat="1" ht="12.75" customHeight="1">
      <c r="A55" s="409" t="s">
        <v>218</v>
      </c>
      <c r="B55" s="190" t="s">
        <v>923</v>
      </c>
      <c r="C55" s="191"/>
      <c r="D55" s="192"/>
      <c r="E55" s="8">
        <v>340</v>
      </c>
      <c r="F55" s="9">
        <v>100</v>
      </c>
      <c r="G55" s="9"/>
    </row>
    <row r="56" spans="1:7" ht="12.75" customHeight="1">
      <c r="A56" s="163" t="s">
        <v>667</v>
      </c>
      <c r="B56" s="165" t="s">
        <v>435</v>
      </c>
      <c r="C56" s="168" t="s">
        <v>1067</v>
      </c>
      <c r="D56" s="182">
        <f t="shared" si="0"/>
        <v>29528</v>
      </c>
      <c r="E56" s="6"/>
      <c r="F56" s="3"/>
      <c r="G56" s="3">
        <v>29528</v>
      </c>
    </row>
    <row r="57" spans="1:7" ht="12.75" customHeight="1">
      <c r="A57" s="163" t="s">
        <v>668</v>
      </c>
      <c r="B57" s="165" t="s">
        <v>436</v>
      </c>
      <c r="C57" s="168" t="s">
        <v>1068</v>
      </c>
      <c r="D57" s="182">
        <f t="shared" si="0"/>
        <v>150</v>
      </c>
      <c r="E57" s="6"/>
      <c r="F57" s="3">
        <v>150</v>
      </c>
      <c r="G57" s="3"/>
    </row>
    <row r="58" spans="1:7" ht="12.75" customHeight="1">
      <c r="A58" s="163" t="s">
        <v>669</v>
      </c>
      <c r="B58" s="165" t="s">
        <v>928</v>
      </c>
      <c r="C58" s="168" t="s">
        <v>1069</v>
      </c>
      <c r="D58" s="182">
        <f t="shared" si="0"/>
        <v>3637</v>
      </c>
      <c r="E58" s="6">
        <v>1937</v>
      </c>
      <c r="F58" s="3">
        <v>500</v>
      </c>
      <c r="G58" s="3">
        <v>1200</v>
      </c>
    </row>
    <row r="59" spans="1:7" ht="12.75" customHeight="1">
      <c r="A59" s="163" t="s">
        <v>670</v>
      </c>
      <c r="B59" s="173" t="s">
        <v>671</v>
      </c>
      <c r="C59" s="168" t="s">
        <v>1070</v>
      </c>
      <c r="D59" s="182">
        <f t="shared" si="0"/>
        <v>0</v>
      </c>
      <c r="E59" s="6"/>
      <c r="F59" s="3"/>
      <c r="G59" s="3"/>
    </row>
    <row r="60" spans="1:7" ht="12.75">
      <c r="A60" s="163" t="s">
        <v>672</v>
      </c>
      <c r="B60" s="169" t="s">
        <v>673</v>
      </c>
      <c r="C60" s="168" t="s">
        <v>1071</v>
      </c>
      <c r="D60" s="182">
        <f t="shared" si="0"/>
        <v>0</v>
      </c>
      <c r="E60" s="6"/>
      <c r="F60" s="3"/>
      <c r="G60" s="3"/>
    </row>
    <row r="61" spans="1:7" ht="12.75" customHeight="1">
      <c r="A61" s="163" t="s">
        <v>674</v>
      </c>
      <c r="B61" s="165" t="s">
        <v>1096</v>
      </c>
      <c r="C61" s="168" t="s">
        <v>1072</v>
      </c>
      <c r="D61" s="182">
        <f t="shared" si="0"/>
        <v>8260</v>
      </c>
      <c r="E61" s="6">
        <v>5180</v>
      </c>
      <c r="F61" s="3">
        <v>1600</v>
      </c>
      <c r="G61" s="3">
        <v>1480</v>
      </c>
    </row>
    <row r="62" spans="1:7" ht="12.75" customHeight="1">
      <c r="A62" s="164" t="s">
        <v>675</v>
      </c>
      <c r="B62" s="170" t="s">
        <v>676</v>
      </c>
      <c r="C62" s="168" t="s">
        <v>1073</v>
      </c>
      <c r="D62" s="189">
        <f>SUM(E62:G62)</f>
        <v>55334</v>
      </c>
      <c r="E62" s="7">
        <f>SUM(E53:E61)</f>
        <v>12876</v>
      </c>
      <c r="F62" s="7">
        <f>SUM(F53:F61)</f>
        <v>2950</v>
      </c>
      <c r="G62" s="7">
        <f>SUM(G52:G61)</f>
        <v>39508</v>
      </c>
    </row>
    <row r="63" spans="1:7" ht="12.75" customHeight="1">
      <c r="A63" s="163" t="s">
        <v>677</v>
      </c>
      <c r="B63" s="165" t="s">
        <v>678</v>
      </c>
      <c r="C63" s="168" t="s">
        <v>1074</v>
      </c>
      <c r="D63" s="182">
        <f t="shared" si="0"/>
        <v>80</v>
      </c>
      <c r="E63" s="6"/>
      <c r="F63" s="3"/>
      <c r="G63" s="3">
        <v>80</v>
      </c>
    </row>
    <row r="64" spans="1:7" ht="12.75" customHeight="1">
      <c r="A64" s="163" t="s">
        <v>679</v>
      </c>
      <c r="B64" s="165" t="s">
        <v>680</v>
      </c>
      <c r="C64" s="168" t="s">
        <v>1075</v>
      </c>
      <c r="D64" s="182">
        <f t="shared" si="0"/>
        <v>500</v>
      </c>
      <c r="E64" s="6"/>
      <c r="F64" s="3">
        <v>500</v>
      </c>
      <c r="G64" s="3"/>
    </row>
    <row r="65" spans="1:7" ht="12.75" customHeight="1">
      <c r="A65" s="164" t="s">
        <v>681</v>
      </c>
      <c r="B65" s="170" t="s">
        <v>682</v>
      </c>
      <c r="C65" s="168" t="s">
        <v>1076</v>
      </c>
      <c r="D65" s="189">
        <f t="shared" si="0"/>
        <v>580</v>
      </c>
      <c r="E65" s="7">
        <f>SUM(E63:E64)</f>
        <v>0</v>
      </c>
      <c r="F65" s="7">
        <f>SUM(F63:F64)</f>
        <v>500</v>
      </c>
      <c r="G65" s="7">
        <f>SUM(G63:G64)</f>
        <v>80</v>
      </c>
    </row>
    <row r="66" spans="1:7" ht="12.75" customHeight="1">
      <c r="A66" s="163" t="s">
        <v>683</v>
      </c>
      <c r="B66" s="165" t="s">
        <v>684</v>
      </c>
      <c r="C66" s="168" t="s">
        <v>1077</v>
      </c>
      <c r="D66" s="182">
        <f>SUM(E66:G66)</f>
        <v>16945</v>
      </c>
      <c r="E66" s="6">
        <v>3726</v>
      </c>
      <c r="F66" s="3">
        <v>2219</v>
      </c>
      <c r="G66" s="3">
        <v>11000</v>
      </c>
    </row>
    <row r="67" spans="1:7" ht="12.75" customHeight="1">
      <c r="A67" s="163" t="s">
        <v>685</v>
      </c>
      <c r="B67" s="165" t="s">
        <v>686</v>
      </c>
      <c r="C67" s="168" t="s">
        <v>1078</v>
      </c>
      <c r="D67" s="182">
        <f t="shared" si="0"/>
        <v>2700</v>
      </c>
      <c r="E67" s="6">
        <v>2700</v>
      </c>
      <c r="F67" s="3"/>
      <c r="G67" s="3"/>
    </row>
    <row r="68" spans="1:7" ht="12.75" customHeight="1">
      <c r="A68" s="163" t="s">
        <v>687</v>
      </c>
      <c r="B68" s="165" t="s">
        <v>688</v>
      </c>
      <c r="C68" s="168" t="s">
        <v>1079</v>
      </c>
      <c r="D68" s="182">
        <f t="shared" si="0"/>
        <v>0</v>
      </c>
      <c r="E68" s="6"/>
      <c r="F68" s="3"/>
      <c r="G68" s="3"/>
    </row>
    <row r="69" spans="1:7" ht="12.75" customHeight="1">
      <c r="A69" s="163" t="s">
        <v>689</v>
      </c>
      <c r="B69" s="165" t="s">
        <v>690</v>
      </c>
      <c r="C69" s="168" t="s">
        <v>1080</v>
      </c>
      <c r="D69" s="182">
        <f t="shared" si="0"/>
        <v>57</v>
      </c>
      <c r="E69" s="6">
        <v>57</v>
      </c>
      <c r="F69" s="3"/>
      <c r="G69" s="3"/>
    </row>
    <row r="70" spans="1:7" ht="12.75" customHeight="1">
      <c r="A70" s="163" t="s">
        <v>691</v>
      </c>
      <c r="B70" s="165" t="s">
        <v>437</v>
      </c>
      <c r="C70" s="168" t="s">
        <v>1081</v>
      </c>
      <c r="D70" s="182">
        <f>SUM(E70:G70)</f>
        <v>1763</v>
      </c>
      <c r="E70" s="6">
        <v>213</v>
      </c>
      <c r="F70" s="3">
        <v>1230</v>
      </c>
      <c r="G70" s="3">
        <v>320</v>
      </c>
    </row>
    <row r="71" spans="1:7" ht="12.75" customHeight="1">
      <c r="A71" s="408" t="s">
        <v>219</v>
      </c>
      <c r="B71" s="190" t="s">
        <v>920</v>
      </c>
      <c r="C71" s="168"/>
      <c r="D71" s="182"/>
      <c r="E71" s="8">
        <v>60</v>
      </c>
      <c r="F71" s="6"/>
      <c r="G71" s="6"/>
    </row>
    <row r="72" spans="1:7" ht="12.75" customHeight="1">
      <c r="A72" s="408" t="s">
        <v>220</v>
      </c>
      <c r="B72" s="190" t="s">
        <v>921</v>
      </c>
      <c r="C72" s="168"/>
      <c r="D72" s="182"/>
      <c r="E72" s="8">
        <v>153</v>
      </c>
      <c r="F72" s="6"/>
      <c r="G72" s="6"/>
    </row>
    <row r="73" spans="1:7" ht="12.75" customHeight="1">
      <c r="A73" s="164" t="s">
        <v>692</v>
      </c>
      <c r="B73" s="170" t="s">
        <v>693</v>
      </c>
      <c r="C73" s="168" t="s">
        <v>1082</v>
      </c>
      <c r="D73" s="189">
        <f t="shared" si="0"/>
        <v>21465</v>
      </c>
      <c r="E73" s="7">
        <f>SUM(E66:E70)</f>
        <v>6696</v>
      </c>
      <c r="F73" s="7">
        <f>SUM(F66:F70)</f>
        <v>3449</v>
      </c>
      <c r="G73" s="7">
        <f>SUM(G66:G70)</f>
        <v>11320</v>
      </c>
    </row>
    <row r="74" spans="1:7" ht="12.75" customHeight="1">
      <c r="A74" s="164" t="s">
        <v>694</v>
      </c>
      <c r="B74" s="170" t="s">
        <v>695</v>
      </c>
      <c r="C74" s="168" t="s">
        <v>570</v>
      </c>
      <c r="D74" s="189">
        <f t="shared" si="0"/>
        <v>84112</v>
      </c>
      <c r="E74" s="7">
        <f>E47+E51+E62+E65+E73</f>
        <v>21446</v>
      </c>
      <c r="F74" s="7">
        <f>F47+F51+F62+F65+F73</f>
        <v>9907</v>
      </c>
      <c r="G74" s="7">
        <f>G47+G51+G62+G65+G73</f>
        <v>52759</v>
      </c>
    </row>
    <row r="75" spans="1:7" ht="12.75" customHeight="1">
      <c r="A75" s="163" t="s">
        <v>696</v>
      </c>
      <c r="B75" s="171" t="s">
        <v>697</v>
      </c>
      <c r="C75" s="168" t="s">
        <v>1083</v>
      </c>
      <c r="D75" s="189">
        <f t="shared" si="0"/>
        <v>0</v>
      </c>
      <c r="E75" s="6"/>
      <c r="F75" s="3"/>
      <c r="G75" s="3"/>
    </row>
    <row r="76" spans="1:7" ht="12.75" customHeight="1">
      <c r="A76" s="163" t="s">
        <v>698</v>
      </c>
      <c r="B76" s="171" t="s">
        <v>699</v>
      </c>
      <c r="C76" s="168" t="s">
        <v>1084</v>
      </c>
      <c r="D76" s="189">
        <f t="shared" si="0"/>
        <v>70</v>
      </c>
      <c r="E76" s="6">
        <v>70</v>
      </c>
      <c r="F76" s="3"/>
      <c r="G76" s="3"/>
    </row>
    <row r="77" spans="1:7" ht="12.75" customHeight="1">
      <c r="A77" s="163" t="s">
        <v>700</v>
      </c>
      <c r="B77" s="174" t="s">
        <v>701</v>
      </c>
      <c r="C77" s="168" t="s">
        <v>1085</v>
      </c>
      <c r="D77" s="189">
        <f t="shared" si="0"/>
        <v>0</v>
      </c>
      <c r="E77" s="6"/>
      <c r="F77" s="3"/>
      <c r="G77" s="3"/>
    </row>
    <row r="78" spans="1:7" ht="12.75" customHeight="1">
      <c r="A78" s="163" t="s">
        <v>702</v>
      </c>
      <c r="B78" s="174" t="s">
        <v>929</v>
      </c>
      <c r="C78" s="168" t="s">
        <v>1086</v>
      </c>
      <c r="D78" s="189">
        <f t="shared" si="0"/>
        <v>1700</v>
      </c>
      <c r="E78" s="6">
        <v>1700</v>
      </c>
      <c r="F78" s="3"/>
      <c r="G78" s="3"/>
    </row>
    <row r="79" spans="1:7" ht="12.75" customHeight="1">
      <c r="A79" s="163" t="s">
        <v>703</v>
      </c>
      <c r="B79" s="174" t="s">
        <v>1111</v>
      </c>
      <c r="C79" s="168" t="s">
        <v>1087</v>
      </c>
      <c r="D79" s="189">
        <f t="shared" si="0"/>
        <v>11043</v>
      </c>
      <c r="E79" s="6">
        <v>11043</v>
      </c>
      <c r="F79" s="3"/>
      <c r="G79" s="3"/>
    </row>
    <row r="80" spans="1:7" ht="12.75" customHeight="1">
      <c r="A80" s="163" t="s">
        <v>704</v>
      </c>
      <c r="B80" s="171" t="s">
        <v>930</v>
      </c>
      <c r="C80" s="168" t="s">
        <v>1088</v>
      </c>
      <c r="D80" s="182">
        <f t="shared" si="0"/>
        <v>400</v>
      </c>
      <c r="E80" s="6">
        <v>400</v>
      </c>
      <c r="F80" s="3"/>
      <c r="G80" s="3"/>
    </row>
    <row r="81" spans="1:7" ht="12.75" customHeight="1">
      <c r="A81" s="163" t="s">
        <v>705</v>
      </c>
      <c r="B81" s="171" t="s">
        <v>706</v>
      </c>
      <c r="C81" s="168" t="s">
        <v>1089</v>
      </c>
      <c r="D81" s="182">
        <f t="shared" si="0"/>
        <v>0</v>
      </c>
      <c r="E81" s="6"/>
      <c r="F81" s="3"/>
      <c r="G81" s="3"/>
    </row>
    <row r="82" spans="1:7" ht="12.75" customHeight="1">
      <c r="A82" s="163" t="s">
        <v>707</v>
      </c>
      <c r="B82" s="171" t="s">
        <v>1042</v>
      </c>
      <c r="C82" s="168" t="s">
        <v>1090</v>
      </c>
      <c r="D82" s="182">
        <f t="shared" si="0"/>
        <v>8978</v>
      </c>
      <c r="E82" s="6">
        <v>8978</v>
      </c>
      <c r="F82" s="3"/>
      <c r="G82" s="3">
        <v>0</v>
      </c>
    </row>
    <row r="83" spans="1:7" ht="12.75" customHeight="1">
      <c r="A83" s="408" t="s">
        <v>221</v>
      </c>
      <c r="B83" s="171" t="s">
        <v>1102</v>
      </c>
      <c r="C83" s="168"/>
      <c r="D83" s="182"/>
      <c r="E83" s="6">
        <v>130</v>
      </c>
      <c r="F83" s="6"/>
      <c r="G83" s="6"/>
    </row>
    <row r="84" spans="1:7" s="193" customFormat="1" ht="12.75" customHeight="1">
      <c r="A84" s="409" t="s">
        <v>222</v>
      </c>
      <c r="B84" s="194" t="s">
        <v>931</v>
      </c>
      <c r="C84" s="191"/>
      <c r="D84" s="192"/>
      <c r="E84" s="8">
        <v>5548</v>
      </c>
      <c r="F84" s="8"/>
      <c r="G84" s="8"/>
    </row>
    <row r="85" spans="1:7" s="193" customFormat="1" ht="12.75" customHeight="1">
      <c r="A85" s="409" t="s">
        <v>223</v>
      </c>
      <c r="B85" s="194" t="s">
        <v>1104</v>
      </c>
      <c r="C85" s="191"/>
      <c r="D85" s="192"/>
      <c r="E85" s="8">
        <v>1000</v>
      </c>
      <c r="F85" s="8"/>
      <c r="G85" s="8"/>
    </row>
    <row r="86" spans="1:7" s="193" customFormat="1" ht="12.75" customHeight="1">
      <c r="A86" s="409" t="s">
        <v>224</v>
      </c>
      <c r="B86" s="194" t="s">
        <v>932</v>
      </c>
      <c r="C86" s="191"/>
      <c r="D86" s="192"/>
      <c r="E86" s="8">
        <v>300</v>
      </c>
      <c r="F86" s="8"/>
      <c r="G86" s="8"/>
    </row>
    <row r="87" spans="1:7" s="193" customFormat="1" ht="12.75" customHeight="1">
      <c r="A87" s="409" t="s">
        <v>225</v>
      </c>
      <c r="B87" s="194" t="s">
        <v>1105</v>
      </c>
      <c r="C87" s="191"/>
      <c r="D87" s="192"/>
      <c r="E87" s="8">
        <v>2000</v>
      </c>
      <c r="F87" s="8"/>
      <c r="G87" s="8"/>
    </row>
    <row r="88" spans="1:7" ht="12.75" customHeight="1">
      <c r="A88" s="164" t="s">
        <v>708</v>
      </c>
      <c r="B88" s="175" t="s">
        <v>709</v>
      </c>
      <c r="C88" s="168" t="s">
        <v>571</v>
      </c>
      <c r="D88" s="189">
        <f t="shared" si="0"/>
        <v>22191</v>
      </c>
      <c r="E88" s="7">
        <f>SUM(E75:E82)</f>
        <v>22191</v>
      </c>
      <c r="F88" s="7">
        <f>SUM(F75:F82)</f>
        <v>0</v>
      </c>
      <c r="G88" s="7">
        <f>G78+G79+G80+G82</f>
        <v>0</v>
      </c>
    </row>
    <row r="89" spans="1:7" ht="12.75" customHeight="1" hidden="1">
      <c r="A89" s="163" t="s">
        <v>710</v>
      </c>
      <c r="B89" s="171" t="s">
        <v>711</v>
      </c>
      <c r="C89" s="168" t="s">
        <v>778</v>
      </c>
      <c r="D89" s="182">
        <f t="shared" si="0"/>
        <v>0</v>
      </c>
      <c r="E89" s="6"/>
      <c r="F89" s="3"/>
      <c r="G89" s="3"/>
    </row>
    <row r="90" spans="1:7" ht="12.75" customHeight="1" hidden="1">
      <c r="A90" s="163" t="s">
        <v>712</v>
      </c>
      <c r="B90" s="171" t="s">
        <v>713</v>
      </c>
      <c r="C90" s="168" t="s">
        <v>779</v>
      </c>
      <c r="D90" s="182">
        <f t="shared" si="0"/>
        <v>0</v>
      </c>
      <c r="E90" s="6"/>
      <c r="F90" s="3"/>
      <c r="G90" s="3"/>
    </row>
    <row r="91" spans="1:7" ht="12.75" customHeight="1" hidden="1">
      <c r="A91" s="163" t="s">
        <v>714</v>
      </c>
      <c r="B91" s="171" t="s">
        <v>715</v>
      </c>
      <c r="C91" s="168" t="s">
        <v>780</v>
      </c>
      <c r="D91" s="182">
        <f t="shared" si="0"/>
        <v>0</v>
      </c>
      <c r="E91" s="6"/>
      <c r="F91" s="3"/>
      <c r="G91" s="3"/>
    </row>
    <row r="92" spans="1:7" ht="12.75" customHeight="1" hidden="1">
      <c r="A92" s="163" t="s">
        <v>716</v>
      </c>
      <c r="B92" s="171" t="s">
        <v>717</v>
      </c>
      <c r="C92" s="168" t="s">
        <v>781</v>
      </c>
      <c r="D92" s="182">
        <f t="shared" si="0"/>
        <v>0</v>
      </c>
      <c r="E92" s="6"/>
      <c r="F92" s="3"/>
      <c r="G92" s="3"/>
    </row>
    <row r="93" spans="1:7" ht="12.75" customHeight="1" hidden="1">
      <c r="A93" s="163" t="s">
        <v>718</v>
      </c>
      <c r="B93" s="171" t="s">
        <v>719</v>
      </c>
      <c r="C93" s="168" t="s">
        <v>782</v>
      </c>
      <c r="D93" s="182">
        <f t="shared" si="0"/>
        <v>0</v>
      </c>
      <c r="E93" s="6"/>
      <c r="F93" s="3"/>
      <c r="G93" s="3"/>
    </row>
    <row r="94" spans="1:7" ht="12.75" customHeight="1">
      <c r="A94" s="163">
        <v>60</v>
      </c>
      <c r="B94" s="171" t="s">
        <v>713</v>
      </c>
      <c r="C94" s="168" t="s">
        <v>1091</v>
      </c>
      <c r="D94" s="182"/>
      <c r="E94" s="6"/>
      <c r="F94" s="3"/>
      <c r="G94" s="3"/>
    </row>
    <row r="95" spans="1:7" ht="12.75" customHeight="1">
      <c r="A95" s="163">
        <v>70</v>
      </c>
      <c r="B95" s="171" t="s">
        <v>933</v>
      </c>
      <c r="C95" s="168" t="s">
        <v>1112</v>
      </c>
      <c r="D95" s="182">
        <f t="shared" si="0"/>
        <v>6619</v>
      </c>
      <c r="E95" s="6">
        <v>6619</v>
      </c>
      <c r="F95" s="3"/>
      <c r="G95" s="3"/>
    </row>
    <row r="96" spans="1:7" s="193" customFormat="1" ht="12.75" customHeight="1">
      <c r="A96" s="409" t="s">
        <v>226</v>
      </c>
      <c r="B96" s="194" t="s">
        <v>1106</v>
      </c>
      <c r="C96" s="191"/>
      <c r="D96" s="192"/>
      <c r="E96" s="8">
        <v>1610</v>
      </c>
      <c r="F96" s="9"/>
      <c r="G96" s="9"/>
    </row>
    <row r="97" spans="1:7" s="193" customFormat="1" ht="12.75" customHeight="1">
      <c r="A97" s="409" t="s">
        <v>227</v>
      </c>
      <c r="B97" s="194" t="s">
        <v>1107</v>
      </c>
      <c r="C97" s="191"/>
      <c r="D97" s="192"/>
      <c r="E97" s="8">
        <v>800</v>
      </c>
      <c r="F97" s="9"/>
      <c r="G97" s="9"/>
    </row>
    <row r="98" spans="1:7" s="193" customFormat="1" ht="12" customHeight="1">
      <c r="A98" s="409" t="s">
        <v>228</v>
      </c>
      <c r="B98" s="194" t="s">
        <v>1108</v>
      </c>
      <c r="C98" s="191"/>
      <c r="D98" s="192"/>
      <c r="E98" s="8">
        <v>1200</v>
      </c>
      <c r="F98" s="9"/>
      <c r="G98" s="9"/>
    </row>
    <row r="99" spans="1:7" ht="12.75" customHeight="1" hidden="1">
      <c r="A99" s="163" t="s">
        <v>720</v>
      </c>
      <c r="B99" s="171" t="s">
        <v>721</v>
      </c>
      <c r="C99" s="168" t="s">
        <v>783</v>
      </c>
      <c r="D99" s="182">
        <f t="shared" si="0"/>
        <v>0</v>
      </c>
      <c r="E99" s="6"/>
      <c r="F99" s="3"/>
      <c r="G99" s="3"/>
    </row>
    <row r="100" spans="1:7" ht="12.75" customHeight="1" hidden="1">
      <c r="A100" s="163" t="s">
        <v>722</v>
      </c>
      <c r="B100" s="171" t="s">
        <v>723</v>
      </c>
      <c r="C100" s="168" t="s">
        <v>784</v>
      </c>
      <c r="D100" s="182">
        <f t="shared" si="0"/>
        <v>0</v>
      </c>
      <c r="E100" s="6"/>
      <c r="F100" s="3"/>
      <c r="G100" s="3"/>
    </row>
    <row r="101" spans="1:7" ht="12.75" customHeight="1" hidden="1">
      <c r="A101" s="163" t="s">
        <v>724</v>
      </c>
      <c r="B101" s="171" t="s">
        <v>725</v>
      </c>
      <c r="C101" s="168" t="s">
        <v>785</v>
      </c>
      <c r="D101" s="182">
        <f t="shared" si="0"/>
        <v>0</v>
      </c>
      <c r="E101" s="6"/>
      <c r="F101" s="3"/>
      <c r="G101" s="3"/>
    </row>
    <row r="102" spans="1:7" ht="12.75" hidden="1">
      <c r="A102" s="163" t="s">
        <v>726</v>
      </c>
      <c r="B102" s="172" t="s">
        <v>727</v>
      </c>
      <c r="C102" s="168" t="s">
        <v>786</v>
      </c>
      <c r="D102" s="182">
        <f t="shared" si="0"/>
        <v>0</v>
      </c>
      <c r="E102" s="6"/>
      <c r="F102" s="3"/>
      <c r="G102" s="3"/>
    </row>
    <row r="103" spans="1:7" ht="12.75" customHeight="1" hidden="1">
      <c r="A103" s="163" t="s">
        <v>728</v>
      </c>
      <c r="B103" s="171" t="s">
        <v>729</v>
      </c>
      <c r="C103" s="168" t="s">
        <v>787</v>
      </c>
      <c r="D103" s="182">
        <f t="shared" si="0"/>
        <v>0</v>
      </c>
      <c r="E103" s="6"/>
      <c r="F103" s="3"/>
      <c r="G103" s="3"/>
    </row>
    <row r="104" spans="1:7" ht="12.75" hidden="1">
      <c r="A104" s="163" t="s">
        <v>730</v>
      </c>
      <c r="B104" s="172" t="s">
        <v>426</v>
      </c>
      <c r="C104" s="168" t="s">
        <v>788</v>
      </c>
      <c r="D104" s="182">
        <f aca="true" t="shared" si="1" ref="D104:D132">SUM(E104:G104)</f>
        <v>0</v>
      </c>
      <c r="E104" s="6"/>
      <c r="F104" s="3"/>
      <c r="G104" s="3"/>
    </row>
    <row r="105" spans="1:7" ht="12.75">
      <c r="A105" s="408" t="s">
        <v>229</v>
      </c>
      <c r="B105" s="172" t="s">
        <v>1109</v>
      </c>
      <c r="C105" s="168"/>
      <c r="D105" s="182"/>
      <c r="E105" s="6">
        <v>1009</v>
      </c>
      <c r="F105" s="6"/>
      <c r="G105" s="6"/>
    </row>
    <row r="106" spans="1:7" ht="12.75">
      <c r="A106" s="408" t="s">
        <v>230</v>
      </c>
      <c r="B106" s="172" t="s">
        <v>1113</v>
      </c>
      <c r="C106" s="168"/>
      <c r="D106" s="182"/>
      <c r="E106" s="6">
        <v>2000</v>
      </c>
      <c r="F106" s="6"/>
      <c r="G106" s="6"/>
    </row>
    <row r="107" spans="1:7" ht="12.75">
      <c r="A107" s="408" t="s">
        <v>231</v>
      </c>
      <c r="B107" s="172" t="s">
        <v>1114</v>
      </c>
      <c r="C107" s="168"/>
      <c r="D107" s="182"/>
      <c r="E107" s="6">
        <v>1455</v>
      </c>
      <c r="F107" s="6"/>
      <c r="G107" s="6"/>
    </row>
    <row r="108" spans="1:7" ht="12.75">
      <c r="A108" s="163">
        <v>71</v>
      </c>
      <c r="B108" s="172" t="s">
        <v>426</v>
      </c>
      <c r="C108" s="168" t="s">
        <v>1092</v>
      </c>
      <c r="D108" s="182"/>
      <c r="E108" s="6"/>
      <c r="F108" s="6"/>
      <c r="G108" s="6"/>
    </row>
    <row r="109" spans="1:7" ht="12.75" customHeight="1">
      <c r="A109" s="164"/>
      <c r="B109" s="175" t="s">
        <v>731</v>
      </c>
      <c r="C109" s="168" t="s">
        <v>573</v>
      </c>
      <c r="D109" s="189">
        <f t="shared" si="1"/>
        <v>8074</v>
      </c>
      <c r="E109" s="7">
        <f>SUM(E96:E107)</f>
        <v>8074</v>
      </c>
      <c r="F109" s="7">
        <f>SUM(F96:F105)</f>
        <v>0</v>
      </c>
      <c r="G109" s="7">
        <f>SUM(G96:G105)</f>
        <v>0</v>
      </c>
    </row>
    <row r="110" spans="1:7" ht="12.75" hidden="1">
      <c r="A110" s="163" t="s">
        <v>732</v>
      </c>
      <c r="B110" s="176" t="s">
        <v>733</v>
      </c>
      <c r="C110" s="168" t="s">
        <v>789</v>
      </c>
      <c r="D110" s="182">
        <f t="shared" si="1"/>
        <v>0</v>
      </c>
      <c r="E110" s="6"/>
      <c r="F110" s="3"/>
      <c r="G110" s="3"/>
    </row>
    <row r="111" spans="1:7" ht="12.75" hidden="1">
      <c r="A111" s="163" t="s">
        <v>734</v>
      </c>
      <c r="B111" s="176" t="s">
        <v>735</v>
      </c>
      <c r="C111" s="168" t="s">
        <v>790</v>
      </c>
      <c r="D111" s="182">
        <f t="shared" si="1"/>
        <v>0</v>
      </c>
      <c r="E111" s="6"/>
      <c r="F111" s="3"/>
      <c r="G111" s="3"/>
    </row>
    <row r="112" spans="1:7" ht="12.75" hidden="1">
      <c r="A112" s="163" t="s">
        <v>736</v>
      </c>
      <c r="B112" s="176" t="s">
        <v>737</v>
      </c>
      <c r="C112" s="168" t="s">
        <v>791</v>
      </c>
      <c r="D112" s="182">
        <f t="shared" si="1"/>
        <v>0</v>
      </c>
      <c r="E112" s="6"/>
      <c r="F112" s="3"/>
      <c r="G112" s="3"/>
    </row>
    <row r="113" spans="1:7" ht="12.75" hidden="1">
      <c r="A113" s="163" t="s">
        <v>738</v>
      </c>
      <c r="B113" s="176" t="s">
        <v>739</v>
      </c>
      <c r="C113" s="168" t="s">
        <v>792</v>
      </c>
      <c r="D113" s="182">
        <f t="shared" si="1"/>
        <v>0</v>
      </c>
      <c r="E113" s="6"/>
      <c r="F113" s="3"/>
      <c r="G113" s="3"/>
    </row>
    <row r="114" spans="1:7" ht="12.75" hidden="1">
      <c r="A114" s="163" t="s">
        <v>740</v>
      </c>
      <c r="B114" s="169" t="s">
        <v>741</v>
      </c>
      <c r="C114" s="168" t="s">
        <v>793</v>
      </c>
      <c r="D114" s="182">
        <f t="shared" si="1"/>
        <v>0</v>
      </c>
      <c r="E114" s="6"/>
      <c r="F114" s="3"/>
      <c r="G114" s="3"/>
    </row>
    <row r="115" spans="1:7" ht="12.75" hidden="1">
      <c r="A115" s="163" t="s">
        <v>742</v>
      </c>
      <c r="B115" s="169" t="s">
        <v>743</v>
      </c>
      <c r="C115" s="168" t="s">
        <v>794</v>
      </c>
      <c r="D115" s="182">
        <f t="shared" si="1"/>
        <v>0</v>
      </c>
      <c r="E115" s="6"/>
      <c r="F115" s="3"/>
      <c r="G115" s="3"/>
    </row>
    <row r="116" spans="1:7" ht="12.75" hidden="1">
      <c r="A116" s="163" t="s">
        <v>744</v>
      </c>
      <c r="B116" s="169" t="s">
        <v>745</v>
      </c>
      <c r="C116" s="168" t="s">
        <v>795</v>
      </c>
      <c r="D116" s="182">
        <f t="shared" si="1"/>
        <v>0</v>
      </c>
      <c r="E116" s="6"/>
      <c r="F116" s="3"/>
      <c r="G116" s="3"/>
    </row>
    <row r="117" spans="1:7" ht="12.75">
      <c r="A117" s="164" t="s">
        <v>746</v>
      </c>
      <c r="B117" s="177" t="s">
        <v>747</v>
      </c>
      <c r="C117" s="168" t="s">
        <v>574</v>
      </c>
      <c r="D117" s="189">
        <f t="shared" si="1"/>
        <v>1400</v>
      </c>
      <c r="E117" s="7">
        <v>0</v>
      </c>
      <c r="F117" s="7">
        <v>1400</v>
      </c>
      <c r="G117" s="7">
        <f>SUM(G110:G116)</f>
        <v>0</v>
      </c>
    </row>
    <row r="118" spans="1:7" ht="12.75" customHeight="1" hidden="1">
      <c r="A118" s="163" t="s">
        <v>748</v>
      </c>
      <c r="B118" s="171" t="s">
        <v>749</v>
      </c>
      <c r="C118" s="168" t="s">
        <v>796</v>
      </c>
      <c r="D118" s="182">
        <f t="shared" si="1"/>
        <v>0</v>
      </c>
      <c r="E118" s="6"/>
      <c r="F118" s="3"/>
      <c r="G118" s="3"/>
    </row>
    <row r="119" spans="1:7" ht="12.75" customHeight="1" hidden="1">
      <c r="A119" s="163" t="s">
        <v>750</v>
      </c>
      <c r="B119" s="171" t="s">
        <v>751</v>
      </c>
      <c r="C119" s="168" t="s">
        <v>797</v>
      </c>
      <c r="D119" s="182">
        <f t="shared" si="1"/>
        <v>0</v>
      </c>
      <c r="E119" s="6"/>
      <c r="F119" s="3"/>
      <c r="G119" s="3"/>
    </row>
    <row r="120" spans="1:7" ht="12.75" customHeight="1" hidden="1">
      <c r="A120" s="163" t="s">
        <v>752</v>
      </c>
      <c r="B120" s="171" t="s">
        <v>753</v>
      </c>
      <c r="C120" s="168" t="s">
        <v>798</v>
      </c>
      <c r="D120" s="182">
        <f t="shared" si="1"/>
        <v>0</v>
      </c>
      <c r="E120" s="6"/>
      <c r="F120" s="3"/>
      <c r="G120" s="3"/>
    </row>
    <row r="121" spans="1:7" ht="12.75" customHeight="1" hidden="1">
      <c r="A121" s="163" t="s">
        <v>754</v>
      </c>
      <c r="B121" s="171" t="s">
        <v>755</v>
      </c>
      <c r="C121" s="168" t="s">
        <v>799</v>
      </c>
      <c r="D121" s="182">
        <f t="shared" si="1"/>
        <v>0</v>
      </c>
      <c r="E121" s="6"/>
      <c r="F121" s="3"/>
      <c r="G121" s="3"/>
    </row>
    <row r="122" spans="1:7" ht="12.75" customHeight="1">
      <c r="A122" s="164" t="s">
        <v>756</v>
      </c>
      <c r="B122" s="175" t="s">
        <v>757</v>
      </c>
      <c r="C122" s="168" t="s">
        <v>575</v>
      </c>
      <c r="D122" s="189">
        <f t="shared" si="1"/>
        <v>0</v>
      </c>
      <c r="E122" s="7">
        <f>SUM(E118:E121)</f>
        <v>0</v>
      </c>
      <c r="F122" s="7">
        <f>SUM(F118:F121)</f>
        <v>0</v>
      </c>
      <c r="G122" s="7">
        <f>SUM(G118:G121)</f>
        <v>0</v>
      </c>
    </row>
    <row r="123" spans="1:7" ht="12.75" customHeight="1" hidden="1">
      <c r="A123" s="163" t="s">
        <v>758</v>
      </c>
      <c r="B123" s="171" t="s">
        <v>759</v>
      </c>
      <c r="C123" s="168" t="s">
        <v>800</v>
      </c>
      <c r="D123" s="182">
        <f t="shared" si="1"/>
        <v>0</v>
      </c>
      <c r="E123" s="6"/>
      <c r="F123" s="3"/>
      <c r="G123" s="3"/>
    </row>
    <row r="124" spans="1:7" ht="12.75" customHeight="1" hidden="1">
      <c r="A124" s="163" t="s">
        <v>760</v>
      </c>
      <c r="B124" s="171" t="s">
        <v>761</v>
      </c>
      <c r="C124" s="168" t="s">
        <v>801</v>
      </c>
      <c r="D124" s="182">
        <f t="shared" si="1"/>
        <v>0</v>
      </c>
      <c r="E124" s="6"/>
      <c r="F124" s="3"/>
      <c r="G124" s="3"/>
    </row>
    <row r="125" spans="1:7" ht="12.75" customHeight="1" hidden="1">
      <c r="A125" s="163" t="s">
        <v>762</v>
      </c>
      <c r="B125" s="171" t="s">
        <v>763</v>
      </c>
      <c r="C125" s="168" t="s">
        <v>802</v>
      </c>
      <c r="D125" s="182">
        <f t="shared" si="1"/>
        <v>0</v>
      </c>
      <c r="E125" s="6"/>
      <c r="F125" s="3"/>
      <c r="G125" s="3"/>
    </row>
    <row r="126" spans="1:7" ht="12.75" customHeight="1" hidden="1">
      <c r="A126" s="163" t="s">
        <v>764</v>
      </c>
      <c r="B126" s="171" t="s">
        <v>765</v>
      </c>
      <c r="C126" s="168" t="s">
        <v>803</v>
      </c>
      <c r="D126" s="182">
        <f t="shared" si="1"/>
        <v>0</v>
      </c>
      <c r="E126" s="6"/>
      <c r="F126" s="3"/>
      <c r="G126" s="3"/>
    </row>
    <row r="127" spans="1:7" ht="12.75" customHeight="1" hidden="1">
      <c r="A127" s="163" t="s">
        <v>766</v>
      </c>
      <c r="B127" s="171" t="s">
        <v>767</v>
      </c>
      <c r="C127" s="168" t="s">
        <v>804</v>
      </c>
      <c r="D127" s="182">
        <f t="shared" si="1"/>
        <v>0</v>
      </c>
      <c r="E127" s="6"/>
      <c r="F127" s="3"/>
      <c r="G127" s="3"/>
    </row>
    <row r="128" spans="1:7" ht="12.75" customHeight="1" hidden="1">
      <c r="A128" s="163" t="s">
        <v>768</v>
      </c>
      <c r="B128" s="171" t="s">
        <v>769</v>
      </c>
      <c r="C128" s="168" t="s">
        <v>805</v>
      </c>
      <c r="D128" s="182">
        <f t="shared" si="1"/>
        <v>0</v>
      </c>
      <c r="E128" s="6"/>
      <c r="F128" s="3"/>
      <c r="G128" s="3"/>
    </row>
    <row r="129" spans="1:7" ht="12.75" customHeight="1" hidden="1">
      <c r="A129" s="163" t="s">
        <v>770</v>
      </c>
      <c r="B129" s="171" t="s">
        <v>771</v>
      </c>
      <c r="C129" s="168" t="s">
        <v>806</v>
      </c>
      <c r="D129" s="182">
        <f t="shared" si="1"/>
        <v>0</v>
      </c>
      <c r="E129" s="6"/>
      <c r="F129" s="3"/>
      <c r="G129" s="3"/>
    </row>
    <row r="130" spans="1:7" ht="12.75" customHeight="1" hidden="1">
      <c r="A130" s="163" t="s">
        <v>772</v>
      </c>
      <c r="B130" s="171" t="s">
        <v>773</v>
      </c>
      <c r="C130" s="168" t="s">
        <v>807</v>
      </c>
      <c r="D130" s="182">
        <f t="shared" si="1"/>
        <v>0</v>
      </c>
      <c r="E130" s="6"/>
      <c r="F130" s="3"/>
      <c r="G130" s="3"/>
    </row>
    <row r="131" spans="1:7" ht="12.75" customHeight="1">
      <c r="A131" s="164" t="s">
        <v>774</v>
      </c>
      <c r="B131" s="175" t="s">
        <v>775</v>
      </c>
      <c r="C131" s="168" t="s">
        <v>577</v>
      </c>
      <c r="D131" s="189">
        <f t="shared" si="1"/>
        <v>3000</v>
      </c>
      <c r="E131" s="7">
        <v>3000</v>
      </c>
      <c r="F131" s="7">
        <f>SUM(F123:F130)</f>
        <v>0</v>
      </c>
      <c r="G131" s="7">
        <f>SUM(G123:G130)</f>
        <v>0</v>
      </c>
    </row>
    <row r="132" spans="1:7" ht="12.75">
      <c r="A132" s="164" t="s">
        <v>776</v>
      </c>
      <c r="B132" s="177" t="s">
        <v>777</v>
      </c>
      <c r="C132" s="168"/>
      <c r="D132" s="189">
        <f t="shared" si="1"/>
        <v>237702</v>
      </c>
      <c r="E132" s="7">
        <f>E37+E38+E74+E88+E109+E117+E122+E131</f>
        <v>79666</v>
      </c>
      <c r="F132" s="7">
        <f>F37+F38+F74+F88+F109+F117+F122+F131</f>
        <v>45619</v>
      </c>
      <c r="G132" s="7">
        <f>G37+G38+G74+G88+G109+G117+G122+G131</f>
        <v>112417</v>
      </c>
    </row>
    <row r="135" ht="12.75">
      <c r="D135" s="10"/>
    </row>
  </sheetData>
  <sheetProtection/>
  <mergeCells count="2">
    <mergeCell ref="C4:G4"/>
    <mergeCell ref="A2:G2"/>
  </mergeCells>
  <printOptions/>
  <pageMargins left="0.75" right="0.75" top="1" bottom="1" header="0.5" footer="0.5"/>
  <pageSetup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AW4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8.00390625" style="0" customWidth="1"/>
    <col min="2" max="2" width="5.28125" style="0" customWidth="1"/>
    <col min="3" max="3" width="8.421875" style="0" customWidth="1"/>
    <col min="4" max="4" width="5.8515625" style="0" customWidth="1"/>
    <col min="6" max="6" width="5.421875" style="0" customWidth="1"/>
    <col min="7" max="7" width="6.421875" style="0" customWidth="1"/>
    <col min="8" max="8" width="7.421875" style="0" customWidth="1"/>
    <col min="9" max="9" width="6.421875" style="0" customWidth="1"/>
    <col min="10" max="10" width="5.140625" style="0" customWidth="1"/>
    <col min="11" max="11" width="6.00390625" style="0" customWidth="1"/>
    <col min="12" max="12" width="6.57421875" style="0" customWidth="1"/>
    <col min="13" max="13" width="7.57421875" style="0" customWidth="1"/>
    <col min="14" max="14" width="6.140625" style="0" customWidth="1"/>
    <col min="15" max="15" width="6.7109375" style="0" customWidth="1"/>
  </cols>
  <sheetData>
    <row r="1" spans="1:49" ht="12.75">
      <c r="A1" s="536"/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537"/>
      <c r="AW1" s="538"/>
    </row>
    <row r="2" spans="1:4" ht="12.75">
      <c r="A2" t="s">
        <v>183</v>
      </c>
      <c r="D2" t="s">
        <v>363</v>
      </c>
    </row>
    <row r="3" ht="15" customHeight="1">
      <c r="N3" t="s">
        <v>355</v>
      </c>
    </row>
    <row r="4" spans="1:14" ht="13.5" thickBot="1">
      <c r="A4" s="252"/>
      <c r="B4" s="252"/>
      <c r="N4" s="253" t="s">
        <v>311</v>
      </c>
    </row>
    <row r="5" spans="1:15" s="18" customFormat="1" ht="15.75" thickTop="1">
      <c r="A5" s="531" t="s">
        <v>421</v>
      </c>
      <c r="B5" s="254"/>
      <c r="C5" s="533" t="s">
        <v>312</v>
      </c>
      <c r="D5" s="533"/>
      <c r="E5" s="533"/>
      <c r="F5" s="533"/>
      <c r="G5" s="533"/>
      <c r="H5" s="534"/>
      <c r="I5" s="535" t="s">
        <v>313</v>
      </c>
      <c r="J5" s="533"/>
      <c r="K5" s="533"/>
      <c r="L5" s="533"/>
      <c r="M5" s="533"/>
      <c r="N5" s="533"/>
      <c r="O5" s="534"/>
    </row>
    <row r="6" spans="1:15" ht="24.75">
      <c r="A6" s="532"/>
      <c r="B6" s="255" t="s">
        <v>314</v>
      </c>
      <c r="C6" s="256" t="s">
        <v>315</v>
      </c>
      <c r="D6" s="256" t="s">
        <v>316</v>
      </c>
      <c r="E6" s="256" t="s">
        <v>317</v>
      </c>
      <c r="F6" s="256" t="s">
        <v>318</v>
      </c>
      <c r="G6" s="256" t="s">
        <v>319</v>
      </c>
      <c r="H6" s="257" t="s">
        <v>416</v>
      </c>
      <c r="I6" s="258" t="s">
        <v>320</v>
      </c>
      <c r="J6" s="256" t="s">
        <v>318</v>
      </c>
      <c r="K6" s="256" t="s">
        <v>321</v>
      </c>
      <c r="L6" s="256" t="s">
        <v>322</v>
      </c>
      <c r="M6" s="256" t="s">
        <v>323</v>
      </c>
      <c r="N6" s="256" t="s">
        <v>324</v>
      </c>
      <c r="O6" s="257" t="s">
        <v>416</v>
      </c>
    </row>
    <row r="7" spans="1:16" ht="12.75">
      <c r="A7" s="259" t="s">
        <v>325</v>
      </c>
      <c r="B7" s="260"/>
      <c r="C7" s="261"/>
      <c r="D7" s="261"/>
      <c r="E7" s="261"/>
      <c r="F7" s="261"/>
      <c r="G7" s="261"/>
      <c r="H7" s="262"/>
      <c r="I7" s="263"/>
      <c r="J7" s="264"/>
      <c r="K7" s="264">
        <v>7613</v>
      </c>
      <c r="L7" s="264">
        <v>0</v>
      </c>
      <c r="M7" s="264">
        <v>2000</v>
      </c>
      <c r="N7" s="264">
        <v>41686</v>
      </c>
      <c r="O7" s="262">
        <f aca="true" t="shared" si="0" ref="O7:O39">SUM(I7:N7)</f>
        <v>51299</v>
      </c>
      <c r="P7" t="s">
        <v>361</v>
      </c>
    </row>
    <row r="8" spans="1:16" ht="12.75">
      <c r="A8" s="265" t="s">
        <v>305</v>
      </c>
      <c r="B8" s="260">
        <v>1</v>
      </c>
      <c r="C8" s="261">
        <v>9864</v>
      </c>
      <c r="D8" s="261">
        <v>2301</v>
      </c>
      <c r="E8" s="261">
        <v>4841</v>
      </c>
      <c r="F8" s="261"/>
      <c r="G8" s="261"/>
      <c r="H8" s="262">
        <f>SUM(C8:G8)</f>
        <v>17006</v>
      </c>
      <c r="I8" s="263">
        <v>81</v>
      </c>
      <c r="J8" s="264"/>
      <c r="K8" s="264"/>
      <c r="L8" s="264">
        <v>106651</v>
      </c>
      <c r="M8" s="264"/>
      <c r="N8" s="264"/>
      <c r="O8" s="262">
        <f t="shared" si="0"/>
        <v>106732</v>
      </c>
      <c r="P8" t="s">
        <v>361</v>
      </c>
    </row>
    <row r="9" spans="1:16" ht="12.75">
      <c r="A9" s="265" t="s">
        <v>326</v>
      </c>
      <c r="B9" s="260">
        <v>11</v>
      </c>
      <c r="C9" s="261">
        <v>0</v>
      </c>
      <c r="D9" s="261">
        <v>0</v>
      </c>
      <c r="E9" s="261">
        <v>0</v>
      </c>
      <c r="F9" s="261"/>
      <c r="G9" s="261"/>
      <c r="H9" s="262">
        <f>SUM(C9:G9)</f>
        <v>0</v>
      </c>
      <c r="I9" s="263"/>
      <c r="J9" s="264"/>
      <c r="K9" s="264"/>
      <c r="L9" s="264"/>
      <c r="M9" s="264">
        <v>0</v>
      </c>
      <c r="N9" s="264"/>
      <c r="O9" s="262">
        <f t="shared" si="0"/>
        <v>0</v>
      </c>
      <c r="P9" t="s">
        <v>361</v>
      </c>
    </row>
    <row r="10" spans="1:16" ht="12.75">
      <c r="A10" s="265" t="s">
        <v>327</v>
      </c>
      <c r="B10" s="260">
        <v>0</v>
      </c>
      <c r="C10" s="261">
        <v>4075</v>
      </c>
      <c r="D10" s="261">
        <v>560</v>
      </c>
      <c r="E10" s="261">
        <v>429</v>
      </c>
      <c r="F10" s="261"/>
      <c r="G10" s="261"/>
      <c r="H10" s="262">
        <f aca="true" t="shared" si="1" ref="H10:H39">SUM(C10:G10)</f>
        <v>5064</v>
      </c>
      <c r="I10" s="263"/>
      <c r="J10" s="264"/>
      <c r="K10" s="264"/>
      <c r="L10" s="264"/>
      <c r="M10" s="264">
        <v>5054</v>
      </c>
      <c r="N10" s="264"/>
      <c r="O10" s="262">
        <f t="shared" si="0"/>
        <v>5054</v>
      </c>
      <c r="P10" t="s">
        <v>361</v>
      </c>
    </row>
    <row r="11" spans="1:16" ht="12.75">
      <c r="A11" s="265" t="s">
        <v>328</v>
      </c>
      <c r="B11" s="260">
        <v>2</v>
      </c>
      <c r="C11" s="261">
        <v>3193</v>
      </c>
      <c r="D11" s="261">
        <v>797</v>
      </c>
      <c r="E11" s="261">
        <v>2507</v>
      </c>
      <c r="F11" s="261">
        <v>0</v>
      </c>
      <c r="G11" s="261"/>
      <c r="H11" s="262">
        <f t="shared" si="1"/>
        <v>6497</v>
      </c>
      <c r="I11" s="263"/>
      <c r="J11" s="264"/>
      <c r="K11" s="264"/>
      <c r="L11" s="264"/>
      <c r="M11" s="264"/>
      <c r="N11" s="264"/>
      <c r="O11" s="262">
        <f t="shared" si="0"/>
        <v>0</v>
      </c>
      <c r="P11" t="s">
        <v>361</v>
      </c>
    </row>
    <row r="12" spans="1:16" ht="12.75">
      <c r="A12" s="265" t="s">
        <v>329</v>
      </c>
      <c r="B12" s="260">
        <v>1</v>
      </c>
      <c r="C12" s="261">
        <v>3344</v>
      </c>
      <c r="D12" s="261">
        <v>821</v>
      </c>
      <c r="E12" s="261">
        <v>1212</v>
      </c>
      <c r="F12" s="261"/>
      <c r="G12" s="261">
        <v>455</v>
      </c>
      <c r="H12" s="262">
        <f t="shared" si="1"/>
        <v>5832</v>
      </c>
      <c r="I12" s="263"/>
      <c r="J12" s="264"/>
      <c r="K12" s="264"/>
      <c r="L12" s="264"/>
      <c r="M12" s="264">
        <v>4170</v>
      </c>
      <c r="N12" s="264"/>
      <c r="O12" s="262">
        <f t="shared" si="0"/>
        <v>4170</v>
      </c>
      <c r="P12" t="s">
        <v>361</v>
      </c>
    </row>
    <row r="13" spans="1:16" ht="12.75">
      <c r="A13" s="265" t="s">
        <v>330</v>
      </c>
      <c r="B13" s="260"/>
      <c r="C13" s="261"/>
      <c r="D13" s="261"/>
      <c r="E13" s="261">
        <v>5142</v>
      </c>
      <c r="F13" s="261"/>
      <c r="G13" s="261"/>
      <c r="H13" s="262">
        <f t="shared" si="1"/>
        <v>5142</v>
      </c>
      <c r="I13" s="263"/>
      <c r="J13" s="264"/>
      <c r="K13" s="264"/>
      <c r="L13" s="264">
        <v>2500</v>
      </c>
      <c r="M13" s="264"/>
      <c r="N13" s="264"/>
      <c r="O13" s="262">
        <f t="shared" si="0"/>
        <v>2500</v>
      </c>
      <c r="P13" t="s">
        <v>361</v>
      </c>
    </row>
    <row r="14" spans="1:16" ht="12.75">
      <c r="A14" s="265" t="s">
        <v>331</v>
      </c>
      <c r="B14" s="260"/>
      <c r="C14" s="261"/>
      <c r="D14" s="261"/>
      <c r="E14" s="261">
        <v>1571</v>
      </c>
      <c r="F14" s="261"/>
      <c r="G14" s="261"/>
      <c r="H14" s="262">
        <f t="shared" si="1"/>
        <v>1571</v>
      </c>
      <c r="I14" s="263"/>
      <c r="J14" s="264"/>
      <c r="K14" s="264"/>
      <c r="L14" s="264">
        <v>3393</v>
      </c>
      <c r="M14" s="264"/>
      <c r="N14" s="264"/>
      <c r="O14" s="262">
        <f t="shared" si="0"/>
        <v>3393</v>
      </c>
      <c r="P14" t="s">
        <v>361</v>
      </c>
    </row>
    <row r="15" spans="1:16" ht="12.75">
      <c r="A15" s="269" t="s">
        <v>349</v>
      </c>
      <c r="B15" s="270"/>
      <c r="C15" s="271"/>
      <c r="D15" s="271"/>
      <c r="E15" s="271">
        <v>0</v>
      </c>
      <c r="F15" s="271"/>
      <c r="G15" s="271">
        <v>1000</v>
      </c>
      <c r="H15" s="262">
        <f>SUM(C15:G15)</f>
        <v>1000</v>
      </c>
      <c r="I15" s="272">
        <v>0</v>
      </c>
      <c r="J15" s="271"/>
      <c r="K15" s="271"/>
      <c r="L15" s="271">
        <v>0</v>
      </c>
      <c r="M15" s="271"/>
      <c r="N15" s="271"/>
      <c r="O15" s="262">
        <f>SUM(I15:N15)</f>
        <v>0</v>
      </c>
      <c r="P15" t="s">
        <v>361</v>
      </c>
    </row>
    <row r="16" spans="1:16" ht="12.75">
      <c r="A16" s="269" t="s">
        <v>332</v>
      </c>
      <c r="B16" s="270"/>
      <c r="C16" s="261"/>
      <c r="D16" s="261"/>
      <c r="E16" s="261">
        <v>0</v>
      </c>
      <c r="F16" s="261"/>
      <c r="G16" s="261"/>
      <c r="H16" s="262">
        <f t="shared" si="1"/>
        <v>0</v>
      </c>
      <c r="I16" s="263"/>
      <c r="J16" s="264"/>
      <c r="K16" s="264"/>
      <c r="L16" s="264">
        <v>0</v>
      </c>
      <c r="M16" s="264"/>
      <c r="N16" s="264"/>
      <c r="O16" s="262">
        <f t="shared" si="0"/>
        <v>0</v>
      </c>
      <c r="P16" t="s">
        <v>361</v>
      </c>
    </row>
    <row r="17" spans="1:16" ht="12.75">
      <c r="A17" s="265" t="s">
        <v>333</v>
      </c>
      <c r="B17" s="260"/>
      <c r="C17" s="261"/>
      <c r="D17" s="261"/>
      <c r="E17" s="261"/>
      <c r="F17" s="261"/>
      <c r="G17" s="261">
        <v>1610</v>
      </c>
      <c r="H17" s="262">
        <f t="shared" si="1"/>
        <v>1610</v>
      </c>
      <c r="I17" s="263"/>
      <c r="J17" s="264"/>
      <c r="K17" s="264"/>
      <c r="L17" s="264"/>
      <c r="M17" s="264"/>
      <c r="N17" s="264"/>
      <c r="O17" s="262">
        <f t="shared" si="0"/>
        <v>0</v>
      </c>
      <c r="P17" t="s">
        <v>361</v>
      </c>
    </row>
    <row r="18" spans="1:16" ht="12.75">
      <c r="A18" s="265" t="s">
        <v>334</v>
      </c>
      <c r="B18" s="260"/>
      <c r="C18" s="261"/>
      <c r="D18" s="261"/>
      <c r="E18" s="261"/>
      <c r="F18" s="261"/>
      <c r="G18" s="261">
        <v>800</v>
      </c>
      <c r="H18" s="262">
        <f t="shared" si="1"/>
        <v>800</v>
      </c>
      <c r="I18" s="263"/>
      <c r="J18" s="264"/>
      <c r="K18" s="264"/>
      <c r="L18" s="264"/>
      <c r="M18" s="264"/>
      <c r="N18" s="264"/>
      <c r="O18" s="262">
        <f t="shared" si="0"/>
        <v>0</v>
      </c>
      <c r="P18" t="s">
        <v>361</v>
      </c>
    </row>
    <row r="19" spans="1:16" ht="12.75">
      <c r="A19" s="265" t="s">
        <v>335</v>
      </c>
      <c r="B19" s="260"/>
      <c r="C19" s="261"/>
      <c r="D19" s="261"/>
      <c r="E19" s="261"/>
      <c r="F19" s="261"/>
      <c r="G19" s="261">
        <v>1200</v>
      </c>
      <c r="H19" s="262">
        <f t="shared" si="1"/>
        <v>1200</v>
      </c>
      <c r="I19" s="263"/>
      <c r="J19" s="264"/>
      <c r="K19" s="264"/>
      <c r="L19" s="264"/>
      <c r="M19" s="264"/>
      <c r="N19" s="264"/>
      <c r="O19" s="262">
        <f t="shared" si="0"/>
        <v>0</v>
      </c>
      <c r="P19" t="s">
        <v>361</v>
      </c>
    </row>
    <row r="20" spans="1:16" ht="12.75">
      <c r="A20" s="265" t="s">
        <v>336</v>
      </c>
      <c r="B20" s="260"/>
      <c r="C20" s="261"/>
      <c r="D20" s="261"/>
      <c r="E20" s="261"/>
      <c r="F20" s="261"/>
      <c r="G20" s="261">
        <v>1009</v>
      </c>
      <c r="H20" s="262">
        <f t="shared" si="1"/>
        <v>1009</v>
      </c>
      <c r="I20" s="263"/>
      <c r="J20" s="264"/>
      <c r="K20" s="264"/>
      <c r="L20" s="264"/>
      <c r="M20" s="264"/>
      <c r="N20" s="264"/>
      <c r="O20" s="262">
        <f t="shared" si="0"/>
        <v>0</v>
      </c>
      <c r="P20" t="s">
        <v>361</v>
      </c>
    </row>
    <row r="21" spans="1:16" ht="12.75">
      <c r="A21" s="265" t="s">
        <v>337</v>
      </c>
      <c r="B21" s="260"/>
      <c r="C21" s="261"/>
      <c r="D21" s="261"/>
      <c r="E21" s="261"/>
      <c r="F21" s="261"/>
      <c r="G21" s="261">
        <v>11671</v>
      </c>
      <c r="H21" s="262">
        <f t="shared" si="1"/>
        <v>11671</v>
      </c>
      <c r="I21" s="263"/>
      <c r="J21" s="264"/>
      <c r="K21" s="264"/>
      <c r="L21" s="264">
        <v>9473</v>
      </c>
      <c r="M21" s="264"/>
      <c r="N21" s="264"/>
      <c r="O21" s="262">
        <f t="shared" si="0"/>
        <v>9473</v>
      </c>
      <c r="P21" t="s">
        <v>361</v>
      </c>
    </row>
    <row r="22" spans="1:16" ht="12.75">
      <c r="A22" s="265" t="s">
        <v>338</v>
      </c>
      <c r="B22" s="260"/>
      <c r="C22" s="261"/>
      <c r="D22" s="261"/>
      <c r="E22" s="261"/>
      <c r="F22" s="261"/>
      <c r="G22" s="261">
        <v>400</v>
      </c>
      <c r="H22" s="262">
        <f t="shared" si="1"/>
        <v>400</v>
      </c>
      <c r="I22" s="263"/>
      <c r="J22" s="264"/>
      <c r="K22" s="264"/>
      <c r="L22" s="264">
        <v>360</v>
      </c>
      <c r="M22" s="264"/>
      <c r="N22" s="264"/>
      <c r="O22" s="262">
        <f t="shared" si="0"/>
        <v>360</v>
      </c>
      <c r="P22" t="s">
        <v>361</v>
      </c>
    </row>
    <row r="23" spans="1:16" ht="12.75">
      <c r="A23" s="265" t="s">
        <v>339</v>
      </c>
      <c r="B23" s="260"/>
      <c r="C23" s="261"/>
      <c r="D23" s="261"/>
      <c r="E23" s="261"/>
      <c r="F23" s="261"/>
      <c r="G23" s="261">
        <v>1200</v>
      </c>
      <c r="H23" s="262">
        <f t="shared" si="1"/>
        <v>1200</v>
      </c>
      <c r="I23" s="263"/>
      <c r="J23" s="264"/>
      <c r="K23" s="264"/>
      <c r="L23" s="264"/>
      <c r="M23" s="264"/>
      <c r="N23" s="264"/>
      <c r="O23" s="262">
        <f t="shared" si="0"/>
        <v>0</v>
      </c>
      <c r="P23" t="s">
        <v>361</v>
      </c>
    </row>
    <row r="24" spans="1:16" ht="12.75">
      <c r="A24" s="265" t="s">
        <v>340</v>
      </c>
      <c r="B24" s="260"/>
      <c r="C24" s="261"/>
      <c r="D24" s="261"/>
      <c r="E24" s="261"/>
      <c r="F24" s="261"/>
      <c r="G24" s="261">
        <v>1500</v>
      </c>
      <c r="H24" s="262">
        <f t="shared" si="1"/>
        <v>1500</v>
      </c>
      <c r="I24" s="263"/>
      <c r="J24" s="264"/>
      <c r="K24" s="264"/>
      <c r="L24" s="264">
        <v>0</v>
      </c>
      <c r="M24" s="264"/>
      <c r="N24" s="264"/>
      <c r="O24" s="262">
        <f t="shared" si="0"/>
        <v>0</v>
      </c>
      <c r="P24" t="s">
        <v>361</v>
      </c>
    </row>
    <row r="25" spans="1:16" ht="12.75">
      <c r="A25" s="265" t="s">
        <v>341</v>
      </c>
      <c r="B25" s="260"/>
      <c r="C25" s="261"/>
      <c r="D25" s="261"/>
      <c r="E25" s="261"/>
      <c r="F25" s="261"/>
      <c r="G25" s="261">
        <v>400</v>
      </c>
      <c r="H25" s="262">
        <f t="shared" si="1"/>
        <v>400</v>
      </c>
      <c r="I25" s="263"/>
      <c r="J25" s="264"/>
      <c r="K25" s="264"/>
      <c r="L25" s="264">
        <v>0</v>
      </c>
      <c r="M25" s="264"/>
      <c r="N25" s="264"/>
      <c r="O25" s="262">
        <f t="shared" si="0"/>
        <v>0</v>
      </c>
      <c r="P25" t="s">
        <v>361</v>
      </c>
    </row>
    <row r="26" spans="1:16" ht="12.75">
      <c r="A26" s="265" t="s">
        <v>342</v>
      </c>
      <c r="B26" s="260"/>
      <c r="C26" s="261"/>
      <c r="D26" s="261"/>
      <c r="E26" s="261"/>
      <c r="F26" s="261"/>
      <c r="G26" s="261">
        <v>6050</v>
      </c>
      <c r="H26" s="262">
        <f t="shared" si="1"/>
        <v>6050</v>
      </c>
      <c r="I26" s="263"/>
      <c r="J26" s="264"/>
      <c r="K26" s="264"/>
      <c r="L26" s="264">
        <v>3189</v>
      </c>
      <c r="M26" s="264"/>
      <c r="N26" s="264"/>
      <c r="O26" s="262">
        <f t="shared" si="0"/>
        <v>3189</v>
      </c>
      <c r="P26" t="s">
        <v>361</v>
      </c>
    </row>
    <row r="27" spans="1:16" ht="12.75">
      <c r="A27" s="265" t="s">
        <v>343</v>
      </c>
      <c r="B27" s="260"/>
      <c r="C27" s="261"/>
      <c r="D27" s="261"/>
      <c r="E27" s="261"/>
      <c r="F27" s="261"/>
      <c r="G27" s="261">
        <v>500</v>
      </c>
      <c r="H27" s="262">
        <f t="shared" si="1"/>
        <v>500</v>
      </c>
      <c r="I27" s="263"/>
      <c r="J27" s="264"/>
      <c r="K27" s="264"/>
      <c r="L27" s="264"/>
      <c r="M27" s="264"/>
      <c r="N27" s="264"/>
      <c r="O27" s="262">
        <f t="shared" si="0"/>
        <v>0</v>
      </c>
      <c r="P27" t="s">
        <v>361</v>
      </c>
    </row>
    <row r="28" spans="1:16" ht="12.75">
      <c r="A28" s="265" t="s">
        <v>344</v>
      </c>
      <c r="B28" s="260"/>
      <c r="C28" s="261"/>
      <c r="D28" s="261"/>
      <c r="E28" s="261"/>
      <c r="F28" s="261"/>
      <c r="G28" s="261">
        <v>400</v>
      </c>
      <c r="H28" s="262">
        <f t="shared" si="1"/>
        <v>400</v>
      </c>
      <c r="I28" s="263"/>
      <c r="J28" s="264"/>
      <c r="K28" s="264"/>
      <c r="L28" s="264">
        <v>0</v>
      </c>
      <c r="M28" s="264"/>
      <c r="N28" s="264"/>
      <c r="O28" s="262">
        <f t="shared" si="0"/>
        <v>0</v>
      </c>
      <c r="P28" t="s">
        <v>361</v>
      </c>
    </row>
    <row r="29" spans="1:16" ht="12.75">
      <c r="A29" s="269" t="s">
        <v>345</v>
      </c>
      <c r="B29" s="270"/>
      <c r="C29" s="271"/>
      <c r="D29" s="271"/>
      <c r="E29" s="271"/>
      <c r="F29" s="271"/>
      <c r="G29" s="271">
        <v>70</v>
      </c>
      <c r="H29" s="262">
        <f t="shared" si="1"/>
        <v>70</v>
      </c>
      <c r="I29" s="272"/>
      <c r="J29" s="271"/>
      <c r="K29" s="271"/>
      <c r="L29" s="271"/>
      <c r="M29" s="271"/>
      <c r="N29" s="271"/>
      <c r="O29" s="262">
        <f t="shared" si="0"/>
        <v>0</v>
      </c>
      <c r="P29" t="s">
        <v>361</v>
      </c>
    </row>
    <row r="30" spans="1:16" ht="12.75">
      <c r="A30" s="269" t="s">
        <v>346</v>
      </c>
      <c r="B30" s="270"/>
      <c r="C30" s="271"/>
      <c r="D30" s="271"/>
      <c r="E30" s="271">
        <v>2700</v>
      </c>
      <c r="F30" s="271">
        <v>0</v>
      </c>
      <c r="G30" s="271"/>
      <c r="H30" s="262">
        <f t="shared" si="1"/>
        <v>2700</v>
      </c>
      <c r="I30" s="272">
        <v>12700</v>
      </c>
      <c r="J30" s="271">
        <v>0</v>
      </c>
      <c r="K30" s="271"/>
      <c r="L30" s="271"/>
      <c r="M30" s="271"/>
      <c r="N30" s="271"/>
      <c r="O30" s="262">
        <f t="shared" si="0"/>
        <v>12700</v>
      </c>
      <c r="P30" t="s">
        <v>361</v>
      </c>
    </row>
    <row r="31" spans="1:16" ht="12.75">
      <c r="A31" s="269" t="s">
        <v>347</v>
      </c>
      <c r="B31" s="270"/>
      <c r="C31" s="271"/>
      <c r="D31" s="271"/>
      <c r="E31" s="271">
        <v>0</v>
      </c>
      <c r="F31" s="271"/>
      <c r="G31" s="271">
        <v>2000</v>
      </c>
      <c r="H31" s="262">
        <f t="shared" si="1"/>
        <v>2000</v>
      </c>
      <c r="I31" s="272">
        <v>1200</v>
      </c>
      <c r="J31" s="271"/>
      <c r="K31" s="271"/>
      <c r="L31" s="271"/>
      <c r="M31" s="271"/>
      <c r="N31" s="271"/>
      <c r="O31" s="262">
        <f t="shared" si="0"/>
        <v>1200</v>
      </c>
      <c r="P31" t="s">
        <v>361</v>
      </c>
    </row>
    <row r="32" spans="1:16" ht="12.75">
      <c r="A32" s="266" t="s">
        <v>348</v>
      </c>
      <c r="B32" s="267"/>
      <c r="C32" s="273"/>
      <c r="D32" s="273"/>
      <c r="E32" s="273">
        <v>559</v>
      </c>
      <c r="F32" s="273"/>
      <c r="G32" s="273"/>
      <c r="H32" s="268">
        <f t="shared" si="1"/>
        <v>559</v>
      </c>
      <c r="I32" s="274"/>
      <c r="J32" s="273"/>
      <c r="K32" s="273"/>
      <c r="L32" s="273"/>
      <c r="M32" s="273"/>
      <c r="N32" s="273"/>
      <c r="O32" s="268">
        <f t="shared" si="0"/>
        <v>0</v>
      </c>
      <c r="P32" t="s">
        <v>362</v>
      </c>
    </row>
    <row r="33" spans="1:16" ht="12.75">
      <c r="A33" s="266" t="s">
        <v>350</v>
      </c>
      <c r="B33" s="267"/>
      <c r="C33" s="273"/>
      <c r="D33" s="273"/>
      <c r="E33" s="273">
        <v>476</v>
      </c>
      <c r="F33" s="273"/>
      <c r="G33" s="273"/>
      <c r="H33" s="268">
        <f t="shared" si="1"/>
        <v>476</v>
      </c>
      <c r="I33" s="274">
        <v>0</v>
      </c>
      <c r="J33" s="273"/>
      <c r="K33" s="273"/>
      <c r="L33" s="273"/>
      <c r="M33" s="273"/>
      <c r="N33" s="273"/>
      <c r="O33" s="268">
        <f t="shared" si="0"/>
        <v>0</v>
      </c>
      <c r="P33" t="s">
        <v>362</v>
      </c>
    </row>
    <row r="34" spans="1:16" ht="12.75">
      <c r="A34" s="266" t="s">
        <v>351</v>
      </c>
      <c r="B34" s="267"/>
      <c r="C34" s="273"/>
      <c r="D34" s="273"/>
      <c r="E34" s="273">
        <v>762</v>
      </c>
      <c r="F34" s="273"/>
      <c r="G34" s="273"/>
      <c r="H34" s="268">
        <f t="shared" si="1"/>
        <v>762</v>
      </c>
      <c r="I34" s="274"/>
      <c r="J34" s="273"/>
      <c r="K34" s="273"/>
      <c r="L34" s="273"/>
      <c r="M34" s="273"/>
      <c r="N34" s="273"/>
      <c r="O34" s="268">
        <f t="shared" si="0"/>
        <v>0</v>
      </c>
      <c r="P34" t="s">
        <v>362</v>
      </c>
    </row>
    <row r="35" spans="1:16" ht="12.75">
      <c r="A35" s="266" t="s">
        <v>352</v>
      </c>
      <c r="B35" s="267"/>
      <c r="C35" s="273"/>
      <c r="D35" s="273"/>
      <c r="E35" s="273"/>
      <c r="F35" s="273"/>
      <c r="G35" s="273">
        <v>0</v>
      </c>
      <c r="H35" s="268">
        <f t="shared" si="1"/>
        <v>0</v>
      </c>
      <c r="I35" s="274"/>
      <c r="J35" s="273"/>
      <c r="K35" s="273"/>
      <c r="L35" s="273"/>
      <c r="M35" s="273"/>
      <c r="N35" s="273"/>
      <c r="O35" s="268">
        <f t="shared" si="0"/>
        <v>0</v>
      </c>
      <c r="P35" t="s">
        <v>362</v>
      </c>
    </row>
    <row r="36" spans="1:16" ht="12.75">
      <c r="A36" s="269" t="s">
        <v>353</v>
      </c>
      <c r="B36" s="270"/>
      <c r="C36" s="271"/>
      <c r="D36" s="271"/>
      <c r="E36" s="271">
        <v>1247</v>
      </c>
      <c r="F36" s="271"/>
      <c r="G36" s="271"/>
      <c r="H36" s="262">
        <f t="shared" si="1"/>
        <v>1247</v>
      </c>
      <c r="I36" s="272">
        <v>1260</v>
      </c>
      <c r="J36" s="271"/>
      <c r="K36" s="271"/>
      <c r="L36" s="271"/>
      <c r="M36" s="271"/>
      <c r="N36" s="271"/>
      <c r="O36" s="262">
        <f t="shared" si="0"/>
        <v>1260</v>
      </c>
      <c r="P36" t="s">
        <v>361</v>
      </c>
    </row>
    <row r="37" spans="1:16" ht="12.75">
      <c r="A37" s="269" t="s">
        <v>354</v>
      </c>
      <c r="B37" s="270"/>
      <c r="C37" s="271"/>
      <c r="D37" s="271"/>
      <c r="E37" s="271"/>
      <c r="F37" s="271">
        <v>3000</v>
      </c>
      <c r="G37" s="271"/>
      <c r="H37" s="262">
        <f t="shared" si="1"/>
        <v>3000</v>
      </c>
      <c r="I37" s="272">
        <v>1673</v>
      </c>
      <c r="J37" s="271"/>
      <c r="K37" s="271"/>
      <c r="L37" s="271"/>
      <c r="M37" s="271"/>
      <c r="N37" s="271"/>
      <c r="O37" s="262">
        <f t="shared" si="0"/>
        <v>1673</v>
      </c>
      <c r="P37" t="s">
        <v>361</v>
      </c>
    </row>
    <row r="38" spans="1:15" ht="12.75">
      <c r="A38" s="269" t="s">
        <v>356</v>
      </c>
      <c r="B38" s="270"/>
      <c r="C38" s="271"/>
      <c r="D38" s="271"/>
      <c r="E38" s="271"/>
      <c r="F38" s="271"/>
      <c r="G38" s="271"/>
      <c r="H38" s="262"/>
      <c r="I38" s="272">
        <v>8000</v>
      </c>
      <c r="J38" s="271"/>
      <c r="K38" s="271"/>
      <c r="L38" s="271"/>
      <c r="M38" s="271"/>
      <c r="N38" s="271"/>
      <c r="O38" s="262">
        <f t="shared" si="0"/>
        <v>8000</v>
      </c>
    </row>
    <row r="39" spans="1:15" ht="12.75">
      <c r="A39" s="269" t="s">
        <v>359</v>
      </c>
      <c r="B39" s="270"/>
      <c r="C39" s="271">
        <f>SUM(C8:C37)</f>
        <v>20476</v>
      </c>
      <c r="D39" s="271">
        <f>SUM(D8:D37)</f>
        <v>4479</v>
      </c>
      <c r="E39" s="271">
        <f>SUM(E8:E37)</f>
        <v>21446</v>
      </c>
      <c r="F39" s="271">
        <f>SUM(F37)</f>
        <v>3000</v>
      </c>
      <c r="G39" s="271">
        <f>SUM(G8:G37)</f>
        <v>30265</v>
      </c>
      <c r="H39" s="275">
        <f t="shared" si="1"/>
        <v>79666</v>
      </c>
      <c r="I39" s="272">
        <f>SUM(I8:I38)</f>
        <v>24914</v>
      </c>
      <c r="J39" s="271">
        <v>0</v>
      </c>
      <c r="K39" s="271">
        <f>SUM(K7:K37)</f>
        <v>7613</v>
      </c>
      <c r="L39" s="271">
        <f>SUM(L7:L37)</f>
        <v>125566</v>
      </c>
      <c r="M39" s="271">
        <f>SUM(M7:M37)</f>
        <v>11224</v>
      </c>
      <c r="N39" s="271">
        <f>SUM(N7:N37)</f>
        <v>41686</v>
      </c>
      <c r="O39" s="262">
        <f t="shared" si="0"/>
        <v>211003</v>
      </c>
    </row>
    <row r="40" spans="1:15" ht="12.75">
      <c r="A40" s="276" t="s">
        <v>357</v>
      </c>
      <c r="B40" s="277"/>
      <c r="C40" s="277"/>
      <c r="D40" s="277"/>
      <c r="E40" s="277"/>
      <c r="F40" s="277"/>
      <c r="G40" s="278">
        <v>85868</v>
      </c>
      <c r="H40" s="279">
        <v>85868</v>
      </c>
      <c r="I40" s="281"/>
      <c r="J40" s="281"/>
      <c r="K40" s="281"/>
      <c r="L40" s="281"/>
      <c r="M40" s="281"/>
      <c r="N40" s="281"/>
      <c r="O40" s="282"/>
    </row>
    <row r="41" spans="1:15" ht="12.75">
      <c r="A41" s="276" t="s">
        <v>358</v>
      </c>
      <c r="B41" s="277"/>
      <c r="C41" s="277"/>
      <c r="D41" s="277"/>
      <c r="E41" s="277"/>
      <c r="F41" s="277"/>
      <c r="G41" s="278">
        <v>45469</v>
      </c>
      <c r="H41" s="279">
        <v>45469</v>
      </c>
      <c r="I41" s="3"/>
      <c r="J41" s="3"/>
      <c r="K41" s="3"/>
      <c r="L41" s="3"/>
      <c r="M41" s="3"/>
      <c r="N41" s="3"/>
      <c r="O41" s="283"/>
    </row>
    <row r="42" spans="1:15" ht="12.75">
      <c r="A42" s="276" t="s">
        <v>360</v>
      </c>
      <c r="B42" s="278"/>
      <c r="C42" s="286">
        <f aca="true" t="shared" si="2" ref="C42:I42">SUM(C39:C41)</f>
        <v>20476</v>
      </c>
      <c r="D42" s="286">
        <f t="shared" si="2"/>
        <v>4479</v>
      </c>
      <c r="E42" s="286">
        <f t="shared" si="2"/>
        <v>21446</v>
      </c>
      <c r="F42" s="286">
        <f t="shared" si="2"/>
        <v>3000</v>
      </c>
      <c r="G42" s="286">
        <f t="shared" si="2"/>
        <v>161602</v>
      </c>
      <c r="H42" s="280">
        <f t="shared" si="2"/>
        <v>211003</v>
      </c>
      <c r="I42" s="284">
        <f t="shared" si="2"/>
        <v>24914</v>
      </c>
      <c r="J42" s="285"/>
      <c r="K42" s="284">
        <f>SUM(K39:K41)</f>
        <v>7613</v>
      </c>
      <c r="L42" s="284">
        <f>SUM(L39:L41)</f>
        <v>125566</v>
      </c>
      <c r="M42" s="284">
        <f>SUM(M39:M41)</f>
        <v>11224</v>
      </c>
      <c r="N42" s="284">
        <f>SUM(N39:N41)</f>
        <v>41686</v>
      </c>
      <c r="O42" s="287">
        <f>SUM(O39:O41)</f>
        <v>211003</v>
      </c>
    </row>
  </sheetData>
  <sheetProtection/>
  <mergeCells count="4">
    <mergeCell ref="A5:A6"/>
    <mergeCell ref="C5:H5"/>
    <mergeCell ref="I5:O5"/>
    <mergeCell ref="A1:AW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87"/>
  <sheetViews>
    <sheetView view="pageBreakPreview" zoomScaleNormal="85" zoomScaleSheetLayoutView="100" workbookViewId="0" topLeftCell="A4">
      <selection activeCell="BA11" sqref="BA11:BD11"/>
    </sheetView>
  </sheetViews>
  <sheetFormatPr defaultColWidth="9.140625" defaultRowHeight="12.75"/>
  <cols>
    <col min="1" max="43" width="2.7109375" style="207" customWidth="1"/>
    <col min="44" max="44" width="2.28125" style="207" customWidth="1"/>
    <col min="45" max="47" width="2.7109375" style="207" customWidth="1"/>
    <col min="48" max="48" width="1.8515625" style="207" customWidth="1"/>
    <col min="49" max="51" width="2.7109375" style="207" customWidth="1"/>
    <col min="52" max="52" width="0.42578125" style="207" customWidth="1"/>
    <col min="53" max="54" width="2.7109375" style="207" customWidth="1"/>
    <col min="55" max="55" width="4.140625" style="207" customWidth="1"/>
    <col min="56" max="56" width="0.5625" style="207" customWidth="1"/>
    <col min="57" max="62" width="2.7109375" style="207" customWidth="1"/>
    <col min="63" max="16384" width="9.140625" style="207" customWidth="1"/>
  </cols>
  <sheetData>
    <row r="1" spans="1:56" ht="25.5" customHeight="1">
      <c r="A1" s="670" t="s">
        <v>272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1"/>
      <c r="AN1" s="671"/>
      <c r="AO1" s="671"/>
      <c r="AP1" s="671"/>
      <c r="AQ1" s="671"/>
      <c r="AR1" s="671"/>
      <c r="AS1" s="671"/>
      <c r="AT1" s="671"/>
      <c r="AU1" s="671"/>
      <c r="AV1" s="671"/>
      <c r="AW1" s="671"/>
      <c r="AX1" s="671"/>
      <c r="AY1" s="671"/>
      <c r="AZ1" s="671"/>
      <c r="BA1" s="671"/>
      <c r="BB1" s="671"/>
      <c r="BC1" s="671"/>
      <c r="BD1" s="672"/>
    </row>
    <row r="2" spans="1:60" ht="25.5" customHeight="1">
      <c r="A2" s="208"/>
      <c r="B2" s="209"/>
      <c r="C2" s="209"/>
      <c r="D2" s="209"/>
      <c r="E2" s="209"/>
      <c r="F2" s="209"/>
      <c r="G2" s="209"/>
      <c r="H2" s="209"/>
      <c r="I2" s="652"/>
      <c r="J2" s="652"/>
      <c r="K2" s="652"/>
      <c r="L2" s="652"/>
      <c r="M2" s="652"/>
      <c r="N2" s="652"/>
      <c r="O2" s="651"/>
      <c r="P2" s="652"/>
      <c r="Q2" s="652"/>
      <c r="R2" s="652"/>
      <c r="S2" s="652"/>
      <c r="T2" s="652"/>
      <c r="U2" s="652"/>
      <c r="V2" s="652"/>
      <c r="W2" s="650"/>
      <c r="X2" s="650"/>
      <c r="Y2" s="651"/>
      <c r="Z2" s="651"/>
      <c r="AA2" s="651"/>
      <c r="AB2" s="651"/>
      <c r="AC2" s="649"/>
      <c r="AD2" s="649"/>
      <c r="AE2" s="649"/>
      <c r="AF2" s="649"/>
      <c r="AG2" s="649"/>
      <c r="AH2" s="650"/>
      <c r="AI2" s="650"/>
      <c r="AJ2" s="650"/>
      <c r="AK2" s="650"/>
      <c r="AL2" s="650"/>
      <c r="AM2" s="651"/>
      <c r="AN2" s="650"/>
      <c r="AO2" s="650"/>
      <c r="AP2" s="650"/>
      <c r="AQ2" s="650"/>
      <c r="AR2" s="650"/>
      <c r="AS2" s="209"/>
      <c r="AT2" s="209"/>
      <c r="AU2" s="209"/>
      <c r="AV2" s="209"/>
      <c r="AW2" s="651" t="s">
        <v>232</v>
      </c>
      <c r="AX2" s="651"/>
      <c r="AY2" s="651"/>
      <c r="AZ2" s="651"/>
      <c r="BA2" s="651"/>
      <c r="BB2" s="651"/>
      <c r="BC2" s="651"/>
      <c r="BD2" s="664"/>
      <c r="BE2" s="210"/>
      <c r="BF2" s="210"/>
      <c r="BG2" s="213"/>
      <c r="BH2" s="214"/>
    </row>
    <row r="3" spans="1:60" ht="19.5" customHeight="1">
      <c r="A3" s="215"/>
      <c r="B3" s="209"/>
      <c r="C3" s="209"/>
      <c r="D3" s="209"/>
      <c r="E3" s="209"/>
      <c r="F3" s="209"/>
      <c r="G3" s="209"/>
      <c r="H3" s="209"/>
      <c r="I3" s="216"/>
      <c r="J3" s="217"/>
      <c r="K3" s="216"/>
      <c r="L3" s="216"/>
      <c r="M3" s="216"/>
      <c r="N3" s="216"/>
      <c r="O3" s="650"/>
      <c r="P3" s="216"/>
      <c r="Q3" s="217"/>
      <c r="R3" s="216"/>
      <c r="S3" s="216"/>
      <c r="T3" s="216"/>
      <c r="U3" s="216"/>
      <c r="V3" s="650"/>
      <c r="W3" s="650"/>
      <c r="X3" s="650"/>
      <c r="Y3" s="216"/>
      <c r="Z3" s="217"/>
      <c r="AA3" s="216"/>
      <c r="AB3" s="216"/>
      <c r="AC3" s="214"/>
      <c r="AD3" s="216"/>
      <c r="AE3" s="218"/>
      <c r="AF3" s="214"/>
      <c r="AG3" s="214"/>
      <c r="AH3" s="216"/>
      <c r="AI3" s="218"/>
      <c r="AJ3" s="216"/>
      <c r="AK3" s="216"/>
      <c r="AL3" s="209"/>
      <c r="AM3" s="216"/>
      <c r="AN3" s="218"/>
      <c r="AO3" s="216"/>
      <c r="AP3" s="216"/>
      <c r="AQ3" s="216"/>
      <c r="AR3" s="216"/>
      <c r="AS3" s="216"/>
      <c r="AT3" s="216"/>
      <c r="AU3" s="216"/>
      <c r="AV3" s="216"/>
      <c r="AW3" s="209"/>
      <c r="AX3" s="209"/>
      <c r="AY3" s="209"/>
      <c r="AZ3" s="209"/>
      <c r="BA3" s="209"/>
      <c r="BB3" s="209"/>
      <c r="BC3" s="209"/>
      <c r="BD3" s="219"/>
      <c r="BE3" s="216"/>
      <c r="BF3" s="220"/>
      <c r="BG3" s="216"/>
      <c r="BH3" s="214"/>
    </row>
    <row r="4" spans="1:60" ht="19.5" customHeight="1">
      <c r="A4" s="653" t="s">
        <v>201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4"/>
      <c r="Z4" s="654"/>
      <c r="AA4" s="654"/>
      <c r="AB4" s="654"/>
      <c r="AC4" s="654"/>
      <c r="AD4" s="654"/>
      <c r="AE4" s="654"/>
      <c r="AF4" s="654"/>
      <c r="AG4" s="654"/>
      <c r="AH4" s="654"/>
      <c r="AI4" s="654"/>
      <c r="AJ4" s="654"/>
      <c r="AK4" s="654"/>
      <c r="AL4" s="654"/>
      <c r="AM4" s="654"/>
      <c r="AN4" s="654"/>
      <c r="AO4" s="654"/>
      <c r="AP4" s="654"/>
      <c r="AQ4" s="654"/>
      <c r="AR4" s="654"/>
      <c r="AS4" s="654"/>
      <c r="AT4" s="654"/>
      <c r="AU4" s="654"/>
      <c r="AV4" s="654"/>
      <c r="AW4" s="654"/>
      <c r="AX4" s="654"/>
      <c r="AY4" s="654"/>
      <c r="AZ4" s="654"/>
      <c r="BA4" s="654"/>
      <c r="BB4" s="654"/>
      <c r="BC4" s="654"/>
      <c r="BD4" s="655"/>
      <c r="BE4" s="216"/>
      <c r="BF4" s="216"/>
      <c r="BG4" s="216"/>
      <c r="BH4" s="214"/>
    </row>
    <row r="5" spans="1:60" ht="19.5" customHeight="1">
      <c r="A5" s="215"/>
      <c r="B5" s="209"/>
      <c r="C5" s="209"/>
      <c r="D5" s="209"/>
      <c r="E5" s="209"/>
      <c r="F5" s="209"/>
      <c r="G5" s="209"/>
      <c r="H5" s="209"/>
      <c r="I5" s="668"/>
      <c r="J5" s="668"/>
      <c r="K5" s="665"/>
      <c r="L5" s="651"/>
      <c r="M5" s="663"/>
      <c r="N5" s="665"/>
      <c r="O5" s="651"/>
      <c r="P5" s="651"/>
      <c r="Q5" s="651"/>
      <c r="R5" s="651"/>
      <c r="S5" s="665"/>
      <c r="T5" s="651"/>
      <c r="U5" s="663"/>
      <c r="V5" s="665"/>
      <c r="W5" s="651"/>
      <c r="X5" s="663"/>
      <c r="Y5" s="665"/>
      <c r="Z5" s="665"/>
      <c r="AA5" s="665"/>
      <c r="AB5" s="651"/>
      <c r="AC5" s="651"/>
      <c r="AD5" s="665"/>
      <c r="AE5" s="651"/>
      <c r="AF5" s="651"/>
      <c r="AG5" s="649"/>
      <c r="AH5" s="650"/>
      <c r="AI5" s="650"/>
      <c r="AJ5" s="650"/>
      <c r="AK5" s="650"/>
      <c r="AL5" s="650"/>
      <c r="AM5" s="650"/>
      <c r="AN5" s="650"/>
      <c r="AO5" s="650"/>
      <c r="AP5" s="650"/>
      <c r="AQ5" s="650"/>
      <c r="AR5" s="650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19"/>
      <c r="BE5" s="210"/>
      <c r="BF5" s="210"/>
      <c r="BG5" s="213"/>
      <c r="BH5" s="216"/>
    </row>
    <row r="6" spans="1:60" ht="19.5" customHeight="1">
      <c r="A6" s="221"/>
      <c r="B6" s="222"/>
      <c r="C6" s="222"/>
      <c r="D6" s="222"/>
      <c r="E6" s="222"/>
      <c r="F6" s="222"/>
      <c r="G6" s="222"/>
      <c r="H6" s="222"/>
      <c r="I6" s="223"/>
      <c r="J6" s="223"/>
      <c r="K6" s="666"/>
      <c r="L6" s="224"/>
      <c r="M6" s="225"/>
      <c r="N6" s="669"/>
      <c r="O6" s="224"/>
      <c r="P6" s="224"/>
      <c r="Q6" s="224"/>
      <c r="R6" s="224"/>
      <c r="S6" s="666"/>
      <c r="T6" s="226"/>
      <c r="U6" s="226"/>
      <c r="V6" s="666"/>
      <c r="W6" s="226"/>
      <c r="X6" s="226"/>
      <c r="Y6" s="667"/>
      <c r="Z6" s="666"/>
      <c r="AA6" s="666"/>
      <c r="AB6" s="226"/>
      <c r="AC6" s="226"/>
      <c r="AD6" s="669"/>
      <c r="AE6" s="226"/>
      <c r="AF6" s="226"/>
      <c r="AG6" s="666"/>
      <c r="AH6" s="666"/>
      <c r="AI6" s="666"/>
      <c r="AJ6" s="666"/>
      <c r="AK6" s="666"/>
      <c r="AL6" s="666"/>
      <c r="AM6" s="666"/>
      <c r="AN6" s="666"/>
      <c r="AO6" s="666"/>
      <c r="AP6" s="666"/>
      <c r="AQ6" s="666"/>
      <c r="AR6" s="666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7"/>
      <c r="BE6" s="216"/>
      <c r="BF6" s="220"/>
      <c r="BG6" s="216"/>
      <c r="BH6" s="216"/>
    </row>
    <row r="7" spans="1:56" ht="19.5" customHeight="1">
      <c r="A7" s="675"/>
      <c r="B7" s="676"/>
      <c r="C7" s="676"/>
      <c r="D7" s="676"/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76"/>
      <c r="X7" s="676"/>
      <c r="Y7" s="676"/>
      <c r="Z7" s="676"/>
      <c r="AA7" s="676"/>
      <c r="AB7" s="676"/>
      <c r="AC7" s="676"/>
      <c r="AD7" s="676"/>
      <c r="AE7" s="676"/>
      <c r="AF7" s="676"/>
      <c r="AG7" s="676"/>
      <c r="AH7" s="676"/>
      <c r="AI7" s="676"/>
      <c r="AJ7" s="676"/>
      <c r="AK7" s="676"/>
      <c r="AL7" s="676"/>
      <c r="AM7" s="676"/>
      <c r="AN7" s="676"/>
      <c r="AO7" s="676"/>
      <c r="AP7" s="676"/>
      <c r="AQ7" s="676"/>
      <c r="AR7" s="676"/>
      <c r="AS7" s="676"/>
      <c r="AT7" s="676"/>
      <c r="AU7" s="676"/>
      <c r="AV7" s="676"/>
      <c r="AW7" s="676"/>
      <c r="AX7" s="676"/>
      <c r="AY7" s="676"/>
      <c r="AZ7" s="676"/>
      <c r="BA7" s="676"/>
      <c r="BB7" s="676"/>
      <c r="BC7" s="676"/>
      <c r="BD7" s="677"/>
    </row>
    <row r="8" spans="1:56" ht="12.75">
      <c r="A8" s="673" t="s">
        <v>1118</v>
      </c>
      <c r="B8" s="674"/>
      <c r="C8" s="674"/>
      <c r="D8" s="674"/>
      <c r="E8" s="674"/>
      <c r="F8" s="674"/>
      <c r="G8" s="674"/>
      <c r="H8" s="674"/>
      <c r="I8" s="674"/>
      <c r="J8" s="674"/>
      <c r="K8" s="674"/>
      <c r="L8" s="674"/>
      <c r="M8" s="674"/>
      <c r="N8" s="674"/>
      <c r="O8" s="674"/>
      <c r="P8" s="674"/>
      <c r="Q8" s="674"/>
      <c r="R8" s="674"/>
      <c r="S8" s="674"/>
      <c r="T8" s="674"/>
      <c r="U8" s="674"/>
      <c r="V8" s="674"/>
      <c r="W8" s="674"/>
      <c r="X8" s="674"/>
      <c r="Y8" s="674"/>
      <c r="Z8" s="674"/>
      <c r="AA8" s="674"/>
      <c r="AB8" s="674"/>
      <c r="AC8" s="674"/>
      <c r="AD8" s="674"/>
      <c r="AE8" s="674"/>
      <c r="AF8" s="674"/>
      <c r="AG8" s="674"/>
      <c r="AH8" s="674"/>
      <c r="AI8" s="674"/>
      <c r="AJ8" s="674"/>
      <c r="AK8" s="674"/>
      <c r="AL8" s="674"/>
      <c r="AM8" s="674"/>
      <c r="AN8" s="674"/>
      <c r="AO8" s="674"/>
      <c r="AP8" s="674"/>
      <c r="AQ8" s="674"/>
      <c r="AR8" s="674"/>
      <c r="AS8" s="674"/>
      <c r="AT8" s="674"/>
      <c r="AU8" s="674"/>
      <c r="AV8" s="674"/>
      <c r="AW8" s="674"/>
      <c r="AX8" s="674"/>
      <c r="AY8" s="674"/>
      <c r="AZ8" s="674"/>
      <c r="BA8" s="674"/>
      <c r="BB8" s="674"/>
      <c r="BC8" s="674"/>
      <c r="BD8" s="674"/>
    </row>
    <row r="9" spans="1:56" ht="26.25" customHeight="1">
      <c r="A9" s="662" t="s">
        <v>1119</v>
      </c>
      <c r="B9" s="662"/>
      <c r="C9" s="656" t="s">
        <v>1120</v>
      </c>
      <c r="D9" s="657"/>
      <c r="E9" s="657"/>
      <c r="F9" s="657"/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7"/>
      <c r="S9" s="657"/>
      <c r="T9" s="657"/>
      <c r="U9" s="658"/>
      <c r="V9" s="662" t="s">
        <v>1121</v>
      </c>
      <c r="W9" s="662"/>
      <c r="X9" s="662"/>
      <c r="Y9" s="656" t="s">
        <v>1122</v>
      </c>
      <c r="Z9" s="657"/>
      <c r="AA9" s="657"/>
      <c r="AB9" s="657"/>
      <c r="AC9" s="657"/>
      <c r="AD9" s="657"/>
      <c r="AE9" s="657"/>
      <c r="AF9" s="657"/>
      <c r="AG9" s="657"/>
      <c r="AH9" s="657"/>
      <c r="AI9" s="657"/>
      <c r="AJ9" s="657"/>
      <c r="AK9" s="657"/>
      <c r="AL9" s="657"/>
      <c r="AM9" s="657"/>
      <c r="AN9" s="657"/>
      <c r="AO9" s="657"/>
      <c r="AP9" s="657"/>
      <c r="AQ9" s="657"/>
      <c r="AR9" s="657"/>
      <c r="AS9" s="657"/>
      <c r="AT9" s="657"/>
      <c r="AU9" s="657"/>
      <c r="AV9" s="657"/>
      <c r="AW9" s="657"/>
      <c r="AX9" s="657"/>
      <c r="AY9" s="657"/>
      <c r="AZ9" s="657"/>
      <c r="BA9" s="657"/>
      <c r="BB9" s="657"/>
      <c r="BC9" s="657"/>
      <c r="BD9" s="658"/>
    </row>
    <row r="10" spans="1:56" ht="63" customHeight="1">
      <c r="A10" s="662"/>
      <c r="B10" s="662"/>
      <c r="C10" s="659"/>
      <c r="D10" s="660"/>
      <c r="E10" s="660"/>
      <c r="F10" s="660"/>
      <c r="G10" s="660"/>
      <c r="H10" s="660"/>
      <c r="I10" s="660"/>
      <c r="J10" s="660"/>
      <c r="K10" s="660"/>
      <c r="L10" s="660"/>
      <c r="M10" s="660"/>
      <c r="N10" s="660"/>
      <c r="O10" s="660"/>
      <c r="P10" s="660"/>
      <c r="Q10" s="660"/>
      <c r="R10" s="660"/>
      <c r="S10" s="660"/>
      <c r="T10" s="660"/>
      <c r="U10" s="661"/>
      <c r="V10" s="662"/>
      <c r="W10" s="662"/>
      <c r="X10" s="662"/>
      <c r="Y10" s="557" t="s">
        <v>1123</v>
      </c>
      <c r="Z10" s="558"/>
      <c r="AA10" s="558"/>
      <c r="AB10" s="558"/>
      <c r="AC10" s="557" t="s">
        <v>1124</v>
      </c>
      <c r="AD10" s="558"/>
      <c r="AE10" s="558"/>
      <c r="AF10" s="558"/>
      <c r="AG10" s="557" t="s">
        <v>1125</v>
      </c>
      <c r="AH10" s="558"/>
      <c r="AI10" s="558"/>
      <c r="AJ10" s="558"/>
      <c r="AK10" s="557" t="s">
        <v>1126</v>
      </c>
      <c r="AL10" s="558"/>
      <c r="AM10" s="558"/>
      <c r="AN10" s="558"/>
      <c r="AO10" s="557" t="s">
        <v>1127</v>
      </c>
      <c r="AP10" s="558"/>
      <c r="AQ10" s="558"/>
      <c r="AR10" s="558"/>
      <c r="AS10" s="557" t="s">
        <v>1128</v>
      </c>
      <c r="AT10" s="558"/>
      <c r="AU10" s="558"/>
      <c r="AV10" s="558"/>
      <c r="AW10" s="557" t="s">
        <v>1129</v>
      </c>
      <c r="AX10" s="558"/>
      <c r="AY10" s="558"/>
      <c r="AZ10" s="558"/>
      <c r="BA10" s="662" t="s">
        <v>416</v>
      </c>
      <c r="BB10" s="662"/>
      <c r="BC10" s="662"/>
      <c r="BD10" s="662"/>
    </row>
    <row r="11" spans="1:56" ht="12.75">
      <c r="A11" s="559" t="s">
        <v>290</v>
      </c>
      <c r="B11" s="559"/>
      <c r="C11" s="559" t="s">
        <v>291</v>
      </c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 t="s">
        <v>292</v>
      </c>
      <c r="W11" s="559"/>
      <c r="X11" s="559"/>
      <c r="Y11" s="559" t="s">
        <v>293</v>
      </c>
      <c r="Z11" s="559"/>
      <c r="AA11" s="559"/>
      <c r="AB11" s="559"/>
      <c r="AC11" s="560" t="s">
        <v>294</v>
      </c>
      <c r="AD11" s="561"/>
      <c r="AE11" s="561"/>
      <c r="AF11" s="562"/>
      <c r="AG11" s="560" t="s">
        <v>296</v>
      </c>
      <c r="AH11" s="561"/>
      <c r="AI11" s="561"/>
      <c r="AJ11" s="562"/>
      <c r="AK11" s="559" t="s">
        <v>298</v>
      </c>
      <c r="AL11" s="559"/>
      <c r="AM11" s="559"/>
      <c r="AN11" s="559"/>
      <c r="AO11" s="559" t="s">
        <v>304</v>
      </c>
      <c r="AP11" s="559"/>
      <c r="AQ11" s="559"/>
      <c r="AR11" s="559"/>
      <c r="AS11" s="559" t="s">
        <v>299</v>
      </c>
      <c r="AT11" s="559"/>
      <c r="AU11" s="559"/>
      <c r="AV11" s="559"/>
      <c r="AW11" s="559" t="s">
        <v>196</v>
      </c>
      <c r="AX11" s="559"/>
      <c r="AY11" s="559"/>
      <c r="AZ11" s="559"/>
      <c r="BA11" s="559" t="s">
        <v>197</v>
      </c>
      <c r="BB11" s="559"/>
      <c r="BC11" s="559"/>
      <c r="BD11" s="559"/>
    </row>
    <row r="12" spans="1:56" ht="19.5" customHeight="1">
      <c r="A12" s="551" t="s">
        <v>601</v>
      </c>
      <c r="B12" s="551"/>
      <c r="C12" s="555" t="s">
        <v>1140</v>
      </c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64" t="s">
        <v>602</v>
      </c>
      <c r="W12" s="564"/>
      <c r="X12" s="564"/>
      <c r="Y12" s="551">
        <v>39478</v>
      </c>
      <c r="Z12" s="551"/>
      <c r="AA12" s="551"/>
      <c r="AB12" s="551"/>
      <c r="AC12" s="539"/>
      <c r="AD12" s="540"/>
      <c r="AE12" s="540"/>
      <c r="AF12" s="541"/>
      <c r="AG12" s="539">
        <v>2075</v>
      </c>
      <c r="AH12" s="540"/>
      <c r="AI12" s="540"/>
      <c r="AJ12" s="541"/>
      <c r="AK12" s="551"/>
      <c r="AL12" s="551"/>
      <c r="AM12" s="551"/>
      <c r="AN12" s="551"/>
      <c r="AO12" s="551">
        <v>508</v>
      </c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1"/>
      <c r="BA12" s="551">
        <f aca="true" t="shared" si="0" ref="BA12:BA43">Y12+AC12+AG12+AK12+AO12+AW12</f>
        <v>42061</v>
      </c>
      <c r="BB12" s="551"/>
      <c r="BC12" s="551"/>
      <c r="BD12" s="551"/>
    </row>
    <row r="13" spans="1:56" ht="19.5" customHeight="1">
      <c r="A13" s="551" t="s">
        <v>603</v>
      </c>
      <c r="B13" s="551"/>
      <c r="C13" s="555" t="s">
        <v>604</v>
      </c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R13" s="555"/>
      <c r="S13" s="555"/>
      <c r="T13" s="555"/>
      <c r="U13" s="555"/>
      <c r="V13" s="564" t="s">
        <v>605</v>
      </c>
      <c r="W13" s="564"/>
      <c r="X13" s="564"/>
      <c r="Y13" s="551">
        <v>300</v>
      </c>
      <c r="Z13" s="551"/>
      <c r="AA13" s="551"/>
      <c r="AB13" s="551"/>
      <c r="AC13" s="539"/>
      <c r="AD13" s="540"/>
      <c r="AE13" s="540"/>
      <c r="AF13" s="541"/>
      <c r="AG13" s="539"/>
      <c r="AH13" s="540"/>
      <c r="AI13" s="540"/>
      <c r="AJ13" s="541"/>
      <c r="AK13" s="551"/>
      <c r="AL13" s="551"/>
      <c r="AM13" s="551"/>
      <c r="AN13" s="551"/>
      <c r="AO13" s="551"/>
      <c r="AP13" s="551"/>
      <c r="AQ13" s="551"/>
      <c r="AR13" s="551"/>
      <c r="AS13" s="551"/>
      <c r="AT13" s="551"/>
      <c r="AU13" s="551"/>
      <c r="AV13" s="551"/>
      <c r="AW13" s="551"/>
      <c r="AX13" s="551"/>
      <c r="AY13" s="551"/>
      <c r="AZ13" s="551"/>
      <c r="BA13" s="551">
        <f t="shared" si="0"/>
        <v>300</v>
      </c>
      <c r="BB13" s="551"/>
      <c r="BC13" s="551"/>
      <c r="BD13" s="551"/>
    </row>
    <row r="14" spans="1:56" ht="19.5" customHeight="1">
      <c r="A14" s="551" t="s">
        <v>606</v>
      </c>
      <c r="B14" s="551"/>
      <c r="C14" s="555" t="s">
        <v>607</v>
      </c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64" t="s">
        <v>608</v>
      </c>
      <c r="W14" s="564"/>
      <c r="X14" s="564"/>
      <c r="Y14" s="565"/>
      <c r="Z14" s="565"/>
      <c r="AA14" s="565"/>
      <c r="AB14" s="565"/>
      <c r="AC14" s="539"/>
      <c r="AD14" s="540"/>
      <c r="AE14" s="540"/>
      <c r="AF14" s="541"/>
      <c r="AG14" s="539"/>
      <c r="AH14" s="540"/>
      <c r="AI14" s="540"/>
      <c r="AJ14" s="541"/>
      <c r="AK14" s="551"/>
      <c r="AL14" s="551"/>
      <c r="AM14" s="551"/>
      <c r="AN14" s="551"/>
      <c r="AO14" s="551"/>
      <c r="AP14" s="551"/>
      <c r="AQ14" s="551"/>
      <c r="AR14" s="551"/>
      <c r="AS14" s="551"/>
      <c r="AT14" s="551"/>
      <c r="AU14" s="551"/>
      <c r="AV14" s="551"/>
      <c r="AW14" s="551"/>
      <c r="AX14" s="551"/>
      <c r="AY14" s="551"/>
      <c r="AZ14" s="551"/>
      <c r="BA14" s="551">
        <f t="shared" si="0"/>
        <v>0</v>
      </c>
      <c r="BB14" s="551"/>
      <c r="BC14" s="551"/>
      <c r="BD14" s="551"/>
    </row>
    <row r="15" spans="1:56" ht="19.5" customHeight="1">
      <c r="A15" s="551" t="s">
        <v>609</v>
      </c>
      <c r="B15" s="551"/>
      <c r="C15" s="555" t="s">
        <v>610</v>
      </c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64" t="s">
        <v>611</v>
      </c>
      <c r="W15" s="564"/>
      <c r="X15" s="564"/>
      <c r="Y15" s="551"/>
      <c r="Z15" s="551"/>
      <c r="AA15" s="551"/>
      <c r="AB15" s="551"/>
      <c r="AC15" s="539"/>
      <c r="AD15" s="540"/>
      <c r="AE15" s="540"/>
      <c r="AF15" s="541"/>
      <c r="AG15" s="539"/>
      <c r="AH15" s="540"/>
      <c r="AI15" s="540"/>
      <c r="AJ15" s="541"/>
      <c r="AK15" s="551"/>
      <c r="AL15" s="551"/>
      <c r="AM15" s="551"/>
      <c r="AN15" s="551"/>
      <c r="AO15" s="551"/>
      <c r="AP15" s="551"/>
      <c r="AQ15" s="551"/>
      <c r="AR15" s="551"/>
      <c r="AS15" s="551"/>
      <c r="AT15" s="551"/>
      <c r="AU15" s="551"/>
      <c r="AV15" s="551"/>
      <c r="AW15" s="551"/>
      <c r="AX15" s="551"/>
      <c r="AY15" s="551"/>
      <c r="AZ15" s="551"/>
      <c r="BA15" s="551">
        <f t="shared" si="0"/>
        <v>0</v>
      </c>
      <c r="BB15" s="551"/>
      <c r="BC15" s="551"/>
      <c r="BD15" s="551"/>
    </row>
    <row r="16" spans="1:56" ht="19.5" customHeight="1">
      <c r="A16" s="551" t="s">
        <v>612</v>
      </c>
      <c r="B16" s="551"/>
      <c r="C16" s="555" t="s">
        <v>613</v>
      </c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64" t="s">
        <v>614</v>
      </c>
      <c r="W16" s="564"/>
      <c r="X16" s="564"/>
      <c r="Y16" s="551"/>
      <c r="Z16" s="551"/>
      <c r="AA16" s="551"/>
      <c r="AB16" s="551"/>
      <c r="AC16" s="539"/>
      <c r="AD16" s="540"/>
      <c r="AE16" s="540"/>
      <c r="AF16" s="541"/>
      <c r="AG16" s="539"/>
      <c r="AH16" s="540"/>
      <c r="AI16" s="540"/>
      <c r="AJ16" s="541"/>
      <c r="AK16" s="551"/>
      <c r="AL16" s="551"/>
      <c r="AM16" s="551"/>
      <c r="AN16" s="551"/>
      <c r="AO16" s="551"/>
      <c r="AP16" s="551"/>
      <c r="AQ16" s="551"/>
      <c r="AR16" s="551"/>
      <c r="AS16" s="551"/>
      <c r="AT16" s="551"/>
      <c r="AU16" s="551"/>
      <c r="AV16" s="551"/>
      <c r="AW16" s="551"/>
      <c r="AX16" s="551"/>
      <c r="AY16" s="551"/>
      <c r="AZ16" s="551"/>
      <c r="BA16" s="551">
        <f t="shared" si="0"/>
        <v>0</v>
      </c>
      <c r="BB16" s="551"/>
      <c r="BC16" s="551"/>
      <c r="BD16" s="551"/>
    </row>
    <row r="17" spans="1:56" ht="19.5" customHeight="1">
      <c r="A17" s="551" t="s">
        <v>615</v>
      </c>
      <c r="B17" s="551"/>
      <c r="C17" s="555" t="s">
        <v>616</v>
      </c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555"/>
      <c r="Q17" s="555"/>
      <c r="R17" s="555"/>
      <c r="S17" s="555"/>
      <c r="T17" s="555"/>
      <c r="U17" s="555"/>
      <c r="V17" s="564" t="s">
        <v>617</v>
      </c>
      <c r="W17" s="564"/>
      <c r="X17" s="564"/>
      <c r="Y17" s="551">
        <v>1482</v>
      </c>
      <c r="Z17" s="551"/>
      <c r="AA17" s="551"/>
      <c r="AB17" s="551"/>
      <c r="AC17" s="539"/>
      <c r="AD17" s="540"/>
      <c r="AE17" s="540"/>
      <c r="AF17" s="541"/>
      <c r="AG17" s="539"/>
      <c r="AH17" s="540"/>
      <c r="AI17" s="540"/>
      <c r="AJ17" s="541"/>
      <c r="AK17" s="551"/>
      <c r="AL17" s="551"/>
      <c r="AM17" s="551"/>
      <c r="AN17" s="551"/>
      <c r="AO17" s="551"/>
      <c r="AP17" s="551"/>
      <c r="AQ17" s="551"/>
      <c r="AR17" s="551"/>
      <c r="AS17" s="551"/>
      <c r="AT17" s="551"/>
      <c r="AU17" s="551"/>
      <c r="AV17" s="551"/>
      <c r="AW17" s="551"/>
      <c r="AX17" s="551"/>
      <c r="AY17" s="551"/>
      <c r="AZ17" s="551"/>
      <c r="BA17" s="551">
        <f t="shared" si="0"/>
        <v>1482</v>
      </c>
      <c r="BB17" s="551"/>
      <c r="BC17" s="551"/>
      <c r="BD17" s="551"/>
    </row>
    <row r="18" spans="1:56" ht="19.5" customHeight="1">
      <c r="A18" s="551" t="s">
        <v>618</v>
      </c>
      <c r="B18" s="551"/>
      <c r="C18" s="555" t="s">
        <v>1141</v>
      </c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5"/>
      <c r="U18" s="555"/>
      <c r="V18" s="564" t="s">
        <v>620</v>
      </c>
      <c r="W18" s="564"/>
      <c r="X18" s="564"/>
      <c r="Y18" s="551">
        <v>840</v>
      </c>
      <c r="Z18" s="551"/>
      <c r="AA18" s="551"/>
      <c r="AB18" s="551"/>
      <c r="AC18" s="539"/>
      <c r="AD18" s="540"/>
      <c r="AE18" s="540"/>
      <c r="AF18" s="541"/>
      <c r="AG18" s="539">
        <v>60</v>
      </c>
      <c r="AH18" s="540"/>
      <c r="AI18" s="540"/>
      <c r="AJ18" s="541"/>
      <c r="AK18" s="551"/>
      <c r="AL18" s="551"/>
      <c r="AM18" s="551"/>
      <c r="AN18" s="551"/>
      <c r="AO18" s="551"/>
      <c r="AP18" s="551"/>
      <c r="AQ18" s="551"/>
      <c r="AR18" s="551"/>
      <c r="AS18" s="551"/>
      <c r="AT18" s="551"/>
      <c r="AU18" s="551"/>
      <c r="AV18" s="551"/>
      <c r="AW18" s="551"/>
      <c r="AX18" s="551"/>
      <c r="AY18" s="551"/>
      <c r="AZ18" s="551"/>
      <c r="BA18" s="551">
        <f t="shared" si="0"/>
        <v>900</v>
      </c>
      <c r="BB18" s="551"/>
      <c r="BC18" s="551"/>
      <c r="BD18" s="551"/>
    </row>
    <row r="19" spans="1:56" ht="19.5" customHeight="1">
      <c r="A19" s="551" t="s">
        <v>621</v>
      </c>
      <c r="B19" s="551"/>
      <c r="C19" s="555" t="s">
        <v>622</v>
      </c>
      <c r="D19" s="555"/>
      <c r="E19" s="555"/>
      <c r="F19" s="555"/>
      <c r="G19" s="555"/>
      <c r="H19" s="555"/>
      <c r="I19" s="555"/>
      <c r="J19" s="555"/>
      <c r="K19" s="555"/>
      <c r="L19" s="555"/>
      <c r="M19" s="555"/>
      <c r="N19" s="555"/>
      <c r="O19" s="555"/>
      <c r="P19" s="555"/>
      <c r="Q19" s="555"/>
      <c r="R19" s="555"/>
      <c r="S19" s="555"/>
      <c r="T19" s="555"/>
      <c r="U19" s="555"/>
      <c r="V19" s="564" t="s">
        <v>623</v>
      </c>
      <c r="W19" s="564"/>
      <c r="X19" s="564"/>
      <c r="Y19" s="551"/>
      <c r="Z19" s="551"/>
      <c r="AA19" s="551"/>
      <c r="AB19" s="551"/>
      <c r="AC19" s="539"/>
      <c r="AD19" s="540"/>
      <c r="AE19" s="540"/>
      <c r="AF19" s="541"/>
      <c r="AG19" s="539"/>
      <c r="AH19" s="540"/>
      <c r="AI19" s="540"/>
      <c r="AJ19" s="541"/>
      <c r="AK19" s="551"/>
      <c r="AL19" s="551"/>
      <c r="AM19" s="551"/>
      <c r="AN19" s="551"/>
      <c r="AO19" s="551"/>
      <c r="AP19" s="551"/>
      <c r="AQ19" s="551"/>
      <c r="AR19" s="551"/>
      <c r="AS19" s="551"/>
      <c r="AT19" s="551"/>
      <c r="AU19" s="551"/>
      <c r="AV19" s="551"/>
      <c r="AW19" s="551"/>
      <c r="AX19" s="551"/>
      <c r="AY19" s="551"/>
      <c r="AZ19" s="551"/>
      <c r="BA19" s="551">
        <f t="shared" si="0"/>
        <v>0</v>
      </c>
      <c r="BB19" s="551"/>
      <c r="BC19" s="551"/>
      <c r="BD19" s="551"/>
    </row>
    <row r="20" spans="1:56" ht="19.5" customHeight="1">
      <c r="A20" s="551" t="s">
        <v>624</v>
      </c>
      <c r="B20" s="551"/>
      <c r="C20" s="555" t="s">
        <v>625</v>
      </c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555"/>
      <c r="Q20" s="555"/>
      <c r="R20" s="555"/>
      <c r="S20" s="555"/>
      <c r="T20" s="555"/>
      <c r="U20" s="555"/>
      <c r="V20" s="564" t="s">
        <v>626</v>
      </c>
      <c r="W20" s="564"/>
      <c r="X20" s="564"/>
      <c r="Y20" s="551">
        <v>83</v>
      </c>
      <c r="Z20" s="551"/>
      <c r="AA20" s="551"/>
      <c r="AB20" s="551"/>
      <c r="AC20" s="539"/>
      <c r="AD20" s="540"/>
      <c r="AE20" s="540"/>
      <c r="AF20" s="541"/>
      <c r="AG20" s="539">
        <v>43</v>
      </c>
      <c r="AH20" s="540"/>
      <c r="AI20" s="540"/>
      <c r="AJ20" s="541"/>
      <c r="AK20" s="551"/>
      <c r="AL20" s="551"/>
      <c r="AM20" s="551"/>
      <c r="AN20" s="551"/>
      <c r="AO20" s="551"/>
      <c r="AP20" s="551"/>
      <c r="AQ20" s="551"/>
      <c r="AR20" s="551"/>
      <c r="AS20" s="551"/>
      <c r="AT20" s="551"/>
      <c r="AU20" s="551"/>
      <c r="AV20" s="551"/>
      <c r="AW20" s="551"/>
      <c r="AX20" s="551"/>
      <c r="AY20" s="551"/>
      <c r="AZ20" s="551"/>
      <c r="BA20" s="551">
        <f t="shared" si="0"/>
        <v>126</v>
      </c>
      <c r="BB20" s="551"/>
      <c r="BC20" s="551"/>
      <c r="BD20" s="551"/>
    </row>
    <row r="21" spans="1:56" ht="19.5" customHeight="1">
      <c r="A21" s="551" t="s">
        <v>627</v>
      </c>
      <c r="B21" s="551"/>
      <c r="C21" s="555" t="s">
        <v>1142</v>
      </c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64" t="s">
        <v>629</v>
      </c>
      <c r="W21" s="564"/>
      <c r="X21" s="564"/>
      <c r="Y21" s="551"/>
      <c r="Z21" s="551"/>
      <c r="AA21" s="551"/>
      <c r="AB21" s="551"/>
      <c r="AC21" s="539"/>
      <c r="AD21" s="540"/>
      <c r="AE21" s="540"/>
      <c r="AF21" s="541"/>
      <c r="AG21" s="539"/>
      <c r="AH21" s="540"/>
      <c r="AI21" s="540"/>
      <c r="AJ21" s="541"/>
      <c r="AK21" s="551"/>
      <c r="AL21" s="551"/>
      <c r="AM21" s="551"/>
      <c r="AN21" s="551"/>
      <c r="AO21" s="551"/>
      <c r="AP21" s="551"/>
      <c r="AQ21" s="551"/>
      <c r="AR21" s="551"/>
      <c r="AS21" s="551"/>
      <c r="AT21" s="551"/>
      <c r="AU21" s="551"/>
      <c r="AV21" s="551"/>
      <c r="AW21" s="551"/>
      <c r="AX21" s="551"/>
      <c r="AY21" s="551"/>
      <c r="AZ21" s="551"/>
      <c r="BA21" s="551">
        <f t="shared" si="0"/>
        <v>0</v>
      </c>
      <c r="BB21" s="551"/>
      <c r="BC21" s="551"/>
      <c r="BD21" s="551"/>
    </row>
    <row r="22" spans="1:56" ht="19.5" customHeight="1">
      <c r="A22" s="551" t="s">
        <v>630</v>
      </c>
      <c r="B22" s="551"/>
      <c r="C22" s="555" t="s">
        <v>631</v>
      </c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555"/>
      <c r="Q22" s="555"/>
      <c r="R22" s="555"/>
      <c r="S22" s="555"/>
      <c r="T22" s="555"/>
      <c r="U22" s="555"/>
      <c r="V22" s="564" t="s">
        <v>632</v>
      </c>
      <c r="W22" s="564"/>
      <c r="X22" s="564"/>
      <c r="Y22" s="551"/>
      <c r="Z22" s="551"/>
      <c r="AA22" s="551"/>
      <c r="AB22" s="551"/>
      <c r="AC22" s="539"/>
      <c r="AD22" s="540"/>
      <c r="AE22" s="540"/>
      <c r="AF22" s="541"/>
      <c r="AG22" s="539"/>
      <c r="AH22" s="540"/>
      <c r="AI22" s="540"/>
      <c r="AJ22" s="541"/>
      <c r="AK22" s="551"/>
      <c r="AL22" s="551"/>
      <c r="AM22" s="551"/>
      <c r="AN22" s="551"/>
      <c r="AO22" s="551"/>
      <c r="AP22" s="551"/>
      <c r="AQ22" s="551"/>
      <c r="AR22" s="551"/>
      <c r="AS22" s="551"/>
      <c r="AT22" s="551"/>
      <c r="AU22" s="551"/>
      <c r="AV22" s="551"/>
      <c r="AW22" s="551"/>
      <c r="AX22" s="551"/>
      <c r="AY22" s="551"/>
      <c r="AZ22" s="551"/>
      <c r="BA22" s="551">
        <f t="shared" si="0"/>
        <v>0</v>
      </c>
      <c r="BB22" s="551"/>
      <c r="BC22" s="551"/>
      <c r="BD22" s="551"/>
    </row>
    <row r="23" spans="1:56" s="214" customFormat="1" ht="19.5" customHeight="1">
      <c r="A23" s="551" t="s">
        <v>633</v>
      </c>
      <c r="B23" s="551"/>
      <c r="C23" s="555" t="s">
        <v>634</v>
      </c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555"/>
      <c r="Q23" s="555"/>
      <c r="R23" s="555"/>
      <c r="S23" s="555"/>
      <c r="T23" s="555"/>
      <c r="U23" s="555"/>
      <c r="V23" s="564" t="s">
        <v>635</v>
      </c>
      <c r="W23" s="564"/>
      <c r="X23" s="564"/>
      <c r="Y23" s="551"/>
      <c r="Z23" s="551"/>
      <c r="AA23" s="551"/>
      <c r="AB23" s="551"/>
      <c r="AC23" s="539"/>
      <c r="AD23" s="540"/>
      <c r="AE23" s="540"/>
      <c r="AF23" s="541"/>
      <c r="AG23" s="539"/>
      <c r="AH23" s="540"/>
      <c r="AI23" s="540"/>
      <c r="AJ23" s="541"/>
      <c r="AK23" s="551"/>
      <c r="AL23" s="551"/>
      <c r="AM23" s="551"/>
      <c r="AN23" s="551"/>
      <c r="AO23" s="551"/>
      <c r="AP23" s="551"/>
      <c r="AQ23" s="551"/>
      <c r="AR23" s="551"/>
      <c r="AS23" s="551"/>
      <c r="AT23" s="551"/>
      <c r="AU23" s="551"/>
      <c r="AV23" s="551"/>
      <c r="AW23" s="551"/>
      <c r="AX23" s="551"/>
      <c r="AY23" s="551"/>
      <c r="AZ23" s="551"/>
      <c r="BA23" s="551">
        <f t="shared" si="0"/>
        <v>0</v>
      </c>
      <c r="BB23" s="551"/>
      <c r="BC23" s="551"/>
      <c r="BD23" s="551"/>
    </row>
    <row r="24" spans="1:56" s="214" customFormat="1" ht="19.5" customHeight="1">
      <c r="A24" s="551" t="s">
        <v>636</v>
      </c>
      <c r="B24" s="551"/>
      <c r="C24" s="555" t="s">
        <v>637</v>
      </c>
      <c r="D24" s="555"/>
      <c r="E24" s="555"/>
      <c r="F24" s="555"/>
      <c r="G24" s="555"/>
      <c r="H24" s="555"/>
      <c r="I24" s="555"/>
      <c r="J24" s="555"/>
      <c r="K24" s="555"/>
      <c r="L24" s="555"/>
      <c r="M24" s="555"/>
      <c r="N24" s="555"/>
      <c r="O24" s="555"/>
      <c r="P24" s="555"/>
      <c r="Q24" s="555"/>
      <c r="R24" s="555"/>
      <c r="S24" s="555"/>
      <c r="T24" s="555"/>
      <c r="U24" s="555"/>
      <c r="V24" s="564" t="s">
        <v>638</v>
      </c>
      <c r="W24" s="564"/>
      <c r="X24" s="564"/>
      <c r="Y24" s="551">
        <v>600</v>
      </c>
      <c r="Z24" s="551"/>
      <c r="AA24" s="551"/>
      <c r="AB24" s="551"/>
      <c r="AC24" s="539"/>
      <c r="AD24" s="540"/>
      <c r="AE24" s="540"/>
      <c r="AF24" s="541"/>
      <c r="AG24" s="539"/>
      <c r="AH24" s="540"/>
      <c r="AI24" s="540"/>
      <c r="AJ24" s="541"/>
      <c r="AK24" s="551"/>
      <c r="AL24" s="551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>
        <f t="shared" si="0"/>
        <v>600</v>
      </c>
      <c r="BB24" s="551"/>
      <c r="BC24" s="551"/>
      <c r="BD24" s="551"/>
    </row>
    <row r="25" spans="1:56" ht="19.5" customHeight="1">
      <c r="A25" s="551" t="s">
        <v>643</v>
      </c>
      <c r="B25" s="551"/>
      <c r="C25" s="555" t="s">
        <v>642</v>
      </c>
      <c r="D25" s="555"/>
      <c r="E25" s="555"/>
      <c r="F25" s="555"/>
      <c r="G25" s="555"/>
      <c r="H25" s="555"/>
      <c r="I25" s="555"/>
      <c r="J25" s="555"/>
      <c r="K25" s="555"/>
      <c r="L25" s="555"/>
      <c r="M25" s="555"/>
      <c r="N25" s="555"/>
      <c r="O25" s="555"/>
      <c r="P25" s="555"/>
      <c r="Q25" s="555"/>
      <c r="R25" s="555"/>
      <c r="S25" s="555"/>
      <c r="T25" s="555"/>
      <c r="U25" s="555"/>
      <c r="V25" s="564" t="s">
        <v>1057</v>
      </c>
      <c r="W25" s="564"/>
      <c r="X25" s="564"/>
      <c r="Y25" s="551"/>
      <c r="Z25" s="551"/>
      <c r="AA25" s="551"/>
      <c r="AB25" s="551"/>
      <c r="AC25" s="539"/>
      <c r="AD25" s="540"/>
      <c r="AE25" s="540"/>
      <c r="AF25" s="541"/>
      <c r="AG25" s="539"/>
      <c r="AH25" s="540"/>
      <c r="AI25" s="540"/>
      <c r="AJ25" s="54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>
        <f t="shared" si="0"/>
        <v>0</v>
      </c>
      <c r="BB25" s="551"/>
      <c r="BC25" s="551"/>
      <c r="BD25" s="551"/>
    </row>
    <row r="26" spans="1:56" ht="29.25" customHeight="1">
      <c r="A26" s="551" t="s">
        <v>645</v>
      </c>
      <c r="B26" s="551"/>
      <c r="C26" s="555" t="s">
        <v>644</v>
      </c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S26" s="555"/>
      <c r="T26" s="555"/>
      <c r="U26" s="555"/>
      <c r="V26" s="564" t="s">
        <v>1058</v>
      </c>
      <c r="W26" s="564"/>
      <c r="X26" s="564"/>
      <c r="Y26" s="551">
        <v>660</v>
      </c>
      <c r="Z26" s="551"/>
      <c r="AA26" s="551"/>
      <c r="AB26" s="551"/>
      <c r="AC26" s="539"/>
      <c r="AD26" s="540"/>
      <c r="AE26" s="540"/>
      <c r="AF26" s="541"/>
      <c r="AG26" s="539"/>
      <c r="AH26" s="540"/>
      <c r="AI26" s="540"/>
      <c r="AJ26" s="541"/>
      <c r="AK26" s="551">
        <v>360</v>
      </c>
      <c r="AL26" s="551"/>
      <c r="AM26" s="551"/>
      <c r="AN26" s="551"/>
      <c r="AO26" s="551"/>
      <c r="AP26" s="551"/>
      <c r="AQ26" s="551"/>
      <c r="AR26" s="551"/>
      <c r="AS26" s="551"/>
      <c r="AT26" s="551"/>
      <c r="AU26" s="551"/>
      <c r="AV26" s="551"/>
      <c r="AW26" s="551"/>
      <c r="AX26" s="551"/>
      <c r="AY26" s="551"/>
      <c r="AZ26" s="551"/>
      <c r="BA26" s="551">
        <f t="shared" si="0"/>
        <v>1020</v>
      </c>
      <c r="BB26" s="551"/>
      <c r="BC26" s="551"/>
      <c r="BD26" s="551"/>
    </row>
    <row r="27" spans="1:56" ht="19.5" customHeight="1">
      <c r="A27" s="551" t="s">
        <v>647</v>
      </c>
      <c r="B27" s="551"/>
      <c r="C27" s="555" t="s">
        <v>1143</v>
      </c>
      <c r="D27" s="555"/>
      <c r="E27" s="555"/>
      <c r="F27" s="555"/>
      <c r="G27" s="555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55"/>
      <c r="S27" s="555"/>
      <c r="T27" s="555"/>
      <c r="U27" s="555"/>
      <c r="V27" s="564" t="s">
        <v>1059</v>
      </c>
      <c r="W27" s="564"/>
      <c r="X27" s="564"/>
      <c r="Y27" s="551"/>
      <c r="Z27" s="551"/>
      <c r="AA27" s="551"/>
      <c r="AB27" s="551"/>
      <c r="AC27" s="539"/>
      <c r="AD27" s="540"/>
      <c r="AE27" s="540"/>
      <c r="AF27" s="541"/>
      <c r="AG27" s="539"/>
      <c r="AH27" s="540"/>
      <c r="AI27" s="540"/>
      <c r="AJ27" s="541"/>
      <c r="AK27" s="551"/>
      <c r="AL27" s="551"/>
      <c r="AM27" s="551"/>
      <c r="AN27" s="551"/>
      <c r="AO27" s="551"/>
      <c r="AP27" s="551"/>
      <c r="AQ27" s="551"/>
      <c r="AR27" s="551"/>
      <c r="AS27" s="551"/>
      <c r="AT27" s="551"/>
      <c r="AU27" s="551"/>
      <c r="AV27" s="551"/>
      <c r="AW27" s="551"/>
      <c r="AX27" s="551"/>
      <c r="AY27" s="551"/>
      <c r="AZ27" s="551"/>
      <c r="BA27" s="551">
        <f t="shared" si="0"/>
        <v>0</v>
      </c>
      <c r="BB27" s="551"/>
      <c r="BC27" s="551"/>
      <c r="BD27" s="551"/>
    </row>
    <row r="28" spans="1:56" ht="19.5" customHeight="1">
      <c r="A28" s="552" t="s">
        <v>651</v>
      </c>
      <c r="B28" s="552"/>
      <c r="C28" s="553" t="s">
        <v>1144</v>
      </c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3"/>
      <c r="R28" s="553"/>
      <c r="S28" s="553"/>
      <c r="T28" s="553"/>
      <c r="U28" s="553"/>
      <c r="V28" s="554" t="s">
        <v>567</v>
      </c>
      <c r="W28" s="554"/>
      <c r="X28" s="554"/>
      <c r="Y28" s="563">
        <f>Y12+Y13+Y14+Y15+Y16+Y17+Y18+Y19+Y20+Y21+Y22+Y23+Y24+Y25+Y26+Y27</f>
        <v>43443</v>
      </c>
      <c r="Z28" s="563"/>
      <c r="AA28" s="563"/>
      <c r="AB28" s="563"/>
      <c r="AC28" s="545">
        <f>AC12+AC13+AC14+AC15+AC16+AC17+AC18+AC19+AC20+AC21+AC22+AC23+AC24+AC25+AC26+AC27</f>
        <v>0</v>
      </c>
      <c r="AD28" s="546"/>
      <c r="AE28" s="546"/>
      <c r="AF28" s="547"/>
      <c r="AG28" s="545">
        <f>AG12+AG13+AG14+AG15+AG16+AG17+AG18+AG19+AG20+AG21+AG22+AG23+AG24+AG25+AG26+AG27</f>
        <v>2178</v>
      </c>
      <c r="AH28" s="546"/>
      <c r="AI28" s="546"/>
      <c r="AJ28" s="547"/>
      <c r="AK28" s="563">
        <f>AK12+AK13+AK14+AK15+AK16+AK17+AK18+AK19+AK20+AK21+AK22+AK23+AK24+AK25+AK26+AK27</f>
        <v>360</v>
      </c>
      <c r="AL28" s="563"/>
      <c r="AM28" s="563"/>
      <c r="AN28" s="563"/>
      <c r="AO28" s="563">
        <f>AO12+AO13+AO14+AO15+AO16+AO17+AO18+AO19+AO20+AO21+AO22+AO23+AO24+AO25+AO26+AO27</f>
        <v>508</v>
      </c>
      <c r="AP28" s="563"/>
      <c r="AQ28" s="563"/>
      <c r="AR28" s="563"/>
      <c r="AS28" s="563">
        <f>AS12+AS13+AS14+AS15+AS16+AS17+AS18+AS19+AS20+AS21+AS22+AS23+AS24+AS25+AS26+AS27</f>
        <v>0</v>
      </c>
      <c r="AT28" s="563"/>
      <c r="AU28" s="563"/>
      <c r="AV28" s="563"/>
      <c r="AW28" s="563">
        <f>AW12+AW13+AW14+AW15+AW16+AW17+AW18+AW19+AW20+AW21+AW22+AW23+AW24+AW25+AW26+AW27</f>
        <v>0</v>
      </c>
      <c r="AX28" s="563"/>
      <c r="AY28" s="563"/>
      <c r="AZ28" s="563"/>
      <c r="BA28" s="563">
        <f t="shared" si="0"/>
        <v>46489</v>
      </c>
      <c r="BB28" s="563"/>
      <c r="BC28" s="563"/>
      <c r="BD28" s="563"/>
    </row>
    <row r="29" spans="1:56" s="230" customFormat="1" ht="29.25" customHeight="1">
      <c r="A29" s="552">
        <v>21</v>
      </c>
      <c r="B29" s="552"/>
      <c r="C29" s="553" t="s">
        <v>1145</v>
      </c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4" t="s">
        <v>568</v>
      </c>
      <c r="W29" s="554"/>
      <c r="X29" s="554"/>
      <c r="Y29" s="556">
        <v>12330</v>
      </c>
      <c r="Z29" s="556"/>
      <c r="AA29" s="556"/>
      <c r="AB29" s="556"/>
      <c r="AC29" s="542"/>
      <c r="AD29" s="543"/>
      <c r="AE29" s="543"/>
      <c r="AF29" s="544"/>
      <c r="AG29" s="542">
        <v>605</v>
      </c>
      <c r="AH29" s="543"/>
      <c r="AI29" s="543"/>
      <c r="AJ29" s="544"/>
      <c r="AK29" s="556">
        <v>97</v>
      </c>
      <c r="AL29" s="556"/>
      <c r="AM29" s="556"/>
      <c r="AN29" s="556"/>
      <c r="AO29" s="556">
        <v>137</v>
      </c>
      <c r="AP29" s="556"/>
      <c r="AQ29" s="556"/>
      <c r="AR29" s="556"/>
      <c r="AS29" s="556"/>
      <c r="AT29" s="556"/>
      <c r="AU29" s="556"/>
      <c r="AV29" s="556"/>
      <c r="AW29" s="556"/>
      <c r="AX29" s="556"/>
      <c r="AY29" s="556"/>
      <c r="AZ29" s="556"/>
      <c r="BA29" s="556">
        <f t="shared" si="0"/>
        <v>13169</v>
      </c>
      <c r="BB29" s="556"/>
      <c r="BC29" s="556"/>
      <c r="BD29" s="556"/>
    </row>
    <row r="30" spans="1:56" s="231" customFormat="1" ht="30.75" customHeight="1">
      <c r="A30" s="551">
        <v>22</v>
      </c>
      <c r="B30" s="551"/>
      <c r="C30" s="555" t="s">
        <v>1146</v>
      </c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64" t="s">
        <v>1060</v>
      </c>
      <c r="W30" s="564"/>
      <c r="X30" s="564"/>
      <c r="Y30" s="551">
        <v>360</v>
      </c>
      <c r="Z30" s="551"/>
      <c r="AA30" s="551"/>
      <c r="AB30" s="551"/>
      <c r="AC30" s="539"/>
      <c r="AD30" s="540"/>
      <c r="AE30" s="540"/>
      <c r="AF30" s="541"/>
      <c r="AG30" s="539">
        <v>250</v>
      </c>
      <c r="AH30" s="540"/>
      <c r="AI30" s="540"/>
      <c r="AJ30" s="541"/>
      <c r="AK30" s="551"/>
      <c r="AL30" s="551"/>
      <c r="AM30" s="551"/>
      <c r="AN30" s="551"/>
      <c r="AO30" s="551"/>
      <c r="AP30" s="551"/>
      <c r="AQ30" s="551"/>
      <c r="AR30" s="551"/>
      <c r="AS30" s="551"/>
      <c r="AT30" s="551"/>
      <c r="AU30" s="551"/>
      <c r="AV30" s="551"/>
      <c r="AW30" s="551"/>
      <c r="AX30" s="551"/>
      <c r="AY30" s="551"/>
      <c r="AZ30" s="551"/>
      <c r="BA30" s="551">
        <f t="shared" si="0"/>
        <v>610</v>
      </c>
      <c r="BB30" s="551"/>
      <c r="BC30" s="551"/>
      <c r="BD30" s="551"/>
    </row>
    <row r="31" spans="1:56" ht="30.75" customHeight="1">
      <c r="A31" s="551">
        <v>23</v>
      </c>
      <c r="B31" s="551"/>
      <c r="C31" s="555" t="s">
        <v>1147</v>
      </c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555"/>
      <c r="Q31" s="555"/>
      <c r="R31" s="555"/>
      <c r="S31" s="555"/>
      <c r="T31" s="555"/>
      <c r="U31" s="555"/>
      <c r="V31" s="564" t="s">
        <v>1061</v>
      </c>
      <c r="W31" s="564"/>
      <c r="X31" s="564"/>
      <c r="Y31" s="551"/>
      <c r="Z31" s="551"/>
      <c r="AA31" s="551"/>
      <c r="AB31" s="551"/>
      <c r="AC31" s="539">
        <v>701</v>
      </c>
      <c r="AD31" s="540"/>
      <c r="AE31" s="540"/>
      <c r="AF31" s="541"/>
      <c r="AG31" s="539">
        <v>150</v>
      </c>
      <c r="AH31" s="540"/>
      <c r="AI31" s="540"/>
      <c r="AJ31" s="541"/>
      <c r="AK31" s="551">
        <v>85</v>
      </c>
      <c r="AL31" s="551"/>
      <c r="AM31" s="551"/>
      <c r="AN31" s="551"/>
      <c r="AO31" s="551"/>
      <c r="AP31" s="551"/>
      <c r="AQ31" s="551"/>
      <c r="AR31" s="551"/>
      <c r="AS31" s="551"/>
      <c r="AT31" s="551"/>
      <c r="AU31" s="551"/>
      <c r="AV31" s="551"/>
      <c r="AW31" s="551"/>
      <c r="AX31" s="551"/>
      <c r="AY31" s="551"/>
      <c r="AZ31" s="551"/>
      <c r="BA31" s="551">
        <f t="shared" si="0"/>
        <v>936</v>
      </c>
      <c r="BB31" s="551"/>
      <c r="BC31" s="551"/>
      <c r="BD31" s="551"/>
    </row>
    <row r="32" spans="1:56" ht="19.5" customHeight="1">
      <c r="A32" s="551">
        <v>24</v>
      </c>
      <c r="B32" s="551"/>
      <c r="C32" s="555" t="s">
        <v>657</v>
      </c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555"/>
      <c r="Q32" s="555"/>
      <c r="R32" s="555"/>
      <c r="S32" s="555"/>
      <c r="T32" s="555"/>
      <c r="U32" s="555"/>
      <c r="V32" s="564" t="s">
        <v>1062</v>
      </c>
      <c r="W32" s="564"/>
      <c r="X32" s="564"/>
      <c r="Y32" s="551"/>
      <c r="Z32" s="551"/>
      <c r="AA32" s="551"/>
      <c r="AB32" s="551"/>
      <c r="AC32" s="539"/>
      <c r="AD32" s="540"/>
      <c r="AE32" s="540"/>
      <c r="AF32" s="541"/>
      <c r="AG32" s="539"/>
      <c r="AH32" s="540"/>
      <c r="AI32" s="540"/>
      <c r="AJ32" s="541"/>
      <c r="AK32" s="551"/>
      <c r="AL32" s="551"/>
      <c r="AM32" s="551"/>
      <c r="AN32" s="551"/>
      <c r="AO32" s="551"/>
      <c r="AP32" s="551"/>
      <c r="AQ32" s="551"/>
      <c r="AR32" s="551"/>
      <c r="AS32" s="551"/>
      <c r="AT32" s="551"/>
      <c r="AU32" s="551"/>
      <c r="AV32" s="551"/>
      <c r="AW32" s="551"/>
      <c r="AX32" s="551"/>
      <c r="AY32" s="551"/>
      <c r="AZ32" s="551"/>
      <c r="BA32" s="551">
        <f t="shared" si="0"/>
        <v>0</v>
      </c>
      <c r="BB32" s="551"/>
      <c r="BC32" s="551"/>
      <c r="BD32" s="551"/>
    </row>
    <row r="33" spans="1:56" ht="29.25" customHeight="1">
      <c r="A33" s="551">
        <v>26</v>
      </c>
      <c r="B33" s="551"/>
      <c r="C33" s="555" t="s">
        <v>149</v>
      </c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  <c r="O33" s="555"/>
      <c r="P33" s="555"/>
      <c r="Q33" s="555"/>
      <c r="R33" s="555"/>
      <c r="S33" s="555"/>
      <c r="T33" s="555"/>
      <c r="U33" s="555"/>
      <c r="V33" s="564" t="s">
        <v>1064</v>
      </c>
      <c r="W33" s="564"/>
      <c r="X33" s="564"/>
      <c r="Y33" s="551"/>
      <c r="Z33" s="551"/>
      <c r="AA33" s="551"/>
      <c r="AB33" s="551"/>
      <c r="AC33" s="539"/>
      <c r="AD33" s="540"/>
      <c r="AE33" s="540"/>
      <c r="AF33" s="541"/>
      <c r="AG33" s="539"/>
      <c r="AH33" s="540"/>
      <c r="AI33" s="540"/>
      <c r="AJ33" s="541"/>
      <c r="AK33" s="551"/>
      <c r="AL33" s="551"/>
      <c r="AM33" s="551"/>
      <c r="AN33" s="551"/>
      <c r="AO33" s="551"/>
      <c r="AP33" s="551"/>
      <c r="AQ33" s="551"/>
      <c r="AR33" s="551"/>
      <c r="AS33" s="551"/>
      <c r="AT33" s="551"/>
      <c r="AU33" s="551"/>
      <c r="AV33" s="551"/>
      <c r="AW33" s="551"/>
      <c r="AX33" s="551"/>
      <c r="AY33" s="551"/>
      <c r="AZ33" s="551"/>
      <c r="BA33" s="551">
        <f t="shared" si="0"/>
        <v>0</v>
      </c>
      <c r="BB33" s="551"/>
      <c r="BC33" s="551"/>
      <c r="BD33" s="551"/>
    </row>
    <row r="34" spans="1:56" ht="24" customHeight="1">
      <c r="A34" s="551">
        <v>27</v>
      </c>
      <c r="B34" s="551"/>
      <c r="C34" s="555" t="s">
        <v>1148</v>
      </c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555"/>
      <c r="Q34" s="555"/>
      <c r="R34" s="555"/>
      <c r="S34" s="555"/>
      <c r="T34" s="555"/>
      <c r="U34" s="555"/>
      <c r="V34" s="564" t="s">
        <v>1065</v>
      </c>
      <c r="W34" s="564"/>
      <c r="X34" s="564"/>
      <c r="Y34" s="551"/>
      <c r="Z34" s="551"/>
      <c r="AA34" s="551"/>
      <c r="AB34" s="551"/>
      <c r="AC34" s="539">
        <v>180</v>
      </c>
      <c r="AD34" s="540"/>
      <c r="AE34" s="540"/>
      <c r="AF34" s="541"/>
      <c r="AG34" s="539">
        <v>40</v>
      </c>
      <c r="AH34" s="540"/>
      <c r="AI34" s="540"/>
      <c r="AJ34" s="541"/>
      <c r="AK34" s="551">
        <v>85</v>
      </c>
      <c r="AL34" s="551"/>
      <c r="AM34" s="551"/>
      <c r="AN34" s="551"/>
      <c r="AO34" s="551"/>
      <c r="AP34" s="551"/>
      <c r="AQ34" s="551"/>
      <c r="AR34" s="551"/>
      <c r="AS34" s="551"/>
      <c r="AT34" s="551"/>
      <c r="AU34" s="551"/>
      <c r="AV34" s="551"/>
      <c r="AW34" s="551"/>
      <c r="AX34" s="551"/>
      <c r="AY34" s="551"/>
      <c r="AZ34" s="551"/>
      <c r="BA34" s="551">
        <f t="shared" si="0"/>
        <v>305</v>
      </c>
      <c r="BB34" s="551"/>
      <c r="BC34" s="551"/>
      <c r="BD34" s="551"/>
    </row>
    <row r="35" spans="1:56" ht="19.5" customHeight="1">
      <c r="A35" s="551" t="s">
        <v>667</v>
      </c>
      <c r="B35" s="551"/>
      <c r="C35" s="555" t="s">
        <v>1149</v>
      </c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555"/>
      <c r="Q35" s="555"/>
      <c r="R35" s="555"/>
      <c r="S35" s="555"/>
      <c r="T35" s="555"/>
      <c r="U35" s="555"/>
      <c r="V35" s="564" t="s">
        <v>1066</v>
      </c>
      <c r="W35" s="564"/>
      <c r="X35" s="564"/>
      <c r="Y35" s="551"/>
      <c r="Z35" s="551"/>
      <c r="AA35" s="551"/>
      <c r="AB35" s="551"/>
      <c r="AC35" s="539">
        <v>5100</v>
      </c>
      <c r="AD35" s="540"/>
      <c r="AE35" s="540"/>
      <c r="AF35" s="541"/>
      <c r="AG35" s="539">
        <v>380</v>
      </c>
      <c r="AH35" s="540"/>
      <c r="AI35" s="540"/>
      <c r="AJ35" s="541"/>
      <c r="AK35" s="551">
        <v>520</v>
      </c>
      <c r="AL35" s="551"/>
      <c r="AM35" s="551"/>
      <c r="AN35" s="551"/>
      <c r="AO35" s="551">
        <v>1300</v>
      </c>
      <c r="AP35" s="551"/>
      <c r="AQ35" s="551"/>
      <c r="AR35" s="551"/>
      <c r="AS35" s="551"/>
      <c r="AT35" s="551"/>
      <c r="AU35" s="551"/>
      <c r="AV35" s="551"/>
      <c r="AW35" s="551"/>
      <c r="AX35" s="551"/>
      <c r="AY35" s="551"/>
      <c r="AZ35" s="551"/>
      <c r="BA35" s="551">
        <f t="shared" si="0"/>
        <v>7300</v>
      </c>
      <c r="BB35" s="551"/>
      <c r="BC35" s="551"/>
      <c r="BD35" s="551"/>
    </row>
    <row r="36" spans="1:56" ht="19.5" customHeight="1">
      <c r="A36" s="551" t="s">
        <v>668</v>
      </c>
      <c r="B36" s="551"/>
      <c r="C36" s="555" t="s">
        <v>1150</v>
      </c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555"/>
      <c r="Q36" s="555"/>
      <c r="R36" s="555"/>
      <c r="S36" s="555"/>
      <c r="T36" s="555"/>
      <c r="U36" s="555"/>
      <c r="V36" s="564" t="s">
        <v>1067</v>
      </c>
      <c r="W36" s="564"/>
      <c r="X36" s="564"/>
      <c r="Y36" s="551"/>
      <c r="Z36" s="551"/>
      <c r="AA36" s="551"/>
      <c r="AB36" s="551"/>
      <c r="AC36" s="539"/>
      <c r="AD36" s="540"/>
      <c r="AE36" s="540"/>
      <c r="AF36" s="541"/>
      <c r="AG36" s="539"/>
      <c r="AH36" s="540"/>
      <c r="AI36" s="540"/>
      <c r="AJ36" s="541"/>
      <c r="AK36" s="551"/>
      <c r="AL36" s="551"/>
      <c r="AM36" s="551"/>
      <c r="AN36" s="551"/>
      <c r="AO36" s="551"/>
      <c r="AP36" s="551"/>
      <c r="AQ36" s="551"/>
      <c r="AR36" s="551"/>
      <c r="AS36" s="551">
        <v>12714</v>
      </c>
      <c r="AT36" s="551"/>
      <c r="AU36" s="551"/>
      <c r="AV36" s="551"/>
      <c r="AW36" s="551">
        <v>16814</v>
      </c>
      <c r="AX36" s="551"/>
      <c r="AY36" s="551"/>
      <c r="AZ36" s="551"/>
      <c r="BA36" s="551">
        <v>29528</v>
      </c>
      <c r="BB36" s="551"/>
      <c r="BC36" s="551"/>
      <c r="BD36" s="551"/>
    </row>
    <row r="37" spans="1:56" ht="19.5" customHeight="1">
      <c r="A37" s="551" t="s">
        <v>669</v>
      </c>
      <c r="B37" s="551"/>
      <c r="C37" s="555" t="s">
        <v>1151</v>
      </c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555"/>
      <c r="Q37" s="555"/>
      <c r="R37" s="555"/>
      <c r="S37" s="555"/>
      <c r="T37" s="555"/>
      <c r="U37" s="555"/>
      <c r="V37" s="564" t="s">
        <v>1068</v>
      </c>
      <c r="W37" s="564"/>
      <c r="X37" s="564"/>
      <c r="Y37" s="551"/>
      <c r="Z37" s="551"/>
      <c r="AA37" s="551"/>
      <c r="AB37" s="551"/>
      <c r="AC37" s="539"/>
      <c r="AD37" s="540"/>
      <c r="AE37" s="540"/>
      <c r="AF37" s="541"/>
      <c r="AG37" s="539"/>
      <c r="AH37" s="540"/>
      <c r="AI37" s="540"/>
      <c r="AJ37" s="541"/>
      <c r="AK37" s="551"/>
      <c r="AL37" s="551"/>
      <c r="AM37" s="551"/>
      <c r="AN37" s="551"/>
      <c r="AO37" s="551"/>
      <c r="AP37" s="551"/>
      <c r="AQ37" s="551"/>
      <c r="AR37" s="551"/>
      <c r="AS37" s="551"/>
      <c r="AT37" s="551"/>
      <c r="AU37" s="551"/>
      <c r="AV37" s="551"/>
      <c r="AW37" s="551"/>
      <c r="AX37" s="551"/>
      <c r="AY37" s="551"/>
      <c r="AZ37" s="551"/>
      <c r="BA37" s="551">
        <f t="shared" si="0"/>
        <v>0</v>
      </c>
      <c r="BB37" s="551"/>
      <c r="BC37" s="551"/>
      <c r="BD37" s="551"/>
    </row>
    <row r="38" spans="1:56" ht="19.5" customHeight="1">
      <c r="A38" s="551" t="s">
        <v>672</v>
      </c>
      <c r="B38" s="551"/>
      <c r="C38" s="555" t="s">
        <v>1152</v>
      </c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S38" s="555"/>
      <c r="T38" s="555"/>
      <c r="U38" s="555"/>
      <c r="V38" s="564" t="s">
        <v>1069</v>
      </c>
      <c r="W38" s="564"/>
      <c r="X38" s="564"/>
      <c r="Y38" s="551"/>
      <c r="Z38" s="551"/>
      <c r="AA38" s="551"/>
      <c r="AB38" s="551"/>
      <c r="AC38" s="539">
        <v>900</v>
      </c>
      <c r="AD38" s="540"/>
      <c r="AE38" s="540"/>
      <c r="AF38" s="541"/>
      <c r="AG38" s="539"/>
      <c r="AH38" s="540"/>
      <c r="AI38" s="540"/>
      <c r="AJ38" s="541"/>
      <c r="AK38" s="551"/>
      <c r="AL38" s="551"/>
      <c r="AM38" s="551"/>
      <c r="AN38" s="551"/>
      <c r="AO38" s="551">
        <v>300</v>
      </c>
      <c r="AP38" s="551"/>
      <c r="AQ38" s="551"/>
      <c r="AR38" s="551"/>
      <c r="AS38" s="551"/>
      <c r="AT38" s="551"/>
      <c r="AU38" s="551"/>
      <c r="AV38" s="551"/>
      <c r="AW38" s="551"/>
      <c r="AX38" s="551"/>
      <c r="AY38" s="551"/>
      <c r="AZ38" s="551"/>
      <c r="BA38" s="551">
        <f t="shared" si="0"/>
        <v>1200</v>
      </c>
      <c r="BB38" s="551"/>
      <c r="BC38" s="551"/>
      <c r="BD38" s="551"/>
    </row>
    <row r="39" spans="1:56" ht="19.5" customHeight="1">
      <c r="A39" s="551" t="s">
        <v>674</v>
      </c>
      <c r="B39" s="551"/>
      <c r="C39" s="566" t="s">
        <v>1153</v>
      </c>
      <c r="D39" s="566"/>
      <c r="E39" s="566"/>
      <c r="F39" s="566"/>
      <c r="G39" s="566"/>
      <c r="H39" s="566"/>
      <c r="I39" s="566"/>
      <c r="J39" s="566"/>
      <c r="K39" s="566"/>
      <c r="L39" s="566"/>
      <c r="M39" s="566"/>
      <c r="N39" s="566"/>
      <c r="O39" s="566"/>
      <c r="P39" s="566"/>
      <c r="Q39" s="566"/>
      <c r="R39" s="566"/>
      <c r="S39" s="566"/>
      <c r="T39" s="566"/>
      <c r="U39" s="566"/>
      <c r="V39" s="564" t="s">
        <v>1070</v>
      </c>
      <c r="W39" s="564"/>
      <c r="X39" s="564"/>
      <c r="Y39" s="551"/>
      <c r="Z39" s="551"/>
      <c r="AA39" s="551"/>
      <c r="AB39" s="551"/>
      <c r="AC39" s="539"/>
      <c r="AD39" s="540"/>
      <c r="AE39" s="540"/>
      <c r="AF39" s="541"/>
      <c r="AG39" s="539"/>
      <c r="AH39" s="540"/>
      <c r="AI39" s="540"/>
      <c r="AJ39" s="541"/>
      <c r="AK39" s="551"/>
      <c r="AL39" s="551"/>
      <c r="AM39" s="551"/>
      <c r="AN39" s="551"/>
      <c r="AO39" s="551"/>
      <c r="AP39" s="551"/>
      <c r="AQ39" s="551"/>
      <c r="AR39" s="551"/>
      <c r="AS39" s="551"/>
      <c r="AT39" s="551"/>
      <c r="AU39" s="551"/>
      <c r="AV39" s="551"/>
      <c r="AW39" s="551"/>
      <c r="AX39" s="551"/>
      <c r="AY39" s="551"/>
      <c r="AZ39" s="551"/>
      <c r="BA39" s="551">
        <f t="shared" si="0"/>
        <v>0</v>
      </c>
      <c r="BB39" s="551"/>
      <c r="BC39" s="551"/>
      <c r="BD39" s="551"/>
    </row>
    <row r="40" spans="1:56" ht="24.75" customHeight="1">
      <c r="A40" s="551" t="s">
        <v>677</v>
      </c>
      <c r="B40" s="551"/>
      <c r="C40" s="555" t="s">
        <v>673</v>
      </c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S40" s="555"/>
      <c r="T40" s="555"/>
      <c r="U40" s="555"/>
      <c r="V40" s="564" t="s">
        <v>1071</v>
      </c>
      <c r="W40" s="564"/>
      <c r="X40" s="564"/>
      <c r="Y40" s="551"/>
      <c r="Z40" s="551"/>
      <c r="AA40" s="551"/>
      <c r="AB40" s="551"/>
      <c r="AC40" s="539"/>
      <c r="AD40" s="540"/>
      <c r="AE40" s="540"/>
      <c r="AF40" s="541"/>
      <c r="AG40" s="539"/>
      <c r="AH40" s="540"/>
      <c r="AI40" s="540"/>
      <c r="AJ40" s="541"/>
      <c r="AK40" s="551"/>
      <c r="AL40" s="551"/>
      <c r="AM40" s="551"/>
      <c r="AN40" s="551"/>
      <c r="AO40" s="551"/>
      <c r="AP40" s="551"/>
      <c r="AQ40" s="551"/>
      <c r="AR40" s="551"/>
      <c r="AS40" s="551"/>
      <c r="AT40" s="551"/>
      <c r="AU40" s="551"/>
      <c r="AV40" s="551"/>
      <c r="AW40" s="551"/>
      <c r="AX40" s="551"/>
      <c r="AY40" s="551"/>
      <c r="AZ40" s="551"/>
      <c r="BA40" s="551">
        <f t="shared" si="0"/>
        <v>0</v>
      </c>
      <c r="BB40" s="551"/>
      <c r="BC40" s="551"/>
      <c r="BD40" s="551"/>
    </row>
    <row r="41" spans="1:56" ht="24" customHeight="1">
      <c r="A41" s="551" t="s">
        <v>679</v>
      </c>
      <c r="B41" s="551"/>
      <c r="C41" s="555" t="s">
        <v>1154</v>
      </c>
      <c r="D41" s="555"/>
      <c r="E41" s="555"/>
      <c r="F41" s="555"/>
      <c r="G41" s="555"/>
      <c r="H41" s="555"/>
      <c r="I41" s="555"/>
      <c r="J41" s="555"/>
      <c r="K41" s="555"/>
      <c r="L41" s="555"/>
      <c r="M41" s="555"/>
      <c r="N41" s="555"/>
      <c r="O41" s="555"/>
      <c r="P41" s="555"/>
      <c r="Q41" s="555"/>
      <c r="R41" s="555"/>
      <c r="S41" s="555"/>
      <c r="T41" s="555"/>
      <c r="U41" s="555"/>
      <c r="V41" s="564" t="s">
        <v>1072</v>
      </c>
      <c r="W41" s="564"/>
      <c r="X41" s="564"/>
      <c r="Y41" s="551"/>
      <c r="Z41" s="551"/>
      <c r="AA41" s="551"/>
      <c r="AB41" s="551"/>
      <c r="AC41" s="539">
        <v>1300</v>
      </c>
      <c r="AD41" s="540"/>
      <c r="AE41" s="540"/>
      <c r="AF41" s="541"/>
      <c r="AG41" s="539"/>
      <c r="AH41" s="540"/>
      <c r="AI41" s="540"/>
      <c r="AJ41" s="541"/>
      <c r="AK41" s="551">
        <v>60</v>
      </c>
      <c r="AL41" s="551"/>
      <c r="AM41" s="551"/>
      <c r="AN41" s="551"/>
      <c r="AO41" s="551">
        <v>120</v>
      </c>
      <c r="AP41" s="551"/>
      <c r="AQ41" s="551"/>
      <c r="AR41" s="551"/>
      <c r="AS41" s="551"/>
      <c r="AT41" s="551"/>
      <c r="AU41" s="551"/>
      <c r="AV41" s="551"/>
      <c r="AW41" s="551"/>
      <c r="AX41" s="551"/>
      <c r="AY41" s="551"/>
      <c r="AZ41" s="551"/>
      <c r="BA41" s="551">
        <f t="shared" si="0"/>
        <v>1480</v>
      </c>
      <c r="BB41" s="551"/>
      <c r="BC41" s="551"/>
      <c r="BD41" s="551"/>
    </row>
    <row r="42" spans="1:56" ht="19.5" customHeight="1">
      <c r="A42" s="551" t="s">
        <v>685</v>
      </c>
      <c r="B42" s="551"/>
      <c r="C42" s="555" t="s">
        <v>678</v>
      </c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555"/>
      <c r="Q42" s="555"/>
      <c r="R42" s="555"/>
      <c r="S42" s="555"/>
      <c r="T42" s="555"/>
      <c r="U42" s="555"/>
      <c r="V42" s="564" t="s">
        <v>1074</v>
      </c>
      <c r="W42" s="564"/>
      <c r="X42" s="564"/>
      <c r="Y42" s="551"/>
      <c r="Z42" s="551"/>
      <c r="AA42" s="551"/>
      <c r="AB42" s="551"/>
      <c r="AC42" s="539">
        <v>80</v>
      </c>
      <c r="AD42" s="540"/>
      <c r="AE42" s="540"/>
      <c r="AF42" s="541"/>
      <c r="AG42" s="539"/>
      <c r="AH42" s="540"/>
      <c r="AI42" s="540"/>
      <c r="AJ42" s="541"/>
      <c r="AK42" s="551"/>
      <c r="AL42" s="551"/>
      <c r="AM42" s="551"/>
      <c r="AN42" s="551"/>
      <c r="AO42" s="551"/>
      <c r="AP42" s="551"/>
      <c r="AQ42" s="551"/>
      <c r="AR42" s="551"/>
      <c r="AS42" s="551"/>
      <c r="AT42" s="551"/>
      <c r="AU42" s="551"/>
      <c r="AV42" s="551"/>
      <c r="AW42" s="551"/>
      <c r="AX42" s="551"/>
      <c r="AY42" s="551"/>
      <c r="AZ42" s="551"/>
      <c r="BA42" s="551">
        <f t="shared" si="0"/>
        <v>80</v>
      </c>
      <c r="BB42" s="551"/>
      <c r="BC42" s="551"/>
      <c r="BD42" s="551"/>
    </row>
    <row r="43" spans="1:56" ht="19.5" customHeight="1">
      <c r="A43" s="551" t="s">
        <v>687</v>
      </c>
      <c r="B43" s="551"/>
      <c r="C43" s="555" t="s">
        <v>680</v>
      </c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555"/>
      <c r="Q43" s="555"/>
      <c r="R43" s="555"/>
      <c r="S43" s="555"/>
      <c r="T43" s="555"/>
      <c r="U43" s="555"/>
      <c r="V43" s="564" t="s">
        <v>1075</v>
      </c>
      <c r="W43" s="564"/>
      <c r="X43" s="564"/>
      <c r="Y43" s="551"/>
      <c r="Z43" s="551"/>
      <c r="AA43" s="551"/>
      <c r="AB43" s="551"/>
      <c r="AC43" s="539"/>
      <c r="AD43" s="540"/>
      <c r="AE43" s="540"/>
      <c r="AF43" s="541"/>
      <c r="AG43" s="539"/>
      <c r="AH43" s="540"/>
      <c r="AI43" s="540"/>
      <c r="AJ43" s="541"/>
      <c r="AK43" s="551"/>
      <c r="AL43" s="551"/>
      <c r="AM43" s="551"/>
      <c r="AN43" s="551"/>
      <c r="AO43" s="551"/>
      <c r="AP43" s="551"/>
      <c r="AQ43" s="551"/>
      <c r="AR43" s="551"/>
      <c r="AS43" s="551"/>
      <c r="AT43" s="551"/>
      <c r="AU43" s="551"/>
      <c r="AV43" s="551"/>
      <c r="AW43" s="551"/>
      <c r="AX43" s="551"/>
      <c r="AY43" s="551"/>
      <c r="AZ43" s="551"/>
      <c r="BA43" s="551">
        <f t="shared" si="0"/>
        <v>0</v>
      </c>
      <c r="BB43" s="551"/>
      <c r="BC43" s="551"/>
      <c r="BD43" s="551"/>
    </row>
    <row r="44" spans="1:56" ht="19.5" customHeight="1">
      <c r="A44" s="551" t="s">
        <v>691</v>
      </c>
      <c r="B44" s="551"/>
      <c r="C44" s="555" t="s">
        <v>684</v>
      </c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555"/>
      <c r="Q44" s="555"/>
      <c r="R44" s="555"/>
      <c r="S44" s="555"/>
      <c r="T44" s="555"/>
      <c r="U44" s="555"/>
      <c r="V44" s="564" t="s">
        <v>1077</v>
      </c>
      <c r="W44" s="564"/>
      <c r="X44" s="564"/>
      <c r="Y44" s="551"/>
      <c r="Z44" s="551"/>
      <c r="AA44" s="551"/>
      <c r="AB44" s="551"/>
      <c r="AC44" s="539">
        <v>2238</v>
      </c>
      <c r="AD44" s="540"/>
      <c r="AE44" s="540"/>
      <c r="AF44" s="541"/>
      <c r="AG44" s="539">
        <v>166</v>
      </c>
      <c r="AH44" s="540"/>
      <c r="AI44" s="540"/>
      <c r="AJ44" s="541"/>
      <c r="AK44" s="551">
        <v>203</v>
      </c>
      <c r="AL44" s="551"/>
      <c r="AM44" s="551"/>
      <c r="AN44" s="551"/>
      <c r="AO44" s="551">
        <v>464</v>
      </c>
      <c r="AP44" s="551"/>
      <c r="AQ44" s="551"/>
      <c r="AR44" s="551"/>
      <c r="AS44" s="551">
        <v>3410</v>
      </c>
      <c r="AT44" s="551"/>
      <c r="AU44" s="551"/>
      <c r="AV44" s="551"/>
      <c r="AW44" s="551">
        <v>4519</v>
      </c>
      <c r="AX44" s="551"/>
      <c r="AY44" s="551"/>
      <c r="AZ44" s="551"/>
      <c r="BA44" s="551">
        <v>11000</v>
      </c>
      <c r="BB44" s="551"/>
      <c r="BC44" s="551"/>
      <c r="BD44" s="551"/>
    </row>
    <row r="45" spans="1:56" ht="19.5" customHeight="1">
      <c r="A45" s="551" t="s">
        <v>692</v>
      </c>
      <c r="B45" s="551"/>
      <c r="C45" s="555" t="s">
        <v>686</v>
      </c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5"/>
      <c r="R45" s="555"/>
      <c r="S45" s="555"/>
      <c r="T45" s="555"/>
      <c r="U45" s="555"/>
      <c r="V45" s="564" t="s">
        <v>1078</v>
      </c>
      <c r="W45" s="564"/>
      <c r="X45" s="564"/>
      <c r="Y45" s="551"/>
      <c r="Z45" s="551"/>
      <c r="AA45" s="551"/>
      <c r="AB45" s="551"/>
      <c r="AC45" s="539"/>
      <c r="AD45" s="540"/>
      <c r="AE45" s="540"/>
      <c r="AF45" s="541"/>
      <c r="AG45" s="539"/>
      <c r="AH45" s="540"/>
      <c r="AI45" s="540"/>
      <c r="AJ45" s="541"/>
      <c r="AK45" s="551"/>
      <c r="AL45" s="551"/>
      <c r="AM45" s="551"/>
      <c r="AN45" s="551"/>
      <c r="AO45" s="551"/>
      <c r="AP45" s="551"/>
      <c r="AQ45" s="551"/>
      <c r="AR45" s="551"/>
      <c r="AS45" s="551"/>
      <c r="AT45" s="551"/>
      <c r="AU45" s="551"/>
      <c r="AV45" s="551"/>
      <c r="AW45" s="551"/>
      <c r="AX45" s="551"/>
      <c r="AY45" s="551"/>
      <c r="AZ45" s="551"/>
      <c r="BA45" s="551">
        <f aca="true" t="shared" si="1" ref="BA45:BA75">Y45+AC45+AG45+AK45+AO45+AW45</f>
        <v>0</v>
      </c>
      <c r="BB45" s="551"/>
      <c r="BC45" s="551"/>
      <c r="BD45" s="551"/>
    </row>
    <row r="46" spans="1:56" ht="19.5" customHeight="1">
      <c r="A46" s="551" t="s">
        <v>694</v>
      </c>
      <c r="B46" s="551"/>
      <c r="C46" s="555" t="s">
        <v>1155</v>
      </c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555"/>
      <c r="Q46" s="555"/>
      <c r="R46" s="555"/>
      <c r="S46" s="555"/>
      <c r="T46" s="555"/>
      <c r="U46" s="555"/>
      <c r="V46" s="564" t="s">
        <v>1079</v>
      </c>
      <c r="W46" s="564"/>
      <c r="X46" s="564"/>
      <c r="Y46" s="551"/>
      <c r="Z46" s="551"/>
      <c r="AA46" s="551"/>
      <c r="AB46" s="551"/>
      <c r="AC46" s="539"/>
      <c r="AD46" s="540"/>
      <c r="AE46" s="540"/>
      <c r="AF46" s="541"/>
      <c r="AG46" s="539"/>
      <c r="AH46" s="540"/>
      <c r="AI46" s="540"/>
      <c r="AJ46" s="541"/>
      <c r="AK46" s="551"/>
      <c r="AL46" s="551"/>
      <c r="AM46" s="551"/>
      <c r="AN46" s="551"/>
      <c r="AO46" s="551"/>
      <c r="AP46" s="551"/>
      <c r="AQ46" s="551"/>
      <c r="AR46" s="551"/>
      <c r="AS46" s="551"/>
      <c r="AT46" s="551"/>
      <c r="AU46" s="551"/>
      <c r="AV46" s="551"/>
      <c r="AW46" s="551"/>
      <c r="AX46" s="551"/>
      <c r="AY46" s="551"/>
      <c r="AZ46" s="551"/>
      <c r="BA46" s="551">
        <f t="shared" si="1"/>
        <v>0</v>
      </c>
      <c r="BB46" s="551"/>
      <c r="BC46" s="551"/>
      <c r="BD46" s="551"/>
    </row>
    <row r="47" spans="1:56" ht="19.5" customHeight="1">
      <c r="A47" s="552" t="s">
        <v>696</v>
      </c>
      <c r="B47" s="552"/>
      <c r="C47" s="555" t="s">
        <v>1156</v>
      </c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55"/>
      <c r="S47" s="555"/>
      <c r="T47" s="555"/>
      <c r="U47" s="555"/>
      <c r="V47" s="564" t="s">
        <v>1080</v>
      </c>
      <c r="W47" s="564"/>
      <c r="X47" s="564"/>
      <c r="Y47" s="551"/>
      <c r="Z47" s="551"/>
      <c r="AA47" s="551"/>
      <c r="AB47" s="551"/>
      <c r="AC47" s="539"/>
      <c r="AD47" s="540"/>
      <c r="AE47" s="540"/>
      <c r="AF47" s="541"/>
      <c r="AG47" s="539"/>
      <c r="AH47" s="540"/>
      <c r="AI47" s="540"/>
      <c r="AJ47" s="541"/>
      <c r="AK47" s="551"/>
      <c r="AL47" s="551"/>
      <c r="AM47" s="551"/>
      <c r="AN47" s="551"/>
      <c r="AO47" s="551"/>
      <c r="AP47" s="551"/>
      <c r="AQ47" s="551"/>
      <c r="AR47" s="551"/>
      <c r="AS47" s="551"/>
      <c r="AT47" s="551"/>
      <c r="AU47" s="551"/>
      <c r="AV47" s="551"/>
      <c r="AW47" s="551"/>
      <c r="AX47" s="551"/>
      <c r="AY47" s="551"/>
      <c r="AZ47" s="551"/>
      <c r="BA47" s="551">
        <f t="shared" si="1"/>
        <v>0</v>
      </c>
      <c r="BB47" s="551"/>
      <c r="BC47" s="551"/>
      <c r="BD47" s="551"/>
    </row>
    <row r="48" spans="1:56" ht="19.5" customHeight="1">
      <c r="A48" s="551" t="s">
        <v>698</v>
      </c>
      <c r="B48" s="551"/>
      <c r="C48" s="555" t="s">
        <v>1157</v>
      </c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555"/>
      <c r="Q48" s="555"/>
      <c r="R48" s="555"/>
      <c r="S48" s="555"/>
      <c r="T48" s="555"/>
      <c r="U48" s="555"/>
      <c r="V48" s="564" t="s">
        <v>1081</v>
      </c>
      <c r="W48" s="564"/>
      <c r="X48" s="564"/>
      <c r="Y48" s="551"/>
      <c r="Z48" s="551"/>
      <c r="AA48" s="551"/>
      <c r="AB48" s="551"/>
      <c r="AC48" s="539">
        <v>320</v>
      </c>
      <c r="AD48" s="540"/>
      <c r="AE48" s="540"/>
      <c r="AF48" s="541"/>
      <c r="AG48" s="539"/>
      <c r="AH48" s="540"/>
      <c r="AI48" s="540"/>
      <c r="AJ48" s="541"/>
      <c r="AK48" s="551"/>
      <c r="AL48" s="551"/>
      <c r="AM48" s="551"/>
      <c r="AN48" s="551"/>
      <c r="AO48" s="551"/>
      <c r="AP48" s="551"/>
      <c r="AQ48" s="551"/>
      <c r="AR48" s="551"/>
      <c r="AS48" s="551"/>
      <c r="AT48" s="551"/>
      <c r="AU48" s="551"/>
      <c r="AV48" s="551"/>
      <c r="AW48" s="551"/>
      <c r="AX48" s="551"/>
      <c r="AY48" s="551"/>
      <c r="AZ48" s="551"/>
      <c r="BA48" s="551">
        <f t="shared" si="1"/>
        <v>320</v>
      </c>
      <c r="BB48" s="551"/>
      <c r="BC48" s="551"/>
      <c r="BD48" s="551"/>
    </row>
    <row r="49" spans="1:56" ht="19.5" customHeight="1">
      <c r="A49" s="552" t="s">
        <v>702</v>
      </c>
      <c r="B49" s="552"/>
      <c r="C49" s="553" t="s">
        <v>1158</v>
      </c>
      <c r="D49" s="553"/>
      <c r="E49" s="553"/>
      <c r="F49" s="553"/>
      <c r="G49" s="553"/>
      <c r="H49" s="553"/>
      <c r="I49" s="553"/>
      <c r="J49" s="553"/>
      <c r="K49" s="553"/>
      <c r="L49" s="553"/>
      <c r="M49" s="553"/>
      <c r="N49" s="553"/>
      <c r="O49" s="553"/>
      <c r="P49" s="553"/>
      <c r="Q49" s="553"/>
      <c r="R49" s="553"/>
      <c r="S49" s="553"/>
      <c r="T49" s="553"/>
      <c r="U49" s="553"/>
      <c r="V49" s="554" t="s">
        <v>570</v>
      </c>
      <c r="W49" s="554"/>
      <c r="X49" s="554"/>
      <c r="Y49" s="563">
        <v>360</v>
      </c>
      <c r="Z49" s="563"/>
      <c r="AA49" s="563"/>
      <c r="AB49" s="563"/>
      <c r="AC49" s="545">
        <f>AC30+AC31+AC32+AC33+AC34+AC35+AC36+AC37+AC38+AC39+AC40+AC41+AC42+AC43+AC44+AC45+AC46+AC47+AC48</f>
        <v>10819</v>
      </c>
      <c r="AD49" s="546"/>
      <c r="AE49" s="546"/>
      <c r="AF49" s="547"/>
      <c r="AG49" s="545">
        <f>AG30+AG31+AG32+AG33+AG34+AG35+AG36+AG37+AG38+AG39+AG40+AG41+AG42+AG43+AG44+AG45+AG46+AG47+AG48</f>
        <v>986</v>
      </c>
      <c r="AH49" s="546"/>
      <c r="AI49" s="546"/>
      <c r="AJ49" s="547"/>
      <c r="AK49" s="563">
        <f>AK30+AK31+AK32+AK33+AK34+AK35+AK36+AK37+AK38+AK39+AK40+AK41+AK42+AK43+AK44+AK45+AK46+AK47+AK48</f>
        <v>953</v>
      </c>
      <c r="AL49" s="563"/>
      <c r="AM49" s="563"/>
      <c r="AN49" s="563"/>
      <c r="AO49" s="563">
        <f>AO30+AO31+AO32+AO33+AO34+AO35+AO36+AO37+AO38+AO39+AO40+AO41+AO42+AO43+AO44+AO45+AO46+AO47+AO48</f>
        <v>2184</v>
      </c>
      <c r="AP49" s="563"/>
      <c r="AQ49" s="563"/>
      <c r="AR49" s="563"/>
      <c r="AS49" s="563">
        <f>AS30+AS31+AS32+AS33+AS34+AS35+AS36+AS37+AS38+AS39+AS40+AS41+AS42+AS43+AS44+AS45+AS46+AS47+AS48</f>
        <v>16124</v>
      </c>
      <c r="AT49" s="563"/>
      <c r="AU49" s="563"/>
      <c r="AV49" s="563"/>
      <c r="AW49" s="563">
        <f>AW30+AW31+AW32+AW33+AW34+AW35+AW36+AW37+AW38+AW39+AW40+AW41+AW42+AW43+AW44+AW45+AW46+AW47+AW48</f>
        <v>21333</v>
      </c>
      <c r="AX49" s="563"/>
      <c r="AY49" s="563"/>
      <c r="AZ49" s="563"/>
      <c r="BA49" s="563">
        <v>52759</v>
      </c>
      <c r="BB49" s="563"/>
      <c r="BC49" s="563"/>
      <c r="BD49" s="563"/>
    </row>
    <row r="50" spans="1:56" ht="19.5" customHeight="1">
      <c r="A50" s="551" t="s">
        <v>703</v>
      </c>
      <c r="B50" s="551"/>
      <c r="C50" s="567" t="s">
        <v>697</v>
      </c>
      <c r="D50" s="567"/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67"/>
      <c r="Q50" s="567"/>
      <c r="R50" s="567"/>
      <c r="S50" s="567"/>
      <c r="T50" s="567"/>
      <c r="U50" s="567"/>
      <c r="V50" s="564" t="s">
        <v>1083</v>
      </c>
      <c r="W50" s="564"/>
      <c r="X50" s="564"/>
      <c r="Y50" s="551"/>
      <c r="Z50" s="551"/>
      <c r="AA50" s="551"/>
      <c r="AB50" s="551"/>
      <c r="AC50" s="539"/>
      <c r="AD50" s="540"/>
      <c r="AE50" s="540"/>
      <c r="AF50" s="541"/>
      <c r="AG50" s="539"/>
      <c r="AH50" s="540"/>
      <c r="AI50" s="540"/>
      <c r="AJ50" s="541"/>
      <c r="AK50" s="551"/>
      <c r="AL50" s="551"/>
      <c r="AM50" s="551"/>
      <c r="AN50" s="551"/>
      <c r="AO50" s="551"/>
      <c r="AP50" s="551"/>
      <c r="AQ50" s="551"/>
      <c r="AR50" s="551"/>
      <c r="AS50" s="551"/>
      <c r="AT50" s="551"/>
      <c r="AU50" s="551"/>
      <c r="AV50" s="551"/>
      <c r="AW50" s="551"/>
      <c r="AX50" s="551"/>
      <c r="AY50" s="551"/>
      <c r="AZ50" s="551"/>
      <c r="BA50" s="551">
        <f t="shared" si="1"/>
        <v>0</v>
      </c>
      <c r="BB50" s="551"/>
      <c r="BC50" s="551"/>
      <c r="BD50" s="551"/>
    </row>
    <row r="51" spans="1:56" ht="19.5" customHeight="1">
      <c r="A51" s="551" t="s">
        <v>704</v>
      </c>
      <c r="B51" s="551"/>
      <c r="C51" s="567" t="s">
        <v>1159</v>
      </c>
      <c r="D51" s="567"/>
      <c r="E51" s="567"/>
      <c r="F51" s="567"/>
      <c r="G51" s="567"/>
      <c r="H51" s="567"/>
      <c r="I51" s="567"/>
      <c r="J51" s="567"/>
      <c r="K51" s="567"/>
      <c r="L51" s="567"/>
      <c r="M51" s="567"/>
      <c r="N51" s="567"/>
      <c r="O51" s="567"/>
      <c r="P51" s="567"/>
      <c r="Q51" s="567"/>
      <c r="R51" s="567"/>
      <c r="S51" s="567"/>
      <c r="T51" s="567"/>
      <c r="U51" s="567"/>
      <c r="V51" s="568" t="s">
        <v>1084</v>
      </c>
      <c r="W51" s="568"/>
      <c r="X51" s="568"/>
      <c r="Y51" s="569"/>
      <c r="Z51" s="569"/>
      <c r="AA51" s="569"/>
      <c r="AB51" s="569"/>
      <c r="AC51" s="548"/>
      <c r="AD51" s="549"/>
      <c r="AE51" s="549"/>
      <c r="AF51" s="550"/>
      <c r="AG51" s="548"/>
      <c r="AH51" s="549"/>
      <c r="AI51" s="549"/>
      <c r="AJ51" s="550"/>
      <c r="AK51" s="569"/>
      <c r="AL51" s="569"/>
      <c r="AM51" s="569"/>
      <c r="AN51" s="569"/>
      <c r="AO51" s="569"/>
      <c r="AP51" s="569"/>
      <c r="AQ51" s="569"/>
      <c r="AR51" s="569"/>
      <c r="AS51" s="569"/>
      <c r="AT51" s="569"/>
      <c r="AU51" s="569"/>
      <c r="AV51" s="569"/>
      <c r="AW51" s="569"/>
      <c r="AX51" s="569"/>
      <c r="AY51" s="569"/>
      <c r="AZ51" s="569"/>
      <c r="BA51" s="551">
        <f t="shared" si="1"/>
        <v>0</v>
      </c>
      <c r="BB51" s="551"/>
      <c r="BC51" s="551"/>
      <c r="BD51" s="551"/>
    </row>
    <row r="52" spans="1:56" ht="21.75" customHeight="1">
      <c r="A52" s="551" t="s">
        <v>705</v>
      </c>
      <c r="B52" s="551"/>
      <c r="C52" s="571" t="s">
        <v>1160</v>
      </c>
      <c r="D52" s="571"/>
      <c r="E52" s="571"/>
      <c r="F52" s="571"/>
      <c r="G52" s="571"/>
      <c r="H52" s="571"/>
      <c r="I52" s="571"/>
      <c r="J52" s="571"/>
      <c r="K52" s="571"/>
      <c r="L52" s="571"/>
      <c r="M52" s="571"/>
      <c r="N52" s="571"/>
      <c r="O52" s="571"/>
      <c r="P52" s="571"/>
      <c r="Q52" s="571"/>
      <c r="R52" s="571"/>
      <c r="S52" s="571"/>
      <c r="T52" s="571"/>
      <c r="U52" s="571"/>
      <c r="V52" s="564" t="s">
        <v>1085</v>
      </c>
      <c r="W52" s="564"/>
      <c r="X52" s="564"/>
      <c r="Y52" s="551"/>
      <c r="Z52" s="551"/>
      <c r="AA52" s="551"/>
      <c r="AB52" s="551"/>
      <c r="AC52" s="539"/>
      <c r="AD52" s="540"/>
      <c r="AE52" s="540"/>
      <c r="AF52" s="541"/>
      <c r="AG52" s="539"/>
      <c r="AH52" s="540"/>
      <c r="AI52" s="540"/>
      <c r="AJ52" s="541"/>
      <c r="AK52" s="551"/>
      <c r="AL52" s="551"/>
      <c r="AM52" s="551"/>
      <c r="AN52" s="551"/>
      <c r="AO52" s="551"/>
      <c r="AP52" s="551"/>
      <c r="AQ52" s="551"/>
      <c r="AR52" s="551"/>
      <c r="AS52" s="551"/>
      <c r="AT52" s="551"/>
      <c r="AU52" s="551"/>
      <c r="AV52" s="551"/>
      <c r="AW52" s="551"/>
      <c r="AX52" s="551"/>
      <c r="AY52" s="551"/>
      <c r="AZ52" s="551"/>
      <c r="BA52" s="551">
        <f t="shared" si="1"/>
        <v>0</v>
      </c>
      <c r="BB52" s="551"/>
      <c r="BC52" s="551"/>
      <c r="BD52" s="551"/>
    </row>
    <row r="53" spans="1:56" ht="27" customHeight="1">
      <c r="A53" s="551" t="s">
        <v>707</v>
      </c>
      <c r="B53" s="551"/>
      <c r="C53" s="572" t="s">
        <v>1161</v>
      </c>
      <c r="D53" s="572"/>
      <c r="E53" s="572"/>
      <c r="F53" s="572"/>
      <c r="G53" s="572"/>
      <c r="H53" s="572"/>
      <c r="I53" s="572"/>
      <c r="J53" s="572"/>
      <c r="K53" s="572"/>
      <c r="L53" s="572"/>
      <c r="M53" s="572"/>
      <c r="N53" s="572"/>
      <c r="O53" s="572"/>
      <c r="P53" s="572"/>
      <c r="Q53" s="572"/>
      <c r="R53" s="572"/>
      <c r="S53" s="572"/>
      <c r="T53" s="572"/>
      <c r="U53" s="572"/>
      <c r="V53" s="568" t="s">
        <v>1086</v>
      </c>
      <c r="W53" s="568"/>
      <c r="X53" s="568"/>
      <c r="Y53" s="569"/>
      <c r="Z53" s="569"/>
      <c r="AA53" s="569"/>
      <c r="AB53" s="569"/>
      <c r="AC53" s="548"/>
      <c r="AD53" s="549"/>
      <c r="AE53" s="549"/>
      <c r="AF53" s="550"/>
      <c r="AG53" s="548"/>
      <c r="AH53" s="549"/>
      <c r="AI53" s="549"/>
      <c r="AJ53" s="550"/>
      <c r="AK53" s="569"/>
      <c r="AL53" s="569"/>
      <c r="AM53" s="569"/>
      <c r="AN53" s="569"/>
      <c r="AO53" s="569"/>
      <c r="AP53" s="569"/>
      <c r="AQ53" s="569"/>
      <c r="AR53" s="569"/>
      <c r="AS53" s="569"/>
      <c r="AT53" s="569"/>
      <c r="AU53" s="569"/>
      <c r="AV53" s="569"/>
      <c r="AW53" s="569"/>
      <c r="AX53" s="569"/>
      <c r="AY53" s="569"/>
      <c r="AZ53" s="569"/>
      <c r="BA53" s="551">
        <f t="shared" si="1"/>
        <v>0</v>
      </c>
      <c r="BB53" s="551"/>
      <c r="BC53" s="551"/>
      <c r="BD53" s="551"/>
    </row>
    <row r="54" spans="1:56" ht="21" customHeight="1">
      <c r="A54" s="551" t="s">
        <v>708</v>
      </c>
      <c r="B54" s="551"/>
      <c r="C54" s="573" t="s">
        <v>1162</v>
      </c>
      <c r="D54" s="573"/>
      <c r="E54" s="573"/>
      <c r="F54" s="573"/>
      <c r="G54" s="573"/>
      <c r="H54" s="573"/>
      <c r="I54" s="573"/>
      <c r="J54" s="573"/>
      <c r="K54" s="573"/>
      <c r="L54" s="573"/>
      <c r="M54" s="573"/>
      <c r="N54" s="573"/>
      <c r="O54" s="573"/>
      <c r="P54" s="573"/>
      <c r="Q54" s="573"/>
      <c r="R54" s="573"/>
      <c r="S54" s="573"/>
      <c r="T54" s="573"/>
      <c r="U54" s="573"/>
      <c r="V54" s="568" t="s">
        <v>1087</v>
      </c>
      <c r="W54" s="568"/>
      <c r="X54" s="568"/>
      <c r="Y54" s="569"/>
      <c r="Z54" s="569"/>
      <c r="AA54" s="569"/>
      <c r="AB54" s="569"/>
      <c r="AC54" s="548"/>
      <c r="AD54" s="549"/>
      <c r="AE54" s="549"/>
      <c r="AF54" s="550"/>
      <c r="AG54" s="548"/>
      <c r="AH54" s="549"/>
      <c r="AI54" s="549"/>
      <c r="AJ54" s="550"/>
      <c r="AK54" s="569"/>
      <c r="AL54" s="569"/>
      <c r="AM54" s="569"/>
      <c r="AN54" s="569"/>
      <c r="AO54" s="569"/>
      <c r="AP54" s="569"/>
      <c r="AQ54" s="569"/>
      <c r="AR54" s="569"/>
      <c r="AS54" s="569"/>
      <c r="AT54" s="569"/>
      <c r="AU54" s="569"/>
      <c r="AV54" s="569"/>
      <c r="AW54" s="569"/>
      <c r="AX54" s="569"/>
      <c r="AY54" s="569"/>
      <c r="AZ54" s="569"/>
      <c r="BA54" s="551">
        <f t="shared" si="1"/>
        <v>0</v>
      </c>
      <c r="BB54" s="551"/>
      <c r="BC54" s="551"/>
      <c r="BD54" s="551"/>
    </row>
    <row r="55" spans="1:56" ht="22.5" customHeight="1">
      <c r="A55" s="551" t="s">
        <v>710</v>
      </c>
      <c r="B55" s="551"/>
      <c r="C55" s="567" t="s">
        <v>1163</v>
      </c>
      <c r="D55" s="567"/>
      <c r="E55" s="567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8" t="s">
        <v>1088</v>
      </c>
      <c r="W55" s="568"/>
      <c r="X55" s="568"/>
      <c r="Y55" s="569"/>
      <c r="Z55" s="569"/>
      <c r="AA55" s="569"/>
      <c r="AB55" s="569"/>
      <c r="AC55" s="548"/>
      <c r="AD55" s="549"/>
      <c r="AE55" s="549"/>
      <c r="AF55" s="550"/>
      <c r="AG55" s="548"/>
      <c r="AH55" s="549"/>
      <c r="AI55" s="549"/>
      <c r="AJ55" s="550"/>
      <c r="AK55" s="569"/>
      <c r="AL55" s="569"/>
      <c r="AM55" s="569"/>
      <c r="AN55" s="569"/>
      <c r="AO55" s="569"/>
      <c r="AP55" s="569"/>
      <c r="AQ55" s="569"/>
      <c r="AR55" s="569"/>
      <c r="AS55" s="569"/>
      <c r="AT55" s="569"/>
      <c r="AU55" s="569"/>
      <c r="AV55" s="569"/>
      <c r="AW55" s="569"/>
      <c r="AX55" s="569"/>
      <c r="AY55" s="569"/>
      <c r="AZ55" s="569"/>
      <c r="BA55" s="551">
        <f t="shared" si="1"/>
        <v>0</v>
      </c>
      <c r="BB55" s="551"/>
      <c r="BC55" s="551"/>
      <c r="BD55" s="551"/>
    </row>
    <row r="56" spans="1:56" ht="19.5" customHeight="1">
      <c r="A56" s="551" t="s">
        <v>712</v>
      </c>
      <c r="B56" s="551"/>
      <c r="C56" s="567" t="s">
        <v>1164</v>
      </c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4" t="s">
        <v>1089</v>
      </c>
      <c r="W56" s="564"/>
      <c r="X56" s="564"/>
      <c r="Y56" s="551"/>
      <c r="Z56" s="551"/>
      <c r="AA56" s="551"/>
      <c r="AB56" s="551"/>
      <c r="AC56" s="539"/>
      <c r="AD56" s="540"/>
      <c r="AE56" s="540"/>
      <c r="AF56" s="541"/>
      <c r="AG56" s="539"/>
      <c r="AH56" s="540"/>
      <c r="AI56" s="540"/>
      <c r="AJ56" s="541"/>
      <c r="AK56" s="551"/>
      <c r="AL56" s="551"/>
      <c r="AM56" s="551"/>
      <c r="AN56" s="551"/>
      <c r="AO56" s="551"/>
      <c r="AP56" s="551"/>
      <c r="AQ56" s="551"/>
      <c r="AR56" s="551"/>
      <c r="AS56" s="551"/>
      <c r="AT56" s="551"/>
      <c r="AU56" s="551"/>
      <c r="AV56" s="551"/>
      <c r="AW56" s="551"/>
      <c r="AX56" s="551"/>
      <c r="AY56" s="551"/>
      <c r="AZ56" s="551"/>
      <c r="BA56" s="551">
        <f t="shared" si="1"/>
        <v>0</v>
      </c>
      <c r="BB56" s="551"/>
      <c r="BC56" s="551"/>
      <c r="BD56" s="551"/>
    </row>
    <row r="57" spans="1:56" ht="20.25" customHeight="1">
      <c r="A57" s="551" t="s">
        <v>714</v>
      </c>
      <c r="B57" s="551"/>
      <c r="C57" s="567" t="s">
        <v>1165</v>
      </c>
      <c r="D57" s="567"/>
      <c r="E57" s="567"/>
      <c r="F57" s="567"/>
      <c r="G57" s="567"/>
      <c r="H57" s="567"/>
      <c r="I57" s="567"/>
      <c r="J57" s="567"/>
      <c r="K57" s="567"/>
      <c r="L57" s="567"/>
      <c r="M57" s="567"/>
      <c r="N57" s="567"/>
      <c r="O57" s="567"/>
      <c r="P57" s="567"/>
      <c r="Q57" s="567"/>
      <c r="R57" s="567"/>
      <c r="S57" s="567"/>
      <c r="T57" s="567"/>
      <c r="U57" s="567"/>
      <c r="V57" s="568" t="s">
        <v>1090</v>
      </c>
      <c r="W57" s="568"/>
      <c r="X57" s="568"/>
      <c r="Y57" s="569"/>
      <c r="Z57" s="569"/>
      <c r="AA57" s="569"/>
      <c r="AB57" s="569"/>
      <c r="AC57" s="548"/>
      <c r="AD57" s="549"/>
      <c r="AE57" s="549"/>
      <c r="AF57" s="550"/>
      <c r="AG57" s="548"/>
      <c r="AH57" s="549"/>
      <c r="AI57" s="549"/>
      <c r="AJ57" s="550"/>
      <c r="AK57" s="569"/>
      <c r="AL57" s="569"/>
      <c r="AM57" s="569"/>
      <c r="AN57" s="569"/>
      <c r="AO57" s="569"/>
      <c r="AP57" s="569"/>
      <c r="AQ57" s="569"/>
      <c r="AR57" s="569"/>
      <c r="AS57" s="569"/>
      <c r="AT57" s="569"/>
      <c r="AU57" s="569"/>
      <c r="AV57" s="569"/>
      <c r="AW57" s="569"/>
      <c r="AX57" s="569"/>
      <c r="AY57" s="569"/>
      <c r="AZ57" s="569"/>
      <c r="BA57" s="551">
        <f t="shared" si="1"/>
        <v>0</v>
      </c>
      <c r="BB57" s="551"/>
      <c r="BC57" s="551"/>
      <c r="BD57" s="551"/>
    </row>
    <row r="58" spans="1:56" ht="21" customHeight="1">
      <c r="A58" s="551" t="s">
        <v>716</v>
      </c>
      <c r="B58" s="551"/>
      <c r="C58" s="570" t="s">
        <v>1166</v>
      </c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54" t="s">
        <v>571</v>
      </c>
      <c r="W58" s="554"/>
      <c r="X58" s="554"/>
      <c r="Y58" s="563">
        <f>Y50+Y51+Y52+Y53+Y54+Y55+Y56+Y57</f>
        <v>0</v>
      </c>
      <c r="Z58" s="563"/>
      <c r="AA58" s="563"/>
      <c r="AB58" s="563"/>
      <c r="AC58" s="545">
        <f>AC50+AC51+AC52+AC53+AC54+AC55+AC56+AC57</f>
        <v>0</v>
      </c>
      <c r="AD58" s="546"/>
      <c r="AE58" s="546"/>
      <c r="AF58" s="547"/>
      <c r="AG58" s="545">
        <f>AG50+AG51+AG52+AG53+AG54+AG55+AG56+AG57</f>
        <v>0</v>
      </c>
      <c r="AH58" s="546"/>
      <c r="AI58" s="546"/>
      <c r="AJ58" s="547"/>
      <c r="AK58" s="563">
        <f>AK50+AK51+AK52+AK53+AK54+AK55+AK56+AK57</f>
        <v>0</v>
      </c>
      <c r="AL58" s="563"/>
      <c r="AM58" s="563"/>
      <c r="AN58" s="563"/>
      <c r="AO58" s="563">
        <f>AO50+AO51+AO52+AO53+AO54+AO55+AO56+AO57</f>
        <v>0</v>
      </c>
      <c r="AP58" s="563"/>
      <c r="AQ58" s="563"/>
      <c r="AR58" s="563"/>
      <c r="AS58" s="563">
        <f>AS50+AS51+AS52+AS53+AS54+AS55+AS56+AS57</f>
        <v>0</v>
      </c>
      <c r="AT58" s="563"/>
      <c r="AU58" s="563"/>
      <c r="AV58" s="563"/>
      <c r="AW58" s="563">
        <f>AW50+AW51+AW52+AW53+AW54+AW55+AW56+AW57</f>
        <v>0</v>
      </c>
      <c r="AX58" s="563"/>
      <c r="AY58" s="563"/>
      <c r="AZ58" s="563"/>
      <c r="BA58" s="563">
        <f t="shared" si="1"/>
        <v>0</v>
      </c>
      <c r="BB58" s="563"/>
      <c r="BC58" s="563"/>
      <c r="BD58" s="563"/>
    </row>
    <row r="59" spans="1:56" ht="19.5" customHeight="1">
      <c r="A59" s="551" t="s">
        <v>718</v>
      </c>
      <c r="B59" s="551"/>
      <c r="C59" s="567" t="s">
        <v>1167</v>
      </c>
      <c r="D59" s="567"/>
      <c r="E59" s="567"/>
      <c r="F59" s="567"/>
      <c r="G59" s="567"/>
      <c r="H59" s="567"/>
      <c r="I59" s="567"/>
      <c r="J59" s="567"/>
      <c r="K59" s="567"/>
      <c r="L59" s="567"/>
      <c r="M59" s="567"/>
      <c r="N59" s="567"/>
      <c r="O59" s="567"/>
      <c r="P59" s="567"/>
      <c r="Q59" s="567"/>
      <c r="R59" s="567"/>
      <c r="S59" s="567"/>
      <c r="T59" s="567"/>
      <c r="U59" s="567"/>
      <c r="V59" s="564" t="s">
        <v>1168</v>
      </c>
      <c r="W59" s="564"/>
      <c r="X59" s="564"/>
      <c r="Y59" s="551"/>
      <c r="Z59" s="551"/>
      <c r="AA59" s="551"/>
      <c r="AB59" s="551"/>
      <c r="AC59" s="539"/>
      <c r="AD59" s="540"/>
      <c r="AE59" s="540"/>
      <c r="AF59" s="541"/>
      <c r="AG59" s="539"/>
      <c r="AH59" s="540"/>
      <c r="AI59" s="540"/>
      <c r="AJ59" s="541"/>
      <c r="AK59" s="551"/>
      <c r="AL59" s="551"/>
      <c r="AM59" s="551"/>
      <c r="AN59" s="551"/>
      <c r="AO59" s="551"/>
      <c r="AP59" s="551"/>
      <c r="AQ59" s="551"/>
      <c r="AR59" s="551"/>
      <c r="AS59" s="551"/>
      <c r="AT59" s="551"/>
      <c r="AU59" s="551"/>
      <c r="AV59" s="551"/>
      <c r="AW59" s="551"/>
      <c r="AX59" s="551"/>
      <c r="AY59" s="551"/>
      <c r="AZ59" s="551"/>
      <c r="BA59" s="551">
        <f t="shared" si="1"/>
        <v>0</v>
      </c>
      <c r="BB59" s="551"/>
      <c r="BC59" s="551"/>
      <c r="BD59" s="551"/>
    </row>
    <row r="60" spans="1:56" ht="18.75" customHeight="1">
      <c r="A60" s="552" t="s">
        <v>1169</v>
      </c>
      <c r="B60" s="552"/>
      <c r="C60" s="567" t="s">
        <v>1170</v>
      </c>
      <c r="D60" s="567"/>
      <c r="E60" s="567"/>
      <c r="F60" s="567"/>
      <c r="G60" s="567"/>
      <c r="H60" s="567"/>
      <c r="I60" s="567"/>
      <c r="J60" s="567"/>
      <c r="K60" s="567"/>
      <c r="L60" s="567"/>
      <c r="M60" s="567"/>
      <c r="N60" s="567"/>
      <c r="O60" s="567"/>
      <c r="P60" s="567"/>
      <c r="Q60" s="567"/>
      <c r="R60" s="567"/>
      <c r="S60" s="567"/>
      <c r="T60" s="567"/>
      <c r="U60" s="567"/>
      <c r="V60" s="564" t="s">
        <v>1091</v>
      </c>
      <c r="W60" s="564"/>
      <c r="X60" s="564"/>
      <c r="Y60" s="551"/>
      <c r="Z60" s="551"/>
      <c r="AA60" s="551"/>
      <c r="AB60" s="551"/>
      <c r="AC60" s="539"/>
      <c r="AD60" s="540"/>
      <c r="AE60" s="540"/>
      <c r="AF60" s="541"/>
      <c r="AG60" s="539"/>
      <c r="AH60" s="540"/>
      <c r="AI60" s="540"/>
      <c r="AJ60" s="541"/>
      <c r="AK60" s="551"/>
      <c r="AL60" s="551"/>
      <c r="AM60" s="551"/>
      <c r="AN60" s="551"/>
      <c r="AO60" s="551"/>
      <c r="AP60" s="551"/>
      <c r="AQ60" s="551"/>
      <c r="AR60" s="551"/>
      <c r="AS60" s="551"/>
      <c r="AT60" s="551"/>
      <c r="AU60" s="551"/>
      <c r="AV60" s="551"/>
      <c r="AW60" s="551"/>
      <c r="AX60" s="551"/>
      <c r="AY60" s="551"/>
      <c r="AZ60" s="551"/>
      <c r="BA60" s="551">
        <f t="shared" si="1"/>
        <v>0</v>
      </c>
      <c r="BB60" s="551"/>
      <c r="BC60" s="551"/>
      <c r="BD60" s="551"/>
    </row>
    <row r="61" spans="1:56" ht="27.75" customHeight="1">
      <c r="A61" s="552" t="s">
        <v>720</v>
      </c>
      <c r="B61" s="552"/>
      <c r="C61" s="567" t="s">
        <v>715</v>
      </c>
      <c r="D61" s="567"/>
      <c r="E61" s="567"/>
      <c r="F61" s="567"/>
      <c r="G61" s="567"/>
      <c r="H61" s="567"/>
      <c r="I61" s="567"/>
      <c r="J61" s="567"/>
      <c r="K61" s="567"/>
      <c r="L61" s="567"/>
      <c r="M61" s="567"/>
      <c r="N61" s="567"/>
      <c r="O61" s="567"/>
      <c r="P61" s="567"/>
      <c r="Q61" s="567"/>
      <c r="R61" s="567"/>
      <c r="S61" s="567"/>
      <c r="T61" s="567"/>
      <c r="U61" s="567"/>
      <c r="V61" s="564" t="s">
        <v>1171</v>
      </c>
      <c r="W61" s="564"/>
      <c r="X61" s="564"/>
      <c r="Y61" s="551"/>
      <c r="Z61" s="551"/>
      <c r="AA61" s="551"/>
      <c r="AB61" s="551"/>
      <c r="AC61" s="539"/>
      <c r="AD61" s="540"/>
      <c r="AE61" s="540"/>
      <c r="AF61" s="541"/>
      <c r="AG61" s="539"/>
      <c r="AH61" s="540"/>
      <c r="AI61" s="540"/>
      <c r="AJ61" s="541"/>
      <c r="AK61" s="551"/>
      <c r="AL61" s="551"/>
      <c r="AM61" s="551"/>
      <c r="AN61" s="551"/>
      <c r="AO61" s="551"/>
      <c r="AP61" s="551"/>
      <c r="AQ61" s="551"/>
      <c r="AR61" s="551"/>
      <c r="AS61" s="551"/>
      <c r="AT61" s="551"/>
      <c r="AU61" s="551"/>
      <c r="AV61" s="551"/>
      <c r="AW61" s="551"/>
      <c r="AX61" s="551"/>
      <c r="AY61" s="551"/>
      <c r="AZ61" s="551"/>
      <c r="BA61" s="551">
        <f t="shared" si="1"/>
        <v>0</v>
      </c>
      <c r="BB61" s="551"/>
      <c r="BC61" s="551"/>
      <c r="BD61" s="551"/>
    </row>
    <row r="62" spans="1:56" ht="28.5" customHeight="1">
      <c r="A62" s="551" t="s">
        <v>722</v>
      </c>
      <c r="B62" s="551"/>
      <c r="C62" s="567" t="s">
        <v>1172</v>
      </c>
      <c r="D62" s="567"/>
      <c r="E62" s="567"/>
      <c r="F62" s="567"/>
      <c r="G62" s="567"/>
      <c r="H62" s="567"/>
      <c r="I62" s="567"/>
      <c r="J62" s="567"/>
      <c r="K62" s="567"/>
      <c r="L62" s="567"/>
      <c r="M62" s="567"/>
      <c r="N62" s="567"/>
      <c r="O62" s="567"/>
      <c r="P62" s="567"/>
      <c r="Q62" s="567"/>
      <c r="R62" s="567"/>
      <c r="S62" s="567"/>
      <c r="T62" s="567"/>
      <c r="U62" s="567"/>
      <c r="V62" s="564" t="s">
        <v>1173</v>
      </c>
      <c r="W62" s="564"/>
      <c r="X62" s="564"/>
      <c r="Y62" s="551"/>
      <c r="Z62" s="551"/>
      <c r="AA62" s="551"/>
      <c r="AB62" s="551"/>
      <c r="AC62" s="539"/>
      <c r="AD62" s="540"/>
      <c r="AE62" s="540"/>
      <c r="AF62" s="541"/>
      <c r="AG62" s="539"/>
      <c r="AH62" s="540"/>
      <c r="AI62" s="540"/>
      <c r="AJ62" s="541"/>
      <c r="AK62" s="551"/>
      <c r="AL62" s="551"/>
      <c r="AM62" s="551"/>
      <c r="AN62" s="551"/>
      <c r="AO62" s="551"/>
      <c r="AP62" s="551"/>
      <c r="AQ62" s="551"/>
      <c r="AR62" s="551"/>
      <c r="AS62" s="551"/>
      <c r="AT62" s="551"/>
      <c r="AU62" s="551"/>
      <c r="AV62" s="551"/>
      <c r="AW62" s="551"/>
      <c r="AX62" s="551"/>
      <c r="AY62" s="551"/>
      <c r="AZ62" s="551"/>
      <c r="BA62" s="551">
        <f t="shared" si="1"/>
        <v>0</v>
      </c>
      <c r="BB62" s="551"/>
      <c r="BC62" s="551"/>
      <c r="BD62" s="551"/>
    </row>
    <row r="63" spans="1:56" ht="28.5" customHeight="1">
      <c r="A63" s="539"/>
      <c r="B63" s="541"/>
      <c r="C63" s="567" t="s">
        <v>1174</v>
      </c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93" t="s">
        <v>1175</v>
      </c>
      <c r="W63" s="594"/>
      <c r="X63" s="595"/>
      <c r="Y63" s="539"/>
      <c r="Z63" s="540"/>
      <c r="AA63" s="540"/>
      <c r="AB63" s="541"/>
      <c r="AC63" s="539"/>
      <c r="AD63" s="540"/>
      <c r="AE63" s="540"/>
      <c r="AF63" s="541"/>
      <c r="AG63" s="539"/>
      <c r="AH63" s="540"/>
      <c r="AI63" s="540"/>
      <c r="AJ63" s="541"/>
      <c r="AK63" s="539"/>
      <c r="AL63" s="540"/>
      <c r="AM63" s="540"/>
      <c r="AN63" s="541"/>
      <c r="AO63" s="539"/>
      <c r="AP63" s="540"/>
      <c r="AQ63" s="540"/>
      <c r="AR63" s="541"/>
      <c r="AS63" s="539"/>
      <c r="AT63" s="540"/>
      <c r="AU63" s="540"/>
      <c r="AV63" s="541"/>
      <c r="AW63" s="539"/>
      <c r="AX63" s="540"/>
      <c r="AY63" s="540"/>
      <c r="AZ63" s="541"/>
      <c r="BA63" s="551">
        <f t="shared" si="1"/>
        <v>0</v>
      </c>
      <c r="BB63" s="551"/>
      <c r="BC63" s="551"/>
      <c r="BD63" s="551"/>
    </row>
    <row r="64" spans="1:56" s="232" customFormat="1" ht="27.75" customHeight="1">
      <c r="A64" s="551" t="s">
        <v>728</v>
      </c>
      <c r="B64" s="551"/>
      <c r="C64" s="567" t="s">
        <v>150</v>
      </c>
      <c r="D64" s="567"/>
      <c r="E64" s="567"/>
      <c r="F64" s="567"/>
      <c r="G64" s="567"/>
      <c r="H64" s="567"/>
      <c r="I64" s="567"/>
      <c r="J64" s="567"/>
      <c r="K64" s="567"/>
      <c r="L64" s="567"/>
      <c r="M64" s="567"/>
      <c r="N64" s="567"/>
      <c r="O64" s="567"/>
      <c r="P64" s="567"/>
      <c r="Q64" s="567"/>
      <c r="R64" s="567"/>
      <c r="S64" s="567"/>
      <c r="T64" s="567"/>
      <c r="U64" s="567"/>
      <c r="V64" s="564" t="s">
        <v>1112</v>
      </c>
      <c r="W64" s="564"/>
      <c r="X64" s="564"/>
      <c r="Y64" s="551"/>
      <c r="Z64" s="551"/>
      <c r="AA64" s="551"/>
      <c r="AB64" s="551"/>
      <c r="AC64" s="539"/>
      <c r="AD64" s="540"/>
      <c r="AE64" s="540"/>
      <c r="AF64" s="541"/>
      <c r="AG64" s="539"/>
      <c r="AH64" s="540"/>
      <c r="AI64" s="540"/>
      <c r="AJ64" s="541"/>
      <c r="AK64" s="551"/>
      <c r="AL64" s="551"/>
      <c r="AM64" s="551"/>
      <c r="AN64" s="551"/>
      <c r="AO64" s="551"/>
      <c r="AP64" s="551"/>
      <c r="AQ64" s="551"/>
      <c r="AR64" s="551"/>
      <c r="AS64" s="551"/>
      <c r="AT64" s="551"/>
      <c r="AU64" s="551"/>
      <c r="AV64" s="551"/>
      <c r="AW64" s="551"/>
      <c r="AX64" s="551"/>
      <c r="AY64" s="551"/>
      <c r="AZ64" s="551"/>
      <c r="BA64" s="551">
        <f t="shared" si="1"/>
        <v>0</v>
      </c>
      <c r="BB64" s="551"/>
      <c r="BC64" s="551"/>
      <c r="BD64" s="551"/>
    </row>
    <row r="65" spans="1:56" ht="27" customHeight="1">
      <c r="A65" s="551" t="s">
        <v>1176</v>
      </c>
      <c r="B65" s="551"/>
      <c r="C65" s="567" t="s">
        <v>1177</v>
      </c>
      <c r="D65" s="567"/>
      <c r="E65" s="567"/>
      <c r="F65" s="567"/>
      <c r="G65" s="567"/>
      <c r="H65" s="567"/>
      <c r="I65" s="567"/>
      <c r="J65" s="567"/>
      <c r="K65" s="567"/>
      <c r="L65" s="567"/>
      <c r="M65" s="567"/>
      <c r="N65" s="567"/>
      <c r="O65" s="567"/>
      <c r="P65" s="567"/>
      <c r="Q65" s="567"/>
      <c r="R65" s="567"/>
      <c r="S65" s="567"/>
      <c r="T65" s="567"/>
      <c r="U65" s="567"/>
      <c r="V65" s="564" t="s">
        <v>1178</v>
      </c>
      <c r="W65" s="564"/>
      <c r="X65" s="564"/>
      <c r="Y65" s="551"/>
      <c r="Z65" s="551"/>
      <c r="AA65" s="551"/>
      <c r="AB65" s="551"/>
      <c r="AC65" s="539"/>
      <c r="AD65" s="540"/>
      <c r="AE65" s="540"/>
      <c r="AF65" s="541"/>
      <c r="AG65" s="539"/>
      <c r="AH65" s="540"/>
      <c r="AI65" s="540"/>
      <c r="AJ65" s="541"/>
      <c r="AK65" s="551"/>
      <c r="AL65" s="551"/>
      <c r="AM65" s="551"/>
      <c r="AN65" s="551"/>
      <c r="AO65" s="551"/>
      <c r="AP65" s="551"/>
      <c r="AQ65" s="551"/>
      <c r="AR65" s="551"/>
      <c r="AS65" s="551"/>
      <c r="AT65" s="551"/>
      <c r="AU65" s="551"/>
      <c r="AV65" s="551"/>
      <c r="AW65" s="551"/>
      <c r="AX65" s="551"/>
      <c r="AY65" s="551"/>
      <c r="AZ65" s="551"/>
      <c r="BA65" s="551">
        <f t="shared" si="1"/>
        <v>0</v>
      </c>
      <c r="BB65" s="551"/>
      <c r="BC65" s="551"/>
      <c r="BD65" s="551"/>
    </row>
    <row r="66" spans="1:56" ht="29.25" customHeight="1">
      <c r="A66" s="551" t="s">
        <v>732</v>
      </c>
      <c r="B66" s="551"/>
      <c r="C66" s="567" t="s">
        <v>723</v>
      </c>
      <c r="D66" s="567"/>
      <c r="E66" s="567"/>
      <c r="F66" s="567"/>
      <c r="G66" s="567"/>
      <c r="H66" s="567"/>
      <c r="I66" s="567"/>
      <c r="J66" s="567"/>
      <c r="K66" s="567"/>
      <c r="L66" s="567"/>
      <c r="M66" s="567"/>
      <c r="N66" s="567"/>
      <c r="O66" s="567"/>
      <c r="P66" s="567"/>
      <c r="Q66" s="567"/>
      <c r="R66" s="567"/>
      <c r="S66" s="567"/>
      <c r="T66" s="567"/>
      <c r="U66" s="567"/>
      <c r="V66" s="564" t="s">
        <v>1179</v>
      </c>
      <c r="W66" s="564"/>
      <c r="X66" s="564"/>
      <c r="Y66" s="551"/>
      <c r="Z66" s="551"/>
      <c r="AA66" s="551"/>
      <c r="AB66" s="551"/>
      <c r="AC66" s="539"/>
      <c r="AD66" s="540"/>
      <c r="AE66" s="540"/>
      <c r="AF66" s="541"/>
      <c r="AG66" s="539"/>
      <c r="AH66" s="540"/>
      <c r="AI66" s="540"/>
      <c r="AJ66" s="541"/>
      <c r="AK66" s="551"/>
      <c r="AL66" s="551"/>
      <c r="AM66" s="551"/>
      <c r="AN66" s="551"/>
      <c r="AO66" s="551"/>
      <c r="AP66" s="551"/>
      <c r="AQ66" s="551"/>
      <c r="AR66" s="551"/>
      <c r="AS66" s="551"/>
      <c r="AT66" s="551"/>
      <c r="AU66" s="551"/>
      <c r="AV66" s="551"/>
      <c r="AW66" s="551"/>
      <c r="AX66" s="551"/>
      <c r="AY66" s="551"/>
      <c r="AZ66" s="551"/>
      <c r="BA66" s="551">
        <f t="shared" si="1"/>
        <v>0</v>
      </c>
      <c r="BB66" s="551"/>
      <c r="BC66" s="551"/>
      <c r="BD66" s="551"/>
    </row>
    <row r="67" spans="1:56" ht="23.25" customHeight="1">
      <c r="A67" s="551" t="s">
        <v>734</v>
      </c>
      <c r="B67" s="551"/>
      <c r="C67" s="567" t="s">
        <v>727</v>
      </c>
      <c r="D67" s="567"/>
      <c r="E67" s="567"/>
      <c r="F67" s="567"/>
      <c r="G67" s="567"/>
      <c r="H67" s="567"/>
      <c r="I67" s="567"/>
      <c r="J67" s="567"/>
      <c r="K67" s="567"/>
      <c r="L67" s="567"/>
      <c r="M67" s="567"/>
      <c r="N67" s="567"/>
      <c r="O67" s="567"/>
      <c r="P67" s="567"/>
      <c r="Q67" s="567"/>
      <c r="R67" s="567"/>
      <c r="S67" s="567"/>
      <c r="T67" s="567"/>
      <c r="U67" s="567"/>
      <c r="V67" s="564" t="s">
        <v>1180</v>
      </c>
      <c r="W67" s="564"/>
      <c r="X67" s="564"/>
      <c r="Y67" s="551"/>
      <c r="Z67" s="551"/>
      <c r="AA67" s="551"/>
      <c r="AB67" s="551"/>
      <c r="AC67" s="539"/>
      <c r="AD67" s="540"/>
      <c r="AE67" s="540"/>
      <c r="AF67" s="541"/>
      <c r="AG67" s="539"/>
      <c r="AH67" s="540"/>
      <c r="AI67" s="540"/>
      <c r="AJ67" s="541"/>
      <c r="AK67" s="551"/>
      <c r="AL67" s="551"/>
      <c r="AM67" s="551"/>
      <c r="AN67" s="551"/>
      <c r="AO67" s="551"/>
      <c r="AP67" s="551"/>
      <c r="AQ67" s="551"/>
      <c r="AR67" s="551"/>
      <c r="AS67" s="551"/>
      <c r="AT67" s="551"/>
      <c r="AU67" s="551"/>
      <c r="AV67" s="551"/>
      <c r="AW67" s="551"/>
      <c r="AX67" s="551"/>
      <c r="AY67" s="551"/>
      <c r="AZ67" s="551"/>
      <c r="BA67" s="551">
        <f t="shared" si="1"/>
        <v>0</v>
      </c>
      <c r="BB67" s="551"/>
      <c r="BC67" s="551"/>
      <c r="BD67" s="551"/>
    </row>
    <row r="68" spans="1:56" ht="19.5" customHeight="1">
      <c r="A68" s="551" t="s">
        <v>736</v>
      </c>
      <c r="B68" s="551"/>
      <c r="C68" s="572" t="s">
        <v>1181</v>
      </c>
      <c r="D68" s="572"/>
      <c r="E68" s="572"/>
      <c r="F68" s="572"/>
      <c r="G68" s="572"/>
      <c r="H68" s="572"/>
      <c r="I68" s="572"/>
      <c r="J68" s="572"/>
      <c r="K68" s="572"/>
      <c r="L68" s="572"/>
      <c r="M68" s="572"/>
      <c r="N68" s="572"/>
      <c r="O68" s="572"/>
      <c r="P68" s="572"/>
      <c r="Q68" s="572"/>
      <c r="R68" s="572"/>
      <c r="S68" s="572"/>
      <c r="T68" s="572"/>
      <c r="U68" s="572"/>
      <c r="V68" s="564" t="s">
        <v>1182</v>
      </c>
      <c r="W68" s="564"/>
      <c r="X68" s="564"/>
      <c r="Y68" s="551"/>
      <c r="Z68" s="551"/>
      <c r="AA68" s="551"/>
      <c r="AB68" s="551"/>
      <c r="AC68" s="539"/>
      <c r="AD68" s="540"/>
      <c r="AE68" s="540"/>
      <c r="AF68" s="541"/>
      <c r="AG68" s="539"/>
      <c r="AH68" s="540"/>
      <c r="AI68" s="540"/>
      <c r="AJ68" s="541"/>
      <c r="AK68" s="551"/>
      <c r="AL68" s="551"/>
      <c r="AM68" s="551"/>
      <c r="AN68" s="551"/>
      <c r="AO68" s="551"/>
      <c r="AP68" s="551"/>
      <c r="AQ68" s="551"/>
      <c r="AR68" s="551"/>
      <c r="AS68" s="551"/>
      <c r="AT68" s="551"/>
      <c r="AU68" s="551"/>
      <c r="AV68" s="551"/>
      <c r="AW68" s="551"/>
      <c r="AX68" s="551"/>
      <c r="AY68" s="551"/>
      <c r="AZ68" s="551"/>
      <c r="BA68" s="551">
        <f t="shared" si="1"/>
        <v>0</v>
      </c>
      <c r="BB68" s="551"/>
      <c r="BC68" s="551"/>
      <c r="BD68" s="551"/>
    </row>
    <row r="69" spans="1:56" ht="19.5" customHeight="1" thickBot="1">
      <c r="A69" s="551" t="s">
        <v>738</v>
      </c>
      <c r="B69" s="551"/>
      <c r="C69" s="588" t="s">
        <v>1183</v>
      </c>
      <c r="D69" s="588"/>
      <c r="E69" s="588"/>
      <c r="F69" s="588"/>
      <c r="G69" s="588"/>
      <c r="H69" s="588"/>
      <c r="I69" s="588"/>
      <c r="J69" s="588"/>
      <c r="K69" s="588"/>
      <c r="L69" s="588"/>
      <c r="M69" s="588"/>
      <c r="N69" s="588"/>
      <c r="O69" s="588"/>
      <c r="P69" s="588"/>
      <c r="Q69" s="588"/>
      <c r="R69" s="588"/>
      <c r="S69" s="588"/>
      <c r="T69" s="588"/>
      <c r="U69" s="588"/>
      <c r="V69" s="602" t="s">
        <v>1092</v>
      </c>
      <c r="W69" s="602"/>
      <c r="X69" s="602"/>
      <c r="Y69" s="574"/>
      <c r="Z69" s="574"/>
      <c r="AA69" s="574"/>
      <c r="AB69" s="574"/>
      <c r="AC69" s="578"/>
      <c r="AD69" s="579"/>
      <c r="AE69" s="579"/>
      <c r="AF69" s="580"/>
      <c r="AG69" s="578"/>
      <c r="AH69" s="579"/>
      <c r="AI69" s="579"/>
      <c r="AJ69" s="580"/>
      <c r="AK69" s="574"/>
      <c r="AL69" s="574"/>
      <c r="AM69" s="574"/>
      <c r="AN69" s="574"/>
      <c r="AO69" s="574"/>
      <c r="AP69" s="574"/>
      <c r="AQ69" s="574"/>
      <c r="AR69" s="574"/>
      <c r="AS69" s="574"/>
      <c r="AT69" s="574"/>
      <c r="AU69" s="574"/>
      <c r="AV69" s="574"/>
      <c r="AW69" s="574"/>
      <c r="AX69" s="574"/>
      <c r="AY69" s="574"/>
      <c r="AZ69" s="574"/>
      <c r="BA69" s="574">
        <f t="shared" si="1"/>
        <v>0</v>
      </c>
      <c r="BB69" s="574"/>
      <c r="BC69" s="574"/>
      <c r="BD69" s="574"/>
    </row>
    <row r="70" spans="1:56" ht="19.5" customHeight="1">
      <c r="A70" s="539"/>
      <c r="B70" s="541"/>
      <c r="C70" s="583" t="s">
        <v>1037</v>
      </c>
      <c r="D70" s="584"/>
      <c r="E70" s="584"/>
      <c r="F70" s="584"/>
      <c r="G70" s="584"/>
      <c r="H70" s="584"/>
      <c r="I70" s="584"/>
      <c r="J70" s="584"/>
      <c r="K70" s="584"/>
      <c r="L70" s="584"/>
      <c r="M70" s="584"/>
      <c r="N70" s="584"/>
      <c r="O70" s="584"/>
      <c r="P70" s="584"/>
      <c r="Q70" s="584"/>
      <c r="R70" s="584"/>
      <c r="S70" s="584"/>
      <c r="T70" s="584"/>
      <c r="U70" s="585"/>
      <c r="V70" s="554" t="s">
        <v>573</v>
      </c>
      <c r="W70" s="554"/>
      <c r="X70" s="554"/>
      <c r="Y70" s="596"/>
      <c r="Z70" s="597"/>
      <c r="AA70" s="597"/>
      <c r="AB70" s="598"/>
      <c r="AC70" s="599">
        <f>AC59+AC60+AC61+AC62+AC63+AC64+AC65+AC66+AC67+AC68+AC69</f>
        <v>0</v>
      </c>
      <c r="AD70" s="600"/>
      <c r="AE70" s="600"/>
      <c r="AF70" s="601"/>
      <c r="AG70" s="599">
        <f>AG59+AG60+AG61+AG62+AG63+AG64+AG65+AG66+AG67+AG68+AG69</f>
        <v>0</v>
      </c>
      <c r="AH70" s="600"/>
      <c r="AI70" s="600"/>
      <c r="AJ70" s="601"/>
      <c r="AK70" s="596">
        <f>AK59+AK60+AK61+AK62+AK63+AK64+AK65+AK66+AK67+AK68+AK69</f>
        <v>0</v>
      </c>
      <c r="AL70" s="597"/>
      <c r="AM70" s="597"/>
      <c r="AN70" s="598"/>
      <c r="AO70" s="596">
        <f>AO59+AO60+AO61+AO62+AO63+AO64+AO65+AO66+AO67+AO68+AO69</f>
        <v>0</v>
      </c>
      <c r="AP70" s="597"/>
      <c r="AQ70" s="597"/>
      <c r="AR70" s="598"/>
      <c r="AS70" s="596">
        <f>AS59+AS60+AS61+AS62+AS63+AS64+AS65+AS66+AS67+AS68+AS69</f>
        <v>0</v>
      </c>
      <c r="AT70" s="597"/>
      <c r="AU70" s="597"/>
      <c r="AV70" s="598"/>
      <c r="AW70" s="596">
        <f>AW59+AW60+AW61+AW62+AW63+AW64+AW65+AW66+AW67+AW68+AW69</f>
        <v>0</v>
      </c>
      <c r="AX70" s="597"/>
      <c r="AY70" s="597"/>
      <c r="AZ70" s="598"/>
      <c r="BA70" s="638">
        <f t="shared" si="1"/>
        <v>0</v>
      </c>
      <c r="BB70" s="638"/>
      <c r="BC70" s="638"/>
      <c r="BD70" s="638"/>
    </row>
    <row r="71" spans="1:56" ht="19.5" customHeight="1">
      <c r="A71" s="551" t="s">
        <v>740</v>
      </c>
      <c r="B71" s="551"/>
      <c r="C71" s="572" t="s">
        <v>1184</v>
      </c>
      <c r="D71" s="572"/>
      <c r="E71" s="572"/>
      <c r="F71" s="572"/>
      <c r="G71" s="572"/>
      <c r="H71" s="572"/>
      <c r="I71" s="572"/>
      <c r="J71" s="572"/>
      <c r="K71" s="572"/>
      <c r="L71" s="572"/>
      <c r="M71" s="572"/>
      <c r="N71" s="572"/>
      <c r="O71" s="572"/>
      <c r="P71" s="572"/>
      <c r="Q71" s="572"/>
      <c r="R71" s="572"/>
      <c r="S71" s="572"/>
      <c r="T71" s="572"/>
      <c r="U71" s="572"/>
      <c r="V71" s="564" t="s">
        <v>1185</v>
      </c>
      <c r="W71" s="564"/>
      <c r="X71" s="564"/>
      <c r="Y71" s="551"/>
      <c r="Z71" s="551"/>
      <c r="AA71" s="551"/>
      <c r="AB71" s="551"/>
      <c r="AC71" s="539"/>
      <c r="AD71" s="540"/>
      <c r="AE71" s="540"/>
      <c r="AF71" s="541"/>
      <c r="AG71" s="539"/>
      <c r="AH71" s="540"/>
      <c r="AI71" s="540"/>
      <c r="AJ71" s="541"/>
      <c r="AK71" s="551"/>
      <c r="AL71" s="551"/>
      <c r="AM71" s="551"/>
      <c r="AN71" s="551"/>
      <c r="AO71" s="551"/>
      <c r="AP71" s="551"/>
      <c r="AQ71" s="551"/>
      <c r="AR71" s="551"/>
      <c r="AS71" s="551"/>
      <c r="AT71" s="551"/>
      <c r="AU71" s="551"/>
      <c r="AV71" s="551"/>
      <c r="AW71" s="551"/>
      <c r="AX71" s="551"/>
      <c r="AY71" s="551"/>
      <c r="AZ71" s="551"/>
      <c r="BA71" s="551">
        <f t="shared" si="1"/>
        <v>0</v>
      </c>
      <c r="BB71" s="551"/>
      <c r="BC71" s="551"/>
      <c r="BD71" s="551"/>
    </row>
    <row r="72" spans="1:56" ht="18.75" customHeight="1">
      <c r="A72" s="551" t="s">
        <v>742</v>
      </c>
      <c r="B72" s="551"/>
      <c r="C72" s="572" t="s">
        <v>1186</v>
      </c>
      <c r="D72" s="572"/>
      <c r="E72" s="572"/>
      <c r="F72" s="572"/>
      <c r="G72" s="572"/>
      <c r="H72" s="572"/>
      <c r="I72" s="572"/>
      <c r="J72" s="572"/>
      <c r="K72" s="572"/>
      <c r="L72" s="572"/>
      <c r="M72" s="572"/>
      <c r="N72" s="572"/>
      <c r="O72" s="572"/>
      <c r="P72" s="572"/>
      <c r="Q72" s="572"/>
      <c r="R72" s="572"/>
      <c r="S72" s="572"/>
      <c r="T72" s="572"/>
      <c r="U72" s="572"/>
      <c r="V72" s="564" t="s">
        <v>1187</v>
      </c>
      <c r="W72" s="564"/>
      <c r="X72" s="564"/>
      <c r="Y72" s="551"/>
      <c r="Z72" s="551"/>
      <c r="AA72" s="551"/>
      <c r="AB72" s="551"/>
      <c r="AC72" s="539"/>
      <c r="AD72" s="540"/>
      <c r="AE72" s="540"/>
      <c r="AF72" s="541"/>
      <c r="AG72" s="539"/>
      <c r="AH72" s="540"/>
      <c r="AI72" s="540"/>
      <c r="AJ72" s="541"/>
      <c r="AK72" s="551"/>
      <c r="AL72" s="551"/>
      <c r="AM72" s="551"/>
      <c r="AN72" s="551"/>
      <c r="AO72" s="551"/>
      <c r="AP72" s="551"/>
      <c r="AQ72" s="551"/>
      <c r="AR72" s="551"/>
      <c r="AS72" s="551"/>
      <c r="AT72" s="551"/>
      <c r="AU72" s="551"/>
      <c r="AV72" s="551"/>
      <c r="AW72" s="551"/>
      <c r="AX72" s="551"/>
      <c r="AY72" s="551"/>
      <c r="AZ72" s="551"/>
      <c r="BA72" s="551">
        <f t="shared" si="1"/>
        <v>0</v>
      </c>
      <c r="BB72" s="551"/>
      <c r="BC72" s="551"/>
      <c r="BD72" s="551"/>
    </row>
    <row r="73" spans="1:56" ht="19.5" customHeight="1">
      <c r="A73" s="551" t="s">
        <v>744</v>
      </c>
      <c r="B73" s="551"/>
      <c r="C73" s="555" t="s">
        <v>737</v>
      </c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  <c r="P73" s="555"/>
      <c r="Q73" s="555"/>
      <c r="R73" s="555"/>
      <c r="S73" s="555"/>
      <c r="T73" s="555"/>
      <c r="U73" s="555"/>
      <c r="V73" s="564" t="s">
        <v>1188</v>
      </c>
      <c r="W73" s="564"/>
      <c r="X73" s="564"/>
      <c r="Y73" s="551"/>
      <c r="Z73" s="551"/>
      <c r="AA73" s="551"/>
      <c r="AB73" s="551"/>
      <c r="AC73" s="539"/>
      <c r="AD73" s="540"/>
      <c r="AE73" s="540"/>
      <c r="AF73" s="541"/>
      <c r="AG73" s="539"/>
      <c r="AH73" s="540"/>
      <c r="AI73" s="540"/>
      <c r="AJ73" s="541"/>
      <c r="AK73" s="551"/>
      <c r="AL73" s="551"/>
      <c r="AM73" s="551"/>
      <c r="AN73" s="551"/>
      <c r="AO73" s="551"/>
      <c r="AP73" s="551"/>
      <c r="AQ73" s="551"/>
      <c r="AR73" s="551"/>
      <c r="AS73" s="551"/>
      <c r="AT73" s="551"/>
      <c r="AU73" s="551"/>
      <c r="AV73" s="551"/>
      <c r="AW73" s="551"/>
      <c r="AX73" s="551"/>
      <c r="AY73" s="551"/>
      <c r="AZ73" s="551"/>
      <c r="BA73" s="551">
        <f t="shared" si="1"/>
        <v>0</v>
      </c>
      <c r="BB73" s="551"/>
      <c r="BC73" s="551"/>
      <c r="BD73" s="551"/>
    </row>
    <row r="74" spans="1:56" ht="29.25" customHeight="1">
      <c r="A74" s="551" t="s">
        <v>746</v>
      </c>
      <c r="B74" s="551"/>
      <c r="C74" s="572" t="s">
        <v>1189</v>
      </c>
      <c r="D74" s="572"/>
      <c r="E74" s="572"/>
      <c r="F74" s="572"/>
      <c r="G74" s="572"/>
      <c r="H74" s="572"/>
      <c r="I74" s="572"/>
      <c r="J74" s="572"/>
      <c r="K74" s="572"/>
      <c r="L74" s="572"/>
      <c r="M74" s="572"/>
      <c r="N74" s="572"/>
      <c r="O74" s="572"/>
      <c r="P74" s="572"/>
      <c r="Q74" s="572"/>
      <c r="R74" s="572"/>
      <c r="S74" s="572"/>
      <c r="T74" s="572"/>
      <c r="U74" s="572"/>
      <c r="V74" s="564" t="s">
        <v>1190</v>
      </c>
      <c r="W74" s="564"/>
      <c r="X74" s="564"/>
      <c r="Y74" s="551"/>
      <c r="Z74" s="551"/>
      <c r="AA74" s="551"/>
      <c r="AB74" s="551"/>
      <c r="AC74" s="539"/>
      <c r="AD74" s="540"/>
      <c r="AE74" s="540"/>
      <c r="AF74" s="541"/>
      <c r="AG74" s="539"/>
      <c r="AH74" s="540"/>
      <c r="AI74" s="540"/>
      <c r="AJ74" s="541"/>
      <c r="AK74" s="551"/>
      <c r="AL74" s="551"/>
      <c r="AM74" s="551"/>
      <c r="AN74" s="551"/>
      <c r="AO74" s="551"/>
      <c r="AP74" s="551"/>
      <c r="AQ74" s="551"/>
      <c r="AR74" s="551"/>
      <c r="AS74" s="551"/>
      <c r="AT74" s="551"/>
      <c r="AU74" s="551"/>
      <c r="AV74" s="551"/>
      <c r="AW74" s="551"/>
      <c r="AX74" s="551"/>
      <c r="AY74" s="551"/>
      <c r="AZ74" s="551"/>
      <c r="BA74" s="551">
        <f t="shared" si="1"/>
        <v>0</v>
      </c>
      <c r="BB74" s="551"/>
      <c r="BC74" s="551"/>
      <c r="BD74" s="551"/>
    </row>
    <row r="75" spans="1:56" ht="21.75" customHeight="1">
      <c r="A75" s="551" t="s">
        <v>748</v>
      </c>
      <c r="B75" s="551"/>
      <c r="C75" s="572" t="s">
        <v>741</v>
      </c>
      <c r="D75" s="567"/>
      <c r="E75" s="567"/>
      <c r="F75" s="567"/>
      <c r="G75" s="567"/>
      <c r="H75" s="567"/>
      <c r="I75" s="567"/>
      <c r="J75" s="567"/>
      <c r="K75" s="567"/>
      <c r="L75" s="567"/>
      <c r="M75" s="567"/>
      <c r="N75" s="567"/>
      <c r="O75" s="567"/>
      <c r="P75" s="567"/>
      <c r="Q75" s="567"/>
      <c r="R75" s="567"/>
      <c r="S75" s="567"/>
      <c r="T75" s="567"/>
      <c r="U75" s="567"/>
      <c r="V75" s="564" t="s">
        <v>1191</v>
      </c>
      <c r="W75" s="564"/>
      <c r="X75" s="564"/>
      <c r="Y75" s="551"/>
      <c r="Z75" s="551"/>
      <c r="AA75" s="551"/>
      <c r="AB75" s="551"/>
      <c r="AC75" s="539"/>
      <c r="AD75" s="540"/>
      <c r="AE75" s="540"/>
      <c r="AF75" s="541"/>
      <c r="AG75" s="539"/>
      <c r="AH75" s="540"/>
      <c r="AI75" s="540"/>
      <c r="AJ75" s="541"/>
      <c r="AK75" s="551"/>
      <c r="AL75" s="551"/>
      <c r="AM75" s="551"/>
      <c r="AN75" s="551"/>
      <c r="AO75" s="551"/>
      <c r="AP75" s="551"/>
      <c r="AQ75" s="551"/>
      <c r="AR75" s="551"/>
      <c r="AS75" s="551"/>
      <c r="AT75" s="551"/>
      <c r="AU75" s="551"/>
      <c r="AV75" s="551"/>
      <c r="AW75" s="551"/>
      <c r="AX75" s="551"/>
      <c r="AY75" s="551"/>
      <c r="AZ75" s="551"/>
      <c r="BA75" s="551">
        <f t="shared" si="1"/>
        <v>0</v>
      </c>
      <c r="BB75" s="551"/>
      <c r="BC75" s="551"/>
      <c r="BD75" s="551"/>
    </row>
    <row r="76" spans="1:56" ht="20.25" customHeight="1">
      <c r="A76" s="551" t="s">
        <v>750</v>
      </c>
      <c r="B76" s="551"/>
      <c r="C76" s="555" t="s">
        <v>743</v>
      </c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555"/>
      <c r="Q76" s="555"/>
      <c r="R76" s="555"/>
      <c r="S76" s="555"/>
      <c r="T76" s="555"/>
      <c r="U76" s="555"/>
      <c r="V76" s="564" t="s">
        <v>1192</v>
      </c>
      <c r="W76" s="564"/>
      <c r="X76" s="564"/>
      <c r="Y76" s="551"/>
      <c r="Z76" s="551"/>
      <c r="AA76" s="551"/>
      <c r="AB76" s="551"/>
      <c r="AC76" s="539"/>
      <c r="AD76" s="540"/>
      <c r="AE76" s="540"/>
      <c r="AF76" s="541"/>
      <c r="AG76" s="539"/>
      <c r="AH76" s="540"/>
      <c r="AI76" s="540"/>
      <c r="AJ76" s="541"/>
      <c r="AK76" s="551"/>
      <c r="AL76" s="551"/>
      <c r="AM76" s="551"/>
      <c r="AN76" s="551"/>
      <c r="AO76" s="551"/>
      <c r="AP76" s="551"/>
      <c r="AQ76" s="551"/>
      <c r="AR76" s="551"/>
      <c r="AS76" s="551"/>
      <c r="AT76" s="551"/>
      <c r="AU76" s="551"/>
      <c r="AV76" s="551"/>
      <c r="AW76" s="551"/>
      <c r="AX76" s="551"/>
      <c r="AY76" s="551"/>
      <c r="AZ76" s="551"/>
      <c r="BA76" s="551">
        <f aca="true" t="shared" si="2" ref="BA76:BA94">Y76+AC76+AG76+AK76+AO76+AW76</f>
        <v>0</v>
      </c>
      <c r="BB76" s="551"/>
      <c r="BC76" s="551"/>
      <c r="BD76" s="551"/>
    </row>
    <row r="77" spans="1:56" ht="26.25" customHeight="1">
      <c r="A77" s="551" t="s">
        <v>754</v>
      </c>
      <c r="B77" s="551"/>
      <c r="C77" s="555" t="s">
        <v>745</v>
      </c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555"/>
      <c r="Q77" s="555"/>
      <c r="R77" s="555"/>
      <c r="S77" s="555"/>
      <c r="T77" s="555"/>
      <c r="U77" s="555"/>
      <c r="V77" s="564" t="s">
        <v>1193</v>
      </c>
      <c r="W77" s="564"/>
      <c r="X77" s="564"/>
      <c r="Y77" s="551"/>
      <c r="Z77" s="551"/>
      <c r="AA77" s="551"/>
      <c r="AB77" s="551"/>
      <c r="AC77" s="539"/>
      <c r="AD77" s="540"/>
      <c r="AE77" s="540"/>
      <c r="AF77" s="541"/>
      <c r="AG77" s="539"/>
      <c r="AH77" s="540"/>
      <c r="AI77" s="540"/>
      <c r="AJ77" s="541"/>
      <c r="AK77" s="551"/>
      <c r="AL77" s="551"/>
      <c r="AM77" s="551"/>
      <c r="AN77" s="551"/>
      <c r="AO77" s="551"/>
      <c r="AP77" s="551"/>
      <c r="AQ77" s="551"/>
      <c r="AR77" s="551"/>
      <c r="AS77" s="551"/>
      <c r="AT77" s="551"/>
      <c r="AU77" s="551"/>
      <c r="AV77" s="551"/>
      <c r="AW77" s="551"/>
      <c r="AX77" s="551"/>
      <c r="AY77" s="551"/>
      <c r="AZ77" s="551"/>
      <c r="BA77" s="551">
        <f t="shared" si="2"/>
        <v>0</v>
      </c>
      <c r="BB77" s="551"/>
      <c r="BC77" s="551"/>
      <c r="BD77" s="551"/>
    </row>
    <row r="78" spans="1:56" ht="18.75" customHeight="1">
      <c r="A78" s="552" t="s">
        <v>756</v>
      </c>
      <c r="B78" s="552"/>
      <c r="C78" s="603" t="s">
        <v>1194</v>
      </c>
      <c r="D78" s="603"/>
      <c r="E78" s="603"/>
      <c r="F78" s="603"/>
      <c r="G78" s="603"/>
      <c r="H78" s="603"/>
      <c r="I78" s="603"/>
      <c r="J78" s="603"/>
      <c r="K78" s="603"/>
      <c r="L78" s="603"/>
      <c r="M78" s="603"/>
      <c r="N78" s="603"/>
      <c r="O78" s="603"/>
      <c r="P78" s="603"/>
      <c r="Q78" s="603"/>
      <c r="R78" s="603"/>
      <c r="S78" s="603"/>
      <c r="T78" s="603"/>
      <c r="U78" s="603"/>
      <c r="V78" s="554" t="s">
        <v>574</v>
      </c>
      <c r="W78" s="554"/>
      <c r="X78" s="554"/>
      <c r="Y78" s="563">
        <f>Y71+Y72+Y73+Y74+Y75+Y76+Y77</f>
        <v>0</v>
      </c>
      <c r="Z78" s="563"/>
      <c r="AA78" s="563"/>
      <c r="AB78" s="563"/>
      <c r="AC78" s="545">
        <f>AC71+AC72+AC73+AC74+AC75+AC76+AC77</f>
        <v>0</v>
      </c>
      <c r="AD78" s="546"/>
      <c r="AE78" s="546"/>
      <c r="AF78" s="547"/>
      <c r="AG78" s="545">
        <f>AG71+AG72+AG73+AG74+AG75+AG76+AG77</f>
        <v>0</v>
      </c>
      <c r="AH78" s="546"/>
      <c r="AI78" s="546"/>
      <c r="AJ78" s="547"/>
      <c r="AK78" s="563">
        <f>AK71+AK72+AK73+AK74+AK75+AK76+AK77</f>
        <v>0</v>
      </c>
      <c r="AL78" s="563"/>
      <c r="AM78" s="563"/>
      <c r="AN78" s="563"/>
      <c r="AO78" s="563">
        <f>AO71+AO72+AO73+AO74+AO75+AO76+AO77</f>
        <v>0</v>
      </c>
      <c r="AP78" s="563"/>
      <c r="AQ78" s="563"/>
      <c r="AR78" s="563"/>
      <c r="AS78" s="563">
        <f>AS71+AS72+AS73+AS74+AS75+AS76+AS77</f>
        <v>0</v>
      </c>
      <c r="AT78" s="563"/>
      <c r="AU78" s="563"/>
      <c r="AV78" s="563"/>
      <c r="AW78" s="563">
        <f>AW71+AW72+AW73+AW74+AW75+AW76+AW77</f>
        <v>0</v>
      </c>
      <c r="AX78" s="563"/>
      <c r="AY78" s="563"/>
      <c r="AZ78" s="563"/>
      <c r="BA78" s="563">
        <f t="shared" si="2"/>
        <v>0</v>
      </c>
      <c r="BB78" s="563"/>
      <c r="BC78" s="563"/>
      <c r="BD78" s="563"/>
    </row>
    <row r="79" spans="1:56" ht="18.75" customHeight="1">
      <c r="A79" s="551" t="s">
        <v>760</v>
      </c>
      <c r="B79" s="551"/>
      <c r="C79" s="572" t="s">
        <v>1195</v>
      </c>
      <c r="D79" s="572"/>
      <c r="E79" s="572"/>
      <c r="F79" s="572"/>
      <c r="G79" s="572"/>
      <c r="H79" s="572"/>
      <c r="I79" s="572"/>
      <c r="J79" s="572"/>
      <c r="K79" s="572"/>
      <c r="L79" s="572"/>
      <c r="M79" s="572"/>
      <c r="N79" s="572"/>
      <c r="O79" s="572"/>
      <c r="P79" s="572"/>
      <c r="Q79" s="572"/>
      <c r="R79" s="572"/>
      <c r="S79" s="572"/>
      <c r="T79" s="572"/>
      <c r="U79" s="572"/>
      <c r="V79" s="564" t="s">
        <v>1196</v>
      </c>
      <c r="W79" s="564"/>
      <c r="X79" s="564"/>
      <c r="Y79" s="551"/>
      <c r="Z79" s="551"/>
      <c r="AA79" s="551"/>
      <c r="AB79" s="551"/>
      <c r="AC79" s="539"/>
      <c r="AD79" s="540"/>
      <c r="AE79" s="540"/>
      <c r="AF79" s="541"/>
      <c r="AG79" s="539"/>
      <c r="AH79" s="540"/>
      <c r="AI79" s="540"/>
      <c r="AJ79" s="541"/>
      <c r="AK79" s="551"/>
      <c r="AL79" s="551"/>
      <c r="AM79" s="551"/>
      <c r="AN79" s="551"/>
      <c r="AO79" s="551"/>
      <c r="AP79" s="551"/>
      <c r="AQ79" s="551"/>
      <c r="AR79" s="551"/>
      <c r="AS79" s="551"/>
      <c r="AT79" s="551"/>
      <c r="AU79" s="551"/>
      <c r="AV79" s="551"/>
      <c r="AW79" s="551"/>
      <c r="AX79" s="551"/>
      <c r="AY79" s="551"/>
      <c r="AZ79" s="551"/>
      <c r="BA79" s="551">
        <f t="shared" si="2"/>
        <v>0</v>
      </c>
      <c r="BB79" s="551"/>
      <c r="BC79" s="551"/>
      <c r="BD79" s="551"/>
    </row>
    <row r="80" spans="1:56" ht="19.5" customHeight="1">
      <c r="A80" s="551" t="s">
        <v>762</v>
      </c>
      <c r="B80" s="551"/>
      <c r="C80" s="572" t="s">
        <v>751</v>
      </c>
      <c r="D80" s="572"/>
      <c r="E80" s="572"/>
      <c r="F80" s="572"/>
      <c r="G80" s="572"/>
      <c r="H80" s="572"/>
      <c r="I80" s="572"/>
      <c r="J80" s="572"/>
      <c r="K80" s="572"/>
      <c r="L80" s="572"/>
      <c r="M80" s="572"/>
      <c r="N80" s="572"/>
      <c r="O80" s="572"/>
      <c r="P80" s="572"/>
      <c r="Q80" s="572"/>
      <c r="R80" s="572"/>
      <c r="S80" s="572"/>
      <c r="T80" s="572"/>
      <c r="U80" s="572"/>
      <c r="V80" s="564" t="s">
        <v>1197</v>
      </c>
      <c r="W80" s="564"/>
      <c r="X80" s="564"/>
      <c r="Y80" s="551"/>
      <c r="Z80" s="551"/>
      <c r="AA80" s="551"/>
      <c r="AB80" s="551"/>
      <c r="AC80" s="539"/>
      <c r="AD80" s="540"/>
      <c r="AE80" s="540"/>
      <c r="AF80" s="541"/>
      <c r="AG80" s="539"/>
      <c r="AH80" s="540"/>
      <c r="AI80" s="540"/>
      <c r="AJ80" s="541"/>
      <c r="AK80" s="551"/>
      <c r="AL80" s="551"/>
      <c r="AM80" s="551"/>
      <c r="AN80" s="551"/>
      <c r="AO80" s="551"/>
      <c r="AP80" s="551"/>
      <c r="AQ80" s="551"/>
      <c r="AR80" s="551"/>
      <c r="AS80" s="551"/>
      <c r="AT80" s="551"/>
      <c r="AU80" s="551"/>
      <c r="AV80" s="551"/>
      <c r="AW80" s="551"/>
      <c r="AX80" s="551"/>
      <c r="AY80" s="551"/>
      <c r="AZ80" s="551"/>
      <c r="BA80" s="551">
        <f t="shared" si="2"/>
        <v>0</v>
      </c>
      <c r="BB80" s="551"/>
      <c r="BC80" s="551"/>
      <c r="BD80" s="551"/>
    </row>
    <row r="81" spans="1:56" ht="19.5" customHeight="1">
      <c r="A81" s="569" t="s">
        <v>764</v>
      </c>
      <c r="B81" s="569"/>
      <c r="C81" s="572" t="s">
        <v>753</v>
      </c>
      <c r="D81" s="572"/>
      <c r="E81" s="572"/>
      <c r="F81" s="572"/>
      <c r="G81" s="572"/>
      <c r="H81" s="572"/>
      <c r="I81" s="572"/>
      <c r="J81" s="572"/>
      <c r="K81" s="572"/>
      <c r="L81" s="572"/>
      <c r="M81" s="572"/>
      <c r="N81" s="572"/>
      <c r="O81" s="572"/>
      <c r="P81" s="572"/>
      <c r="Q81" s="572"/>
      <c r="R81" s="572"/>
      <c r="S81" s="572"/>
      <c r="T81" s="572"/>
      <c r="U81" s="572"/>
      <c r="V81" s="564" t="s">
        <v>1198</v>
      </c>
      <c r="W81" s="564"/>
      <c r="X81" s="564"/>
      <c r="Y81" s="551"/>
      <c r="Z81" s="551"/>
      <c r="AA81" s="551"/>
      <c r="AB81" s="551"/>
      <c r="AC81" s="539"/>
      <c r="AD81" s="540"/>
      <c r="AE81" s="540"/>
      <c r="AF81" s="541"/>
      <c r="AG81" s="539"/>
      <c r="AH81" s="540"/>
      <c r="AI81" s="540"/>
      <c r="AJ81" s="541"/>
      <c r="AK81" s="551"/>
      <c r="AL81" s="551"/>
      <c r="AM81" s="551"/>
      <c r="AN81" s="551"/>
      <c r="AO81" s="551"/>
      <c r="AP81" s="551"/>
      <c r="AQ81" s="551"/>
      <c r="AR81" s="551"/>
      <c r="AS81" s="551"/>
      <c r="AT81" s="551"/>
      <c r="AU81" s="551"/>
      <c r="AV81" s="551"/>
      <c r="AW81" s="551"/>
      <c r="AX81" s="551"/>
      <c r="AY81" s="551"/>
      <c r="AZ81" s="551"/>
      <c r="BA81" s="551">
        <f t="shared" si="2"/>
        <v>0</v>
      </c>
      <c r="BB81" s="551"/>
      <c r="BC81" s="551"/>
      <c r="BD81" s="551"/>
    </row>
    <row r="82" spans="1:56" ht="19.5" customHeight="1">
      <c r="A82" s="551" t="s">
        <v>766</v>
      </c>
      <c r="B82" s="551"/>
      <c r="C82" s="572" t="s">
        <v>755</v>
      </c>
      <c r="D82" s="572"/>
      <c r="E82" s="572"/>
      <c r="F82" s="572"/>
      <c r="G82" s="572"/>
      <c r="H82" s="572"/>
      <c r="I82" s="572"/>
      <c r="J82" s="572"/>
      <c r="K82" s="572"/>
      <c r="L82" s="572"/>
      <c r="M82" s="572"/>
      <c r="N82" s="572"/>
      <c r="O82" s="572"/>
      <c r="P82" s="572"/>
      <c r="Q82" s="572"/>
      <c r="R82" s="572"/>
      <c r="S82" s="572"/>
      <c r="T82" s="572"/>
      <c r="U82" s="572"/>
      <c r="V82" s="564" t="s">
        <v>1199</v>
      </c>
      <c r="W82" s="564"/>
      <c r="X82" s="564"/>
      <c r="Y82" s="551"/>
      <c r="Z82" s="551"/>
      <c r="AA82" s="551"/>
      <c r="AB82" s="551"/>
      <c r="AC82" s="539"/>
      <c r="AD82" s="540"/>
      <c r="AE82" s="540"/>
      <c r="AF82" s="541"/>
      <c r="AG82" s="539"/>
      <c r="AH82" s="540"/>
      <c r="AI82" s="540"/>
      <c r="AJ82" s="541"/>
      <c r="AK82" s="551"/>
      <c r="AL82" s="551"/>
      <c r="AM82" s="551"/>
      <c r="AN82" s="551"/>
      <c r="AO82" s="551"/>
      <c r="AP82" s="551"/>
      <c r="AQ82" s="551"/>
      <c r="AR82" s="551"/>
      <c r="AS82" s="551"/>
      <c r="AT82" s="551"/>
      <c r="AU82" s="551"/>
      <c r="AV82" s="551"/>
      <c r="AW82" s="551"/>
      <c r="AX82" s="551"/>
      <c r="AY82" s="551"/>
      <c r="AZ82" s="551"/>
      <c r="BA82" s="551">
        <f t="shared" si="2"/>
        <v>0</v>
      </c>
      <c r="BB82" s="551"/>
      <c r="BC82" s="551"/>
      <c r="BD82" s="551"/>
    </row>
    <row r="83" spans="1:56" s="232" customFormat="1" ht="20.25" customHeight="1">
      <c r="A83" s="551" t="s">
        <v>768</v>
      </c>
      <c r="B83" s="551"/>
      <c r="C83" s="603" t="s">
        <v>1200</v>
      </c>
      <c r="D83" s="603"/>
      <c r="E83" s="603"/>
      <c r="F83" s="603"/>
      <c r="G83" s="603"/>
      <c r="H83" s="603"/>
      <c r="I83" s="603"/>
      <c r="J83" s="603"/>
      <c r="K83" s="603"/>
      <c r="L83" s="603"/>
      <c r="M83" s="603"/>
      <c r="N83" s="603"/>
      <c r="O83" s="603"/>
      <c r="P83" s="603"/>
      <c r="Q83" s="603"/>
      <c r="R83" s="603"/>
      <c r="S83" s="603"/>
      <c r="T83" s="603"/>
      <c r="U83" s="603"/>
      <c r="V83" s="554" t="s">
        <v>575</v>
      </c>
      <c r="W83" s="564"/>
      <c r="X83" s="564"/>
      <c r="Y83" s="563">
        <f>Y79+Y80+Y81+Y82</f>
        <v>0</v>
      </c>
      <c r="Z83" s="563"/>
      <c r="AA83" s="563"/>
      <c r="AB83" s="563"/>
      <c r="AC83" s="545">
        <f>AC79+AC80+AC81+AC82</f>
        <v>0</v>
      </c>
      <c r="AD83" s="546"/>
      <c r="AE83" s="546"/>
      <c r="AF83" s="547"/>
      <c r="AG83" s="545">
        <f>AG79+AG80+AG81+AG82</f>
        <v>0</v>
      </c>
      <c r="AH83" s="546"/>
      <c r="AI83" s="546"/>
      <c r="AJ83" s="547"/>
      <c r="AK83" s="563">
        <f>AK79+AK80+AK81+AK82</f>
        <v>0</v>
      </c>
      <c r="AL83" s="563"/>
      <c r="AM83" s="563"/>
      <c r="AN83" s="563"/>
      <c r="AO83" s="563">
        <f>AO79+AO80+AO81+AO82</f>
        <v>0</v>
      </c>
      <c r="AP83" s="563"/>
      <c r="AQ83" s="563"/>
      <c r="AR83" s="563"/>
      <c r="AS83" s="563">
        <f>AS79+AS80+AS81+AS82</f>
        <v>0</v>
      </c>
      <c r="AT83" s="563"/>
      <c r="AU83" s="563"/>
      <c r="AV83" s="563"/>
      <c r="AW83" s="563">
        <f>AW79+AW80+AW81+AW82</f>
        <v>0</v>
      </c>
      <c r="AX83" s="563"/>
      <c r="AY83" s="563"/>
      <c r="AZ83" s="563"/>
      <c r="BA83" s="552">
        <f t="shared" si="2"/>
        <v>0</v>
      </c>
      <c r="BB83" s="552"/>
      <c r="BC83" s="552"/>
      <c r="BD83" s="552"/>
    </row>
    <row r="84" spans="1:56" ht="27.75" customHeight="1">
      <c r="A84" s="551" t="s">
        <v>770</v>
      </c>
      <c r="B84" s="551"/>
      <c r="C84" s="567" t="s">
        <v>759</v>
      </c>
      <c r="D84" s="567"/>
      <c r="E84" s="567"/>
      <c r="F84" s="567"/>
      <c r="G84" s="567"/>
      <c r="H84" s="567"/>
      <c r="I84" s="567"/>
      <c r="J84" s="567"/>
      <c r="K84" s="567"/>
      <c r="L84" s="567"/>
      <c r="M84" s="567"/>
      <c r="N84" s="567"/>
      <c r="O84" s="567"/>
      <c r="P84" s="567"/>
      <c r="Q84" s="567"/>
      <c r="R84" s="567"/>
      <c r="S84" s="567"/>
      <c r="T84" s="567"/>
      <c r="U84" s="567"/>
      <c r="V84" s="564" t="s">
        <v>1201</v>
      </c>
      <c r="W84" s="564"/>
      <c r="X84" s="564"/>
      <c r="Y84" s="551"/>
      <c r="Z84" s="551"/>
      <c r="AA84" s="551"/>
      <c r="AB84" s="551"/>
      <c r="AC84" s="539"/>
      <c r="AD84" s="540"/>
      <c r="AE84" s="540"/>
      <c r="AF84" s="541"/>
      <c r="AG84" s="539"/>
      <c r="AH84" s="540"/>
      <c r="AI84" s="540"/>
      <c r="AJ84" s="541"/>
      <c r="AK84" s="551"/>
      <c r="AL84" s="551"/>
      <c r="AM84" s="551"/>
      <c r="AN84" s="551"/>
      <c r="AO84" s="551"/>
      <c r="AP84" s="551"/>
      <c r="AQ84" s="551"/>
      <c r="AR84" s="551"/>
      <c r="AS84" s="551"/>
      <c r="AT84" s="551"/>
      <c r="AU84" s="551"/>
      <c r="AV84" s="551"/>
      <c r="AW84" s="551"/>
      <c r="AX84" s="551"/>
      <c r="AY84" s="551"/>
      <c r="AZ84" s="551"/>
      <c r="BA84" s="551">
        <f t="shared" si="2"/>
        <v>0</v>
      </c>
      <c r="BB84" s="551"/>
      <c r="BC84" s="551"/>
      <c r="BD84" s="551"/>
    </row>
    <row r="85" spans="1:56" ht="27" customHeight="1">
      <c r="A85" s="551" t="s">
        <v>772</v>
      </c>
      <c r="B85" s="551"/>
      <c r="C85" s="567" t="s">
        <v>1202</v>
      </c>
      <c r="D85" s="567"/>
      <c r="E85" s="567"/>
      <c r="F85" s="567"/>
      <c r="G85" s="567"/>
      <c r="H85" s="567"/>
      <c r="I85" s="567"/>
      <c r="J85" s="567"/>
      <c r="K85" s="567"/>
      <c r="L85" s="567"/>
      <c r="M85" s="567"/>
      <c r="N85" s="567"/>
      <c r="O85" s="567"/>
      <c r="P85" s="567"/>
      <c r="Q85" s="567"/>
      <c r="R85" s="567"/>
      <c r="S85" s="567"/>
      <c r="T85" s="567"/>
      <c r="U85" s="567"/>
      <c r="V85" s="564" t="s">
        <v>1203</v>
      </c>
      <c r="W85" s="564"/>
      <c r="X85" s="564"/>
      <c r="Y85" s="552"/>
      <c r="Z85" s="552"/>
      <c r="AA85" s="552"/>
      <c r="AB85" s="552"/>
      <c r="AC85" s="575"/>
      <c r="AD85" s="576"/>
      <c r="AE85" s="576"/>
      <c r="AF85" s="577"/>
      <c r="AG85" s="575"/>
      <c r="AH85" s="576"/>
      <c r="AI85" s="576"/>
      <c r="AJ85" s="577"/>
      <c r="AK85" s="552"/>
      <c r="AL85" s="552"/>
      <c r="AM85" s="552"/>
      <c r="AN85" s="552"/>
      <c r="AO85" s="552"/>
      <c r="AP85" s="552"/>
      <c r="AQ85" s="552"/>
      <c r="AR85" s="552"/>
      <c r="AS85" s="552"/>
      <c r="AT85" s="552"/>
      <c r="AU85" s="552"/>
      <c r="AV85" s="552"/>
      <c r="AW85" s="552"/>
      <c r="AX85" s="552"/>
      <c r="AY85" s="552"/>
      <c r="AZ85" s="552"/>
      <c r="BA85" s="551">
        <f t="shared" si="2"/>
        <v>0</v>
      </c>
      <c r="BB85" s="551"/>
      <c r="BC85" s="551"/>
      <c r="BD85" s="551"/>
    </row>
    <row r="86" spans="1:56" ht="36.75" customHeight="1">
      <c r="A86" s="551" t="s">
        <v>774</v>
      </c>
      <c r="B86" s="551"/>
      <c r="C86" s="567" t="s">
        <v>1204</v>
      </c>
      <c r="D86" s="567"/>
      <c r="E86" s="567"/>
      <c r="F86" s="567"/>
      <c r="G86" s="567"/>
      <c r="H86" s="567"/>
      <c r="I86" s="567"/>
      <c r="J86" s="567"/>
      <c r="K86" s="567"/>
      <c r="L86" s="567"/>
      <c r="M86" s="567"/>
      <c r="N86" s="567"/>
      <c r="O86" s="567"/>
      <c r="P86" s="567"/>
      <c r="Q86" s="567"/>
      <c r="R86" s="567"/>
      <c r="S86" s="567"/>
      <c r="T86" s="567"/>
      <c r="U86" s="567"/>
      <c r="V86" s="564" t="s">
        <v>1205</v>
      </c>
      <c r="W86" s="564"/>
      <c r="X86" s="564"/>
      <c r="Y86" s="551"/>
      <c r="Z86" s="551"/>
      <c r="AA86" s="551"/>
      <c r="AB86" s="551"/>
      <c r="AC86" s="539"/>
      <c r="AD86" s="540"/>
      <c r="AE86" s="540"/>
      <c r="AF86" s="541"/>
      <c r="AG86" s="539"/>
      <c r="AH86" s="540"/>
      <c r="AI86" s="540"/>
      <c r="AJ86" s="541"/>
      <c r="AK86" s="551"/>
      <c r="AL86" s="551"/>
      <c r="AM86" s="551"/>
      <c r="AN86" s="551"/>
      <c r="AO86" s="551"/>
      <c r="AP86" s="551"/>
      <c r="AQ86" s="551"/>
      <c r="AR86" s="551"/>
      <c r="AS86" s="551"/>
      <c r="AT86" s="551"/>
      <c r="AU86" s="551"/>
      <c r="AV86" s="551"/>
      <c r="AW86" s="551"/>
      <c r="AX86" s="551"/>
      <c r="AY86" s="551"/>
      <c r="AZ86" s="551"/>
      <c r="BA86" s="551">
        <f t="shared" si="2"/>
        <v>0</v>
      </c>
      <c r="BB86" s="551"/>
      <c r="BC86" s="551"/>
      <c r="BD86" s="551"/>
    </row>
    <row r="87" spans="1:56" ht="29.25" customHeight="1">
      <c r="A87" s="551" t="s">
        <v>776</v>
      </c>
      <c r="B87" s="551"/>
      <c r="C87" s="567" t="s">
        <v>1206</v>
      </c>
      <c r="D87" s="567"/>
      <c r="E87" s="567"/>
      <c r="F87" s="567"/>
      <c r="G87" s="567"/>
      <c r="H87" s="567"/>
      <c r="I87" s="567"/>
      <c r="J87" s="567"/>
      <c r="K87" s="567"/>
      <c r="L87" s="567"/>
      <c r="M87" s="567"/>
      <c r="N87" s="567"/>
      <c r="O87" s="567"/>
      <c r="P87" s="567"/>
      <c r="Q87" s="567"/>
      <c r="R87" s="567"/>
      <c r="S87" s="567"/>
      <c r="T87" s="567"/>
      <c r="U87" s="567"/>
      <c r="V87" s="564" t="s">
        <v>1207</v>
      </c>
      <c r="W87" s="564"/>
      <c r="X87" s="564"/>
      <c r="Y87" s="551"/>
      <c r="Z87" s="551"/>
      <c r="AA87" s="551"/>
      <c r="AB87" s="551"/>
      <c r="AC87" s="539"/>
      <c r="AD87" s="540"/>
      <c r="AE87" s="540"/>
      <c r="AF87" s="541"/>
      <c r="AG87" s="539"/>
      <c r="AH87" s="540"/>
      <c r="AI87" s="540"/>
      <c r="AJ87" s="541"/>
      <c r="AK87" s="551"/>
      <c r="AL87" s="551"/>
      <c r="AM87" s="551"/>
      <c r="AN87" s="551"/>
      <c r="AO87" s="551"/>
      <c r="AP87" s="551"/>
      <c r="AQ87" s="551"/>
      <c r="AR87" s="551"/>
      <c r="AS87" s="551"/>
      <c r="AT87" s="551"/>
      <c r="AU87" s="551"/>
      <c r="AV87" s="551"/>
      <c r="AW87" s="551"/>
      <c r="AX87" s="551"/>
      <c r="AY87" s="551"/>
      <c r="AZ87" s="551"/>
      <c r="BA87" s="551">
        <f t="shared" si="2"/>
        <v>0</v>
      </c>
      <c r="BB87" s="551"/>
      <c r="BC87" s="551"/>
      <c r="BD87" s="551"/>
    </row>
    <row r="88" spans="1:56" ht="29.25" customHeight="1">
      <c r="A88" s="551" t="s">
        <v>1208</v>
      </c>
      <c r="B88" s="551"/>
      <c r="C88" s="567" t="s">
        <v>1209</v>
      </c>
      <c r="D88" s="567"/>
      <c r="E88" s="567"/>
      <c r="F88" s="567"/>
      <c r="G88" s="567"/>
      <c r="H88" s="567"/>
      <c r="I88" s="567"/>
      <c r="J88" s="567"/>
      <c r="K88" s="567"/>
      <c r="L88" s="567"/>
      <c r="M88" s="567"/>
      <c r="N88" s="567"/>
      <c r="O88" s="567"/>
      <c r="P88" s="567"/>
      <c r="Q88" s="567"/>
      <c r="R88" s="567"/>
      <c r="S88" s="567"/>
      <c r="T88" s="567"/>
      <c r="U88" s="567"/>
      <c r="V88" s="564" t="s">
        <v>1210</v>
      </c>
      <c r="W88" s="564"/>
      <c r="X88" s="564"/>
      <c r="Y88" s="551"/>
      <c r="Z88" s="551"/>
      <c r="AA88" s="551"/>
      <c r="AB88" s="551"/>
      <c r="AC88" s="539"/>
      <c r="AD88" s="540"/>
      <c r="AE88" s="540"/>
      <c r="AF88" s="541"/>
      <c r="AG88" s="539"/>
      <c r="AH88" s="540"/>
      <c r="AI88" s="540"/>
      <c r="AJ88" s="541"/>
      <c r="AK88" s="551"/>
      <c r="AL88" s="551"/>
      <c r="AM88" s="551"/>
      <c r="AN88" s="551"/>
      <c r="AO88" s="551"/>
      <c r="AP88" s="551"/>
      <c r="AQ88" s="551"/>
      <c r="AR88" s="551"/>
      <c r="AS88" s="551"/>
      <c r="AT88" s="551"/>
      <c r="AU88" s="551"/>
      <c r="AV88" s="551"/>
      <c r="AW88" s="551"/>
      <c r="AX88" s="551"/>
      <c r="AY88" s="551"/>
      <c r="AZ88" s="551"/>
      <c r="BA88" s="551">
        <f t="shared" si="2"/>
        <v>0</v>
      </c>
      <c r="BB88" s="551"/>
      <c r="BC88" s="551"/>
      <c r="BD88" s="551"/>
    </row>
    <row r="89" spans="1:56" ht="31.5" customHeight="1">
      <c r="A89" s="551" t="s">
        <v>1211</v>
      </c>
      <c r="B89" s="551"/>
      <c r="C89" s="567" t="s">
        <v>1212</v>
      </c>
      <c r="D89" s="567"/>
      <c r="E89" s="567"/>
      <c r="F89" s="567"/>
      <c r="G89" s="567"/>
      <c r="H89" s="567"/>
      <c r="I89" s="567"/>
      <c r="J89" s="567"/>
      <c r="K89" s="567"/>
      <c r="L89" s="567"/>
      <c r="M89" s="567"/>
      <c r="N89" s="567"/>
      <c r="O89" s="567"/>
      <c r="P89" s="567"/>
      <c r="Q89" s="567"/>
      <c r="R89" s="567"/>
      <c r="S89" s="567"/>
      <c r="T89" s="567"/>
      <c r="U89" s="567"/>
      <c r="V89" s="564" t="s">
        <v>1213</v>
      </c>
      <c r="W89" s="564"/>
      <c r="X89" s="564"/>
      <c r="Y89" s="551"/>
      <c r="Z89" s="551"/>
      <c r="AA89" s="551"/>
      <c r="AB89" s="551"/>
      <c r="AC89" s="539"/>
      <c r="AD89" s="540"/>
      <c r="AE89" s="540"/>
      <c r="AF89" s="541"/>
      <c r="AG89" s="539"/>
      <c r="AH89" s="540"/>
      <c r="AI89" s="540"/>
      <c r="AJ89" s="541"/>
      <c r="AK89" s="551"/>
      <c r="AL89" s="551"/>
      <c r="AM89" s="551"/>
      <c r="AN89" s="551"/>
      <c r="AO89" s="551"/>
      <c r="AP89" s="551"/>
      <c r="AQ89" s="551"/>
      <c r="AR89" s="551"/>
      <c r="AS89" s="551"/>
      <c r="AT89" s="551"/>
      <c r="AU89" s="551"/>
      <c r="AV89" s="551"/>
      <c r="AW89" s="551"/>
      <c r="AX89" s="551"/>
      <c r="AY89" s="551"/>
      <c r="AZ89" s="551"/>
      <c r="BA89" s="551">
        <f t="shared" si="2"/>
        <v>0</v>
      </c>
      <c r="BB89" s="551"/>
      <c r="BC89" s="551"/>
      <c r="BD89" s="551"/>
    </row>
    <row r="90" spans="1:56" ht="19.5" customHeight="1">
      <c r="A90" s="551" t="s">
        <v>1214</v>
      </c>
      <c r="B90" s="551"/>
      <c r="C90" s="567" t="s">
        <v>771</v>
      </c>
      <c r="D90" s="567"/>
      <c r="E90" s="567"/>
      <c r="F90" s="567"/>
      <c r="G90" s="567"/>
      <c r="H90" s="567"/>
      <c r="I90" s="567"/>
      <c r="J90" s="567"/>
      <c r="K90" s="567"/>
      <c r="L90" s="567"/>
      <c r="M90" s="567"/>
      <c r="N90" s="567"/>
      <c r="O90" s="567"/>
      <c r="P90" s="567"/>
      <c r="Q90" s="567"/>
      <c r="R90" s="567"/>
      <c r="S90" s="567"/>
      <c r="T90" s="567"/>
      <c r="U90" s="567"/>
      <c r="V90" s="564" t="s">
        <v>1215</v>
      </c>
      <c r="W90" s="564"/>
      <c r="X90" s="564"/>
      <c r="Y90" s="551"/>
      <c r="Z90" s="551"/>
      <c r="AA90" s="551"/>
      <c r="AB90" s="551"/>
      <c r="AC90" s="539"/>
      <c r="AD90" s="540"/>
      <c r="AE90" s="540"/>
      <c r="AF90" s="541"/>
      <c r="AG90" s="539"/>
      <c r="AH90" s="540"/>
      <c r="AI90" s="540"/>
      <c r="AJ90" s="541"/>
      <c r="AK90" s="551"/>
      <c r="AL90" s="551"/>
      <c r="AM90" s="551"/>
      <c r="AN90" s="551"/>
      <c r="AO90" s="551"/>
      <c r="AP90" s="551"/>
      <c r="AQ90" s="551"/>
      <c r="AR90" s="551"/>
      <c r="AS90" s="551"/>
      <c r="AT90" s="551"/>
      <c r="AU90" s="551"/>
      <c r="AV90" s="551"/>
      <c r="AW90" s="551"/>
      <c r="AX90" s="551"/>
      <c r="AY90" s="551"/>
      <c r="AZ90" s="551"/>
      <c r="BA90" s="551">
        <f t="shared" si="2"/>
        <v>0</v>
      </c>
      <c r="BB90" s="551"/>
      <c r="BC90" s="551"/>
      <c r="BD90" s="551"/>
    </row>
    <row r="91" spans="1:56" ht="27.75" customHeight="1">
      <c r="A91" s="569" t="s">
        <v>1216</v>
      </c>
      <c r="B91" s="569"/>
      <c r="C91" s="572" t="s">
        <v>773</v>
      </c>
      <c r="D91" s="572"/>
      <c r="E91" s="572"/>
      <c r="F91" s="572"/>
      <c r="G91" s="572"/>
      <c r="H91" s="572"/>
      <c r="I91" s="572"/>
      <c r="J91" s="572"/>
      <c r="K91" s="572"/>
      <c r="L91" s="572"/>
      <c r="M91" s="572"/>
      <c r="N91" s="572"/>
      <c r="O91" s="572"/>
      <c r="P91" s="572"/>
      <c r="Q91" s="572"/>
      <c r="R91" s="572"/>
      <c r="S91" s="572"/>
      <c r="T91" s="572"/>
      <c r="U91" s="572"/>
      <c r="V91" s="564" t="s">
        <v>1217</v>
      </c>
      <c r="W91" s="564"/>
      <c r="X91" s="564"/>
      <c r="Y91" s="551"/>
      <c r="Z91" s="551"/>
      <c r="AA91" s="551"/>
      <c r="AB91" s="551"/>
      <c r="AC91" s="539"/>
      <c r="AD91" s="540"/>
      <c r="AE91" s="540"/>
      <c r="AF91" s="541"/>
      <c r="AG91" s="539"/>
      <c r="AH91" s="540"/>
      <c r="AI91" s="540"/>
      <c r="AJ91" s="541"/>
      <c r="AK91" s="551"/>
      <c r="AL91" s="551"/>
      <c r="AM91" s="551"/>
      <c r="AN91" s="551"/>
      <c r="AO91" s="551"/>
      <c r="AP91" s="551"/>
      <c r="AQ91" s="551"/>
      <c r="AR91" s="551"/>
      <c r="AS91" s="551"/>
      <c r="AT91" s="551"/>
      <c r="AU91" s="551"/>
      <c r="AV91" s="551"/>
      <c r="AW91" s="551"/>
      <c r="AX91" s="551"/>
      <c r="AY91" s="551"/>
      <c r="AZ91" s="551"/>
      <c r="BA91" s="551">
        <f t="shared" si="2"/>
        <v>0</v>
      </c>
      <c r="BB91" s="551"/>
      <c r="BC91" s="551"/>
      <c r="BD91" s="551"/>
    </row>
    <row r="92" spans="1:56" ht="29.25" customHeight="1" thickBot="1">
      <c r="A92" s="574" t="s">
        <v>1218</v>
      </c>
      <c r="B92" s="574"/>
      <c r="C92" s="607" t="s">
        <v>1219</v>
      </c>
      <c r="D92" s="607"/>
      <c r="E92" s="607"/>
      <c r="F92" s="607"/>
      <c r="G92" s="607"/>
      <c r="H92" s="607"/>
      <c r="I92" s="607"/>
      <c r="J92" s="607"/>
      <c r="K92" s="607"/>
      <c r="L92" s="607"/>
      <c r="M92" s="607"/>
      <c r="N92" s="607"/>
      <c r="O92" s="607"/>
      <c r="P92" s="607"/>
      <c r="Q92" s="607"/>
      <c r="R92" s="607"/>
      <c r="S92" s="607"/>
      <c r="T92" s="607"/>
      <c r="U92" s="607"/>
      <c r="V92" s="589" t="s">
        <v>577</v>
      </c>
      <c r="W92" s="589"/>
      <c r="X92" s="589"/>
      <c r="Y92" s="616">
        <f>Y84+Y85+Y86+Y87+Y88+Y89+Y90+Y91</f>
        <v>0</v>
      </c>
      <c r="Z92" s="616"/>
      <c r="AA92" s="616"/>
      <c r="AB92" s="616"/>
      <c r="AC92" s="625">
        <f>AC84+AC85+AC86+AC87+AC88+AC89+AC90+AC91</f>
        <v>0</v>
      </c>
      <c r="AD92" s="626"/>
      <c r="AE92" s="626"/>
      <c r="AF92" s="627"/>
      <c r="AG92" s="625">
        <f>AG84+AG85+AG86+AG87+AG88+AG89+AG90+AG91</f>
        <v>0</v>
      </c>
      <c r="AH92" s="626"/>
      <c r="AI92" s="626"/>
      <c r="AJ92" s="627"/>
      <c r="AK92" s="616">
        <f>AK84+AK85+AK86+AK87+AK88+AK89+AK90+AK91</f>
        <v>0</v>
      </c>
      <c r="AL92" s="616"/>
      <c r="AM92" s="616"/>
      <c r="AN92" s="616"/>
      <c r="AO92" s="616">
        <f>AO84+AO85+AO86+AO87+AO88+AO89+AO90+AO91</f>
        <v>0</v>
      </c>
      <c r="AP92" s="616"/>
      <c r="AQ92" s="616"/>
      <c r="AR92" s="616"/>
      <c r="AS92" s="616">
        <f>AS84+AS85+AS86+AS87+AS88+AS89+AS90+AS91</f>
        <v>0</v>
      </c>
      <c r="AT92" s="616"/>
      <c r="AU92" s="616"/>
      <c r="AV92" s="616"/>
      <c r="AW92" s="616">
        <f>AW84+AW85+AW86+AW87+AW88+AW89+AW90+AW91</f>
        <v>0</v>
      </c>
      <c r="AX92" s="616"/>
      <c r="AY92" s="616"/>
      <c r="AZ92" s="616"/>
      <c r="BA92" s="616">
        <f t="shared" si="2"/>
        <v>0</v>
      </c>
      <c r="BB92" s="616"/>
      <c r="BC92" s="616"/>
      <c r="BD92" s="616"/>
    </row>
    <row r="93" spans="1:56" s="232" customFormat="1" ht="24" customHeight="1" thickBot="1">
      <c r="A93" s="604" t="s">
        <v>1220</v>
      </c>
      <c r="B93" s="605"/>
      <c r="C93" s="642" t="s">
        <v>1221</v>
      </c>
      <c r="D93" s="643"/>
      <c r="E93" s="643"/>
      <c r="F93" s="643"/>
      <c r="G93" s="643"/>
      <c r="H93" s="643"/>
      <c r="I93" s="643"/>
      <c r="J93" s="643"/>
      <c r="K93" s="643"/>
      <c r="L93" s="643"/>
      <c r="M93" s="643"/>
      <c r="N93" s="643"/>
      <c r="O93" s="643"/>
      <c r="P93" s="643"/>
      <c r="Q93" s="643"/>
      <c r="R93" s="643"/>
      <c r="S93" s="643"/>
      <c r="T93" s="643"/>
      <c r="U93" s="643"/>
      <c r="V93" s="608" t="s">
        <v>1222</v>
      </c>
      <c r="W93" s="608"/>
      <c r="X93" s="608"/>
      <c r="Y93" s="609">
        <f>Y28+Y29+Y49+Y58+Y70+Y78+Y83+Y92</f>
        <v>56133</v>
      </c>
      <c r="Z93" s="609"/>
      <c r="AA93" s="609"/>
      <c r="AB93" s="609"/>
      <c r="AC93" s="610">
        <f>AC28+AC29+AC49+AC58+AC70+AC78+AC83+AC92</f>
        <v>10819</v>
      </c>
      <c r="AD93" s="611"/>
      <c r="AE93" s="611"/>
      <c r="AF93" s="612"/>
      <c r="AG93" s="610">
        <f>AG28+AG29+AG49+AG58+AG70+AG78+AG83+AG92</f>
        <v>3769</v>
      </c>
      <c r="AH93" s="611"/>
      <c r="AI93" s="611"/>
      <c r="AJ93" s="612"/>
      <c r="AK93" s="609">
        <f>AK28+AK29+AK49+AK58+AK70+AK78+AK83+AK92</f>
        <v>1410</v>
      </c>
      <c r="AL93" s="609"/>
      <c r="AM93" s="609"/>
      <c r="AN93" s="609"/>
      <c r="AO93" s="609">
        <f>AO28+AO29+AO49+AO58+AO70+AO78+AO83+AO92</f>
        <v>2829</v>
      </c>
      <c r="AP93" s="609"/>
      <c r="AQ93" s="609"/>
      <c r="AR93" s="609"/>
      <c r="AS93" s="609">
        <f>AS28+AS29+AS49+AS58+AS70+AS78+AS83+AS92</f>
        <v>16124</v>
      </c>
      <c r="AT93" s="609"/>
      <c r="AU93" s="609"/>
      <c r="AV93" s="609"/>
      <c r="AW93" s="609">
        <f>AW28+AW29+AW49+AW58+AW70+AW78+AW83+AW92</f>
        <v>21333</v>
      </c>
      <c r="AX93" s="609"/>
      <c r="AY93" s="609"/>
      <c r="AZ93" s="609"/>
      <c r="BA93" s="609">
        <v>112417</v>
      </c>
      <c r="BB93" s="609"/>
      <c r="BC93" s="609"/>
      <c r="BD93" s="621"/>
    </row>
    <row r="94" spans="1:56" s="232" customFormat="1" ht="18.75" customHeight="1">
      <c r="A94" s="228"/>
      <c r="B94" s="229"/>
      <c r="C94" s="645"/>
      <c r="D94" s="645"/>
      <c r="E94" s="645"/>
      <c r="F94" s="645"/>
      <c r="G94" s="645"/>
      <c r="H94" s="645"/>
      <c r="I94" s="645"/>
      <c r="J94" s="645"/>
      <c r="K94" s="645"/>
      <c r="L94" s="645"/>
      <c r="M94" s="645"/>
      <c r="N94" s="645"/>
      <c r="O94" s="645"/>
      <c r="P94" s="645"/>
      <c r="Q94" s="645"/>
      <c r="R94" s="645"/>
      <c r="S94" s="645"/>
      <c r="T94" s="645"/>
      <c r="U94" s="646"/>
      <c r="V94" s="590" t="s">
        <v>575</v>
      </c>
      <c r="W94" s="591"/>
      <c r="X94" s="592"/>
      <c r="Y94" s="613"/>
      <c r="Z94" s="614"/>
      <c r="AA94" s="614"/>
      <c r="AB94" s="615"/>
      <c r="AC94" s="678"/>
      <c r="AD94" s="679"/>
      <c r="AE94" s="679"/>
      <c r="AF94" s="680"/>
      <c r="AG94" s="678"/>
      <c r="AH94" s="679"/>
      <c r="AI94" s="679"/>
      <c r="AJ94" s="680"/>
      <c r="AK94" s="622"/>
      <c r="AL94" s="623"/>
      <c r="AM94" s="623"/>
      <c r="AN94" s="624"/>
      <c r="AO94" s="622"/>
      <c r="AP94" s="623"/>
      <c r="AQ94" s="623"/>
      <c r="AR94" s="624"/>
      <c r="AS94" s="622"/>
      <c r="AT94" s="623"/>
      <c r="AU94" s="623"/>
      <c r="AV94" s="624"/>
      <c r="AW94" s="622"/>
      <c r="AX94" s="623"/>
      <c r="AY94" s="623"/>
      <c r="AZ94" s="624"/>
      <c r="BA94" s="689">
        <f t="shared" si="2"/>
        <v>0</v>
      </c>
      <c r="BB94" s="689"/>
      <c r="BC94" s="689"/>
      <c r="BD94" s="689"/>
    </row>
    <row r="95" spans="1:56" s="232" customFormat="1" ht="21" customHeight="1">
      <c r="A95" s="228"/>
      <c r="B95" s="229"/>
      <c r="C95" s="647" t="s">
        <v>477</v>
      </c>
      <c r="D95" s="647"/>
      <c r="E95" s="647"/>
      <c r="F95" s="647"/>
      <c r="G95" s="647"/>
      <c r="H95" s="647"/>
      <c r="I95" s="647"/>
      <c r="J95" s="647"/>
      <c r="K95" s="647"/>
      <c r="L95" s="647"/>
      <c r="M95" s="647"/>
      <c r="N95" s="647"/>
      <c r="O95" s="647"/>
      <c r="P95" s="647"/>
      <c r="Q95" s="647"/>
      <c r="R95" s="647"/>
      <c r="S95" s="647"/>
      <c r="T95" s="647"/>
      <c r="U95" s="648"/>
      <c r="V95" s="683"/>
      <c r="W95" s="684"/>
      <c r="X95" s="685"/>
      <c r="Y95" s="542">
        <v>56133</v>
      </c>
      <c r="Z95" s="543"/>
      <c r="AA95" s="543"/>
      <c r="AB95" s="544"/>
      <c r="AC95" s="542">
        <v>10819</v>
      </c>
      <c r="AD95" s="543"/>
      <c r="AE95" s="543"/>
      <c r="AF95" s="544"/>
      <c r="AG95" s="542">
        <v>3769</v>
      </c>
      <c r="AH95" s="543"/>
      <c r="AI95" s="543"/>
      <c r="AJ95" s="544"/>
      <c r="AK95" s="542">
        <v>1410</v>
      </c>
      <c r="AL95" s="543"/>
      <c r="AM95" s="543"/>
      <c r="AN95" s="544"/>
      <c r="AO95" s="542">
        <v>2829</v>
      </c>
      <c r="AP95" s="543"/>
      <c r="AQ95" s="543"/>
      <c r="AR95" s="544"/>
      <c r="AS95" s="542">
        <v>16124</v>
      </c>
      <c r="AT95" s="543"/>
      <c r="AU95" s="543"/>
      <c r="AV95" s="544"/>
      <c r="AW95" s="542">
        <v>21333</v>
      </c>
      <c r="AX95" s="543"/>
      <c r="AY95" s="543"/>
      <c r="AZ95" s="544"/>
      <c r="BA95" s="556">
        <f>SUM(BA93:BA94)</f>
        <v>112417</v>
      </c>
      <c r="BB95" s="556"/>
      <c r="BC95" s="556"/>
      <c r="BD95" s="556"/>
    </row>
    <row r="96" spans="1:56" s="232" customFormat="1" ht="21" customHeight="1" thickBot="1">
      <c r="A96" s="228"/>
      <c r="B96" s="229"/>
      <c r="C96" s="586" t="s">
        <v>1223</v>
      </c>
      <c r="D96" s="586"/>
      <c r="E96" s="586"/>
      <c r="F96" s="586"/>
      <c r="G96" s="586"/>
      <c r="H96" s="586"/>
      <c r="I96" s="586"/>
      <c r="J96" s="586"/>
      <c r="K96" s="586"/>
      <c r="L96" s="586"/>
      <c r="M96" s="586"/>
      <c r="N96" s="586"/>
      <c r="O96" s="586"/>
      <c r="P96" s="586"/>
      <c r="Q96" s="586"/>
      <c r="R96" s="586"/>
      <c r="S96" s="586"/>
      <c r="T96" s="586"/>
      <c r="U96" s="587"/>
      <c r="V96" s="686"/>
      <c r="W96" s="687"/>
      <c r="X96" s="688"/>
      <c r="Y96" s="631">
        <v>15</v>
      </c>
      <c r="Z96" s="632"/>
      <c r="AA96" s="632"/>
      <c r="AB96" s="633"/>
      <c r="AC96" s="628"/>
      <c r="AD96" s="629"/>
      <c r="AE96" s="629"/>
      <c r="AF96" s="630"/>
      <c r="AG96" s="628">
        <v>1</v>
      </c>
      <c r="AH96" s="629"/>
      <c r="AI96" s="629"/>
      <c r="AJ96" s="630"/>
      <c r="AK96" s="631"/>
      <c r="AL96" s="632"/>
      <c r="AM96" s="632"/>
      <c r="AN96" s="633"/>
      <c r="AO96" s="631"/>
      <c r="AP96" s="632"/>
      <c r="AQ96" s="632"/>
      <c r="AR96" s="633"/>
      <c r="AS96" s="631"/>
      <c r="AT96" s="632"/>
      <c r="AU96" s="632"/>
      <c r="AV96" s="633"/>
      <c r="AW96" s="631"/>
      <c r="AX96" s="632"/>
      <c r="AY96" s="632"/>
      <c r="AZ96" s="633"/>
      <c r="BA96" s="681">
        <f>Y96+AC96+AG96+AK96+AO96+AW96</f>
        <v>16</v>
      </c>
      <c r="BB96" s="681"/>
      <c r="BC96" s="681"/>
      <c r="BD96" s="682"/>
    </row>
    <row r="97" spans="1:56" s="232" customFormat="1" ht="21" customHeight="1">
      <c r="A97" s="551" t="s">
        <v>1224</v>
      </c>
      <c r="B97" s="551"/>
      <c r="C97" s="639" t="s">
        <v>1225</v>
      </c>
      <c r="D97" s="640"/>
      <c r="E97" s="640"/>
      <c r="F97" s="640"/>
      <c r="G97" s="640"/>
      <c r="H97" s="640"/>
      <c r="I97" s="640"/>
      <c r="J97" s="640"/>
      <c r="K97" s="640"/>
      <c r="L97" s="640"/>
      <c r="M97" s="640"/>
      <c r="N97" s="640"/>
      <c r="O97" s="640"/>
      <c r="P97" s="640"/>
      <c r="Q97" s="640"/>
      <c r="R97" s="640"/>
      <c r="S97" s="640"/>
      <c r="T97" s="640"/>
      <c r="U97" s="641"/>
      <c r="V97" s="644"/>
      <c r="W97" s="644"/>
      <c r="X97" s="644"/>
      <c r="Y97" s="617"/>
      <c r="Z97" s="618"/>
      <c r="AA97" s="618"/>
      <c r="AB97" s="618"/>
      <c r="AC97" s="635"/>
      <c r="AD97" s="636"/>
      <c r="AE97" s="636"/>
      <c r="AF97" s="637"/>
      <c r="AG97" s="635"/>
      <c r="AH97" s="636"/>
      <c r="AI97" s="636"/>
      <c r="AJ97" s="637"/>
      <c r="AK97" s="617"/>
      <c r="AL97" s="618"/>
      <c r="AM97" s="618"/>
      <c r="AN97" s="618"/>
      <c r="AO97" s="617"/>
      <c r="AP97" s="618"/>
      <c r="AQ97" s="618"/>
      <c r="AR97" s="618"/>
      <c r="AS97" s="619"/>
      <c r="AT97" s="620"/>
      <c r="AU97" s="620"/>
      <c r="AV97" s="620"/>
      <c r="AW97" s="619"/>
      <c r="AX97" s="620"/>
      <c r="AY97" s="620"/>
      <c r="AZ97" s="620"/>
      <c r="BA97" s="634">
        <v>0</v>
      </c>
      <c r="BB97" s="634"/>
      <c r="BC97" s="634"/>
      <c r="BD97" s="634"/>
    </row>
    <row r="98" spans="1:56" s="232" customFormat="1" ht="21" customHeight="1">
      <c r="A98" s="582"/>
      <c r="B98" s="582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582"/>
      <c r="BB98" s="582"/>
      <c r="BC98" s="582"/>
      <c r="BD98" s="582"/>
    </row>
    <row r="99" spans="1:56" s="232" customFormat="1" ht="21" customHeight="1">
      <c r="A99" s="582"/>
      <c r="B99" s="582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582"/>
      <c r="BB99" s="582"/>
      <c r="BC99" s="582"/>
      <c r="BD99" s="582"/>
    </row>
    <row r="100" spans="1:56" s="232" customFormat="1" ht="21" customHeight="1">
      <c r="A100" s="582"/>
      <c r="B100" s="582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582"/>
      <c r="BB100" s="582"/>
      <c r="BC100" s="582"/>
      <c r="BD100" s="582"/>
    </row>
    <row r="101" spans="1:56" s="232" customFormat="1" ht="20.25" customHeight="1">
      <c r="A101" s="582"/>
      <c r="B101" s="582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33"/>
      <c r="BB101" s="233"/>
      <c r="BC101" s="233"/>
      <c r="BD101" s="233"/>
    </row>
    <row r="102" spans="1:56" s="232" customFormat="1" ht="29.25" customHeight="1">
      <c r="A102" s="582"/>
      <c r="B102" s="582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33"/>
      <c r="BB102" s="233"/>
      <c r="BC102" s="233"/>
      <c r="BD102" s="233"/>
    </row>
    <row r="103" spans="1:56" ht="117" customHeight="1">
      <c r="A103" s="606"/>
      <c r="B103" s="606"/>
      <c r="BA103" s="233"/>
      <c r="BB103" s="233"/>
      <c r="BC103" s="233"/>
      <c r="BD103" s="233"/>
    </row>
    <row r="104" spans="1:56" ht="37.5" customHeight="1">
      <c r="A104" s="582"/>
      <c r="B104" s="582"/>
      <c r="BA104" s="233"/>
      <c r="BB104" s="233"/>
      <c r="BC104" s="233"/>
      <c r="BD104" s="233"/>
    </row>
    <row r="105" spans="1:56" ht="29.25" customHeight="1">
      <c r="A105" s="581" t="s">
        <v>1226</v>
      </c>
      <c r="B105" s="581"/>
      <c r="BA105" s="233"/>
      <c r="BB105" s="233"/>
      <c r="BC105" s="233"/>
      <c r="BD105" s="233"/>
    </row>
    <row r="106" spans="1:56" ht="35.25" customHeight="1">
      <c r="A106" s="551" t="s">
        <v>1227</v>
      </c>
      <c r="B106" s="551"/>
      <c r="BA106" s="233"/>
      <c r="BB106" s="233"/>
      <c r="BC106" s="233"/>
      <c r="BD106" s="233"/>
    </row>
    <row r="107" spans="1:56" ht="29.25" customHeight="1">
      <c r="A107" s="551" t="s">
        <v>1228</v>
      </c>
      <c r="B107" s="551"/>
      <c r="BA107" s="233"/>
      <c r="BB107" s="233"/>
      <c r="BC107" s="233"/>
      <c r="BD107" s="233"/>
    </row>
    <row r="108" spans="1:56" ht="33" customHeight="1">
      <c r="A108" s="551" t="s">
        <v>1229</v>
      </c>
      <c r="B108" s="551"/>
      <c r="BA108" s="233"/>
      <c r="BB108" s="233"/>
      <c r="BC108" s="233"/>
      <c r="BD108" s="233"/>
    </row>
    <row r="109" spans="1:56" ht="29.25" customHeight="1">
      <c r="A109" s="551" t="s">
        <v>1230</v>
      </c>
      <c r="B109" s="551"/>
      <c r="BA109" s="233"/>
      <c r="BB109" s="233"/>
      <c r="BC109" s="233"/>
      <c r="BD109" s="233"/>
    </row>
    <row r="110" spans="1:56" ht="27.75" customHeight="1">
      <c r="A110" s="551" t="s">
        <v>1231</v>
      </c>
      <c r="B110" s="551"/>
      <c r="BA110" s="233"/>
      <c r="BB110" s="233"/>
      <c r="BC110" s="233"/>
      <c r="BD110" s="233"/>
    </row>
    <row r="111" spans="1:56" s="232" customFormat="1" ht="19.5" customHeight="1">
      <c r="A111" s="551" t="s">
        <v>1232</v>
      </c>
      <c r="B111" s="551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</row>
    <row r="112" spans="1:2" ht="19.5" customHeight="1">
      <c r="A112" s="551" t="s">
        <v>1233</v>
      </c>
      <c r="B112" s="551"/>
    </row>
    <row r="113" spans="1:2" ht="30" customHeight="1">
      <c r="A113" s="569" t="s">
        <v>1234</v>
      </c>
      <c r="B113" s="569"/>
    </row>
    <row r="114" spans="1:2" ht="29.25" customHeight="1">
      <c r="A114" s="551" t="s">
        <v>1235</v>
      </c>
      <c r="B114" s="551"/>
    </row>
    <row r="115" spans="1:2" ht="29.25" customHeight="1">
      <c r="A115" s="551" t="s">
        <v>1236</v>
      </c>
      <c r="B115" s="551"/>
    </row>
    <row r="116" spans="1:2" ht="29.25" customHeight="1">
      <c r="A116" s="551" t="s">
        <v>1237</v>
      </c>
      <c r="B116" s="551"/>
    </row>
    <row r="117" spans="1:2" ht="39" customHeight="1">
      <c r="A117" s="551" t="s">
        <v>1238</v>
      </c>
      <c r="B117" s="551"/>
    </row>
    <row r="118" spans="1:2" ht="19.5" customHeight="1">
      <c r="A118" s="551" t="s">
        <v>1239</v>
      </c>
      <c r="B118" s="551"/>
    </row>
    <row r="119" spans="1:2" ht="35.25" customHeight="1">
      <c r="A119" s="551" t="s">
        <v>1240</v>
      </c>
      <c r="B119" s="551"/>
    </row>
    <row r="120" spans="1:2" ht="39.75" customHeight="1">
      <c r="A120" s="551" t="s">
        <v>1241</v>
      </c>
      <c r="B120" s="551"/>
    </row>
    <row r="121" spans="1:56" s="232" customFormat="1" ht="19.5" customHeight="1">
      <c r="A121" s="551" t="s">
        <v>1242</v>
      </c>
      <c r="B121" s="551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</row>
    <row r="122" spans="1:2" ht="19.5" customHeight="1">
      <c r="A122" s="551" t="s">
        <v>1243</v>
      </c>
      <c r="B122" s="551"/>
    </row>
    <row r="123" spans="1:2" ht="29.25" customHeight="1">
      <c r="A123" s="551" t="s">
        <v>1244</v>
      </c>
      <c r="B123" s="551"/>
    </row>
    <row r="124" spans="1:2" ht="29.25" customHeight="1">
      <c r="A124" s="551" t="s">
        <v>1245</v>
      </c>
      <c r="B124" s="551"/>
    </row>
    <row r="125" spans="1:2" ht="19.5" customHeight="1">
      <c r="A125" s="551" t="s">
        <v>1246</v>
      </c>
      <c r="B125" s="551"/>
    </row>
    <row r="126" spans="1:2" ht="19.5" customHeight="1">
      <c r="A126" s="551" t="s">
        <v>1247</v>
      </c>
      <c r="B126" s="551"/>
    </row>
    <row r="127" spans="1:2" ht="29.25" customHeight="1">
      <c r="A127" s="551" t="s">
        <v>1248</v>
      </c>
      <c r="B127" s="551"/>
    </row>
    <row r="128" spans="1:2" ht="29.25" customHeight="1">
      <c r="A128" s="551" t="s">
        <v>1249</v>
      </c>
      <c r="B128" s="551"/>
    </row>
    <row r="129" spans="1:2" ht="39" customHeight="1">
      <c r="A129" s="551" t="s">
        <v>1250</v>
      </c>
      <c r="B129" s="551"/>
    </row>
    <row r="130" spans="1:2" ht="29.25" customHeight="1">
      <c r="A130" s="551" t="s">
        <v>1251</v>
      </c>
      <c r="B130" s="551"/>
    </row>
    <row r="131" spans="1:2" ht="29.25" customHeight="1">
      <c r="A131" s="551" t="s">
        <v>0</v>
      </c>
      <c r="B131" s="551"/>
    </row>
    <row r="132" spans="1:2" ht="19.5" customHeight="1">
      <c r="A132" s="551" t="s">
        <v>1</v>
      </c>
      <c r="B132" s="551"/>
    </row>
    <row r="133" spans="1:2" ht="29.25" customHeight="1">
      <c r="A133" s="551" t="s">
        <v>2</v>
      </c>
      <c r="B133" s="551"/>
    </row>
    <row r="134" spans="1:2" ht="19.5" customHeight="1">
      <c r="A134" s="551" t="s">
        <v>3</v>
      </c>
      <c r="B134" s="551"/>
    </row>
    <row r="135" spans="1:2" ht="19.5" customHeight="1">
      <c r="A135" s="551" t="s">
        <v>4</v>
      </c>
      <c r="B135" s="551"/>
    </row>
    <row r="136" spans="1:2" ht="29.25" customHeight="1">
      <c r="A136" s="551" t="s">
        <v>5</v>
      </c>
      <c r="B136" s="551"/>
    </row>
    <row r="137" spans="1:2" ht="19.5" customHeight="1">
      <c r="A137" s="551" t="s">
        <v>6</v>
      </c>
      <c r="B137" s="551"/>
    </row>
    <row r="138" spans="1:2" ht="19.5" customHeight="1">
      <c r="A138" s="551" t="s">
        <v>7</v>
      </c>
      <c r="B138" s="551"/>
    </row>
    <row r="139" spans="1:2" ht="29.25" customHeight="1">
      <c r="A139" s="552" t="s">
        <v>8</v>
      </c>
      <c r="B139" s="552"/>
    </row>
    <row r="140" spans="1:2" ht="29.25" customHeight="1">
      <c r="A140" s="551" t="s">
        <v>9</v>
      </c>
      <c r="B140" s="551"/>
    </row>
    <row r="141" spans="1:2" ht="19.5" customHeight="1">
      <c r="A141" s="551" t="s">
        <v>10</v>
      </c>
      <c r="B141" s="551"/>
    </row>
    <row r="142" spans="1:2" ht="19.5" customHeight="1">
      <c r="A142" s="551" t="s">
        <v>11</v>
      </c>
      <c r="B142" s="551"/>
    </row>
    <row r="143" spans="1:2" ht="19.5" customHeight="1">
      <c r="A143" s="551" t="s">
        <v>12</v>
      </c>
      <c r="B143" s="551"/>
    </row>
    <row r="144" spans="1:2" ht="29.25" customHeight="1">
      <c r="A144" s="551" t="s">
        <v>13</v>
      </c>
      <c r="B144" s="551"/>
    </row>
    <row r="145" spans="1:2" ht="29.25" customHeight="1">
      <c r="A145" s="551" t="s">
        <v>14</v>
      </c>
      <c r="B145" s="551"/>
    </row>
    <row r="146" spans="1:2" ht="39" customHeight="1">
      <c r="A146" s="551" t="s">
        <v>15</v>
      </c>
      <c r="B146" s="551"/>
    </row>
    <row r="147" spans="1:2" ht="29.25" customHeight="1">
      <c r="A147" s="551" t="s">
        <v>16</v>
      </c>
      <c r="B147" s="551"/>
    </row>
    <row r="148" spans="1:2" ht="19.5" customHeight="1">
      <c r="A148" s="551" t="s">
        <v>17</v>
      </c>
      <c r="B148" s="551"/>
    </row>
    <row r="149" spans="1:2" ht="19.5" customHeight="1">
      <c r="A149" s="551" t="s">
        <v>18</v>
      </c>
      <c r="B149" s="551"/>
    </row>
    <row r="150" spans="1:2" ht="19.5" customHeight="1">
      <c r="A150" s="551" t="s">
        <v>19</v>
      </c>
      <c r="B150" s="551"/>
    </row>
    <row r="151" spans="1:2" ht="29.25" customHeight="1">
      <c r="A151" s="551" t="s">
        <v>20</v>
      </c>
      <c r="B151" s="551"/>
    </row>
    <row r="152" spans="1:2" ht="29.25" customHeight="1">
      <c r="A152" s="551" t="s">
        <v>21</v>
      </c>
      <c r="B152" s="551"/>
    </row>
    <row r="153" spans="1:2" ht="19.5" customHeight="1">
      <c r="A153" s="551" t="s">
        <v>22</v>
      </c>
      <c r="B153" s="551"/>
    </row>
    <row r="154" spans="1:2" ht="19.5" customHeight="1">
      <c r="A154" s="551" t="s">
        <v>23</v>
      </c>
      <c r="B154" s="551"/>
    </row>
    <row r="155" spans="1:2" ht="29.25" customHeight="1">
      <c r="A155" s="551" t="s">
        <v>24</v>
      </c>
      <c r="B155" s="551"/>
    </row>
    <row r="156" spans="1:2" ht="19.5" customHeight="1">
      <c r="A156" s="551" t="s">
        <v>25</v>
      </c>
      <c r="B156" s="551"/>
    </row>
    <row r="157" spans="1:2" ht="19.5" customHeight="1">
      <c r="A157" s="551" t="s">
        <v>26</v>
      </c>
      <c r="B157" s="551"/>
    </row>
    <row r="158" spans="1:2" ht="19.5" customHeight="1">
      <c r="A158" s="551" t="s">
        <v>27</v>
      </c>
      <c r="B158" s="551"/>
    </row>
    <row r="159" spans="1:2" ht="19.5" customHeight="1">
      <c r="A159" s="551" t="s">
        <v>28</v>
      </c>
      <c r="B159" s="551"/>
    </row>
    <row r="160" spans="1:2" ht="19.5" customHeight="1">
      <c r="A160" s="551" t="s">
        <v>29</v>
      </c>
      <c r="B160" s="551"/>
    </row>
    <row r="161" spans="1:2" ht="29.25" customHeight="1">
      <c r="A161" s="551" t="s">
        <v>30</v>
      </c>
      <c r="B161" s="551"/>
    </row>
    <row r="162" spans="1:2" ht="19.5" customHeight="1">
      <c r="A162" s="551" t="s">
        <v>31</v>
      </c>
      <c r="B162" s="551"/>
    </row>
    <row r="163" spans="1:2" ht="29.25" customHeight="1">
      <c r="A163" s="551" t="s">
        <v>32</v>
      </c>
      <c r="B163" s="551"/>
    </row>
    <row r="164" spans="1:2" ht="19.5" customHeight="1">
      <c r="A164" s="551" t="s">
        <v>33</v>
      </c>
      <c r="B164" s="551"/>
    </row>
    <row r="165" spans="1:2" ht="19.5" customHeight="1">
      <c r="A165" s="551" t="s">
        <v>34</v>
      </c>
      <c r="B165" s="551"/>
    </row>
    <row r="166" spans="1:2" ht="29.25" customHeight="1">
      <c r="A166" s="551" t="s">
        <v>35</v>
      </c>
      <c r="B166" s="551"/>
    </row>
    <row r="167" spans="1:2" ht="19.5" customHeight="1">
      <c r="A167" s="551" t="s">
        <v>36</v>
      </c>
      <c r="B167" s="551"/>
    </row>
    <row r="168" spans="1:2" ht="19.5" customHeight="1">
      <c r="A168" s="551" t="s">
        <v>37</v>
      </c>
      <c r="B168" s="551"/>
    </row>
    <row r="169" spans="1:2" ht="19.5" customHeight="1">
      <c r="A169" s="551" t="s">
        <v>38</v>
      </c>
      <c r="B169" s="551"/>
    </row>
    <row r="170" spans="1:2" ht="19.5" customHeight="1">
      <c r="A170" s="551" t="s">
        <v>39</v>
      </c>
      <c r="B170" s="551"/>
    </row>
    <row r="171" spans="1:2" ht="19.5" customHeight="1">
      <c r="A171" s="551" t="s">
        <v>40</v>
      </c>
      <c r="B171" s="551"/>
    </row>
    <row r="172" spans="1:2" ht="29.25" customHeight="1">
      <c r="A172" s="551" t="s">
        <v>41</v>
      </c>
      <c r="B172" s="551"/>
    </row>
    <row r="173" spans="1:2" ht="19.5" customHeight="1">
      <c r="A173" s="551" t="s">
        <v>42</v>
      </c>
      <c r="B173" s="551"/>
    </row>
    <row r="174" spans="1:2" ht="29.25" customHeight="1">
      <c r="A174" s="551" t="s">
        <v>43</v>
      </c>
      <c r="B174" s="551"/>
    </row>
    <row r="175" spans="1:2" ht="19.5" customHeight="1">
      <c r="A175" s="551" t="s">
        <v>44</v>
      </c>
      <c r="B175" s="551"/>
    </row>
    <row r="176" spans="1:2" ht="19.5" customHeight="1">
      <c r="A176" s="551" t="s">
        <v>45</v>
      </c>
      <c r="B176" s="551"/>
    </row>
    <row r="177" spans="1:2" ht="25.5" customHeight="1">
      <c r="A177" s="551" t="s">
        <v>46</v>
      </c>
      <c r="B177" s="551"/>
    </row>
    <row r="178" spans="1:2" ht="19.5" customHeight="1">
      <c r="A178" s="551" t="s">
        <v>47</v>
      </c>
      <c r="B178" s="551"/>
    </row>
    <row r="179" spans="1:2" ht="19.5" customHeight="1">
      <c r="A179" s="551" t="s">
        <v>48</v>
      </c>
      <c r="B179" s="551"/>
    </row>
    <row r="180" spans="1:2" ht="19.5" customHeight="1">
      <c r="A180" s="551" t="s">
        <v>49</v>
      </c>
      <c r="B180" s="551"/>
    </row>
    <row r="181" spans="1:2" ht="19.5" customHeight="1">
      <c r="A181" s="551" t="s">
        <v>50</v>
      </c>
      <c r="B181" s="551"/>
    </row>
    <row r="182" spans="1:2" ht="19.5" customHeight="1">
      <c r="A182" s="551" t="s">
        <v>51</v>
      </c>
      <c r="B182" s="551"/>
    </row>
    <row r="183" spans="1:2" ht="25.5" customHeight="1">
      <c r="A183" s="551" t="s">
        <v>52</v>
      </c>
      <c r="B183" s="551"/>
    </row>
    <row r="184" spans="1:2" ht="19.5" customHeight="1">
      <c r="A184" s="551" t="s">
        <v>53</v>
      </c>
      <c r="B184" s="551"/>
    </row>
    <row r="185" spans="1:2" ht="29.25" customHeight="1">
      <c r="A185" s="551" t="s">
        <v>54</v>
      </c>
      <c r="B185" s="551"/>
    </row>
    <row r="186" spans="1:2" ht="29.25" customHeight="1">
      <c r="A186" s="551" t="s">
        <v>55</v>
      </c>
      <c r="B186" s="551"/>
    </row>
    <row r="187" spans="1:2" ht="29.25" customHeight="1">
      <c r="A187" s="551" t="s">
        <v>56</v>
      </c>
      <c r="B187" s="551"/>
    </row>
    <row r="188" spans="1:2" ht="19.5" customHeight="1">
      <c r="A188" s="551" t="s">
        <v>57</v>
      </c>
      <c r="B188" s="551"/>
    </row>
    <row r="189" spans="1:2" ht="19.5" customHeight="1">
      <c r="A189" s="551" t="s">
        <v>58</v>
      </c>
      <c r="B189" s="551"/>
    </row>
    <row r="190" spans="1:2" ht="19.5" customHeight="1">
      <c r="A190" s="551" t="s">
        <v>59</v>
      </c>
      <c r="B190" s="551"/>
    </row>
    <row r="191" spans="1:2" ht="19.5" customHeight="1">
      <c r="A191" s="551" t="s">
        <v>60</v>
      </c>
      <c r="B191" s="551"/>
    </row>
    <row r="192" spans="1:2" ht="19.5" customHeight="1">
      <c r="A192" s="551" t="s">
        <v>61</v>
      </c>
      <c r="B192" s="551"/>
    </row>
    <row r="193" spans="1:2" ht="29.25" customHeight="1">
      <c r="A193" s="551" t="s">
        <v>62</v>
      </c>
      <c r="B193" s="551"/>
    </row>
    <row r="194" spans="1:2" ht="19.5" customHeight="1">
      <c r="A194" s="551" t="s">
        <v>63</v>
      </c>
      <c r="B194" s="551"/>
    </row>
    <row r="195" spans="1:2" ht="19.5" customHeight="1">
      <c r="A195" s="551" t="s">
        <v>64</v>
      </c>
      <c r="B195" s="551"/>
    </row>
    <row r="196" spans="1:2" ht="19.5" customHeight="1">
      <c r="A196" s="551" t="s">
        <v>65</v>
      </c>
      <c r="B196" s="551"/>
    </row>
    <row r="197" spans="1:2" ht="19.5" customHeight="1">
      <c r="A197" s="551" t="s">
        <v>66</v>
      </c>
      <c r="B197" s="551"/>
    </row>
    <row r="198" spans="1:2" ht="19.5" customHeight="1">
      <c r="A198" s="551" t="s">
        <v>67</v>
      </c>
      <c r="B198" s="551"/>
    </row>
    <row r="199" spans="1:2" ht="19.5" customHeight="1">
      <c r="A199" s="551" t="s">
        <v>68</v>
      </c>
      <c r="B199" s="551"/>
    </row>
    <row r="200" spans="1:2" ht="29.25" customHeight="1">
      <c r="A200" s="551" t="s">
        <v>69</v>
      </c>
      <c r="B200" s="551"/>
    </row>
    <row r="201" spans="1:2" ht="19.5" customHeight="1">
      <c r="A201" s="551" t="s">
        <v>70</v>
      </c>
      <c r="B201" s="551"/>
    </row>
    <row r="202" spans="1:2" ht="19.5" customHeight="1">
      <c r="A202" s="551" t="s">
        <v>71</v>
      </c>
      <c r="B202" s="551"/>
    </row>
    <row r="203" spans="1:2" ht="19.5" customHeight="1">
      <c r="A203" s="551" t="s">
        <v>72</v>
      </c>
      <c r="B203" s="551"/>
    </row>
    <row r="204" spans="1:2" ht="19.5" customHeight="1">
      <c r="A204" s="552" t="s">
        <v>73</v>
      </c>
      <c r="B204" s="552"/>
    </row>
    <row r="205" spans="1:2" ht="19.5" customHeight="1">
      <c r="A205" s="551" t="s">
        <v>74</v>
      </c>
      <c r="B205" s="551"/>
    </row>
    <row r="206" spans="1:2" ht="29.25" customHeight="1">
      <c r="A206" s="551" t="s">
        <v>75</v>
      </c>
      <c r="B206" s="551"/>
    </row>
    <row r="207" spans="1:2" ht="19.5" customHeight="1">
      <c r="A207" s="551" t="s">
        <v>76</v>
      </c>
      <c r="B207" s="551"/>
    </row>
    <row r="208" spans="1:2" ht="19.5" customHeight="1">
      <c r="A208" s="551" t="s">
        <v>77</v>
      </c>
      <c r="B208" s="551"/>
    </row>
    <row r="209" spans="1:2" ht="19.5" customHeight="1">
      <c r="A209" s="551" t="s">
        <v>78</v>
      </c>
      <c r="B209" s="551"/>
    </row>
    <row r="210" spans="1:2" ht="19.5" customHeight="1">
      <c r="A210" s="551" t="s">
        <v>79</v>
      </c>
      <c r="B210" s="551"/>
    </row>
    <row r="211" spans="1:2" ht="19.5" customHeight="1">
      <c r="A211" s="551" t="s">
        <v>80</v>
      </c>
      <c r="B211" s="551"/>
    </row>
    <row r="212" spans="1:2" ht="39" customHeight="1">
      <c r="A212" s="551" t="s">
        <v>81</v>
      </c>
      <c r="B212" s="551"/>
    </row>
    <row r="213" spans="1:2" ht="19.5" customHeight="1">
      <c r="A213" s="552" t="s">
        <v>82</v>
      </c>
      <c r="B213" s="552"/>
    </row>
    <row r="214" spans="1:2" ht="19.5" customHeight="1">
      <c r="A214" s="551" t="s">
        <v>83</v>
      </c>
      <c r="B214" s="551"/>
    </row>
    <row r="215" spans="1:2" ht="19.5" customHeight="1">
      <c r="A215" s="551" t="s">
        <v>84</v>
      </c>
      <c r="B215" s="551"/>
    </row>
    <row r="216" spans="1:2" ht="19.5" customHeight="1">
      <c r="A216" s="551" t="s">
        <v>85</v>
      </c>
      <c r="B216" s="551"/>
    </row>
    <row r="217" spans="1:2" ht="19.5" customHeight="1">
      <c r="A217" s="551" t="s">
        <v>86</v>
      </c>
      <c r="B217" s="551"/>
    </row>
    <row r="218" spans="1:2" ht="19.5" customHeight="1">
      <c r="A218" s="552" t="s">
        <v>87</v>
      </c>
      <c r="B218" s="552"/>
    </row>
    <row r="219" spans="1:2" ht="19.5" customHeight="1">
      <c r="A219" s="551" t="s">
        <v>88</v>
      </c>
      <c r="B219" s="551"/>
    </row>
    <row r="220" spans="1:2" ht="29.25" customHeight="1">
      <c r="A220" s="551" t="s">
        <v>89</v>
      </c>
      <c r="B220" s="551"/>
    </row>
    <row r="221" spans="1:2" ht="19.5" customHeight="1">
      <c r="A221" s="551" t="s">
        <v>90</v>
      </c>
      <c r="B221" s="551"/>
    </row>
    <row r="222" spans="1:2" ht="19.5" customHeight="1">
      <c r="A222" s="551" t="s">
        <v>91</v>
      </c>
      <c r="B222" s="551"/>
    </row>
    <row r="223" spans="1:2" ht="19.5" customHeight="1">
      <c r="A223" s="551" t="s">
        <v>92</v>
      </c>
      <c r="B223" s="551"/>
    </row>
    <row r="224" spans="1:2" ht="19.5" customHeight="1">
      <c r="A224" s="551" t="s">
        <v>93</v>
      </c>
      <c r="B224" s="551"/>
    </row>
    <row r="225" spans="1:2" ht="19.5" customHeight="1">
      <c r="A225" s="551" t="s">
        <v>94</v>
      </c>
      <c r="B225" s="551"/>
    </row>
    <row r="226" spans="1:2" ht="19.5" customHeight="1">
      <c r="A226" s="551" t="s">
        <v>95</v>
      </c>
      <c r="B226" s="551"/>
    </row>
    <row r="227" spans="1:56" s="230" customFormat="1" ht="29.25" customHeight="1">
      <c r="A227" s="551" t="s">
        <v>96</v>
      </c>
      <c r="B227" s="551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  <c r="V227" s="207"/>
      <c r="W227" s="207"/>
      <c r="X227" s="207"/>
      <c r="Y227" s="207"/>
      <c r="Z227" s="207"/>
      <c r="AA227" s="207"/>
      <c r="AB227" s="207"/>
      <c r="AC227" s="207"/>
      <c r="AD227" s="207"/>
      <c r="AE227" s="207"/>
      <c r="AF227" s="207"/>
      <c r="AG227" s="207"/>
      <c r="AH227" s="207"/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07"/>
      <c r="AT227" s="207"/>
      <c r="AU227" s="207"/>
      <c r="AV227" s="207"/>
      <c r="AW227" s="207"/>
      <c r="AX227" s="207"/>
      <c r="AY227" s="207"/>
      <c r="AZ227" s="207"/>
      <c r="BA227" s="207"/>
      <c r="BB227" s="207"/>
      <c r="BC227" s="207"/>
      <c r="BD227" s="207"/>
    </row>
    <row r="228" spans="1:2" ht="29.25" customHeight="1">
      <c r="A228" s="551" t="s">
        <v>97</v>
      </c>
      <c r="B228" s="551"/>
    </row>
    <row r="229" spans="1:2" ht="19.5" customHeight="1">
      <c r="A229" s="551" t="s">
        <v>98</v>
      </c>
      <c r="B229" s="551"/>
    </row>
    <row r="230" spans="1:2" ht="19.5" customHeight="1">
      <c r="A230" s="551" t="s">
        <v>99</v>
      </c>
      <c r="B230" s="551"/>
    </row>
    <row r="231" spans="1:2" ht="29.25" customHeight="1">
      <c r="A231" s="551" t="s">
        <v>100</v>
      </c>
      <c r="B231" s="551"/>
    </row>
    <row r="232" spans="1:2" ht="19.5" customHeight="1">
      <c r="A232" s="551" t="s">
        <v>101</v>
      </c>
      <c r="B232" s="551"/>
    </row>
    <row r="233" spans="1:2" ht="19.5" customHeight="1">
      <c r="A233" s="551" t="s">
        <v>102</v>
      </c>
      <c r="B233" s="551"/>
    </row>
    <row r="234" spans="1:2" ht="19.5" customHeight="1">
      <c r="A234" s="551" t="s">
        <v>103</v>
      </c>
      <c r="B234" s="551"/>
    </row>
    <row r="235" spans="1:2" ht="19.5" customHeight="1">
      <c r="A235" s="551" t="s">
        <v>104</v>
      </c>
      <c r="B235" s="551"/>
    </row>
    <row r="236" spans="1:2" ht="19.5" customHeight="1">
      <c r="A236" s="551" t="s">
        <v>105</v>
      </c>
      <c r="B236" s="551"/>
    </row>
    <row r="237" spans="1:2" ht="29.25" customHeight="1">
      <c r="A237" s="551" t="s">
        <v>106</v>
      </c>
      <c r="B237" s="551"/>
    </row>
    <row r="238" spans="1:2" ht="19.5" customHeight="1">
      <c r="A238" s="551" t="s">
        <v>107</v>
      </c>
      <c r="B238" s="551"/>
    </row>
    <row r="239" spans="1:2" ht="29.25" customHeight="1">
      <c r="A239" s="551" t="s">
        <v>108</v>
      </c>
      <c r="B239" s="551"/>
    </row>
    <row r="240" spans="1:2" ht="19.5" customHeight="1">
      <c r="A240" s="551" t="s">
        <v>109</v>
      </c>
      <c r="B240" s="551"/>
    </row>
    <row r="241" spans="1:2" ht="19.5" customHeight="1">
      <c r="A241" s="551" t="s">
        <v>110</v>
      </c>
      <c r="B241" s="551"/>
    </row>
    <row r="242" spans="1:2" ht="29.25" customHeight="1">
      <c r="A242" s="551" t="s">
        <v>111</v>
      </c>
      <c r="B242" s="551"/>
    </row>
    <row r="243" spans="1:2" ht="19.5" customHeight="1">
      <c r="A243" s="551" t="s">
        <v>112</v>
      </c>
      <c r="B243" s="551"/>
    </row>
    <row r="244" spans="1:2" ht="19.5" customHeight="1">
      <c r="A244" s="551" t="s">
        <v>113</v>
      </c>
      <c r="B244" s="551"/>
    </row>
    <row r="245" spans="1:2" ht="19.5" customHeight="1">
      <c r="A245" s="551" t="s">
        <v>114</v>
      </c>
      <c r="B245" s="551"/>
    </row>
    <row r="246" spans="1:2" ht="19.5" customHeight="1">
      <c r="A246" s="551" t="s">
        <v>115</v>
      </c>
      <c r="B246" s="551"/>
    </row>
    <row r="247" spans="1:2" ht="19.5" customHeight="1">
      <c r="A247" s="551" t="s">
        <v>116</v>
      </c>
      <c r="B247" s="551"/>
    </row>
    <row r="248" spans="1:2" ht="29.25" customHeight="1">
      <c r="A248" s="551" t="s">
        <v>117</v>
      </c>
      <c r="B248" s="551"/>
    </row>
    <row r="249" spans="1:2" ht="19.5" customHeight="1">
      <c r="A249" s="551" t="s">
        <v>118</v>
      </c>
      <c r="B249" s="551"/>
    </row>
    <row r="250" spans="1:2" ht="29.25" customHeight="1">
      <c r="A250" s="551" t="s">
        <v>119</v>
      </c>
      <c r="B250" s="551"/>
    </row>
    <row r="251" spans="1:2" ht="19.5" customHeight="1">
      <c r="A251" s="551" t="s">
        <v>120</v>
      </c>
      <c r="B251" s="551"/>
    </row>
    <row r="252" spans="1:2" ht="19.5" customHeight="1">
      <c r="A252" s="551" t="s">
        <v>121</v>
      </c>
      <c r="B252" s="551"/>
    </row>
    <row r="253" spans="1:2" ht="29.25" customHeight="1">
      <c r="A253" s="551" t="s">
        <v>122</v>
      </c>
      <c r="B253" s="551"/>
    </row>
    <row r="254" spans="1:2" ht="19.5" customHeight="1">
      <c r="A254" s="551" t="s">
        <v>123</v>
      </c>
      <c r="B254" s="551"/>
    </row>
    <row r="255" spans="1:2" ht="19.5" customHeight="1">
      <c r="A255" s="551" t="s">
        <v>124</v>
      </c>
      <c r="B255" s="551"/>
    </row>
    <row r="256" spans="1:2" ht="19.5" customHeight="1">
      <c r="A256" s="551" t="s">
        <v>125</v>
      </c>
      <c r="B256" s="551"/>
    </row>
    <row r="257" spans="1:2" ht="19.5" customHeight="1">
      <c r="A257" s="551" t="s">
        <v>126</v>
      </c>
      <c r="B257" s="551"/>
    </row>
    <row r="258" spans="1:2" ht="19.5" customHeight="1">
      <c r="A258" s="551" t="s">
        <v>127</v>
      </c>
      <c r="B258" s="551"/>
    </row>
    <row r="259" spans="1:2" ht="29.25" customHeight="1">
      <c r="A259" s="551" t="s">
        <v>128</v>
      </c>
      <c r="B259" s="551"/>
    </row>
    <row r="260" spans="1:2" ht="19.5" customHeight="1">
      <c r="A260" s="551" t="s">
        <v>129</v>
      </c>
      <c r="B260" s="551"/>
    </row>
    <row r="261" spans="1:2" ht="29.25" customHeight="1">
      <c r="A261" s="551" t="s">
        <v>130</v>
      </c>
      <c r="B261" s="551"/>
    </row>
    <row r="262" spans="1:2" ht="29.25" customHeight="1">
      <c r="A262" s="551" t="s">
        <v>131</v>
      </c>
      <c r="B262" s="551"/>
    </row>
    <row r="263" spans="1:2" ht="29.25" customHeight="1">
      <c r="A263" s="551" t="s">
        <v>132</v>
      </c>
      <c r="B263" s="551"/>
    </row>
    <row r="264" spans="1:2" ht="19.5" customHeight="1">
      <c r="A264" s="551" t="s">
        <v>133</v>
      </c>
      <c r="B264" s="551"/>
    </row>
    <row r="265" spans="1:2" ht="19.5" customHeight="1">
      <c r="A265" s="551" t="s">
        <v>134</v>
      </c>
      <c r="B265" s="551"/>
    </row>
    <row r="266" spans="1:2" ht="19.5" customHeight="1">
      <c r="A266" s="551" t="s">
        <v>135</v>
      </c>
      <c r="B266" s="551"/>
    </row>
    <row r="267" spans="1:2" ht="19.5" customHeight="1">
      <c r="A267" s="551" t="s">
        <v>136</v>
      </c>
      <c r="B267" s="551"/>
    </row>
    <row r="268" spans="1:2" ht="19.5" customHeight="1">
      <c r="A268" s="551" t="s">
        <v>137</v>
      </c>
      <c r="B268" s="551"/>
    </row>
    <row r="269" spans="1:2" ht="29.25" customHeight="1">
      <c r="A269" s="551" t="s">
        <v>138</v>
      </c>
      <c r="B269" s="551"/>
    </row>
    <row r="270" spans="1:2" ht="19.5" customHeight="1">
      <c r="A270" s="551" t="s">
        <v>139</v>
      </c>
      <c r="B270" s="551"/>
    </row>
    <row r="271" spans="1:2" ht="19.5" customHeight="1">
      <c r="A271" s="551" t="s">
        <v>140</v>
      </c>
      <c r="B271" s="551"/>
    </row>
    <row r="272" spans="1:2" ht="19.5" customHeight="1">
      <c r="A272" s="551" t="s">
        <v>141</v>
      </c>
      <c r="B272" s="551"/>
    </row>
    <row r="273" spans="1:2" ht="19.5" customHeight="1">
      <c r="A273" s="551" t="s">
        <v>142</v>
      </c>
      <c r="B273" s="551"/>
    </row>
    <row r="274" spans="1:2" ht="19.5" customHeight="1">
      <c r="A274" s="551" t="s">
        <v>143</v>
      </c>
      <c r="B274" s="551"/>
    </row>
    <row r="275" spans="1:2" ht="29.25" customHeight="1">
      <c r="A275" s="551" t="s">
        <v>144</v>
      </c>
      <c r="B275" s="551"/>
    </row>
    <row r="276" spans="1:2" ht="19.5" customHeight="1">
      <c r="A276" s="551" t="s">
        <v>145</v>
      </c>
      <c r="B276" s="551"/>
    </row>
    <row r="277" spans="1:2" ht="19.5" customHeight="1">
      <c r="A277" s="551" t="s">
        <v>146</v>
      </c>
      <c r="B277" s="551"/>
    </row>
    <row r="278" spans="1:2" ht="19.5" customHeight="1">
      <c r="A278" s="552" t="s">
        <v>147</v>
      </c>
      <c r="B278" s="552"/>
    </row>
    <row r="279" spans="1:2" ht="19.5" customHeight="1">
      <c r="A279" s="552" t="s">
        <v>148</v>
      </c>
      <c r="B279" s="552"/>
    </row>
    <row r="280" ht="19.5" customHeight="1"/>
    <row r="281" ht="29.25" customHeight="1"/>
    <row r="282" ht="19.5" customHeight="1"/>
    <row r="283" ht="19.5" customHeight="1"/>
    <row r="284" ht="19.5" customHeight="1"/>
    <row r="285" ht="19.5" customHeight="1"/>
    <row r="286" ht="29.25" customHeight="1"/>
    <row r="287" spans="1:56" s="230" customFormat="1" ht="29.25" customHeight="1">
      <c r="A287" s="207"/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/>
      <c r="Y287" s="207"/>
      <c r="Z287" s="207"/>
      <c r="AA287" s="207"/>
      <c r="AB287" s="207"/>
      <c r="AC287" s="207"/>
      <c r="AD287" s="207"/>
      <c r="AE287" s="207"/>
      <c r="AF287" s="207"/>
      <c r="AG287" s="207"/>
      <c r="AH287" s="207"/>
      <c r="AI287" s="207"/>
      <c r="AJ287" s="207"/>
      <c r="AK287" s="207"/>
      <c r="AL287" s="207"/>
      <c r="AM287" s="207"/>
      <c r="AN287" s="207"/>
      <c r="AO287" s="207"/>
      <c r="AP287" s="207"/>
      <c r="AQ287" s="207"/>
      <c r="AR287" s="207"/>
      <c r="AS287" s="207"/>
      <c r="AT287" s="207"/>
      <c r="AU287" s="207"/>
      <c r="AV287" s="207"/>
      <c r="AW287" s="207"/>
      <c r="AX287" s="207"/>
      <c r="AY287" s="207"/>
      <c r="AZ287" s="207"/>
      <c r="BA287" s="207"/>
      <c r="BB287" s="207"/>
      <c r="BC287" s="207"/>
      <c r="BD287" s="207"/>
    </row>
  </sheetData>
  <sheetProtection/>
  <mergeCells count="1179">
    <mergeCell ref="AS81:AV81"/>
    <mergeCell ref="AS97:AV97"/>
    <mergeCell ref="AS86:AV86"/>
    <mergeCell ref="AS87:AV87"/>
    <mergeCell ref="AS88:AV88"/>
    <mergeCell ref="AS89:AV89"/>
    <mergeCell ref="AS90:AV90"/>
    <mergeCell ref="AS91:AV91"/>
    <mergeCell ref="AS93:AV93"/>
    <mergeCell ref="AS94:AV94"/>
    <mergeCell ref="AS74:AV74"/>
    <mergeCell ref="AS75:AV75"/>
    <mergeCell ref="AS76:AV76"/>
    <mergeCell ref="AS77:AV77"/>
    <mergeCell ref="AS78:AV78"/>
    <mergeCell ref="AS79:AV79"/>
    <mergeCell ref="AS62:AV62"/>
    <mergeCell ref="AS63:AV63"/>
    <mergeCell ref="AS64:AV64"/>
    <mergeCell ref="AS65:AV65"/>
    <mergeCell ref="AS69:AV69"/>
    <mergeCell ref="AS70:AV70"/>
    <mergeCell ref="AS58:AV58"/>
    <mergeCell ref="AS47:AV47"/>
    <mergeCell ref="AS48:AV48"/>
    <mergeCell ref="AS49:AV49"/>
    <mergeCell ref="AS50:AV50"/>
    <mergeCell ref="AS51:AV51"/>
    <mergeCell ref="AS52:AV52"/>
    <mergeCell ref="AS53:AV53"/>
    <mergeCell ref="BA94:BD94"/>
    <mergeCell ref="AO10:AR10"/>
    <mergeCell ref="AW10:AZ10"/>
    <mergeCell ref="AS10:AV10"/>
    <mergeCell ref="AS15:AV15"/>
    <mergeCell ref="AS16:AV16"/>
    <mergeCell ref="AS17:AV17"/>
    <mergeCell ref="AS18:AV18"/>
    <mergeCell ref="AS27:AV27"/>
    <mergeCell ref="AS28:AV28"/>
    <mergeCell ref="BA63:BD63"/>
    <mergeCell ref="AO57:AR57"/>
    <mergeCell ref="AK56:AN56"/>
    <mergeCell ref="AW63:AZ63"/>
    <mergeCell ref="AK63:AN63"/>
    <mergeCell ref="AS19:AV19"/>
    <mergeCell ref="AS29:AV29"/>
    <mergeCell ref="AS37:AV37"/>
    <mergeCell ref="AS38:AV38"/>
    <mergeCell ref="AS39:AV39"/>
    <mergeCell ref="AC96:AF96"/>
    <mergeCell ref="AG94:AJ94"/>
    <mergeCell ref="AC94:AF94"/>
    <mergeCell ref="AC95:AF95"/>
    <mergeCell ref="AS12:AV12"/>
    <mergeCell ref="AK95:AN95"/>
    <mergeCell ref="AK96:AN96"/>
    <mergeCell ref="AS40:AV40"/>
    <mergeCell ref="AS44:AV44"/>
    <mergeCell ref="AS57:AV57"/>
    <mergeCell ref="AC70:AF70"/>
    <mergeCell ref="AC93:AF93"/>
    <mergeCell ref="AC67:AF67"/>
    <mergeCell ref="AC66:AF66"/>
    <mergeCell ref="AC85:AF85"/>
    <mergeCell ref="AC92:AF92"/>
    <mergeCell ref="AC90:AF90"/>
    <mergeCell ref="AC91:AF91"/>
    <mergeCell ref="AC89:AF89"/>
    <mergeCell ref="A1:BD1"/>
    <mergeCell ref="A8:BD8"/>
    <mergeCell ref="V2:X3"/>
    <mergeCell ref="A7:BD7"/>
    <mergeCell ref="AD5:AD6"/>
    <mergeCell ref="Y2:AB2"/>
    <mergeCell ref="AC2:AF2"/>
    <mergeCell ref="AE5:AF5"/>
    <mergeCell ref="AC63:AF63"/>
    <mergeCell ref="Y6:AA6"/>
    <mergeCell ref="V12:X12"/>
    <mergeCell ref="Y12:AB12"/>
    <mergeCell ref="C21:U21"/>
    <mergeCell ref="S5:S6"/>
    <mergeCell ref="V5:V6"/>
    <mergeCell ref="Y21:AB21"/>
    <mergeCell ref="I5:J5"/>
    <mergeCell ref="N5:N6"/>
    <mergeCell ref="O5:R5"/>
    <mergeCell ref="AK61:AN61"/>
    <mergeCell ref="V61:X61"/>
    <mergeCell ref="Y61:AB61"/>
    <mergeCell ref="AC61:AF61"/>
    <mergeCell ref="V23:X23"/>
    <mergeCell ref="Y23:AB23"/>
    <mergeCell ref="AK59:AN59"/>
    <mergeCell ref="AK55:AN55"/>
    <mergeCell ref="AW56:AZ56"/>
    <mergeCell ref="AO55:AR55"/>
    <mergeCell ref="AW55:AZ55"/>
    <mergeCell ref="AO56:AR56"/>
    <mergeCell ref="AO59:AR59"/>
    <mergeCell ref="AS59:AV59"/>
    <mergeCell ref="AS55:AV55"/>
    <mergeCell ref="AS56:AV56"/>
    <mergeCell ref="V24:X24"/>
    <mergeCell ref="Y24:AB24"/>
    <mergeCell ref="V48:X48"/>
    <mergeCell ref="AG24:AJ24"/>
    <mergeCell ref="Y42:AB42"/>
    <mergeCell ref="AG42:AJ42"/>
    <mergeCell ref="AC39:AF39"/>
    <mergeCell ref="AC38:AF38"/>
    <mergeCell ref="AC34:AF34"/>
    <mergeCell ref="AC32:AF32"/>
    <mergeCell ref="BA11:BD11"/>
    <mergeCell ref="BA24:BD24"/>
    <mergeCell ref="AW60:AZ60"/>
    <mergeCell ref="BA20:BD20"/>
    <mergeCell ref="BA22:BD22"/>
    <mergeCell ref="AW23:AZ23"/>
    <mergeCell ref="AW20:AZ20"/>
    <mergeCell ref="BA23:BD23"/>
    <mergeCell ref="BA57:BD57"/>
    <mergeCell ref="AW53:AZ53"/>
    <mergeCell ref="BA55:BD55"/>
    <mergeCell ref="AK19:AN19"/>
    <mergeCell ref="BA21:BD21"/>
    <mergeCell ref="AK21:AN21"/>
    <mergeCell ref="AO52:AR52"/>
    <mergeCell ref="AO54:AR54"/>
    <mergeCell ref="AO19:AR19"/>
    <mergeCell ref="BA54:BD54"/>
    <mergeCell ref="AK54:AN54"/>
    <mergeCell ref="AW52:AZ52"/>
    <mergeCell ref="BA61:BD61"/>
    <mergeCell ref="BA60:BD60"/>
    <mergeCell ref="AO61:AR61"/>
    <mergeCell ref="AW61:AZ61"/>
    <mergeCell ref="AS61:AV61"/>
    <mergeCell ref="AO60:AR60"/>
    <mergeCell ref="AS60:AV60"/>
    <mergeCell ref="AW18:AZ18"/>
    <mergeCell ref="BA18:BD18"/>
    <mergeCell ref="AW19:AZ19"/>
    <mergeCell ref="AO21:AR21"/>
    <mergeCell ref="BA19:BD19"/>
    <mergeCell ref="AO18:AR18"/>
    <mergeCell ref="AS21:AV21"/>
    <mergeCell ref="AS20:AV20"/>
    <mergeCell ref="AW2:BD2"/>
    <mergeCell ref="K5:K6"/>
    <mergeCell ref="AC10:AF10"/>
    <mergeCell ref="AG10:AJ10"/>
    <mergeCell ref="Y9:BD9"/>
    <mergeCell ref="AK10:AN10"/>
    <mergeCell ref="AG5:AR6"/>
    <mergeCell ref="Y5:AA5"/>
    <mergeCell ref="T5:U5"/>
    <mergeCell ref="AB5:AC5"/>
    <mergeCell ref="AW22:AZ22"/>
    <mergeCell ref="AW21:AZ21"/>
    <mergeCell ref="AO63:AR63"/>
    <mergeCell ref="AS32:AV32"/>
    <mergeCell ref="AS33:AV33"/>
    <mergeCell ref="AS22:AV22"/>
    <mergeCell ref="AS23:AV23"/>
    <mergeCell ref="AS24:AV24"/>
    <mergeCell ref="AS25:AV25"/>
    <mergeCell ref="AS26:AV26"/>
    <mergeCell ref="AW11:AZ11"/>
    <mergeCell ref="AO11:AR11"/>
    <mergeCell ref="AS11:AV11"/>
    <mergeCell ref="A4:BD4"/>
    <mergeCell ref="C9:U10"/>
    <mergeCell ref="V9:X10"/>
    <mergeCell ref="BA10:BD10"/>
    <mergeCell ref="A9:B10"/>
    <mergeCell ref="L5:M5"/>
    <mergeCell ref="A11:B11"/>
    <mergeCell ref="AG2:AL2"/>
    <mergeCell ref="AM2:AR2"/>
    <mergeCell ref="AK11:AN11"/>
    <mergeCell ref="AO23:AR23"/>
    <mergeCell ref="P2:U2"/>
    <mergeCell ref="I2:N2"/>
    <mergeCell ref="O2:O3"/>
    <mergeCell ref="C11:U11"/>
    <mergeCell ref="V11:X11"/>
    <mergeCell ref="W5:X5"/>
    <mergeCell ref="A269:B269"/>
    <mergeCell ref="A268:B268"/>
    <mergeCell ref="A267:B267"/>
    <mergeCell ref="A246:B246"/>
    <mergeCell ref="A254:B254"/>
    <mergeCell ref="A247:B247"/>
    <mergeCell ref="A253:B253"/>
    <mergeCell ref="A277:B277"/>
    <mergeCell ref="A276:B276"/>
    <mergeCell ref="V70:X70"/>
    <mergeCell ref="Y70:AB70"/>
    <mergeCell ref="A256:B256"/>
    <mergeCell ref="A255:B255"/>
    <mergeCell ref="A161:B161"/>
    <mergeCell ref="C95:U95"/>
    <mergeCell ref="Y92:AB92"/>
    <mergeCell ref="A245:B245"/>
    <mergeCell ref="AC97:AF97"/>
    <mergeCell ref="A263:B263"/>
    <mergeCell ref="A262:B262"/>
    <mergeCell ref="A261:B261"/>
    <mergeCell ref="A145:B145"/>
    <mergeCell ref="A160:B160"/>
    <mergeCell ref="A159:B159"/>
    <mergeCell ref="A227:B227"/>
    <mergeCell ref="A260:B260"/>
    <mergeCell ref="A259:B259"/>
    <mergeCell ref="A279:B279"/>
    <mergeCell ref="C93:U93"/>
    <mergeCell ref="V97:X97"/>
    <mergeCell ref="Y97:AB97"/>
    <mergeCell ref="Y96:AB96"/>
    <mergeCell ref="C94:U94"/>
    <mergeCell ref="A257:B257"/>
    <mergeCell ref="A244:B244"/>
    <mergeCell ref="A243:B243"/>
    <mergeCell ref="A207:B207"/>
    <mergeCell ref="BA70:BD70"/>
    <mergeCell ref="A275:B275"/>
    <mergeCell ref="A274:B274"/>
    <mergeCell ref="A273:B273"/>
    <mergeCell ref="A272:B272"/>
    <mergeCell ref="A271:B271"/>
    <mergeCell ref="A270:B270"/>
    <mergeCell ref="C97:U97"/>
    <mergeCell ref="BA99:BD99"/>
    <mergeCell ref="V90:X90"/>
    <mergeCell ref="BA97:BD97"/>
    <mergeCell ref="A213:B213"/>
    <mergeCell ref="AK97:AN97"/>
    <mergeCell ref="A266:B266"/>
    <mergeCell ref="A265:B265"/>
    <mergeCell ref="A258:B258"/>
    <mergeCell ref="A264:B264"/>
    <mergeCell ref="AG97:AJ97"/>
    <mergeCell ref="BA98:BD98"/>
    <mergeCell ref="A147:B147"/>
    <mergeCell ref="BA95:BD95"/>
    <mergeCell ref="AG96:AJ96"/>
    <mergeCell ref="AO96:AR96"/>
    <mergeCell ref="AW96:AZ96"/>
    <mergeCell ref="AW95:AZ95"/>
    <mergeCell ref="AG95:AJ95"/>
    <mergeCell ref="AO95:AR95"/>
    <mergeCell ref="AS96:AV96"/>
    <mergeCell ref="AS95:AV95"/>
    <mergeCell ref="BA96:BD96"/>
    <mergeCell ref="A131:B131"/>
    <mergeCell ref="A97:B97"/>
    <mergeCell ref="AO89:AR89"/>
    <mergeCell ref="AG92:AJ92"/>
    <mergeCell ref="AG91:AJ91"/>
    <mergeCell ref="AK90:AN90"/>
    <mergeCell ref="AG90:AJ90"/>
    <mergeCell ref="AO92:AR92"/>
    <mergeCell ref="AK89:AN89"/>
    <mergeCell ref="AG89:AJ89"/>
    <mergeCell ref="A226:B226"/>
    <mergeCell ref="A250:B250"/>
    <mergeCell ref="A249:B249"/>
    <mergeCell ref="A248:B248"/>
    <mergeCell ref="A233:B233"/>
    <mergeCell ref="A231:B231"/>
    <mergeCell ref="A232:B232"/>
    <mergeCell ref="AW89:AZ89"/>
    <mergeCell ref="AK94:AN94"/>
    <mergeCell ref="AK91:AN91"/>
    <mergeCell ref="AW92:AZ92"/>
    <mergeCell ref="AS92:AV92"/>
    <mergeCell ref="AW94:AZ94"/>
    <mergeCell ref="AO94:AR94"/>
    <mergeCell ref="AO90:AR90"/>
    <mergeCell ref="AW90:AZ90"/>
    <mergeCell ref="BA89:BD89"/>
    <mergeCell ref="A252:B252"/>
    <mergeCell ref="A241:B241"/>
    <mergeCell ref="BA93:BD93"/>
    <mergeCell ref="A230:B230"/>
    <mergeCell ref="A229:B229"/>
    <mergeCell ref="A228:B228"/>
    <mergeCell ref="A251:B251"/>
    <mergeCell ref="BA100:BD100"/>
    <mergeCell ref="AK93:AN93"/>
    <mergeCell ref="BA90:BD90"/>
    <mergeCell ref="A242:B242"/>
    <mergeCell ref="AO93:AR93"/>
    <mergeCell ref="AO91:AR91"/>
    <mergeCell ref="AW91:AZ91"/>
    <mergeCell ref="AK92:AN92"/>
    <mergeCell ref="BA92:BD92"/>
    <mergeCell ref="AO97:AR97"/>
    <mergeCell ref="AW97:AZ97"/>
    <mergeCell ref="BA91:BD91"/>
    <mergeCell ref="AW88:AZ88"/>
    <mergeCell ref="A235:B235"/>
    <mergeCell ref="A234:B234"/>
    <mergeCell ref="A194:B194"/>
    <mergeCell ref="A193:B193"/>
    <mergeCell ref="A180:B180"/>
    <mergeCell ref="A190:B190"/>
    <mergeCell ref="A183:B183"/>
    <mergeCell ref="A188:B188"/>
    <mergeCell ref="Y88:AB88"/>
    <mergeCell ref="Y89:AB89"/>
    <mergeCell ref="Y91:AB91"/>
    <mergeCell ref="Y94:AB94"/>
    <mergeCell ref="A102:B102"/>
    <mergeCell ref="A101:B101"/>
    <mergeCell ref="A100:B100"/>
    <mergeCell ref="C89:U89"/>
    <mergeCell ref="Y90:AB90"/>
    <mergeCell ref="V95:X95"/>
    <mergeCell ref="V96:X96"/>
    <mergeCell ref="A225:B225"/>
    <mergeCell ref="AW87:AZ87"/>
    <mergeCell ref="A240:B240"/>
    <mergeCell ref="A239:B239"/>
    <mergeCell ref="A238:B238"/>
    <mergeCell ref="A237:B237"/>
    <mergeCell ref="A236:B236"/>
    <mergeCell ref="A146:B146"/>
    <mergeCell ref="AK88:AN88"/>
    <mergeCell ref="AO87:AR87"/>
    <mergeCell ref="BA88:BD88"/>
    <mergeCell ref="A220:B220"/>
    <mergeCell ref="A224:B224"/>
    <mergeCell ref="A223:B223"/>
    <mergeCell ref="A222:B222"/>
    <mergeCell ref="AG93:AJ93"/>
    <mergeCell ref="AW93:AZ93"/>
    <mergeCell ref="A219:B219"/>
    <mergeCell ref="A148:B148"/>
    <mergeCell ref="A221:B221"/>
    <mergeCell ref="A278:B278"/>
    <mergeCell ref="C92:U92"/>
    <mergeCell ref="V93:X93"/>
    <mergeCell ref="Y93:AB93"/>
    <mergeCell ref="A217:B217"/>
    <mergeCell ref="A208:B208"/>
    <mergeCell ref="A206:B206"/>
    <mergeCell ref="A164:B164"/>
    <mergeCell ref="A163:B163"/>
    <mergeCell ref="A162:B162"/>
    <mergeCell ref="Y87:AB87"/>
    <mergeCell ref="V88:X88"/>
    <mergeCell ref="AK86:AN86"/>
    <mergeCell ref="Y86:AB86"/>
    <mergeCell ref="AG86:AJ86"/>
    <mergeCell ref="AO88:AR88"/>
    <mergeCell ref="V86:X86"/>
    <mergeCell ref="AC86:AF86"/>
    <mergeCell ref="AO86:AR86"/>
    <mergeCell ref="BA85:BD85"/>
    <mergeCell ref="AW86:AZ86"/>
    <mergeCell ref="BA86:BD86"/>
    <mergeCell ref="AS85:AV85"/>
    <mergeCell ref="AK85:AN85"/>
    <mergeCell ref="AO85:AR85"/>
    <mergeCell ref="Y83:AB83"/>
    <mergeCell ref="AC83:AF83"/>
    <mergeCell ref="AS82:AV82"/>
    <mergeCell ref="AS83:AV83"/>
    <mergeCell ref="AG82:AJ82"/>
    <mergeCell ref="AW85:AZ85"/>
    <mergeCell ref="AS84:AV84"/>
    <mergeCell ref="A216:B216"/>
    <mergeCell ref="A201:B201"/>
    <mergeCell ref="A211:B211"/>
    <mergeCell ref="A187:B187"/>
    <mergeCell ref="A186:B186"/>
    <mergeCell ref="A185:B185"/>
    <mergeCell ref="Y82:AB82"/>
    <mergeCell ref="V87:X87"/>
    <mergeCell ref="C87:U87"/>
    <mergeCell ref="AK82:AN82"/>
    <mergeCell ref="AO82:AR82"/>
    <mergeCell ref="AW82:AZ82"/>
    <mergeCell ref="AO84:AR84"/>
    <mergeCell ref="AG83:AJ83"/>
    <mergeCell ref="AO83:AR83"/>
    <mergeCell ref="AW83:AZ83"/>
    <mergeCell ref="BA83:BD83"/>
    <mergeCell ref="A215:B215"/>
    <mergeCell ref="C80:U80"/>
    <mergeCell ref="V81:X81"/>
    <mergeCell ref="Y81:AB81"/>
    <mergeCell ref="AG81:AJ81"/>
    <mergeCell ref="AK81:AN81"/>
    <mergeCell ref="AO81:AR81"/>
    <mergeCell ref="AW81:AZ81"/>
    <mergeCell ref="BA84:BD84"/>
    <mergeCell ref="AW84:AZ84"/>
    <mergeCell ref="BA87:BD87"/>
    <mergeCell ref="A214:B214"/>
    <mergeCell ref="AK87:AN87"/>
    <mergeCell ref="AG87:AJ87"/>
    <mergeCell ref="A209:B209"/>
    <mergeCell ref="A182:B182"/>
    <mergeCell ref="A181:B181"/>
    <mergeCell ref="A189:B189"/>
    <mergeCell ref="A212:B212"/>
    <mergeCell ref="BA81:BD81"/>
    <mergeCell ref="AK80:AN80"/>
    <mergeCell ref="AO80:AR80"/>
    <mergeCell ref="A218:B218"/>
    <mergeCell ref="C83:U83"/>
    <mergeCell ref="V84:X84"/>
    <mergeCell ref="Y84:AB84"/>
    <mergeCell ref="AG84:AJ84"/>
    <mergeCell ref="AK84:AN84"/>
    <mergeCell ref="AK83:AN83"/>
    <mergeCell ref="Y78:AB78"/>
    <mergeCell ref="C86:U86"/>
    <mergeCell ref="V77:X77"/>
    <mergeCell ref="Y77:AB77"/>
    <mergeCell ref="C79:U79"/>
    <mergeCell ref="V85:X85"/>
    <mergeCell ref="V80:X80"/>
    <mergeCell ref="Y80:AB80"/>
    <mergeCell ref="C81:U81"/>
    <mergeCell ref="V82:X82"/>
    <mergeCell ref="A198:B198"/>
    <mergeCell ref="A197:B197"/>
    <mergeCell ref="A168:B168"/>
    <mergeCell ref="A175:B175"/>
    <mergeCell ref="C77:U77"/>
    <mergeCell ref="V78:X78"/>
    <mergeCell ref="C82:U82"/>
    <mergeCell ref="V83:X83"/>
    <mergeCell ref="A104:B104"/>
    <mergeCell ref="A117:B117"/>
    <mergeCell ref="AS80:AV80"/>
    <mergeCell ref="BA78:BD78"/>
    <mergeCell ref="BA79:BD79"/>
    <mergeCell ref="AW79:AZ79"/>
    <mergeCell ref="A184:B184"/>
    <mergeCell ref="A204:B204"/>
    <mergeCell ref="A150:B150"/>
    <mergeCell ref="A149:B149"/>
    <mergeCell ref="A200:B200"/>
    <mergeCell ref="A199:B199"/>
    <mergeCell ref="A176:B176"/>
    <mergeCell ref="A195:B195"/>
    <mergeCell ref="A93:B93"/>
    <mergeCell ref="A103:B103"/>
    <mergeCell ref="BA80:BD80"/>
    <mergeCell ref="AG78:AJ78"/>
    <mergeCell ref="AK78:AN78"/>
    <mergeCell ref="AO78:AR78"/>
    <mergeCell ref="AW78:AZ78"/>
    <mergeCell ref="AW80:AZ80"/>
    <mergeCell ref="AG76:AJ76"/>
    <mergeCell ref="AK76:AN76"/>
    <mergeCell ref="AO76:AR76"/>
    <mergeCell ref="AW76:AZ76"/>
    <mergeCell ref="A210:B210"/>
    <mergeCell ref="C75:U75"/>
    <mergeCell ref="V76:X76"/>
    <mergeCell ref="Y76:AB76"/>
    <mergeCell ref="A202:B202"/>
    <mergeCell ref="A196:B196"/>
    <mergeCell ref="A203:B203"/>
    <mergeCell ref="Y85:AB85"/>
    <mergeCell ref="BA77:BD77"/>
    <mergeCell ref="C74:U74"/>
    <mergeCell ref="V75:X75"/>
    <mergeCell ref="Y75:AB75"/>
    <mergeCell ref="AG75:AJ75"/>
    <mergeCell ref="AG77:AJ77"/>
    <mergeCell ref="AK77:AN77"/>
    <mergeCell ref="AO77:AR77"/>
    <mergeCell ref="A169:B169"/>
    <mergeCell ref="C73:U73"/>
    <mergeCell ref="C71:U71"/>
    <mergeCell ref="BA82:BD82"/>
    <mergeCell ref="A205:B205"/>
    <mergeCell ref="AO72:AR72"/>
    <mergeCell ref="AW72:AZ72"/>
    <mergeCell ref="C78:U78"/>
    <mergeCell ref="V79:X79"/>
    <mergeCell ref="V73:X73"/>
    <mergeCell ref="A158:B158"/>
    <mergeCell ref="A152:B152"/>
    <mergeCell ref="A126:B126"/>
    <mergeCell ref="V69:X69"/>
    <mergeCell ref="Y69:AB69"/>
    <mergeCell ref="A174:B174"/>
    <mergeCell ref="A173:B173"/>
    <mergeCell ref="A172:B172"/>
    <mergeCell ref="A171:B171"/>
    <mergeCell ref="A170:B170"/>
    <mergeCell ref="AG69:AJ69"/>
    <mergeCell ref="AK69:AN69"/>
    <mergeCell ref="BA69:BD69"/>
    <mergeCell ref="C72:U72"/>
    <mergeCell ref="A167:B167"/>
    <mergeCell ref="A155:B155"/>
    <mergeCell ref="A154:B154"/>
    <mergeCell ref="A112:B112"/>
    <mergeCell ref="A121:B121"/>
    <mergeCell ref="A129:B129"/>
    <mergeCell ref="BA73:BD73"/>
    <mergeCell ref="A151:B151"/>
    <mergeCell ref="BA72:BD72"/>
    <mergeCell ref="BA67:BD67"/>
    <mergeCell ref="A191:B191"/>
    <mergeCell ref="C67:U67"/>
    <mergeCell ref="V68:X68"/>
    <mergeCell ref="Y68:AB68"/>
    <mergeCell ref="AG68:AJ68"/>
    <mergeCell ref="BA71:BD71"/>
    <mergeCell ref="AC82:AF82"/>
    <mergeCell ref="AC81:AF81"/>
    <mergeCell ref="AC80:AF80"/>
    <mergeCell ref="AC79:AF79"/>
    <mergeCell ref="BA68:BD68"/>
    <mergeCell ref="A192:B192"/>
    <mergeCell ref="C68:U68"/>
    <mergeCell ref="AO69:AR69"/>
    <mergeCell ref="BA75:BD75"/>
    <mergeCell ref="BA76:BD76"/>
    <mergeCell ref="AG67:AJ67"/>
    <mergeCell ref="AK68:AN68"/>
    <mergeCell ref="AO79:AR79"/>
    <mergeCell ref="AG74:AJ74"/>
    <mergeCell ref="Y74:AB74"/>
    <mergeCell ref="Y72:AB72"/>
    <mergeCell ref="AG79:AJ79"/>
    <mergeCell ref="AK79:AN79"/>
    <mergeCell ref="AK71:AN71"/>
    <mergeCell ref="AK75:AN75"/>
    <mergeCell ref="AW73:AZ73"/>
    <mergeCell ref="AW74:AZ74"/>
    <mergeCell ref="AO75:AR75"/>
    <mergeCell ref="AW75:AZ75"/>
    <mergeCell ref="AS73:AV73"/>
    <mergeCell ref="Y79:AB79"/>
    <mergeCell ref="AK74:AN74"/>
    <mergeCell ref="AO73:AR73"/>
    <mergeCell ref="AW77:AZ77"/>
    <mergeCell ref="AO74:AR74"/>
    <mergeCell ref="BA66:BD66"/>
    <mergeCell ref="AK73:AN73"/>
    <mergeCell ref="AG66:AJ66"/>
    <mergeCell ref="AS72:AV72"/>
    <mergeCell ref="AS66:AV66"/>
    <mergeCell ref="AS67:AV67"/>
    <mergeCell ref="AW71:AZ71"/>
    <mergeCell ref="AG72:AJ72"/>
    <mergeCell ref="AG70:AJ70"/>
    <mergeCell ref="AK70:AN70"/>
    <mergeCell ref="A179:B179"/>
    <mergeCell ref="C66:U66"/>
    <mergeCell ref="BA65:BD65"/>
    <mergeCell ref="A178:B178"/>
    <mergeCell ref="C65:U65"/>
    <mergeCell ref="V66:X66"/>
    <mergeCell ref="Y66:AB66"/>
    <mergeCell ref="A177:B177"/>
    <mergeCell ref="AO65:AR65"/>
    <mergeCell ref="A156:B156"/>
    <mergeCell ref="A125:B125"/>
    <mergeCell ref="A140:B140"/>
    <mergeCell ref="A137:B137"/>
    <mergeCell ref="A141:B141"/>
    <mergeCell ref="A130:B130"/>
    <mergeCell ref="A133:B133"/>
    <mergeCell ref="A132:B132"/>
    <mergeCell ref="A135:B135"/>
    <mergeCell ref="A134:B134"/>
    <mergeCell ref="A127:B127"/>
    <mergeCell ref="AW66:AZ66"/>
    <mergeCell ref="AW67:AZ67"/>
    <mergeCell ref="AO67:AR67"/>
    <mergeCell ref="AK72:AN72"/>
    <mergeCell ref="AK67:AN67"/>
    <mergeCell ref="AK66:AN66"/>
    <mergeCell ref="AW70:AZ70"/>
    <mergeCell ref="AO70:AR70"/>
    <mergeCell ref="AS71:AV71"/>
    <mergeCell ref="A166:B166"/>
    <mergeCell ref="C64:U64"/>
    <mergeCell ref="A165:B165"/>
    <mergeCell ref="V64:X64"/>
    <mergeCell ref="A128:B128"/>
    <mergeCell ref="A124:B124"/>
    <mergeCell ref="A123:B123"/>
    <mergeCell ref="A122:B122"/>
    <mergeCell ref="C91:U91"/>
    <mergeCell ref="A116:B116"/>
    <mergeCell ref="BA62:BD62"/>
    <mergeCell ref="A144:B144"/>
    <mergeCell ref="C62:U62"/>
    <mergeCell ref="A143:B143"/>
    <mergeCell ref="AO62:AR62"/>
    <mergeCell ref="AW62:AZ62"/>
    <mergeCell ref="A142:B142"/>
    <mergeCell ref="BA74:BD74"/>
    <mergeCell ref="BA64:BD64"/>
    <mergeCell ref="Y64:AB64"/>
    <mergeCell ref="A157:B157"/>
    <mergeCell ref="Y73:AB73"/>
    <mergeCell ref="AC78:AF78"/>
    <mergeCell ref="A99:B99"/>
    <mergeCell ref="A120:B120"/>
    <mergeCell ref="A119:B119"/>
    <mergeCell ref="A118:B118"/>
    <mergeCell ref="A153:B153"/>
    <mergeCell ref="A138:B138"/>
    <mergeCell ref="A136:B136"/>
    <mergeCell ref="AK65:AN65"/>
    <mergeCell ref="AW68:AZ68"/>
    <mergeCell ref="AW69:AZ69"/>
    <mergeCell ref="AO64:AR64"/>
    <mergeCell ref="AW65:AZ65"/>
    <mergeCell ref="AW64:AZ64"/>
    <mergeCell ref="AO66:AR66"/>
    <mergeCell ref="AK64:AN64"/>
    <mergeCell ref="AO68:AR68"/>
    <mergeCell ref="AS68:AV68"/>
    <mergeCell ref="AG65:AJ65"/>
    <mergeCell ref="V62:X62"/>
    <mergeCell ref="V65:X65"/>
    <mergeCell ref="AC65:AF65"/>
    <mergeCell ref="AC64:AF64"/>
    <mergeCell ref="AC62:AF62"/>
    <mergeCell ref="V63:X63"/>
    <mergeCell ref="AG64:AJ64"/>
    <mergeCell ref="AG63:AJ63"/>
    <mergeCell ref="Y63:AB63"/>
    <mergeCell ref="V72:X72"/>
    <mergeCell ref="Y95:AB95"/>
    <mergeCell ref="C69:U69"/>
    <mergeCell ref="V74:X74"/>
    <mergeCell ref="V71:X71"/>
    <mergeCell ref="V92:X92"/>
    <mergeCell ref="V94:X94"/>
    <mergeCell ref="C90:U90"/>
    <mergeCell ref="V91:X91"/>
    <mergeCell ref="C88:U88"/>
    <mergeCell ref="V89:X89"/>
    <mergeCell ref="A114:B114"/>
    <mergeCell ref="A113:B113"/>
    <mergeCell ref="C57:U57"/>
    <mergeCell ref="A111:B111"/>
    <mergeCell ref="A98:B98"/>
    <mergeCell ref="A67:B67"/>
    <mergeCell ref="A70:B70"/>
    <mergeCell ref="C70:U70"/>
    <mergeCell ref="C96:U96"/>
    <mergeCell ref="A84:B84"/>
    <mergeCell ref="A77:B77"/>
    <mergeCell ref="C85:U85"/>
    <mergeCell ref="C84:U84"/>
    <mergeCell ref="C76:U76"/>
    <mergeCell ref="A71:B71"/>
    <mergeCell ref="A73:B73"/>
    <mergeCell ref="A110:B110"/>
    <mergeCell ref="A109:B109"/>
    <mergeCell ref="A108:B108"/>
    <mergeCell ref="A107:B107"/>
    <mergeCell ref="A106:B106"/>
    <mergeCell ref="A105:B105"/>
    <mergeCell ref="Y67:AB67"/>
    <mergeCell ref="Y59:AB59"/>
    <mergeCell ref="A66:B66"/>
    <mergeCell ref="V60:X60"/>
    <mergeCell ref="Y60:AB60"/>
    <mergeCell ref="Y65:AB65"/>
    <mergeCell ref="A64:B64"/>
    <mergeCell ref="C63:U63"/>
    <mergeCell ref="C59:U59"/>
    <mergeCell ref="AC69:AF69"/>
    <mergeCell ref="AG62:AJ62"/>
    <mergeCell ref="A62:B62"/>
    <mergeCell ref="C60:U60"/>
    <mergeCell ref="V59:X59"/>
    <mergeCell ref="AG60:AJ60"/>
    <mergeCell ref="A59:B59"/>
    <mergeCell ref="AC60:AF60"/>
    <mergeCell ref="AC59:AF59"/>
    <mergeCell ref="V67:X67"/>
    <mergeCell ref="Y71:AB71"/>
    <mergeCell ref="AG80:AJ80"/>
    <mergeCell ref="AG85:AJ85"/>
    <mergeCell ref="AG71:AJ71"/>
    <mergeCell ref="AC77:AF77"/>
    <mergeCell ref="AC76:AF76"/>
    <mergeCell ref="AC75:AF75"/>
    <mergeCell ref="AC74:AF74"/>
    <mergeCell ref="AG73:AJ73"/>
    <mergeCell ref="AC84:AF84"/>
    <mergeCell ref="BA56:BD56"/>
    <mergeCell ref="AG56:AJ56"/>
    <mergeCell ref="AO71:AR71"/>
    <mergeCell ref="AW57:AZ57"/>
    <mergeCell ref="AW58:AZ58"/>
    <mergeCell ref="AK57:AN57"/>
    <mergeCell ref="AK62:AN62"/>
    <mergeCell ref="BA59:BD59"/>
    <mergeCell ref="AK60:AN60"/>
    <mergeCell ref="AW59:AZ59"/>
    <mergeCell ref="A92:B92"/>
    <mergeCell ref="A91:B91"/>
    <mergeCell ref="A72:B72"/>
    <mergeCell ref="A75:B75"/>
    <mergeCell ref="A83:B83"/>
    <mergeCell ref="A90:B90"/>
    <mergeCell ref="A89:B89"/>
    <mergeCell ref="A88:B88"/>
    <mergeCell ref="A87:B87"/>
    <mergeCell ref="A86:B86"/>
    <mergeCell ref="C55:U55"/>
    <mergeCell ref="V55:X55"/>
    <mergeCell ref="Y55:AB55"/>
    <mergeCell ref="Y62:AB62"/>
    <mergeCell ref="C56:U56"/>
    <mergeCell ref="C61:U61"/>
    <mergeCell ref="Y57:AB57"/>
    <mergeCell ref="A68:B68"/>
    <mergeCell ref="A63:B63"/>
    <mergeCell ref="A82:B82"/>
    <mergeCell ref="A81:B81"/>
    <mergeCell ref="A80:B80"/>
    <mergeCell ref="A79:B79"/>
    <mergeCell ref="A65:B65"/>
    <mergeCell ref="A69:B69"/>
    <mergeCell ref="A76:B76"/>
    <mergeCell ref="A74:B74"/>
    <mergeCell ref="AW54:AZ54"/>
    <mergeCell ref="AK58:AN58"/>
    <mergeCell ref="C54:U54"/>
    <mergeCell ref="V54:X54"/>
    <mergeCell ref="Y54:AB54"/>
    <mergeCell ref="AG54:AJ54"/>
    <mergeCell ref="Y56:AB56"/>
    <mergeCell ref="V57:X57"/>
    <mergeCell ref="V56:X56"/>
    <mergeCell ref="AS54:AV54"/>
    <mergeCell ref="A85:B85"/>
    <mergeCell ref="A56:B56"/>
    <mergeCell ref="A55:B55"/>
    <mergeCell ref="AG88:AJ88"/>
    <mergeCell ref="AC88:AF88"/>
    <mergeCell ref="AC87:AF87"/>
    <mergeCell ref="AC73:AF73"/>
    <mergeCell ref="AC72:AF72"/>
    <mergeCell ref="AC71:AF71"/>
    <mergeCell ref="AC68:AF68"/>
    <mergeCell ref="BA52:BD52"/>
    <mergeCell ref="A78:B78"/>
    <mergeCell ref="C52:U52"/>
    <mergeCell ref="V52:X52"/>
    <mergeCell ref="Y52:AB52"/>
    <mergeCell ref="AC52:AF52"/>
    <mergeCell ref="C53:U53"/>
    <mergeCell ref="BA53:BD53"/>
    <mergeCell ref="AG53:AJ53"/>
    <mergeCell ref="Y53:AB53"/>
    <mergeCell ref="BA51:BD51"/>
    <mergeCell ref="BA50:BD50"/>
    <mergeCell ref="Y51:AB51"/>
    <mergeCell ref="AG51:AJ51"/>
    <mergeCell ref="AW50:AZ50"/>
    <mergeCell ref="AK50:AN50"/>
    <mergeCell ref="AO51:AR51"/>
    <mergeCell ref="AO53:AR53"/>
    <mergeCell ref="AK52:AN52"/>
    <mergeCell ref="AK53:AN53"/>
    <mergeCell ref="Y50:AB50"/>
    <mergeCell ref="AC50:AF50"/>
    <mergeCell ref="AC51:AF51"/>
    <mergeCell ref="BA58:BD58"/>
    <mergeCell ref="V53:X53"/>
    <mergeCell ref="BA48:BD48"/>
    <mergeCell ref="A139:B139"/>
    <mergeCell ref="C58:U58"/>
    <mergeCell ref="V58:X58"/>
    <mergeCell ref="Y58:AB58"/>
    <mergeCell ref="AG58:AJ58"/>
    <mergeCell ref="AK51:AN51"/>
    <mergeCell ref="AO58:AR58"/>
    <mergeCell ref="AK48:AN48"/>
    <mergeCell ref="AC49:AF49"/>
    <mergeCell ref="AC48:AF48"/>
    <mergeCell ref="BA49:BD49"/>
    <mergeCell ref="A58:B58"/>
    <mergeCell ref="A57:B57"/>
    <mergeCell ref="AG49:AJ49"/>
    <mergeCell ref="AK49:AN49"/>
    <mergeCell ref="AO49:AR49"/>
    <mergeCell ref="AW51:AZ51"/>
    <mergeCell ref="V47:X47"/>
    <mergeCell ref="C50:U50"/>
    <mergeCell ref="V50:X50"/>
    <mergeCell ref="Y47:AB47"/>
    <mergeCell ref="A54:B54"/>
    <mergeCell ref="AW48:AZ48"/>
    <mergeCell ref="AG47:AJ47"/>
    <mergeCell ref="AO48:AR48"/>
    <mergeCell ref="AO50:AR50"/>
    <mergeCell ref="Y48:AB48"/>
    <mergeCell ref="C51:U51"/>
    <mergeCell ref="V51:X51"/>
    <mergeCell ref="BA46:BD46"/>
    <mergeCell ref="A53:B53"/>
    <mergeCell ref="AG46:AJ46"/>
    <mergeCell ref="AO46:AR46"/>
    <mergeCell ref="AS46:AV46"/>
    <mergeCell ref="A47:B47"/>
    <mergeCell ref="Y49:AB49"/>
    <mergeCell ref="C47:U47"/>
    <mergeCell ref="BA45:BD45"/>
    <mergeCell ref="A52:B52"/>
    <mergeCell ref="C46:U46"/>
    <mergeCell ref="V46:X46"/>
    <mergeCell ref="Y46:AB46"/>
    <mergeCell ref="AW49:AZ49"/>
    <mergeCell ref="C48:U48"/>
    <mergeCell ref="AW46:AZ46"/>
    <mergeCell ref="BA47:BD47"/>
    <mergeCell ref="AG45:AJ45"/>
    <mergeCell ref="BA44:BD44"/>
    <mergeCell ref="A51:B51"/>
    <mergeCell ref="C45:U45"/>
    <mergeCell ref="V45:X45"/>
    <mergeCell ref="Y45:AB45"/>
    <mergeCell ref="AC45:AF45"/>
    <mergeCell ref="AW47:AZ47"/>
    <mergeCell ref="A50:B50"/>
    <mergeCell ref="AO47:AR47"/>
    <mergeCell ref="AK47:AN47"/>
    <mergeCell ref="AK44:AN44"/>
    <mergeCell ref="AK46:AN46"/>
    <mergeCell ref="C44:U44"/>
    <mergeCell ref="V44:X44"/>
    <mergeCell ref="Y44:AB44"/>
    <mergeCell ref="AG44:AJ44"/>
    <mergeCell ref="BA43:BD43"/>
    <mergeCell ref="AC44:AF44"/>
    <mergeCell ref="AC43:AF43"/>
    <mergeCell ref="A60:B60"/>
    <mergeCell ref="A49:B49"/>
    <mergeCell ref="AK45:AN45"/>
    <mergeCell ref="AO45:AR45"/>
    <mergeCell ref="AW44:AZ44"/>
    <mergeCell ref="A48:B48"/>
    <mergeCell ref="A45:B45"/>
    <mergeCell ref="BA42:BD42"/>
    <mergeCell ref="C43:U43"/>
    <mergeCell ref="V43:X43"/>
    <mergeCell ref="Y43:AB43"/>
    <mergeCell ref="AW42:AZ42"/>
    <mergeCell ref="AK42:AN42"/>
    <mergeCell ref="AO42:AR42"/>
    <mergeCell ref="AW43:AZ43"/>
    <mergeCell ref="C42:U42"/>
    <mergeCell ref="V42:X42"/>
    <mergeCell ref="AO41:AR41"/>
    <mergeCell ref="AW41:AZ41"/>
    <mergeCell ref="AW45:AZ45"/>
    <mergeCell ref="AS45:AV45"/>
    <mergeCell ref="AS41:AV41"/>
    <mergeCell ref="AS42:AV42"/>
    <mergeCell ref="AS43:AV43"/>
    <mergeCell ref="BA41:BD41"/>
    <mergeCell ref="A46:B46"/>
    <mergeCell ref="A44:B44"/>
    <mergeCell ref="AG43:AJ43"/>
    <mergeCell ref="AK43:AN43"/>
    <mergeCell ref="AO43:AR43"/>
    <mergeCell ref="AO44:AR44"/>
    <mergeCell ref="AC46:AF46"/>
    <mergeCell ref="AC42:AF42"/>
    <mergeCell ref="AK41:AN41"/>
    <mergeCell ref="AW40:AZ40"/>
    <mergeCell ref="C40:U40"/>
    <mergeCell ref="V40:X40"/>
    <mergeCell ref="Y40:AB40"/>
    <mergeCell ref="AG40:AJ40"/>
    <mergeCell ref="AC40:AF40"/>
    <mergeCell ref="AO40:AR40"/>
    <mergeCell ref="BA39:BD39"/>
    <mergeCell ref="BA38:BD38"/>
    <mergeCell ref="A43:B43"/>
    <mergeCell ref="C39:U39"/>
    <mergeCell ref="V39:X39"/>
    <mergeCell ref="Y39:AB39"/>
    <mergeCell ref="AG39:AJ39"/>
    <mergeCell ref="BA40:BD40"/>
    <mergeCell ref="AK39:AN39"/>
    <mergeCell ref="AO39:AR39"/>
    <mergeCell ref="AW39:AZ39"/>
    <mergeCell ref="A42:B42"/>
    <mergeCell ref="C38:U38"/>
    <mergeCell ref="V38:X38"/>
    <mergeCell ref="Y38:AB38"/>
    <mergeCell ref="AG38:AJ38"/>
    <mergeCell ref="AK38:AN38"/>
    <mergeCell ref="AO38:AR38"/>
    <mergeCell ref="AW38:AZ38"/>
    <mergeCell ref="AK40:AN40"/>
    <mergeCell ref="AO36:AR36"/>
    <mergeCell ref="AW36:AZ36"/>
    <mergeCell ref="AS36:AV36"/>
    <mergeCell ref="BA37:BD37"/>
    <mergeCell ref="BA36:BD36"/>
    <mergeCell ref="AO37:AR37"/>
    <mergeCell ref="AW37:AZ37"/>
    <mergeCell ref="AK36:AN36"/>
    <mergeCell ref="C37:U37"/>
    <mergeCell ref="V37:X37"/>
    <mergeCell ref="Y37:AB37"/>
    <mergeCell ref="AG37:AJ37"/>
    <mergeCell ref="AK37:AN37"/>
    <mergeCell ref="AC37:AF37"/>
    <mergeCell ref="C41:U41"/>
    <mergeCell ref="V41:X41"/>
    <mergeCell ref="Y41:AB41"/>
    <mergeCell ref="A40:B40"/>
    <mergeCell ref="A38:B38"/>
    <mergeCell ref="AC36:AF36"/>
    <mergeCell ref="A39:B39"/>
    <mergeCell ref="C34:U34"/>
    <mergeCell ref="V34:X34"/>
    <mergeCell ref="Y34:AB34"/>
    <mergeCell ref="AG34:AJ34"/>
    <mergeCell ref="AC35:AF35"/>
    <mergeCell ref="C35:U35"/>
    <mergeCell ref="V35:X35"/>
    <mergeCell ref="V36:X36"/>
    <mergeCell ref="Y36:AB36"/>
    <mergeCell ref="Y35:AB35"/>
    <mergeCell ref="BA34:BD34"/>
    <mergeCell ref="AS35:AV35"/>
    <mergeCell ref="AW35:AZ35"/>
    <mergeCell ref="AG35:AJ35"/>
    <mergeCell ref="AK35:AN35"/>
    <mergeCell ref="AO35:AR35"/>
    <mergeCell ref="AW34:AZ34"/>
    <mergeCell ref="AS34:AV34"/>
    <mergeCell ref="BA35:BD35"/>
    <mergeCell ref="AO34:AR34"/>
    <mergeCell ref="AW33:AZ33"/>
    <mergeCell ref="C33:U33"/>
    <mergeCell ref="V33:X33"/>
    <mergeCell ref="Y33:AB33"/>
    <mergeCell ref="AC33:AF33"/>
    <mergeCell ref="AO33:AR33"/>
    <mergeCell ref="BA32:BD32"/>
    <mergeCell ref="BA31:BD31"/>
    <mergeCell ref="AS31:AV31"/>
    <mergeCell ref="AK32:AN32"/>
    <mergeCell ref="AO32:AR32"/>
    <mergeCell ref="AK33:AN33"/>
    <mergeCell ref="BA33:BD33"/>
    <mergeCell ref="A35:B35"/>
    <mergeCell ref="A34:B34"/>
    <mergeCell ref="AK31:AN31"/>
    <mergeCell ref="AK30:AN30"/>
    <mergeCell ref="AO30:AR30"/>
    <mergeCell ref="AW30:AZ30"/>
    <mergeCell ref="AS30:AV30"/>
    <mergeCell ref="AW32:AZ32"/>
    <mergeCell ref="AO31:AR31"/>
    <mergeCell ref="AK34:AN34"/>
    <mergeCell ref="C31:U31"/>
    <mergeCell ref="V31:X31"/>
    <mergeCell ref="Y31:AB31"/>
    <mergeCell ref="AG31:AJ31"/>
    <mergeCell ref="AG33:AJ33"/>
    <mergeCell ref="AW31:AZ31"/>
    <mergeCell ref="A28:B28"/>
    <mergeCell ref="BA27:BD27"/>
    <mergeCell ref="A30:B30"/>
    <mergeCell ref="AG27:AJ27"/>
    <mergeCell ref="AK27:AN27"/>
    <mergeCell ref="AK28:AN28"/>
    <mergeCell ref="AK29:AN29"/>
    <mergeCell ref="C30:U30"/>
    <mergeCell ref="V30:X30"/>
    <mergeCell ref="Y30:AB30"/>
    <mergeCell ref="A27:B27"/>
    <mergeCell ref="C27:U27"/>
    <mergeCell ref="V27:X27"/>
    <mergeCell ref="Y27:AB27"/>
    <mergeCell ref="A33:B33"/>
    <mergeCell ref="A32:B32"/>
    <mergeCell ref="A31:B31"/>
    <mergeCell ref="C32:U32"/>
    <mergeCell ref="V32:X32"/>
    <mergeCell ref="Y32:AB32"/>
    <mergeCell ref="BA25:BD25"/>
    <mergeCell ref="A26:B26"/>
    <mergeCell ref="C26:U26"/>
    <mergeCell ref="V26:X26"/>
    <mergeCell ref="Y26:AB26"/>
    <mergeCell ref="AG26:AJ26"/>
    <mergeCell ref="AK26:AN26"/>
    <mergeCell ref="BA26:BD26"/>
    <mergeCell ref="AO28:AR28"/>
    <mergeCell ref="BA28:BD28"/>
    <mergeCell ref="A25:B25"/>
    <mergeCell ref="C25:U25"/>
    <mergeCell ref="V25:X25"/>
    <mergeCell ref="Y25:AB25"/>
    <mergeCell ref="AG25:AJ25"/>
    <mergeCell ref="AK25:AN25"/>
    <mergeCell ref="AO27:AR27"/>
    <mergeCell ref="AW27:AZ27"/>
    <mergeCell ref="A24:B24"/>
    <mergeCell ref="C24:U24"/>
    <mergeCell ref="AW28:AZ28"/>
    <mergeCell ref="AK24:AN24"/>
    <mergeCell ref="AO24:AR24"/>
    <mergeCell ref="AW24:AZ24"/>
    <mergeCell ref="AO25:AR25"/>
    <mergeCell ref="AW25:AZ25"/>
    <mergeCell ref="AO26:AR26"/>
    <mergeCell ref="AW26:AZ26"/>
    <mergeCell ref="AK23:AN23"/>
    <mergeCell ref="A21:B21"/>
    <mergeCell ref="A22:B22"/>
    <mergeCell ref="C22:U22"/>
    <mergeCell ref="V22:X22"/>
    <mergeCell ref="Y22:AB22"/>
    <mergeCell ref="AG22:AJ22"/>
    <mergeCell ref="V21:X21"/>
    <mergeCell ref="A23:B23"/>
    <mergeCell ref="C23:U23"/>
    <mergeCell ref="A20:B20"/>
    <mergeCell ref="C20:U20"/>
    <mergeCell ref="V20:X20"/>
    <mergeCell ref="Y20:AB20"/>
    <mergeCell ref="AK22:AN22"/>
    <mergeCell ref="AO22:AR22"/>
    <mergeCell ref="AK20:AN20"/>
    <mergeCell ref="AO20:AR20"/>
    <mergeCell ref="AG19:AJ19"/>
    <mergeCell ref="A18:B18"/>
    <mergeCell ref="C18:U18"/>
    <mergeCell ref="A19:B19"/>
    <mergeCell ref="C19:U19"/>
    <mergeCell ref="V19:X19"/>
    <mergeCell ref="Y19:AB19"/>
    <mergeCell ref="AC20:AF20"/>
    <mergeCell ref="AW16:AZ16"/>
    <mergeCell ref="BA16:BD16"/>
    <mergeCell ref="V18:X18"/>
    <mergeCell ref="Y18:AB18"/>
    <mergeCell ref="AG18:AJ18"/>
    <mergeCell ref="AK17:AN17"/>
    <mergeCell ref="AO17:AR17"/>
    <mergeCell ref="AW17:AZ17"/>
    <mergeCell ref="BA17:BD17"/>
    <mergeCell ref="AK18:AN18"/>
    <mergeCell ref="AG17:AJ17"/>
    <mergeCell ref="AK15:AN15"/>
    <mergeCell ref="AO15:AR15"/>
    <mergeCell ref="AK16:AN16"/>
    <mergeCell ref="AO16:AR16"/>
    <mergeCell ref="AG16:AJ16"/>
    <mergeCell ref="A16:B16"/>
    <mergeCell ref="C16:U16"/>
    <mergeCell ref="V16:X16"/>
    <mergeCell ref="Y16:AB16"/>
    <mergeCell ref="A17:B17"/>
    <mergeCell ref="C17:U17"/>
    <mergeCell ref="V17:X17"/>
    <mergeCell ref="Y17:AB17"/>
    <mergeCell ref="A15:B15"/>
    <mergeCell ref="C15:U15"/>
    <mergeCell ref="BA13:BD13"/>
    <mergeCell ref="V15:X15"/>
    <mergeCell ref="Y15:AB15"/>
    <mergeCell ref="AG15:AJ15"/>
    <mergeCell ref="AK14:AN14"/>
    <mergeCell ref="AO14:AR14"/>
    <mergeCell ref="AW14:AZ14"/>
    <mergeCell ref="BA14:BD14"/>
    <mergeCell ref="AW15:AZ15"/>
    <mergeCell ref="BA15:BD15"/>
    <mergeCell ref="AO13:AR13"/>
    <mergeCell ref="A14:B14"/>
    <mergeCell ref="C14:U14"/>
    <mergeCell ref="V14:X14"/>
    <mergeCell ref="Y14:AB14"/>
    <mergeCell ref="AW13:AZ13"/>
    <mergeCell ref="AS13:AV13"/>
    <mergeCell ref="AS14:AV14"/>
    <mergeCell ref="AW12:AZ12"/>
    <mergeCell ref="BA12:BD12"/>
    <mergeCell ref="A13:B13"/>
    <mergeCell ref="C13:U13"/>
    <mergeCell ref="V13:X13"/>
    <mergeCell ref="Y13:AB13"/>
    <mergeCell ref="A12:B12"/>
    <mergeCell ref="C12:U12"/>
    <mergeCell ref="AK12:AN12"/>
    <mergeCell ref="AO12:AR12"/>
    <mergeCell ref="C28:U28"/>
    <mergeCell ref="V28:X28"/>
    <mergeCell ref="Y28:AB28"/>
    <mergeCell ref="AG12:AJ12"/>
    <mergeCell ref="AG14:AJ14"/>
    <mergeCell ref="AG21:AJ21"/>
    <mergeCell ref="AG20:AJ20"/>
    <mergeCell ref="AC24:AF24"/>
    <mergeCell ref="AC22:AF22"/>
    <mergeCell ref="AC21:AF21"/>
    <mergeCell ref="AK13:AN13"/>
    <mergeCell ref="Y10:AB10"/>
    <mergeCell ref="AG13:AJ13"/>
    <mergeCell ref="AC14:AF14"/>
    <mergeCell ref="AC13:AF13"/>
    <mergeCell ref="AC12:AF12"/>
    <mergeCell ref="Y11:AB11"/>
    <mergeCell ref="AG11:AJ11"/>
    <mergeCell ref="AC11:AF11"/>
    <mergeCell ref="A41:B41"/>
    <mergeCell ref="C36:U36"/>
    <mergeCell ref="AW29:AZ29"/>
    <mergeCell ref="BA29:BD29"/>
    <mergeCell ref="Y29:AB29"/>
    <mergeCell ref="AG29:AJ29"/>
    <mergeCell ref="AO29:AR29"/>
    <mergeCell ref="AG30:AJ30"/>
    <mergeCell ref="BA30:BD30"/>
    <mergeCell ref="A36:B36"/>
    <mergeCell ref="AG28:AJ28"/>
    <mergeCell ref="AG23:AJ23"/>
    <mergeCell ref="A115:B115"/>
    <mergeCell ref="A29:B29"/>
    <mergeCell ref="C29:U29"/>
    <mergeCell ref="V29:X29"/>
    <mergeCell ref="A61:B61"/>
    <mergeCell ref="C49:U49"/>
    <mergeCell ref="V49:X49"/>
    <mergeCell ref="A37:B37"/>
    <mergeCell ref="AG41:AJ41"/>
    <mergeCell ref="AG50:AJ50"/>
    <mergeCell ref="AG55:AJ55"/>
    <mergeCell ref="AG61:AJ61"/>
    <mergeCell ref="AG59:AJ59"/>
    <mergeCell ref="AG32:AJ32"/>
    <mergeCell ref="AG36:AJ36"/>
    <mergeCell ref="AG48:AJ48"/>
    <mergeCell ref="AG52:AJ52"/>
    <mergeCell ref="AG57:AJ57"/>
    <mergeCell ref="AC54:AF54"/>
    <mergeCell ref="AC31:AF31"/>
    <mergeCell ref="AC41:AF41"/>
    <mergeCell ref="AC47:AF47"/>
    <mergeCell ref="AC58:AF58"/>
    <mergeCell ref="AC57:AF57"/>
    <mergeCell ref="AC56:AF56"/>
    <mergeCell ref="AC55:AF55"/>
    <mergeCell ref="AC53:AF53"/>
    <mergeCell ref="AC30:AF30"/>
    <mergeCell ref="AC29:AF29"/>
    <mergeCell ref="AC28:AF28"/>
    <mergeCell ref="AC25:AF25"/>
    <mergeCell ref="AC27:AF27"/>
    <mergeCell ref="AC26:AF26"/>
    <mergeCell ref="AC16:AF16"/>
    <mergeCell ref="AC15:AF15"/>
    <mergeCell ref="AC19:AF19"/>
    <mergeCell ref="AC23:AF23"/>
    <mergeCell ref="AC18:AF18"/>
    <mergeCell ref="AC17:AF17"/>
  </mergeCells>
  <printOptions horizontalCentered="1"/>
  <pageMargins left="0.11811023622047245" right="0.11811023622047245" top="0.5905511811023623" bottom="0.5905511811023623" header="0.5118110236220472" footer="0.5118110236220472"/>
  <pageSetup fitToHeight="0" horizontalDpi="600" verticalDpi="600" orientation="landscape" paperSize="9" scale="96" r:id="rId1"/>
  <ignoredErrors>
    <ignoredError sqref="A12:B62 A97:B97 A64:B69 A71:B93 A105:B27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H287"/>
  <sheetViews>
    <sheetView view="pageBreakPreview" zoomScaleNormal="85" zoomScaleSheetLayoutView="100" workbookViewId="0" topLeftCell="A1">
      <selection activeCell="A4" sqref="A4:BD4"/>
    </sheetView>
  </sheetViews>
  <sheetFormatPr defaultColWidth="9.140625" defaultRowHeight="12.75"/>
  <cols>
    <col min="1" max="36" width="2.7109375" style="207" customWidth="1"/>
    <col min="37" max="37" width="0.42578125" style="207" customWidth="1"/>
    <col min="38" max="38" width="0.13671875" style="207" hidden="1" customWidth="1"/>
    <col min="39" max="40" width="2.7109375" style="207" hidden="1" customWidth="1"/>
    <col min="41" max="41" width="4.00390625" style="207" hidden="1" customWidth="1"/>
    <col min="42" max="48" width="2.7109375" style="207" hidden="1" customWidth="1"/>
    <col min="49" max="49" width="0.5625" style="207" hidden="1" customWidth="1"/>
    <col min="50" max="52" width="2.7109375" style="207" hidden="1" customWidth="1"/>
    <col min="53" max="53" width="2.8515625" style="207" customWidth="1"/>
    <col min="54" max="54" width="6.7109375" style="207" customWidth="1"/>
    <col min="55" max="55" width="5.140625" style="207" hidden="1" customWidth="1"/>
    <col min="56" max="56" width="2.7109375" style="207" hidden="1" customWidth="1"/>
    <col min="57" max="62" width="2.7109375" style="207" customWidth="1"/>
    <col min="63" max="16384" width="9.140625" style="207" customWidth="1"/>
  </cols>
  <sheetData>
    <row r="1" spans="1:56" ht="25.5" customHeight="1">
      <c r="A1" s="670" t="s">
        <v>273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1"/>
      <c r="AN1" s="671"/>
      <c r="AO1" s="671"/>
      <c r="AP1" s="671"/>
      <c r="AQ1" s="671"/>
      <c r="AR1" s="671"/>
      <c r="AS1" s="671"/>
      <c r="AT1" s="671"/>
      <c r="AU1" s="671"/>
      <c r="AV1" s="671"/>
      <c r="AW1" s="671"/>
      <c r="AX1" s="671"/>
      <c r="AY1" s="671"/>
      <c r="AZ1" s="671"/>
      <c r="BA1" s="671"/>
      <c r="BB1" s="671"/>
      <c r="BC1" s="671"/>
      <c r="BD1" s="672"/>
    </row>
    <row r="2" spans="1:60" ht="25.5" customHeight="1">
      <c r="A2" s="208"/>
      <c r="B2" s="209"/>
      <c r="C2" s="209"/>
      <c r="D2" s="209"/>
      <c r="E2" s="209"/>
      <c r="F2" s="209"/>
      <c r="G2" s="209"/>
      <c r="H2" s="209"/>
      <c r="I2" s="652"/>
      <c r="J2" s="652"/>
      <c r="K2" s="652"/>
      <c r="L2" s="652"/>
      <c r="M2" s="652"/>
      <c r="N2" s="652"/>
      <c r="O2" s="651"/>
      <c r="P2" s="652"/>
      <c r="Q2" s="652"/>
      <c r="R2" s="652"/>
      <c r="S2" s="652"/>
      <c r="T2" s="652"/>
      <c r="U2" s="652"/>
      <c r="V2" s="652"/>
      <c r="W2" s="650"/>
      <c r="X2" s="650"/>
      <c r="Y2" s="651"/>
      <c r="Z2" s="651"/>
      <c r="AA2" s="651"/>
      <c r="AB2" s="651"/>
      <c r="AC2" s="649"/>
      <c r="AD2" s="649"/>
      <c r="AE2" s="649"/>
      <c r="AF2" s="649"/>
      <c r="AG2" s="649" t="s">
        <v>184</v>
      </c>
      <c r="AH2" s="650"/>
      <c r="AI2" s="650"/>
      <c r="AJ2" s="650"/>
      <c r="AK2" s="650"/>
      <c r="AL2" s="650"/>
      <c r="AM2" s="651"/>
      <c r="AN2" s="651"/>
      <c r="AO2" s="651"/>
      <c r="AP2" s="651"/>
      <c r="AQ2" s="651"/>
      <c r="AR2" s="651"/>
      <c r="AS2" s="209"/>
      <c r="AT2" s="209"/>
      <c r="AU2" s="209"/>
      <c r="AV2" s="209"/>
      <c r="AW2" s="651"/>
      <c r="AX2" s="651"/>
      <c r="AY2" s="651"/>
      <c r="AZ2" s="651"/>
      <c r="BA2" s="651"/>
      <c r="BB2" s="651"/>
      <c r="BC2" s="651"/>
      <c r="BD2" s="664"/>
      <c r="BE2" s="210"/>
      <c r="BF2" s="210"/>
      <c r="BG2" s="213"/>
      <c r="BH2" s="214"/>
    </row>
    <row r="3" spans="1:60" ht="19.5" customHeight="1">
      <c r="A3" s="215"/>
      <c r="B3" s="209"/>
      <c r="C3" s="209"/>
      <c r="D3" s="209"/>
      <c r="E3" s="209"/>
      <c r="F3" s="209"/>
      <c r="G3" s="209"/>
      <c r="H3" s="209"/>
      <c r="I3" s="216"/>
      <c r="J3" s="217"/>
      <c r="K3" s="216"/>
      <c r="L3" s="216"/>
      <c r="M3" s="216"/>
      <c r="N3" s="216"/>
      <c r="O3" s="650"/>
      <c r="P3" s="216"/>
      <c r="Q3" s="217"/>
      <c r="R3" s="216"/>
      <c r="S3" s="216"/>
      <c r="T3" s="216"/>
      <c r="U3" s="216"/>
      <c r="V3" s="650"/>
      <c r="W3" s="650"/>
      <c r="X3" s="650"/>
      <c r="Y3" s="216"/>
      <c r="Z3" s="217"/>
      <c r="AA3" s="216"/>
      <c r="AB3" s="216"/>
      <c r="AC3" s="214"/>
      <c r="AD3" s="216"/>
      <c r="AE3" s="218"/>
      <c r="AF3" s="214"/>
      <c r="AG3" s="214"/>
      <c r="AH3" s="216"/>
      <c r="AI3" s="218"/>
      <c r="AJ3" s="216"/>
      <c r="AK3" s="216"/>
      <c r="AL3" s="209"/>
      <c r="AM3" s="216"/>
      <c r="AN3" s="218"/>
      <c r="AO3" s="216"/>
      <c r="AP3" s="216"/>
      <c r="AQ3" s="216"/>
      <c r="AR3" s="216"/>
      <c r="AS3" s="216"/>
      <c r="AT3" s="216"/>
      <c r="AU3" s="216"/>
      <c r="AV3" s="216"/>
      <c r="AW3" s="209"/>
      <c r="AX3" s="209"/>
      <c r="AY3" s="209"/>
      <c r="AZ3" s="209"/>
      <c r="BA3" s="209"/>
      <c r="BB3" s="209"/>
      <c r="BC3" s="209"/>
      <c r="BD3" s="219"/>
      <c r="BE3" s="216"/>
      <c r="BF3" s="220"/>
      <c r="BG3" s="216"/>
      <c r="BH3" s="214"/>
    </row>
    <row r="4" spans="1:60" ht="19.5" customHeight="1">
      <c r="A4" s="653" t="s">
        <v>200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4"/>
      <c r="Z4" s="654"/>
      <c r="AA4" s="654"/>
      <c r="AB4" s="654"/>
      <c r="AC4" s="654"/>
      <c r="AD4" s="654"/>
      <c r="AE4" s="654"/>
      <c r="AF4" s="654"/>
      <c r="AG4" s="654"/>
      <c r="AH4" s="654"/>
      <c r="AI4" s="654"/>
      <c r="AJ4" s="654"/>
      <c r="AK4" s="654"/>
      <c r="AL4" s="654"/>
      <c r="AM4" s="654"/>
      <c r="AN4" s="654"/>
      <c r="AO4" s="654"/>
      <c r="AP4" s="654"/>
      <c r="AQ4" s="654"/>
      <c r="AR4" s="654"/>
      <c r="AS4" s="654"/>
      <c r="AT4" s="654"/>
      <c r="AU4" s="654"/>
      <c r="AV4" s="654"/>
      <c r="AW4" s="654"/>
      <c r="AX4" s="654"/>
      <c r="AY4" s="654"/>
      <c r="AZ4" s="654"/>
      <c r="BA4" s="654"/>
      <c r="BB4" s="654"/>
      <c r="BC4" s="654"/>
      <c r="BD4" s="655"/>
      <c r="BE4" s="216"/>
      <c r="BF4" s="216"/>
      <c r="BG4" s="216"/>
      <c r="BH4" s="214"/>
    </row>
    <row r="5" spans="1:60" ht="19.5" customHeight="1">
      <c r="A5" s="215"/>
      <c r="B5" s="209"/>
      <c r="C5" s="209"/>
      <c r="D5" s="209"/>
      <c r="E5" s="209"/>
      <c r="F5" s="209"/>
      <c r="G5" s="209"/>
      <c r="H5" s="209"/>
      <c r="I5" s="668"/>
      <c r="J5" s="668"/>
      <c r="K5" s="665"/>
      <c r="L5" s="651"/>
      <c r="M5" s="663"/>
      <c r="N5" s="665"/>
      <c r="O5" s="651"/>
      <c r="P5" s="651"/>
      <c r="Q5" s="651"/>
      <c r="R5" s="651"/>
      <c r="S5" s="665"/>
      <c r="T5" s="651"/>
      <c r="U5" s="663"/>
      <c r="V5" s="665"/>
      <c r="W5" s="651"/>
      <c r="X5" s="663"/>
      <c r="Y5" s="665"/>
      <c r="Z5" s="665"/>
      <c r="AA5" s="665"/>
      <c r="AB5" s="651"/>
      <c r="AC5" s="651"/>
      <c r="AD5" s="665"/>
      <c r="AE5" s="651"/>
      <c r="AF5" s="651"/>
      <c r="AG5" s="649"/>
      <c r="AH5" s="650"/>
      <c r="AI5" s="650"/>
      <c r="AJ5" s="650"/>
      <c r="AK5" s="650"/>
      <c r="AL5" s="650"/>
      <c r="AM5" s="650"/>
      <c r="AN5" s="650"/>
      <c r="AO5" s="650"/>
      <c r="AP5" s="650"/>
      <c r="AQ5" s="650"/>
      <c r="AR5" s="650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19"/>
      <c r="BE5" s="210"/>
      <c r="BF5" s="210"/>
      <c r="BG5" s="213"/>
      <c r="BH5" s="216"/>
    </row>
    <row r="6" spans="1:60" ht="19.5" customHeight="1">
      <c r="A6" s="221"/>
      <c r="B6" s="222"/>
      <c r="C6" s="222"/>
      <c r="D6" s="222"/>
      <c r="E6" s="222"/>
      <c r="F6" s="222"/>
      <c r="G6" s="222"/>
      <c r="H6" s="222"/>
      <c r="I6" s="223"/>
      <c r="J6" s="223"/>
      <c r="K6" s="666"/>
      <c r="L6" s="224"/>
      <c r="M6" s="225"/>
      <c r="N6" s="669"/>
      <c r="O6" s="224"/>
      <c r="P6" s="224"/>
      <c r="Q6" s="224"/>
      <c r="R6" s="224"/>
      <c r="S6" s="666"/>
      <c r="T6" s="226"/>
      <c r="U6" s="226"/>
      <c r="V6" s="666"/>
      <c r="W6" s="226"/>
      <c r="X6" s="226"/>
      <c r="Y6" s="667"/>
      <c r="Z6" s="666"/>
      <c r="AA6" s="666"/>
      <c r="AB6" s="226"/>
      <c r="AC6" s="226"/>
      <c r="AD6" s="669"/>
      <c r="AE6" s="226"/>
      <c r="AF6" s="226"/>
      <c r="AG6" s="666"/>
      <c r="AH6" s="666"/>
      <c r="AI6" s="666"/>
      <c r="AJ6" s="666"/>
      <c r="AK6" s="666"/>
      <c r="AL6" s="666"/>
      <c r="AM6" s="666"/>
      <c r="AN6" s="666"/>
      <c r="AO6" s="666"/>
      <c r="AP6" s="666"/>
      <c r="AQ6" s="666"/>
      <c r="AR6" s="666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7"/>
      <c r="BE6" s="216"/>
      <c r="BF6" s="220"/>
      <c r="BG6" s="216"/>
      <c r="BH6" s="216"/>
    </row>
    <row r="7" spans="1:56" ht="19.5" customHeight="1">
      <c r="A7" s="675"/>
      <c r="B7" s="676"/>
      <c r="C7" s="676"/>
      <c r="D7" s="676"/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76"/>
      <c r="X7" s="676"/>
      <c r="Y7" s="676"/>
      <c r="Z7" s="676"/>
      <c r="AA7" s="676"/>
      <c r="AB7" s="676"/>
      <c r="AC7" s="676"/>
      <c r="AD7" s="676"/>
      <c r="AE7" s="676"/>
      <c r="AF7" s="676"/>
      <c r="AG7" s="676"/>
      <c r="AH7" s="676"/>
      <c r="AI7" s="676"/>
      <c r="AJ7" s="676"/>
      <c r="AK7" s="676"/>
      <c r="AL7" s="676"/>
      <c r="AM7" s="676"/>
      <c r="AN7" s="676"/>
      <c r="AO7" s="676"/>
      <c r="AP7" s="676"/>
      <c r="AQ7" s="676"/>
      <c r="AR7" s="676"/>
      <c r="AS7" s="676"/>
      <c r="AT7" s="676"/>
      <c r="AU7" s="676"/>
      <c r="AV7" s="676"/>
      <c r="AW7" s="676"/>
      <c r="AX7" s="676"/>
      <c r="AY7" s="676"/>
      <c r="AZ7" s="676"/>
      <c r="BA7" s="676"/>
      <c r="BB7" s="676"/>
      <c r="BC7" s="676"/>
      <c r="BD7" s="677"/>
    </row>
    <row r="8" spans="1:56" ht="12.75">
      <c r="A8" s="673" t="s">
        <v>1118</v>
      </c>
      <c r="B8" s="674"/>
      <c r="C8" s="674"/>
      <c r="D8" s="674"/>
      <c r="E8" s="674"/>
      <c r="F8" s="674"/>
      <c r="G8" s="674"/>
      <c r="H8" s="674"/>
      <c r="I8" s="674"/>
      <c r="J8" s="674"/>
      <c r="K8" s="674"/>
      <c r="L8" s="674"/>
      <c r="M8" s="674"/>
      <c r="N8" s="674"/>
      <c r="O8" s="674"/>
      <c r="P8" s="674"/>
      <c r="Q8" s="674"/>
      <c r="R8" s="674"/>
      <c r="S8" s="674"/>
      <c r="T8" s="674"/>
      <c r="U8" s="674"/>
      <c r="V8" s="674"/>
      <c r="W8" s="674"/>
      <c r="X8" s="674"/>
      <c r="Y8" s="674"/>
      <c r="Z8" s="674"/>
      <c r="AA8" s="674"/>
      <c r="AB8" s="674"/>
      <c r="AC8" s="674"/>
      <c r="AD8" s="674"/>
      <c r="AE8" s="674"/>
      <c r="AF8" s="674"/>
      <c r="AG8" s="674"/>
      <c r="AH8" s="674"/>
      <c r="AI8" s="674"/>
      <c r="AJ8" s="674"/>
      <c r="AK8" s="674"/>
      <c r="AL8" s="674"/>
      <c r="AM8" s="674"/>
      <c r="AN8" s="674"/>
      <c r="AO8" s="674"/>
      <c r="AP8" s="674"/>
      <c r="AQ8" s="674"/>
      <c r="AR8" s="674"/>
      <c r="AS8" s="674"/>
      <c r="AT8" s="674"/>
      <c r="AU8" s="674"/>
      <c r="AV8" s="674"/>
      <c r="AW8" s="674"/>
      <c r="AX8" s="674"/>
      <c r="AY8" s="674"/>
      <c r="AZ8" s="674"/>
      <c r="BA8" s="674"/>
      <c r="BB8" s="674"/>
      <c r="BC8" s="674"/>
      <c r="BD8" s="674"/>
    </row>
    <row r="9" spans="1:56" ht="26.25" customHeight="1">
      <c r="A9" s="662" t="s">
        <v>1119</v>
      </c>
      <c r="B9" s="662"/>
      <c r="C9" s="656" t="s">
        <v>1120</v>
      </c>
      <c r="D9" s="657"/>
      <c r="E9" s="657"/>
      <c r="F9" s="657"/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7"/>
      <c r="S9" s="657"/>
      <c r="T9" s="657"/>
      <c r="U9" s="658"/>
      <c r="V9" s="662" t="s">
        <v>1121</v>
      </c>
      <c r="W9" s="662"/>
      <c r="X9" s="662"/>
      <c r="Y9" s="656" t="s">
        <v>1122</v>
      </c>
      <c r="Z9" s="657"/>
      <c r="AA9" s="657"/>
      <c r="AB9" s="657"/>
      <c r="AC9" s="657"/>
      <c r="AD9" s="657"/>
      <c r="AE9" s="657"/>
      <c r="AF9" s="657"/>
      <c r="AG9" s="657"/>
      <c r="AH9" s="657"/>
      <c r="AI9" s="657"/>
      <c r="AJ9" s="657"/>
      <c r="AK9" s="657"/>
      <c r="AL9" s="657"/>
      <c r="AM9" s="657"/>
      <c r="AN9" s="657"/>
      <c r="AO9" s="657"/>
      <c r="AP9" s="657"/>
      <c r="AQ9" s="657"/>
      <c r="AR9" s="657"/>
      <c r="AS9" s="657"/>
      <c r="AT9" s="657"/>
      <c r="AU9" s="657"/>
      <c r="AV9" s="657"/>
      <c r="AW9" s="657"/>
      <c r="AX9" s="657"/>
      <c r="AY9" s="657"/>
      <c r="AZ9" s="657"/>
      <c r="BA9" s="657"/>
      <c r="BB9" s="657"/>
      <c r="BC9" s="657"/>
      <c r="BD9" s="658"/>
    </row>
    <row r="10" spans="1:56" ht="63" customHeight="1">
      <c r="A10" s="662"/>
      <c r="B10" s="662"/>
      <c r="C10" s="659"/>
      <c r="D10" s="660"/>
      <c r="E10" s="660"/>
      <c r="F10" s="660"/>
      <c r="G10" s="660"/>
      <c r="H10" s="660"/>
      <c r="I10" s="660"/>
      <c r="J10" s="660"/>
      <c r="K10" s="660"/>
      <c r="L10" s="660"/>
      <c r="M10" s="660"/>
      <c r="N10" s="660"/>
      <c r="O10" s="660"/>
      <c r="P10" s="660"/>
      <c r="Q10" s="660"/>
      <c r="R10" s="660"/>
      <c r="S10" s="660"/>
      <c r="T10" s="660"/>
      <c r="U10" s="661"/>
      <c r="V10" s="662"/>
      <c r="W10" s="662"/>
      <c r="X10" s="662"/>
      <c r="Y10" s="557" t="s">
        <v>284</v>
      </c>
      <c r="Z10" s="558"/>
      <c r="AA10" s="558"/>
      <c r="AB10" s="695"/>
      <c r="AC10" s="557" t="s">
        <v>306</v>
      </c>
      <c r="AD10" s="558"/>
      <c r="AE10" s="558"/>
      <c r="AF10" s="558"/>
      <c r="AG10" s="557" t="s">
        <v>307</v>
      </c>
      <c r="AH10" s="558"/>
      <c r="AI10" s="558"/>
      <c r="AJ10" s="558"/>
      <c r="AK10" s="557" t="s">
        <v>308</v>
      </c>
      <c r="AL10" s="693"/>
      <c r="AM10" s="693"/>
      <c r="AN10" s="694"/>
      <c r="AO10" s="557" t="s">
        <v>281</v>
      </c>
      <c r="AP10" s="693"/>
      <c r="AQ10" s="693"/>
      <c r="AR10" s="694"/>
      <c r="AS10" s="557" t="s">
        <v>309</v>
      </c>
      <c r="AT10" s="693"/>
      <c r="AU10" s="693"/>
      <c r="AV10" s="694"/>
      <c r="AW10" s="557" t="s">
        <v>310</v>
      </c>
      <c r="AX10" s="558"/>
      <c r="AY10" s="558"/>
      <c r="AZ10" s="558"/>
      <c r="BA10" s="662" t="s">
        <v>416</v>
      </c>
      <c r="BB10" s="662"/>
      <c r="BC10" s="662"/>
      <c r="BD10" s="662"/>
    </row>
    <row r="11" spans="1:56" ht="12.75">
      <c r="A11" s="559" t="s">
        <v>290</v>
      </c>
      <c r="B11" s="559"/>
      <c r="C11" s="559" t="s">
        <v>291</v>
      </c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 t="s">
        <v>292</v>
      </c>
      <c r="W11" s="559"/>
      <c r="X11" s="559"/>
      <c r="Y11" s="559" t="s">
        <v>293</v>
      </c>
      <c r="Z11" s="559"/>
      <c r="AA11" s="559"/>
      <c r="AB11" s="559"/>
      <c r="AC11" s="560" t="s">
        <v>294</v>
      </c>
      <c r="AD11" s="561"/>
      <c r="AE11" s="561"/>
      <c r="AF11" s="562"/>
      <c r="AG11" s="560" t="s">
        <v>296</v>
      </c>
      <c r="AH11" s="561"/>
      <c r="AI11" s="561"/>
      <c r="AJ11" s="562"/>
      <c r="AK11" s="560" t="s">
        <v>1136</v>
      </c>
      <c r="AL11" s="561"/>
      <c r="AM11" s="561"/>
      <c r="AN11" s="562"/>
      <c r="AO11" s="560" t="s">
        <v>1137</v>
      </c>
      <c r="AP11" s="561"/>
      <c r="AQ11" s="561"/>
      <c r="AR11" s="562"/>
      <c r="AS11" s="560" t="s">
        <v>1138</v>
      </c>
      <c r="AT11" s="561"/>
      <c r="AU11" s="561"/>
      <c r="AV11" s="562"/>
      <c r="AW11" s="559" t="s">
        <v>1139</v>
      </c>
      <c r="AX11" s="559"/>
      <c r="AY11" s="559"/>
      <c r="AZ11" s="559"/>
      <c r="BA11" s="559" t="s">
        <v>298</v>
      </c>
      <c r="BB11" s="559"/>
      <c r="BC11" s="559"/>
      <c r="BD11" s="559"/>
    </row>
    <row r="12" spans="1:56" ht="19.5" customHeight="1">
      <c r="A12" s="551" t="s">
        <v>601</v>
      </c>
      <c r="B12" s="551"/>
      <c r="C12" s="555" t="s">
        <v>1140</v>
      </c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64" t="s">
        <v>602</v>
      </c>
      <c r="W12" s="564"/>
      <c r="X12" s="564"/>
      <c r="Y12" s="551">
        <v>16959</v>
      </c>
      <c r="Z12" s="551"/>
      <c r="AA12" s="551"/>
      <c r="AB12" s="551"/>
      <c r="AC12" s="539">
        <v>2041</v>
      </c>
      <c r="AD12" s="540"/>
      <c r="AE12" s="540"/>
      <c r="AF12" s="541"/>
      <c r="AG12" s="539">
        <v>1218</v>
      </c>
      <c r="AH12" s="540"/>
      <c r="AI12" s="540"/>
      <c r="AJ12" s="541"/>
      <c r="AK12" s="539"/>
      <c r="AL12" s="540"/>
      <c r="AM12" s="540"/>
      <c r="AN12" s="541"/>
      <c r="AO12" s="539">
        <v>0</v>
      </c>
      <c r="AP12" s="540"/>
      <c r="AQ12" s="540"/>
      <c r="AR12" s="541"/>
      <c r="AS12" s="539"/>
      <c r="AT12" s="540"/>
      <c r="AU12" s="540"/>
      <c r="AV12" s="541"/>
      <c r="AW12" s="551"/>
      <c r="AX12" s="551"/>
      <c r="AY12" s="551"/>
      <c r="AZ12" s="551"/>
      <c r="BA12" s="551">
        <f aca="true" t="shared" si="0" ref="BA12:BA35">Y12+AC12+AG12+AK12+AO12+AW12</f>
        <v>20218</v>
      </c>
      <c r="BB12" s="551"/>
      <c r="BC12" s="551"/>
      <c r="BD12" s="551"/>
    </row>
    <row r="13" spans="1:56" ht="19.5" customHeight="1">
      <c r="A13" s="551" t="s">
        <v>603</v>
      </c>
      <c r="B13" s="551"/>
      <c r="C13" s="555" t="s">
        <v>604</v>
      </c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R13" s="555"/>
      <c r="S13" s="555"/>
      <c r="T13" s="555"/>
      <c r="U13" s="555"/>
      <c r="V13" s="564" t="s">
        <v>605</v>
      </c>
      <c r="W13" s="564"/>
      <c r="X13" s="564"/>
      <c r="Y13" s="551">
        <v>3200</v>
      </c>
      <c r="Z13" s="551"/>
      <c r="AA13" s="551"/>
      <c r="AB13" s="551"/>
      <c r="AC13" s="539">
        <v>200</v>
      </c>
      <c r="AD13" s="540"/>
      <c r="AE13" s="540"/>
      <c r="AF13" s="541"/>
      <c r="AG13" s="539">
        <v>100</v>
      </c>
      <c r="AH13" s="540"/>
      <c r="AI13" s="540"/>
      <c r="AJ13" s="541"/>
      <c r="AK13" s="539"/>
      <c r="AL13" s="540"/>
      <c r="AM13" s="540"/>
      <c r="AN13" s="541"/>
      <c r="AO13" s="539"/>
      <c r="AP13" s="540"/>
      <c r="AQ13" s="540"/>
      <c r="AR13" s="541"/>
      <c r="AS13" s="539"/>
      <c r="AT13" s="540"/>
      <c r="AU13" s="540"/>
      <c r="AV13" s="541"/>
      <c r="AW13" s="551"/>
      <c r="AX13" s="551"/>
      <c r="AY13" s="551"/>
      <c r="AZ13" s="551"/>
      <c r="BA13" s="551">
        <f t="shared" si="0"/>
        <v>3500</v>
      </c>
      <c r="BB13" s="551"/>
      <c r="BC13" s="551"/>
      <c r="BD13" s="551"/>
    </row>
    <row r="14" spans="1:56" ht="19.5" customHeight="1">
      <c r="A14" s="551" t="s">
        <v>606</v>
      </c>
      <c r="B14" s="551"/>
      <c r="C14" s="555" t="s">
        <v>607</v>
      </c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64" t="s">
        <v>608</v>
      </c>
      <c r="W14" s="564"/>
      <c r="X14" s="564"/>
      <c r="Y14" s="565"/>
      <c r="Z14" s="565"/>
      <c r="AA14" s="565"/>
      <c r="AB14" s="565"/>
      <c r="AC14" s="539"/>
      <c r="AD14" s="540"/>
      <c r="AE14" s="540"/>
      <c r="AF14" s="541"/>
      <c r="AG14" s="539"/>
      <c r="AH14" s="540"/>
      <c r="AI14" s="540"/>
      <c r="AJ14" s="541"/>
      <c r="AK14" s="539"/>
      <c r="AL14" s="540"/>
      <c r="AM14" s="540"/>
      <c r="AN14" s="541"/>
      <c r="AO14" s="539"/>
      <c r="AP14" s="540"/>
      <c r="AQ14" s="540"/>
      <c r="AR14" s="541"/>
      <c r="AS14" s="539"/>
      <c r="AT14" s="540"/>
      <c r="AU14" s="540"/>
      <c r="AV14" s="541"/>
      <c r="AW14" s="551"/>
      <c r="AX14" s="551"/>
      <c r="AY14" s="551"/>
      <c r="AZ14" s="551"/>
      <c r="BA14" s="551">
        <f t="shared" si="0"/>
        <v>0</v>
      </c>
      <c r="BB14" s="551"/>
      <c r="BC14" s="551"/>
      <c r="BD14" s="551"/>
    </row>
    <row r="15" spans="1:56" ht="19.5" customHeight="1">
      <c r="A15" s="551" t="s">
        <v>609</v>
      </c>
      <c r="B15" s="551"/>
      <c r="C15" s="555" t="s">
        <v>610</v>
      </c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64" t="s">
        <v>611</v>
      </c>
      <c r="W15" s="564"/>
      <c r="X15" s="564"/>
      <c r="Y15" s="551"/>
      <c r="Z15" s="551"/>
      <c r="AA15" s="551"/>
      <c r="AB15" s="551"/>
      <c r="AC15" s="539"/>
      <c r="AD15" s="540"/>
      <c r="AE15" s="540"/>
      <c r="AF15" s="541"/>
      <c r="AG15" s="539"/>
      <c r="AH15" s="540"/>
      <c r="AI15" s="540"/>
      <c r="AJ15" s="541"/>
      <c r="AK15" s="539"/>
      <c r="AL15" s="540"/>
      <c r="AM15" s="540"/>
      <c r="AN15" s="541"/>
      <c r="AO15" s="539"/>
      <c r="AP15" s="540"/>
      <c r="AQ15" s="540"/>
      <c r="AR15" s="541"/>
      <c r="AS15" s="539"/>
      <c r="AT15" s="540"/>
      <c r="AU15" s="540"/>
      <c r="AV15" s="541"/>
      <c r="AW15" s="551"/>
      <c r="AX15" s="551"/>
      <c r="AY15" s="551"/>
      <c r="AZ15" s="551"/>
      <c r="BA15" s="551">
        <f t="shared" si="0"/>
        <v>0</v>
      </c>
      <c r="BB15" s="551"/>
      <c r="BC15" s="551"/>
      <c r="BD15" s="551"/>
    </row>
    <row r="16" spans="1:56" ht="19.5" customHeight="1">
      <c r="A16" s="551" t="s">
        <v>612</v>
      </c>
      <c r="B16" s="551"/>
      <c r="C16" s="555" t="s">
        <v>613</v>
      </c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64" t="s">
        <v>614</v>
      </c>
      <c r="W16" s="564"/>
      <c r="X16" s="564"/>
      <c r="Y16" s="551"/>
      <c r="Z16" s="551"/>
      <c r="AA16" s="551"/>
      <c r="AB16" s="551"/>
      <c r="AC16" s="539"/>
      <c r="AD16" s="540"/>
      <c r="AE16" s="540"/>
      <c r="AF16" s="541"/>
      <c r="AG16" s="539"/>
      <c r="AH16" s="540"/>
      <c r="AI16" s="540"/>
      <c r="AJ16" s="541"/>
      <c r="AK16" s="539"/>
      <c r="AL16" s="540"/>
      <c r="AM16" s="540"/>
      <c r="AN16" s="541"/>
      <c r="AO16" s="539"/>
      <c r="AP16" s="540"/>
      <c r="AQ16" s="540"/>
      <c r="AR16" s="541"/>
      <c r="AS16" s="539"/>
      <c r="AT16" s="540"/>
      <c r="AU16" s="540"/>
      <c r="AV16" s="541"/>
      <c r="AW16" s="551"/>
      <c r="AX16" s="551"/>
      <c r="AY16" s="551"/>
      <c r="AZ16" s="551"/>
      <c r="BA16" s="551">
        <f t="shared" si="0"/>
        <v>0</v>
      </c>
      <c r="BB16" s="551"/>
      <c r="BC16" s="551"/>
      <c r="BD16" s="551"/>
    </row>
    <row r="17" spans="1:56" ht="19.5" customHeight="1">
      <c r="A17" s="551" t="s">
        <v>615</v>
      </c>
      <c r="B17" s="551"/>
      <c r="C17" s="555" t="s">
        <v>616</v>
      </c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555"/>
      <c r="Q17" s="555"/>
      <c r="R17" s="555"/>
      <c r="S17" s="555"/>
      <c r="T17" s="555"/>
      <c r="U17" s="555"/>
      <c r="V17" s="564" t="s">
        <v>617</v>
      </c>
      <c r="W17" s="564"/>
      <c r="X17" s="564"/>
      <c r="Y17" s="551">
        <v>0</v>
      </c>
      <c r="Z17" s="551"/>
      <c r="AA17" s="551"/>
      <c r="AB17" s="551"/>
      <c r="AC17" s="539"/>
      <c r="AD17" s="540"/>
      <c r="AE17" s="540"/>
      <c r="AF17" s="541"/>
      <c r="AG17" s="539"/>
      <c r="AH17" s="540"/>
      <c r="AI17" s="540"/>
      <c r="AJ17" s="541"/>
      <c r="AK17" s="539"/>
      <c r="AL17" s="540"/>
      <c r="AM17" s="540"/>
      <c r="AN17" s="541"/>
      <c r="AO17" s="539"/>
      <c r="AP17" s="540"/>
      <c r="AQ17" s="540"/>
      <c r="AR17" s="541"/>
      <c r="AS17" s="539"/>
      <c r="AT17" s="540"/>
      <c r="AU17" s="540"/>
      <c r="AV17" s="541"/>
      <c r="AW17" s="551"/>
      <c r="AX17" s="551"/>
      <c r="AY17" s="551"/>
      <c r="AZ17" s="551"/>
      <c r="BA17" s="551">
        <f t="shared" si="0"/>
        <v>0</v>
      </c>
      <c r="BB17" s="551"/>
      <c r="BC17" s="551"/>
      <c r="BD17" s="551"/>
    </row>
    <row r="18" spans="1:56" ht="19.5" customHeight="1">
      <c r="A18" s="551" t="s">
        <v>618</v>
      </c>
      <c r="B18" s="551"/>
      <c r="C18" s="555" t="s">
        <v>1141</v>
      </c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5"/>
      <c r="U18" s="555"/>
      <c r="V18" s="564" t="s">
        <v>620</v>
      </c>
      <c r="W18" s="564"/>
      <c r="X18" s="564"/>
      <c r="Y18" s="551">
        <v>720</v>
      </c>
      <c r="Z18" s="551"/>
      <c r="AA18" s="551"/>
      <c r="AB18" s="551"/>
      <c r="AC18" s="539">
        <v>144</v>
      </c>
      <c r="AD18" s="540"/>
      <c r="AE18" s="540"/>
      <c r="AF18" s="541"/>
      <c r="AG18" s="539">
        <v>96</v>
      </c>
      <c r="AH18" s="540"/>
      <c r="AI18" s="540"/>
      <c r="AJ18" s="541"/>
      <c r="AK18" s="539"/>
      <c r="AL18" s="540"/>
      <c r="AM18" s="540"/>
      <c r="AN18" s="541"/>
      <c r="AO18" s="539"/>
      <c r="AP18" s="540"/>
      <c r="AQ18" s="540"/>
      <c r="AR18" s="541"/>
      <c r="AS18" s="539"/>
      <c r="AT18" s="540"/>
      <c r="AU18" s="540"/>
      <c r="AV18" s="541"/>
      <c r="AW18" s="551"/>
      <c r="AX18" s="551"/>
      <c r="AY18" s="551"/>
      <c r="AZ18" s="551"/>
      <c r="BA18" s="551">
        <f t="shared" si="0"/>
        <v>960</v>
      </c>
      <c r="BB18" s="551"/>
      <c r="BC18" s="551"/>
      <c r="BD18" s="551"/>
    </row>
    <row r="19" spans="1:56" ht="19.5" customHeight="1">
      <c r="A19" s="551" t="s">
        <v>621</v>
      </c>
      <c r="B19" s="551"/>
      <c r="C19" s="555" t="s">
        <v>622</v>
      </c>
      <c r="D19" s="555"/>
      <c r="E19" s="555"/>
      <c r="F19" s="555"/>
      <c r="G19" s="555"/>
      <c r="H19" s="555"/>
      <c r="I19" s="555"/>
      <c r="J19" s="555"/>
      <c r="K19" s="555"/>
      <c r="L19" s="555"/>
      <c r="M19" s="555"/>
      <c r="N19" s="555"/>
      <c r="O19" s="555"/>
      <c r="P19" s="555"/>
      <c r="Q19" s="555"/>
      <c r="R19" s="555"/>
      <c r="S19" s="555"/>
      <c r="T19" s="555"/>
      <c r="U19" s="555"/>
      <c r="V19" s="564" t="s">
        <v>623</v>
      </c>
      <c r="W19" s="564"/>
      <c r="X19" s="564"/>
      <c r="Y19" s="551"/>
      <c r="Z19" s="551"/>
      <c r="AA19" s="551"/>
      <c r="AB19" s="551"/>
      <c r="AC19" s="539"/>
      <c r="AD19" s="540"/>
      <c r="AE19" s="540"/>
      <c r="AF19" s="541"/>
      <c r="AG19" s="539"/>
      <c r="AH19" s="540"/>
      <c r="AI19" s="540"/>
      <c r="AJ19" s="541"/>
      <c r="AK19" s="539"/>
      <c r="AL19" s="540"/>
      <c r="AM19" s="540"/>
      <c r="AN19" s="541"/>
      <c r="AO19" s="539"/>
      <c r="AP19" s="540"/>
      <c r="AQ19" s="540"/>
      <c r="AR19" s="541"/>
      <c r="AS19" s="539"/>
      <c r="AT19" s="540"/>
      <c r="AU19" s="540"/>
      <c r="AV19" s="541"/>
      <c r="AW19" s="551"/>
      <c r="AX19" s="551"/>
      <c r="AY19" s="551"/>
      <c r="AZ19" s="551"/>
      <c r="BA19" s="551">
        <f t="shared" si="0"/>
        <v>0</v>
      </c>
      <c r="BB19" s="551"/>
      <c r="BC19" s="551"/>
      <c r="BD19" s="551"/>
    </row>
    <row r="20" spans="1:56" ht="19.5" customHeight="1">
      <c r="A20" s="551" t="s">
        <v>624</v>
      </c>
      <c r="B20" s="551"/>
      <c r="C20" s="555" t="s">
        <v>625</v>
      </c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555"/>
      <c r="Q20" s="555"/>
      <c r="R20" s="555"/>
      <c r="S20" s="555"/>
      <c r="T20" s="555"/>
      <c r="U20" s="555"/>
      <c r="V20" s="564" t="s">
        <v>626</v>
      </c>
      <c r="W20" s="564"/>
      <c r="X20" s="564"/>
      <c r="Y20" s="551">
        <v>541</v>
      </c>
      <c r="Z20" s="551"/>
      <c r="AA20" s="551"/>
      <c r="AB20" s="551"/>
      <c r="AC20" s="539">
        <v>360</v>
      </c>
      <c r="AD20" s="540"/>
      <c r="AE20" s="540"/>
      <c r="AF20" s="541"/>
      <c r="AG20" s="539">
        <v>0</v>
      </c>
      <c r="AH20" s="540"/>
      <c r="AI20" s="540"/>
      <c r="AJ20" s="541"/>
      <c r="AK20" s="539"/>
      <c r="AL20" s="540"/>
      <c r="AM20" s="540"/>
      <c r="AN20" s="541"/>
      <c r="AO20" s="539"/>
      <c r="AP20" s="540"/>
      <c r="AQ20" s="540"/>
      <c r="AR20" s="541"/>
      <c r="AS20" s="539"/>
      <c r="AT20" s="540"/>
      <c r="AU20" s="540"/>
      <c r="AV20" s="541"/>
      <c r="AW20" s="551"/>
      <c r="AX20" s="551"/>
      <c r="AY20" s="551"/>
      <c r="AZ20" s="551"/>
      <c r="BA20" s="551">
        <f t="shared" si="0"/>
        <v>901</v>
      </c>
      <c r="BB20" s="551"/>
      <c r="BC20" s="551"/>
      <c r="BD20" s="551"/>
    </row>
    <row r="21" spans="1:56" ht="19.5" customHeight="1">
      <c r="A21" s="551" t="s">
        <v>627</v>
      </c>
      <c r="B21" s="551"/>
      <c r="C21" s="555" t="s">
        <v>1142</v>
      </c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64" t="s">
        <v>629</v>
      </c>
      <c r="W21" s="564"/>
      <c r="X21" s="564"/>
      <c r="Y21" s="551"/>
      <c r="Z21" s="551"/>
      <c r="AA21" s="551"/>
      <c r="AB21" s="551"/>
      <c r="AC21" s="539"/>
      <c r="AD21" s="540"/>
      <c r="AE21" s="540"/>
      <c r="AF21" s="541"/>
      <c r="AG21" s="539"/>
      <c r="AH21" s="540"/>
      <c r="AI21" s="540"/>
      <c r="AJ21" s="541"/>
      <c r="AK21" s="539"/>
      <c r="AL21" s="540"/>
      <c r="AM21" s="540"/>
      <c r="AN21" s="541"/>
      <c r="AO21" s="539"/>
      <c r="AP21" s="540"/>
      <c r="AQ21" s="540"/>
      <c r="AR21" s="541"/>
      <c r="AS21" s="539"/>
      <c r="AT21" s="540"/>
      <c r="AU21" s="540"/>
      <c r="AV21" s="541"/>
      <c r="AW21" s="551"/>
      <c r="AX21" s="551"/>
      <c r="AY21" s="551"/>
      <c r="AZ21" s="551"/>
      <c r="BA21" s="551">
        <f t="shared" si="0"/>
        <v>0</v>
      </c>
      <c r="BB21" s="551"/>
      <c r="BC21" s="551"/>
      <c r="BD21" s="551"/>
    </row>
    <row r="22" spans="1:56" ht="19.5" customHeight="1">
      <c r="A22" s="551" t="s">
        <v>630</v>
      </c>
      <c r="B22" s="551"/>
      <c r="C22" s="555" t="s">
        <v>631</v>
      </c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555"/>
      <c r="Q22" s="555"/>
      <c r="R22" s="555"/>
      <c r="S22" s="555"/>
      <c r="T22" s="555"/>
      <c r="U22" s="555"/>
      <c r="V22" s="564" t="s">
        <v>632</v>
      </c>
      <c r="W22" s="564"/>
      <c r="X22" s="564"/>
      <c r="Y22" s="551"/>
      <c r="Z22" s="551"/>
      <c r="AA22" s="551"/>
      <c r="AB22" s="551"/>
      <c r="AC22" s="539"/>
      <c r="AD22" s="540"/>
      <c r="AE22" s="540"/>
      <c r="AF22" s="541"/>
      <c r="AG22" s="539"/>
      <c r="AH22" s="540"/>
      <c r="AI22" s="540"/>
      <c r="AJ22" s="541"/>
      <c r="AK22" s="539"/>
      <c r="AL22" s="540"/>
      <c r="AM22" s="540"/>
      <c r="AN22" s="541"/>
      <c r="AO22" s="539"/>
      <c r="AP22" s="540"/>
      <c r="AQ22" s="540"/>
      <c r="AR22" s="541"/>
      <c r="AS22" s="539"/>
      <c r="AT22" s="540"/>
      <c r="AU22" s="540"/>
      <c r="AV22" s="541"/>
      <c r="AW22" s="551"/>
      <c r="AX22" s="551"/>
      <c r="AY22" s="551"/>
      <c r="AZ22" s="551"/>
      <c r="BA22" s="551">
        <f t="shared" si="0"/>
        <v>0</v>
      </c>
      <c r="BB22" s="551"/>
      <c r="BC22" s="551"/>
      <c r="BD22" s="551"/>
    </row>
    <row r="23" spans="1:56" s="214" customFormat="1" ht="19.5" customHeight="1">
      <c r="A23" s="551" t="s">
        <v>633</v>
      </c>
      <c r="B23" s="551"/>
      <c r="C23" s="555" t="s">
        <v>634</v>
      </c>
      <c r="D23" s="555"/>
      <c r="E23" s="555"/>
      <c r="F23" s="555"/>
      <c r="G23" s="555"/>
      <c r="H23" s="555"/>
      <c r="I23" s="555"/>
      <c r="J23" s="555"/>
      <c r="K23" s="555"/>
      <c r="L23" s="555"/>
      <c r="M23" s="555"/>
      <c r="N23" s="555"/>
      <c r="O23" s="555"/>
      <c r="P23" s="555"/>
      <c r="Q23" s="555"/>
      <c r="R23" s="555"/>
      <c r="S23" s="555"/>
      <c r="T23" s="555"/>
      <c r="U23" s="555"/>
      <c r="V23" s="564" t="s">
        <v>635</v>
      </c>
      <c r="W23" s="564"/>
      <c r="X23" s="564"/>
      <c r="Y23" s="551">
        <v>1457</v>
      </c>
      <c r="Z23" s="551"/>
      <c r="AA23" s="551"/>
      <c r="AB23" s="551"/>
      <c r="AC23" s="539">
        <v>53</v>
      </c>
      <c r="AD23" s="540"/>
      <c r="AE23" s="540"/>
      <c r="AF23" s="541"/>
      <c r="AG23" s="539"/>
      <c r="AH23" s="540"/>
      <c r="AI23" s="540"/>
      <c r="AJ23" s="541"/>
      <c r="AK23" s="539"/>
      <c r="AL23" s="540"/>
      <c r="AM23" s="540"/>
      <c r="AN23" s="541"/>
      <c r="AO23" s="539"/>
      <c r="AP23" s="540"/>
      <c r="AQ23" s="540"/>
      <c r="AR23" s="541"/>
      <c r="AS23" s="539"/>
      <c r="AT23" s="540"/>
      <c r="AU23" s="540"/>
      <c r="AV23" s="541"/>
      <c r="AW23" s="551"/>
      <c r="AX23" s="551"/>
      <c r="AY23" s="551"/>
      <c r="AZ23" s="551"/>
      <c r="BA23" s="551">
        <f t="shared" si="0"/>
        <v>1510</v>
      </c>
      <c r="BB23" s="551"/>
      <c r="BC23" s="551"/>
      <c r="BD23" s="551"/>
    </row>
    <row r="24" spans="1:56" s="214" customFormat="1" ht="19.5" customHeight="1">
      <c r="A24" s="551" t="s">
        <v>636</v>
      </c>
      <c r="B24" s="551"/>
      <c r="C24" s="555" t="s">
        <v>637</v>
      </c>
      <c r="D24" s="555"/>
      <c r="E24" s="555"/>
      <c r="F24" s="555"/>
      <c r="G24" s="555"/>
      <c r="H24" s="555"/>
      <c r="I24" s="555"/>
      <c r="J24" s="555"/>
      <c r="K24" s="555"/>
      <c r="L24" s="555"/>
      <c r="M24" s="555"/>
      <c r="N24" s="555"/>
      <c r="O24" s="555"/>
      <c r="P24" s="555"/>
      <c r="Q24" s="555"/>
      <c r="R24" s="555"/>
      <c r="S24" s="555"/>
      <c r="T24" s="555"/>
      <c r="U24" s="555"/>
      <c r="V24" s="564" t="s">
        <v>638</v>
      </c>
      <c r="W24" s="564"/>
      <c r="X24" s="564"/>
      <c r="Y24" s="551">
        <v>0</v>
      </c>
      <c r="Z24" s="551"/>
      <c r="AA24" s="551"/>
      <c r="AB24" s="551"/>
      <c r="AC24" s="539"/>
      <c r="AD24" s="540"/>
      <c r="AE24" s="540"/>
      <c r="AF24" s="541"/>
      <c r="AG24" s="539"/>
      <c r="AH24" s="540"/>
      <c r="AI24" s="540"/>
      <c r="AJ24" s="541"/>
      <c r="AK24" s="539"/>
      <c r="AL24" s="540"/>
      <c r="AM24" s="540"/>
      <c r="AN24" s="541"/>
      <c r="AO24" s="539"/>
      <c r="AP24" s="540"/>
      <c r="AQ24" s="540"/>
      <c r="AR24" s="541"/>
      <c r="AS24" s="539"/>
      <c r="AT24" s="540"/>
      <c r="AU24" s="540"/>
      <c r="AV24" s="541"/>
      <c r="AW24" s="551"/>
      <c r="AX24" s="551"/>
      <c r="AY24" s="551"/>
      <c r="AZ24" s="551"/>
      <c r="BA24" s="551">
        <f t="shared" si="0"/>
        <v>0</v>
      </c>
      <c r="BB24" s="551"/>
      <c r="BC24" s="551"/>
      <c r="BD24" s="551"/>
    </row>
    <row r="25" spans="1:56" ht="19.5" customHeight="1">
      <c r="A25" s="551" t="s">
        <v>643</v>
      </c>
      <c r="B25" s="551"/>
      <c r="C25" s="555" t="s">
        <v>642</v>
      </c>
      <c r="D25" s="555"/>
      <c r="E25" s="555"/>
      <c r="F25" s="555"/>
      <c r="G25" s="555"/>
      <c r="H25" s="555"/>
      <c r="I25" s="555"/>
      <c r="J25" s="555"/>
      <c r="K25" s="555"/>
      <c r="L25" s="555"/>
      <c r="M25" s="555"/>
      <c r="N25" s="555"/>
      <c r="O25" s="555"/>
      <c r="P25" s="555"/>
      <c r="Q25" s="555"/>
      <c r="R25" s="555"/>
      <c r="S25" s="555"/>
      <c r="T25" s="555"/>
      <c r="U25" s="555"/>
      <c r="V25" s="564" t="s">
        <v>1057</v>
      </c>
      <c r="W25" s="564"/>
      <c r="X25" s="564"/>
      <c r="Y25" s="551"/>
      <c r="Z25" s="551"/>
      <c r="AA25" s="551"/>
      <c r="AB25" s="551"/>
      <c r="AC25" s="539"/>
      <c r="AD25" s="540"/>
      <c r="AE25" s="540"/>
      <c r="AF25" s="541"/>
      <c r="AG25" s="539"/>
      <c r="AH25" s="540"/>
      <c r="AI25" s="540"/>
      <c r="AJ25" s="541"/>
      <c r="AK25" s="539"/>
      <c r="AL25" s="540"/>
      <c r="AM25" s="540"/>
      <c r="AN25" s="541"/>
      <c r="AO25" s="539"/>
      <c r="AP25" s="540"/>
      <c r="AQ25" s="540"/>
      <c r="AR25" s="541"/>
      <c r="AS25" s="539"/>
      <c r="AT25" s="540"/>
      <c r="AU25" s="540"/>
      <c r="AV25" s="541"/>
      <c r="AW25" s="551"/>
      <c r="AX25" s="551"/>
      <c r="AY25" s="551"/>
      <c r="AZ25" s="551"/>
      <c r="BA25" s="551">
        <f t="shared" si="0"/>
        <v>0</v>
      </c>
      <c r="BB25" s="551"/>
      <c r="BC25" s="551"/>
      <c r="BD25" s="551"/>
    </row>
    <row r="26" spans="1:56" ht="29.25" customHeight="1">
      <c r="A26" s="551" t="s">
        <v>645</v>
      </c>
      <c r="B26" s="551"/>
      <c r="C26" s="555" t="s">
        <v>644</v>
      </c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S26" s="555"/>
      <c r="T26" s="555"/>
      <c r="U26" s="555"/>
      <c r="V26" s="564" t="s">
        <v>1058</v>
      </c>
      <c r="W26" s="564"/>
      <c r="X26" s="564"/>
      <c r="Y26" s="551">
        <v>0</v>
      </c>
      <c r="Z26" s="551"/>
      <c r="AA26" s="551"/>
      <c r="AB26" s="551"/>
      <c r="AC26" s="539"/>
      <c r="AD26" s="540"/>
      <c r="AE26" s="540"/>
      <c r="AF26" s="541"/>
      <c r="AG26" s="539"/>
      <c r="AH26" s="540"/>
      <c r="AI26" s="540"/>
      <c r="AJ26" s="541"/>
      <c r="AK26" s="539">
        <v>0</v>
      </c>
      <c r="AL26" s="540"/>
      <c r="AM26" s="540"/>
      <c r="AN26" s="541"/>
      <c r="AO26" s="539"/>
      <c r="AP26" s="540"/>
      <c r="AQ26" s="540"/>
      <c r="AR26" s="541"/>
      <c r="AS26" s="539"/>
      <c r="AT26" s="540"/>
      <c r="AU26" s="540"/>
      <c r="AV26" s="541"/>
      <c r="AW26" s="551"/>
      <c r="AX26" s="551"/>
      <c r="AY26" s="551"/>
      <c r="AZ26" s="551"/>
      <c r="BA26" s="551">
        <f t="shared" si="0"/>
        <v>0</v>
      </c>
      <c r="BB26" s="551"/>
      <c r="BC26" s="551"/>
      <c r="BD26" s="551"/>
    </row>
    <row r="27" spans="1:56" ht="19.5" customHeight="1">
      <c r="A27" s="551" t="s">
        <v>647</v>
      </c>
      <c r="B27" s="551"/>
      <c r="C27" s="555" t="s">
        <v>1143</v>
      </c>
      <c r="D27" s="555"/>
      <c r="E27" s="555"/>
      <c r="F27" s="555"/>
      <c r="G27" s="555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55"/>
      <c r="S27" s="555"/>
      <c r="T27" s="555"/>
      <c r="U27" s="555"/>
      <c r="V27" s="564" t="s">
        <v>1059</v>
      </c>
      <c r="W27" s="564"/>
      <c r="X27" s="564"/>
      <c r="Y27" s="551"/>
      <c r="Z27" s="551"/>
      <c r="AA27" s="551"/>
      <c r="AB27" s="551"/>
      <c r="AC27" s="539"/>
      <c r="AD27" s="540"/>
      <c r="AE27" s="540"/>
      <c r="AF27" s="541"/>
      <c r="AG27" s="539"/>
      <c r="AH27" s="540"/>
      <c r="AI27" s="540"/>
      <c r="AJ27" s="541"/>
      <c r="AK27" s="539"/>
      <c r="AL27" s="540"/>
      <c r="AM27" s="540"/>
      <c r="AN27" s="541"/>
      <c r="AO27" s="539"/>
      <c r="AP27" s="540"/>
      <c r="AQ27" s="540"/>
      <c r="AR27" s="541"/>
      <c r="AS27" s="539"/>
      <c r="AT27" s="540"/>
      <c r="AU27" s="540"/>
      <c r="AV27" s="541"/>
      <c r="AW27" s="551"/>
      <c r="AX27" s="551"/>
      <c r="AY27" s="551"/>
      <c r="AZ27" s="551"/>
      <c r="BA27" s="551">
        <f t="shared" si="0"/>
        <v>0</v>
      </c>
      <c r="BB27" s="551"/>
      <c r="BC27" s="551"/>
      <c r="BD27" s="551"/>
    </row>
    <row r="28" spans="1:56" ht="19.5" customHeight="1">
      <c r="A28" s="552" t="s">
        <v>651</v>
      </c>
      <c r="B28" s="552"/>
      <c r="C28" s="553" t="s">
        <v>1144</v>
      </c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3"/>
      <c r="R28" s="553"/>
      <c r="S28" s="553"/>
      <c r="T28" s="553"/>
      <c r="U28" s="553"/>
      <c r="V28" s="554" t="s">
        <v>567</v>
      </c>
      <c r="W28" s="554"/>
      <c r="X28" s="554"/>
      <c r="Y28" s="563">
        <f>Y12+Y13+Y14+Y15+Y16+Y17+Y18+Y19+Y20+Y21+Y22+Y23+Y24+Y25+Y26+Y27</f>
        <v>22877</v>
      </c>
      <c r="Z28" s="563"/>
      <c r="AA28" s="563"/>
      <c r="AB28" s="563"/>
      <c r="AC28" s="545">
        <f>AC12+AC13+AC14+AC15+AC16+AC17+AC18+AC19+AC20+AC21+AC22+AC23+AC24+AC25+AC26+AC27</f>
        <v>2798</v>
      </c>
      <c r="AD28" s="546"/>
      <c r="AE28" s="546"/>
      <c r="AF28" s="547"/>
      <c r="AG28" s="545">
        <f>AG12+AG13+AG14+AG15+AG16+AG17+AG18+AG19+AG20+AG21+AG22+AG23+AG24+AG25+AG26+AG27</f>
        <v>1414</v>
      </c>
      <c r="AH28" s="546"/>
      <c r="AI28" s="546"/>
      <c r="AJ28" s="547"/>
      <c r="AK28" s="545">
        <f>AK12+AK13+AK14+AK15+AK16+AK17+AK18+AK19+AK20+AK21+AK22+AK23+AK24+AK25+AK26+AK27</f>
        <v>0</v>
      </c>
      <c r="AL28" s="546"/>
      <c r="AM28" s="546"/>
      <c r="AN28" s="547"/>
      <c r="AO28" s="545">
        <f>AO12+AO13+AO14+AO15+AO16+AO17+AO18+AO19+AO20+AO21+AO22+AO23+AO24+AO25+AO26+AO27</f>
        <v>0</v>
      </c>
      <c r="AP28" s="546"/>
      <c r="AQ28" s="546"/>
      <c r="AR28" s="547"/>
      <c r="AS28" s="545">
        <f>AS12+AS13+AS14+AS15+AS16+AS17+AS18+AS19+AS20+AS21+AS22+AS23+AS24+AS25+AS26+AS27</f>
        <v>0</v>
      </c>
      <c r="AT28" s="546"/>
      <c r="AU28" s="546"/>
      <c r="AV28" s="547"/>
      <c r="AW28" s="563">
        <f>AW12+AW13+AW14+AW15+AW16+AW17+AW18+AW19+AW20+AW21+AW22+AW23+AW24+AW25+AW26+AW27</f>
        <v>0</v>
      </c>
      <c r="AX28" s="563"/>
      <c r="AY28" s="563"/>
      <c r="AZ28" s="563"/>
      <c r="BA28" s="563">
        <f t="shared" si="0"/>
        <v>27089</v>
      </c>
      <c r="BB28" s="563"/>
      <c r="BC28" s="563"/>
      <c r="BD28" s="563"/>
    </row>
    <row r="29" spans="1:56" s="230" customFormat="1" ht="29.25" customHeight="1">
      <c r="A29" s="552">
        <v>21</v>
      </c>
      <c r="B29" s="552"/>
      <c r="C29" s="553" t="s">
        <v>1145</v>
      </c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4" t="s">
        <v>568</v>
      </c>
      <c r="W29" s="554"/>
      <c r="X29" s="554"/>
      <c r="Y29" s="556">
        <v>6274</v>
      </c>
      <c r="Z29" s="556"/>
      <c r="AA29" s="556"/>
      <c r="AB29" s="556"/>
      <c r="AC29" s="542">
        <v>604</v>
      </c>
      <c r="AD29" s="543"/>
      <c r="AE29" s="543"/>
      <c r="AF29" s="544"/>
      <c r="AG29" s="542">
        <v>345</v>
      </c>
      <c r="AH29" s="543"/>
      <c r="AI29" s="543"/>
      <c r="AJ29" s="544"/>
      <c r="AK29" s="542">
        <v>0</v>
      </c>
      <c r="AL29" s="543"/>
      <c r="AM29" s="543"/>
      <c r="AN29" s="544"/>
      <c r="AO29" s="542">
        <v>0</v>
      </c>
      <c r="AP29" s="543"/>
      <c r="AQ29" s="543"/>
      <c r="AR29" s="544"/>
      <c r="AS29" s="542"/>
      <c r="AT29" s="543"/>
      <c r="AU29" s="543"/>
      <c r="AV29" s="544"/>
      <c r="AW29" s="556"/>
      <c r="AX29" s="556"/>
      <c r="AY29" s="556"/>
      <c r="AZ29" s="556"/>
      <c r="BA29" s="556">
        <f t="shared" si="0"/>
        <v>7223</v>
      </c>
      <c r="BB29" s="556"/>
      <c r="BC29" s="556"/>
      <c r="BD29" s="556"/>
    </row>
    <row r="30" spans="1:56" s="231" customFormat="1" ht="30.75" customHeight="1">
      <c r="A30" s="551">
        <v>22</v>
      </c>
      <c r="B30" s="551"/>
      <c r="C30" s="555" t="s">
        <v>1146</v>
      </c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64" t="s">
        <v>1060</v>
      </c>
      <c r="W30" s="564"/>
      <c r="X30" s="564"/>
      <c r="Y30" s="551">
        <v>100</v>
      </c>
      <c r="Z30" s="551"/>
      <c r="AA30" s="551"/>
      <c r="AB30" s="551"/>
      <c r="AC30" s="539"/>
      <c r="AD30" s="540"/>
      <c r="AE30" s="540"/>
      <c r="AF30" s="541"/>
      <c r="AG30" s="539"/>
      <c r="AH30" s="540"/>
      <c r="AI30" s="540"/>
      <c r="AJ30" s="541"/>
      <c r="AK30" s="539"/>
      <c r="AL30" s="540"/>
      <c r="AM30" s="540"/>
      <c r="AN30" s="541"/>
      <c r="AO30" s="539"/>
      <c r="AP30" s="540"/>
      <c r="AQ30" s="540"/>
      <c r="AR30" s="541"/>
      <c r="AS30" s="539"/>
      <c r="AT30" s="540"/>
      <c r="AU30" s="540"/>
      <c r="AV30" s="541"/>
      <c r="AW30" s="551"/>
      <c r="AX30" s="551"/>
      <c r="AY30" s="551"/>
      <c r="AZ30" s="551"/>
      <c r="BA30" s="551">
        <f t="shared" si="0"/>
        <v>100</v>
      </c>
      <c r="BB30" s="551"/>
      <c r="BC30" s="551"/>
      <c r="BD30" s="551"/>
    </row>
    <row r="31" spans="1:56" ht="30.75" customHeight="1">
      <c r="A31" s="551">
        <v>23</v>
      </c>
      <c r="B31" s="551"/>
      <c r="C31" s="555" t="s">
        <v>1147</v>
      </c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555"/>
      <c r="Q31" s="555"/>
      <c r="R31" s="555"/>
      <c r="S31" s="555"/>
      <c r="T31" s="555"/>
      <c r="U31" s="555"/>
      <c r="V31" s="564" t="s">
        <v>1061</v>
      </c>
      <c r="W31" s="564"/>
      <c r="X31" s="564"/>
      <c r="Y31" s="551">
        <v>1400</v>
      </c>
      <c r="Z31" s="551"/>
      <c r="AA31" s="551"/>
      <c r="AB31" s="551"/>
      <c r="AC31" s="539">
        <v>0</v>
      </c>
      <c r="AD31" s="540"/>
      <c r="AE31" s="540"/>
      <c r="AF31" s="541"/>
      <c r="AG31" s="539">
        <v>0</v>
      </c>
      <c r="AH31" s="540"/>
      <c r="AI31" s="540"/>
      <c r="AJ31" s="541"/>
      <c r="AK31" s="539">
        <v>0</v>
      </c>
      <c r="AL31" s="540"/>
      <c r="AM31" s="540"/>
      <c r="AN31" s="541"/>
      <c r="AO31" s="539"/>
      <c r="AP31" s="540"/>
      <c r="AQ31" s="540"/>
      <c r="AR31" s="541"/>
      <c r="AS31" s="539"/>
      <c r="AT31" s="540"/>
      <c r="AU31" s="540"/>
      <c r="AV31" s="541"/>
      <c r="AW31" s="551"/>
      <c r="AX31" s="551"/>
      <c r="AY31" s="551"/>
      <c r="AZ31" s="551"/>
      <c r="BA31" s="551">
        <f t="shared" si="0"/>
        <v>1400</v>
      </c>
      <c r="BB31" s="551"/>
      <c r="BC31" s="551"/>
      <c r="BD31" s="551"/>
    </row>
    <row r="32" spans="1:56" ht="19.5" customHeight="1">
      <c r="A32" s="551">
        <v>24</v>
      </c>
      <c r="B32" s="551"/>
      <c r="C32" s="555" t="s">
        <v>657</v>
      </c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555"/>
      <c r="Q32" s="555"/>
      <c r="R32" s="555"/>
      <c r="S32" s="555"/>
      <c r="T32" s="555"/>
      <c r="U32" s="555"/>
      <c r="V32" s="564" t="s">
        <v>1062</v>
      </c>
      <c r="W32" s="564"/>
      <c r="X32" s="564"/>
      <c r="Y32" s="551"/>
      <c r="Z32" s="551"/>
      <c r="AA32" s="551"/>
      <c r="AB32" s="551"/>
      <c r="AC32" s="539"/>
      <c r="AD32" s="540"/>
      <c r="AE32" s="540"/>
      <c r="AF32" s="541"/>
      <c r="AG32" s="539"/>
      <c r="AH32" s="540"/>
      <c r="AI32" s="540"/>
      <c r="AJ32" s="541"/>
      <c r="AK32" s="539"/>
      <c r="AL32" s="540"/>
      <c r="AM32" s="540"/>
      <c r="AN32" s="541"/>
      <c r="AO32" s="539"/>
      <c r="AP32" s="540"/>
      <c r="AQ32" s="540"/>
      <c r="AR32" s="541"/>
      <c r="AS32" s="539"/>
      <c r="AT32" s="540"/>
      <c r="AU32" s="540"/>
      <c r="AV32" s="541"/>
      <c r="AW32" s="551"/>
      <c r="AX32" s="551"/>
      <c r="AY32" s="551"/>
      <c r="AZ32" s="551"/>
      <c r="BA32" s="551">
        <f t="shared" si="0"/>
        <v>0</v>
      </c>
      <c r="BB32" s="551"/>
      <c r="BC32" s="551"/>
      <c r="BD32" s="551"/>
    </row>
    <row r="33" spans="1:56" ht="29.25" customHeight="1">
      <c r="A33" s="551">
        <v>26</v>
      </c>
      <c r="B33" s="551"/>
      <c r="C33" s="555" t="s">
        <v>149</v>
      </c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  <c r="O33" s="555"/>
      <c r="P33" s="555"/>
      <c r="Q33" s="555"/>
      <c r="R33" s="555"/>
      <c r="S33" s="555"/>
      <c r="T33" s="555"/>
      <c r="U33" s="555"/>
      <c r="V33" s="564" t="s">
        <v>1064</v>
      </c>
      <c r="W33" s="564"/>
      <c r="X33" s="564"/>
      <c r="Y33" s="551">
        <v>508</v>
      </c>
      <c r="Z33" s="551"/>
      <c r="AA33" s="551"/>
      <c r="AB33" s="551"/>
      <c r="AC33" s="539"/>
      <c r="AD33" s="540"/>
      <c r="AE33" s="540"/>
      <c r="AF33" s="541"/>
      <c r="AG33" s="539"/>
      <c r="AH33" s="540"/>
      <c r="AI33" s="540"/>
      <c r="AJ33" s="541"/>
      <c r="AK33" s="539"/>
      <c r="AL33" s="540"/>
      <c r="AM33" s="540"/>
      <c r="AN33" s="541"/>
      <c r="AO33" s="539"/>
      <c r="AP33" s="540"/>
      <c r="AQ33" s="540"/>
      <c r="AR33" s="541"/>
      <c r="AS33" s="539"/>
      <c r="AT33" s="540"/>
      <c r="AU33" s="540"/>
      <c r="AV33" s="541"/>
      <c r="AW33" s="551"/>
      <c r="AX33" s="551"/>
      <c r="AY33" s="551"/>
      <c r="AZ33" s="551"/>
      <c r="BA33" s="551">
        <f t="shared" si="0"/>
        <v>508</v>
      </c>
      <c r="BB33" s="551"/>
      <c r="BC33" s="551"/>
      <c r="BD33" s="551"/>
    </row>
    <row r="34" spans="1:56" ht="24" customHeight="1">
      <c r="A34" s="551">
        <v>27</v>
      </c>
      <c r="B34" s="551"/>
      <c r="C34" s="555" t="s">
        <v>1148</v>
      </c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555"/>
      <c r="Q34" s="555"/>
      <c r="R34" s="555"/>
      <c r="S34" s="555"/>
      <c r="T34" s="555"/>
      <c r="U34" s="555"/>
      <c r="V34" s="564" t="s">
        <v>1065</v>
      </c>
      <c r="W34" s="564"/>
      <c r="X34" s="564"/>
      <c r="Y34" s="551">
        <v>1000</v>
      </c>
      <c r="Z34" s="551"/>
      <c r="AA34" s="551"/>
      <c r="AB34" s="551"/>
      <c r="AC34" s="539">
        <v>0</v>
      </c>
      <c r="AD34" s="540"/>
      <c r="AE34" s="540"/>
      <c r="AF34" s="541"/>
      <c r="AG34" s="539">
        <v>0</v>
      </c>
      <c r="AH34" s="540"/>
      <c r="AI34" s="540"/>
      <c r="AJ34" s="541"/>
      <c r="AK34" s="539">
        <v>0</v>
      </c>
      <c r="AL34" s="540"/>
      <c r="AM34" s="540"/>
      <c r="AN34" s="541"/>
      <c r="AO34" s="539"/>
      <c r="AP34" s="540"/>
      <c r="AQ34" s="540"/>
      <c r="AR34" s="541"/>
      <c r="AS34" s="539"/>
      <c r="AT34" s="540"/>
      <c r="AU34" s="540"/>
      <c r="AV34" s="541"/>
      <c r="AW34" s="551"/>
      <c r="AX34" s="551"/>
      <c r="AY34" s="551"/>
      <c r="AZ34" s="551"/>
      <c r="BA34" s="551">
        <f t="shared" si="0"/>
        <v>1000</v>
      </c>
      <c r="BB34" s="551"/>
      <c r="BC34" s="551"/>
      <c r="BD34" s="551"/>
    </row>
    <row r="35" spans="1:56" ht="19.5" customHeight="1">
      <c r="A35" s="551" t="s">
        <v>667</v>
      </c>
      <c r="B35" s="551"/>
      <c r="C35" s="555" t="s">
        <v>1149</v>
      </c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555"/>
      <c r="Q35" s="555"/>
      <c r="R35" s="555"/>
      <c r="S35" s="555"/>
      <c r="T35" s="555"/>
      <c r="U35" s="555"/>
      <c r="V35" s="564" t="s">
        <v>1066</v>
      </c>
      <c r="W35" s="564"/>
      <c r="X35" s="564"/>
      <c r="Y35" s="551">
        <v>700</v>
      </c>
      <c r="Z35" s="551"/>
      <c r="AA35" s="551"/>
      <c r="AB35" s="551"/>
      <c r="AC35" s="539">
        <v>0</v>
      </c>
      <c r="AD35" s="540"/>
      <c r="AE35" s="540"/>
      <c r="AF35" s="541"/>
      <c r="AG35" s="539">
        <v>0</v>
      </c>
      <c r="AH35" s="540"/>
      <c r="AI35" s="540"/>
      <c r="AJ35" s="541"/>
      <c r="AK35" s="539">
        <v>0</v>
      </c>
      <c r="AL35" s="540"/>
      <c r="AM35" s="540"/>
      <c r="AN35" s="541"/>
      <c r="AO35" s="539">
        <v>0</v>
      </c>
      <c r="AP35" s="540"/>
      <c r="AQ35" s="540"/>
      <c r="AR35" s="541"/>
      <c r="AS35" s="539"/>
      <c r="AT35" s="540"/>
      <c r="AU35" s="540"/>
      <c r="AV35" s="541"/>
      <c r="AW35" s="551"/>
      <c r="AX35" s="551"/>
      <c r="AY35" s="551"/>
      <c r="AZ35" s="551"/>
      <c r="BA35" s="551">
        <f t="shared" si="0"/>
        <v>700</v>
      </c>
      <c r="BB35" s="551"/>
      <c r="BC35" s="551"/>
      <c r="BD35" s="551"/>
    </row>
    <row r="36" spans="1:56" ht="19.5" customHeight="1">
      <c r="A36" s="551" t="s">
        <v>668</v>
      </c>
      <c r="B36" s="551"/>
      <c r="C36" s="555" t="s">
        <v>1150</v>
      </c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555"/>
      <c r="Q36" s="555"/>
      <c r="R36" s="555"/>
      <c r="S36" s="555"/>
      <c r="T36" s="555"/>
      <c r="U36" s="555"/>
      <c r="V36" s="564" t="s">
        <v>1067</v>
      </c>
      <c r="W36" s="564"/>
      <c r="X36" s="564"/>
      <c r="Y36" s="551"/>
      <c r="Z36" s="551"/>
      <c r="AA36" s="551"/>
      <c r="AB36" s="551"/>
      <c r="AC36" s="539"/>
      <c r="AD36" s="540"/>
      <c r="AE36" s="540"/>
      <c r="AF36" s="541"/>
      <c r="AG36" s="539"/>
      <c r="AH36" s="540"/>
      <c r="AI36" s="540"/>
      <c r="AJ36" s="541"/>
      <c r="AK36" s="539"/>
      <c r="AL36" s="540"/>
      <c r="AM36" s="540"/>
      <c r="AN36" s="541"/>
      <c r="AO36" s="539"/>
      <c r="AP36" s="540"/>
      <c r="AQ36" s="540"/>
      <c r="AR36" s="541"/>
      <c r="AS36" s="539">
        <v>12714</v>
      </c>
      <c r="AT36" s="540"/>
      <c r="AU36" s="540"/>
      <c r="AV36" s="541"/>
      <c r="AW36" s="551">
        <v>0</v>
      </c>
      <c r="AX36" s="551"/>
      <c r="AY36" s="551"/>
      <c r="AZ36" s="551"/>
      <c r="BA36" s="551">
        <v>0</v>
      </c>
      <c r="BB36" s="551"/>
      <c r="BC36" s="551"/>
      <c r="BD36" s="551"/>
    </row>
    <row r="37" spans="1:56" ht="19.5" customHeight="1">
      <c r="A37" s="551" t="s">
        <v>669</v>
      </c>
      <c r="B37" s="551"/>
      <c r="C37" s="555" t="s">
        <v>1151</v>
      </c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555"/>
      <c r="Q37" s="555"/>
      <c r="R37" s="555"/>
      <c r="S37" s="555"/>
      <c r="T37" s="555"/>
      <c r="U37" s="555"/>
      <c r="V37" s="564" t="s">
        <v>1068</v>
      </c>
      <c r="W37" s="564"/>
      <c r="X37" s="564"/>
      <c r="Y37" s="551">
        <v>150</v>
      </c>
      <c r="Z37" s="551"/>
      <c r="AA37" s="551"/>
      <c r="AB37" s="551"/>
      <c r="AC37" s="539"/>
      <c r="AD37" s="540"/>
      <c r="AE37" s="540"/>
      <c r="AF37" s="541"/>
      <c r="AG37" s="539"/>
      <c r="AH37" s="540"/>
      <c r="AI37" s="540"/>
      <c r="AJ37" s="541"/>
      <c r="AK37" s="539"/>
      <c r="AL37" s="540"/>
      <c r="AM37" s="540"/>
      <c r="AN37" s="541"/>
      <c r="AO37" s="539"/>
      <c r="AP37" s="540"/>
      <c r="AQ37" s="540"/>
      <c r="AR37" s="541"/>
      <c r="AS37" s="539"/>
      <c r="AT37" s="540"/>
      <c r="AU37" s="540"/>
      <c r="AV37" s="541"/>
      <c r="AW37" s="551"/>
      <c r="AX37" s="551"/>
      <c r="AY37" s="551"/>
      <c r="AZ37" s="551"/>
      <c r="BA37" s="551">
        <f aca="true" t="shared" si="1" ref="BA37:BA43">Y37+AC37+AG37+AK37+AO37+AW37</f>
        <v>150</v>
      </c>
      <c r="BB37" s="551"/>
      <c r="BC37" s="551"/>
      <c r="BD37" s="551"/>
    </row>
    <row r="38" spans="1:56" ht="19.5" customHeight="1">
      <c r="A38" s="551" t="s">
        <v>672</v>
      </c>
      <c r="B38" s="551"/>
      <c r="C38" s="555" t="s">
        <v>1152</v>
      </c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S38" s="555"/>
      <c r="T38" s="555"/>
      <c r="U38" s="555"/>
      <c r="V38" s="564" t="s">
        <v>1069</v>
      </c>
      <c r="W38" s="564"/>
      <c r="X38" s="564"/>
      <c r="Y38" s="551">
        <v>500</v>
      </c>
      <c r="Z38" s="551"/>
      <c r="AA38" s="551"/>
      <c r="AB38" s="551"/>
      <c r="AC38" s="539">
        <v>0</v>
      </c>
      <c r="AD38" s="540"/>
      <c r="AE38" s="540"/>
      <c r="AF38" s="541"/>
      <c r="AG38" s="539"/>
      <c r="AH38" s="540"/>
      <c r="AI38" s="540"/>
      <c r="AJ38" s="541"/>
      <c r="AK38" s="539"/>
      <c r="AL38" s="540"/>
      <c r="AM38" s="540"/>
      <c r="AN38" s="541"/>
      <c r="AO38" s="539">
        <v>0</v>
      </c>
      <c r="AP38" s="540"/>
      <c r="AQ38" s="540"/>
      <c r="AR38" s="541"/>
      <c r="AS38" s="539"/>
      <c r="AT38" s="540"/>
      <c r="AU38" s="540"/>
      <c r="AV38" s="541"/>
      <c r="AW38" s="551"/>
      <c r="AX38" s="551"/>
      <c r="AY38" s="551"/>
      <c r="AZ38" s="551"/>
      <c r="BA38" s="551">
        <f t="shared" si="1"/>
        <v>500</v>
      </c>
      <c r="BB38" s="551"/>
      <c r="BC38" s="551"/>
      <c r="BD38" s="551"/>
    </row>
    <row r="39" spans="1:56" ht="19.5" customHeight="1">
      <c r="A39" s="551" t="s">
        <v>674</v>
      </c>
      <c r="B39" s="551"/>
      <c r="C39" s="566" t="s">
        <v>1153</v>
      </c>
      <c r="D39" s="566"/>
      <c r="E39" s="566"/>
      <c r="F39" s="566"/>
      <c r="G39" s="566"/>
      <c r="H39" s="566"/>
      <c r="I39" s="566"/>
      <c r="J39" s="566"/>
      <c r="K39" s="566"/>
      <c r="L39" s="566"/>
      <c r="M39" s="566"/>
      <c r="N39" s="566"/>
      <c r="O39" s="566"/>
      <c r="P39" s="566"/>
      <c r="Q39" s="566"/>
      <c r="R39" s="566"/>
      <c r="S39" s="566"/>
      <c r="T39" s="566"/>
      <c r="U39" s="566"/>
      <c r="V39" s="564" t="s">
        <v>1070</v>
      </c>
      <c r="W39" s="564"/>
      <c r="X39" s="564"/>
      <c r="Y39" s="551"/>
      <c r="Z39" s="551"/>
      <c r="AA39" s="551"/>
      <c r="AB39" s="551"/>
      <c r="AC39" s="539"/>
      <c r="AD39" s="540"/>
      <c r="AE39" s="540"/>
      <c r="AF39" s="541"/>
      <c r="AG39" s="539"/>
      <c r="AH39" s="540"/>
      <c r="AI39" s="540"/>
      <c r="AJ39" s="541"/>
      <c r="AK39" s="539"/>
      <c r="AL39" s="540"/>
      <c r="AM39" s="540"/>
      <c r="AN39" s="541"/>
      <c r="AO39" s="539"/>
      <c r="AP39" s="540"/>
      <c r="AQ39" s="540"/>
      <c r="AR39" s="541"/>
      <c r="AS39" s="539"/>
      <c r="AT39" s="540"/>
      <c r="AU39" s="540"/>
      <c r="AV39" s="541"/>
      <c r="AW39" s="551"/>
      <c r="AX39" s="551"/>
      <c r="AY39" s="551"/>
      <c r="AZ39" s="551"/>
      <c r="BA39" s="551">
        <f t="shared" si="1"/>
        <v>0</v>
      </c>
      <c r="BB39" s="551"/>
      <c r="BC39" s="551"/>
      <c r="BD39" s="551"/>
    </row>
    <row r="40" spans="1:56" ht="24.75" customHeight="1">
      <c r="A40" s="551" t="s">
        <v>677</v>
      </c>
      <c r="B40" s="551"/>
      <c r="C40" s="555" t="s">
        <v>673</v>
      </c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S40" s="555"/>
      <c r="T40" s="555"/>
      <c r="U40" s="555"/>
      <c r="V40" s="564" t="s">
        <v>1071</v>
      </c>
      <c r="W40" s="564"/>
      <c r="X40" s="564"/>
      <c r="Y40" s="551"/>
      <c r="Z40" s="551"/>
      <c r="AA40" s="551"/>
      <c r="AB40" s="551"/>
      <c r="AC40" s="539"/>
      <c r="AD40" s="540"/>
      <c r="AE40" s="540"/>
      <c r="AF40" s="541"/>
      <c r="AG40" s="539"/>
      <c r="AH40" s="540"/>
      <c r="AI40" s="540"/>
      <c r="AJ40" s="541"/>
      <c r="AK40" s="539"/>
      <c r="AL40" s="540"/>
      <c r="AM40" s="540"/>
      <c r="AN40" s="541"/>
      <c r="AO40" s="539"/>
      <c r="AP40" s="540"/>
      <c r="AQ40" s="540"/>
      <c r="AR40" s="541"/>
      <c r="AS40" s="539"/>
      <c r="AT40" s="540"/>
      <c r="AU40" s="540"/>
      <c r="AV40" s="541"/>
      <c r="AW40" s="551"/>
      <c r="AX40" s="551"/>
      <c r="AY40" s="551"/>
      <c r="AZ40" s="551"/>
      <c r="BA40" s="551">
        <f t="shared" si="1"/>
        <v>0</v>
      </c>
      <c r="BB40" s="551"/>
      <c r="BC40" s="551"/>
      <c r="BD40" s="551"/>
    </row>
    <row r="41" spans="1:56" ht="24" customHeight="1">
      <c r="A41" s="551" t="s">
        <v>679</v>
      </c>
      <c r="B41" s="551"/>
      <c r="C41" s="555" t="s">
        <v>1154</v>
      </c>
      <c r="D41" s="555"/>
      <c r="E41" s="555"/>
      <c r="F41" s="555"/>
      <c r="G41" s="555"/>
      <c r="H41" s="555"/>
      <c r="I41" s="555"/>
      <c r="J41" s="555"/>
      <c r="K41" s="555"/>
      <c r="L41" s="555"/>
      <c r="M41" s="555"/>
      <c r="N41" s="555"/>
      <c r="O41" s="555"/>
      <c r="P41" s="555"/>
      <c r="Q41" s="555"/>
      <c r="R41" s="555"/>
      <c r="S41" s="555"/>
      <c r="T41" s="555"/>
      <c r="U41" s="555"/>
      <c r="V41" s="564" t="s">
        <v>1072</v>
      </c>
      <c r="W41" s="564"/>
      <c r="X41" s="564"/>
      <c r="Y41" s="551">
        <v>1600</v>
      </c>
      <c r="Z41" s="551"/>
      <c r="AA41" s="551"/>
      <c r="AB41" s="551"/>
      <c r="AC41" s="539">
        <v>0</v>
      </c>
      <c r="AD41" s="540"/>
      <c r="AE41" s="540"/>
      <c r="AF41" s="541"/>
      <c r="AG41" s="539"/>
      <c r="AH41" s="540"/>
      <c r="AI41" s="540"/>
      <c r="AJ41" s="541"/>
      <c r="AK41" s="539">
        <v>0</v>
      </c>
      <c r="AL41" s="540"/>
      <c r="AM41" s="540"/>
      <c r="AN41" s="541"/>
      <c r="AO41" s="539">
        <v>0</v>
      </c>
      <c r="AP41" s="540"/>
      <c r="AQ41" s="540"/>
      <c r="AR41" s="541"/>
      <c r="AS41" s="539"/>
      <c r="AT41" s="540"/>
      <c r="AU41" s="540"/>
      <c r="AV41" s="541"/>
      <c r="AW41" s="551"/>
      <c r="AX41" s="551"/>
      <c r="AY41" s="551"/>
      <c r="AZ41" s="551"/>
      <c r="BA41" s="551">
        <f t="shared" si="1"/>
        <v>1600</v>
      </c>
      <c r="BB41" s="551"/>
      <c r="BC41" s="551"/>
      <c r="BD41" s="551"/>
    </row>
    <row r="42" spans="1:56" ht="19.5" customHeight="1">
      <c r="A42" s="551" t="s">
        <v>685</v>
      </c>
      <c r="B42" s="551"/>
      <c r="C42" s="555" t="s">
        <v>678</v>
      </c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555"/>
      <c r="Q42" s="555"/>
      <c r="R42" s="555"/>
      <c r="S42" s="555"/>
      <c r="T42" s="555"/>
      <c r="U42" s="555"/>
      <c r="V42" s="564" t="s">
        <v>1074</v>
      </c>
      <c r="W42" s="564"/>
      <c r="X42" s="564"/>
      <c r="Y42" s="551"/>
      <c r="Z42" s="551"/>
      <c r="AA42" s="551"/>
      <c r="AB42" s="551"/>
      <c r="AC42" s="539">
        <v>0</v>
      </c>
      <c r="AD42" s="540"/>
      <c r="AE42" s="540"/>
      <c r="AF42" s="541"/>
      <c r="AG42" s="539"/>
      <c r="AH42" s="540"/>
      <c r="AI42" s="540"/>
      <c r="AJ42" s="541"/>
      <c r="AK42" s="539"/>
      <c r="AL42" s="540"/>
      <c r="AM42" s="540"/>
      <c r="AN42" s="541"/>
      <c r="AO42" s="539"/>
      <c r="AP42" s="540"/>
      <c r="AQ42" s="540"/>
      <c r="AR42" s="541"/>
      <c r="AS42" s="539"/>
      <c r="AT42" s="540"/>
      <c r="AU42" s="540"/>
      <c r="AV42" s="541"/>
      <c r="AW42" s="551"/>
      <c r="AX42" s="551"/>
      <c r="AY42" s="551"/>
      <c r="AZ42" s="551"/>
      <c r="BA42" s="551">
        <f t="shared" si="1"/>
        <v>0</v>
      </c>
      <c r="BB42" s="551"/>
      <c r="BC42" s="551"/>
      <c r="BD42" s="551"/>
    </row>
    <row r="43" spans="1:56" ht="19.5" customHeight="1">
      <c r="A43" s="551" t="s">
        <v>687</v>
      </c>
      <c r="B43" s="551"/>
      <c r="C43" s="555" t="s">
        <v>680</v>
      </c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555"/>
      <c r="Q43" s="555"/>
      <c r="R43" s="555"/>
      <c r="S43" s="555"/>
      <c r="T43" s="555"/>
      <c r="U43" s="555"/>
      <c r="V43" s="564" t="s">
        <v>1075</v>
      </c>
      <c r="W43" s="564"/>
      <c r="X43" s="564"/>
      <c r="Y43" s="551">
        <v>500</v>
      </c>
      <c r="Z43" s="551"/>
      <c r="AA43" s="551"/>
      <c r="AB43" s="551"/>
      <c r="AC43" s="539"/>
      <c r="AD43" s="540"/>
      <c r="AE43" s="540"/>
      <c r="AF43" s="541"/>
      <c r="AG43" s="539"/>
      <c r="AH43" s="540"/>
      <c r="AI43" s="540"/>
      <c r="AJ43" s="541"/>
      <c r="AK43" s="539"/>
      <c r="AL43" s="540"/>
      <c r="AM43" s="540"/>
      <c r="AN43" s="541"/>
      <c r="AO43" s="539"/>
      <c r="AP43" s="540"/>
      <c r="AQ43" s="540"/>
      <c r="AR43" s="541"/>
      <c r="AS43" s="539"/>
      <c r="AT43" s="540"/>
      <c r="AU43" s="540"/>
      <c r="AV43" s="541"/>
      <c r="AW43" s="551"/>
      <c r="AX43" s="551"/>
      <c r="AY43" s="551"/>
      <c r="AZ43" s="551"/>
      <c r="BA43" s="551">
        <f t="shared" si="1"/>
        <v>500</v>
      </c>
      <c r="BB43" s="551"/>
      <c r="BC43" s="551"/>
      <c r="BD43" s="551"/>
    </row>
    <row r="44" spans="1:56" ht="19.5" customHeight="1">
      <c r="A44" s="551" t="s">
        <v>691</v>
      </c>
      <c r="B44" s="551"/>
      <c r="C44" s="555" t="s">
        <v>684</v>
      </c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555"/>
      <c r="Q44" s="555"/>
      <c r="R44" s="555"/>
      <c r="S44" s="555"/>
      <c r="T44" s="555"/>
      <c r="U44" s="555"/>
      <c r="V44" s="564" t="s">
        <v>1077</v>
      </c>
      <c r="W44" s="564"/>
      <c r="X44" s="564"/>
      <c r="Y44" s="551">
        <v>2219</v>
      </c>
      <c r="Z44" s="551"/>
      <c r="AA44" s="551"/>
      <c r="AB44" s="551"/>
      <c r="AC44" s="539">
        <v>0</v>
      </c>
      <c r="AD44" s="540"/>
      <c r="AE44" s="540"/>
      <c r="AF44" s="541"/>
      <c r="AG44" s="539">
        <v>0</v>
      </c>
      <c r="AH44" s="540"/>
      <c r="AI44" s="540"/>
      <c r="AJ44" s="541"/>
      <c r="AK44" s="539">
        <v>0</v>
      </c>
      <c r="AL44" s="540"/>
      <c r="AM44" s="540"/>
      <c r="AN44" s="541"/>
      <c r="AO44" s="539">
        <v>0</v>
      </c>
      <c r="AP44" s="540"/>
      <c r="AQ44" s="540"/>
      <c r="AR44" s="541"/>
      <c r="AS44" s="539">
        <v>3410</v>
      </c>
      <c r="AT44" s="540"/>
      <c r="AU44" s="540"/>
      <c r="AV44" s="541"/>
      <c r="AW44" s="551">
        <v>0</v>
      </c>
      <c r="AX44" s="551"/>
      <c r="AY44" s="551"/>
      <c r="AZ44" s="551"/>
      <c r="BA44" s="551">
        <v>2219</v>
      </c>
      <c r="BB44" s="551"/>
      <c r="BC44" s="551"/>
      <c r="BD44" s="551"/>
    </row>
    <row r="45" spans="1:56" ht="19.5" customHeight="1">
      <c r="A45" s="551" t="s">
        <v>692</v>
      </c>
      <c r="B45" s="551"/>
      <c r="C45" s="555" t="s">
        <v>686</v>
      </c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5"/>
      <c r="R45" s="555"/>
      <c r="S45" s="555"/>
      <c r="T45" s="555"/>
      <c r="U45" s="555"/>
      <c r="V45" s="564" t="s">
        <v>1078</v>
      </c>
      <c r="W45" s="564"/>
      <c r="X45" s="564"/>
      <c r="Y45" s="551"/>
      <c r="Z45" s="551"/>
      <c r="AA45" s="551"/>
      <c r="AB45" s="551"/>
      <c r="AC45" s="539"/>
      <c r="AD45" s="540"/>
      <c r="AE45" s="540"/>
      <c r="AF45" s="541"/>
      <c r="AG45" s="539"/>
      <c r="AH45" s="540"/>
      <c r="AI45" s="540"/>
      <c r="AJ45" s="541"/>
      <c r="AK45" s="539"/>
      <c r="AL45" s="540"/>
      <c r="AM45" s="540"/>
      <c r="AN45" s="541"/>
      <c r="AO45" s="539"/>
      <c r="AP45" s="540"/>
      <c r="AQ45" s="540"/>
      <c r="AR45" s="541"/>
      <c r="AS45" s="539"/>
      <c r="AT45" s="540"/>
      <c r="AU45" s="540"/>
      <c r="AV45" s="541"/>
      <c r="AW45" s="551"/>
      <c r="AX45" s="551"/>
      <c r="AY45" s="551"/>
      <c r="AZ45" s="551"/>
      <c r="BA45" s="551">
        <f>Y45+AC45+AG45+AK45+AO45+AW45</f>
        <v>0</v>
      </c>
      <c r="BB45" s="551"/>
      <c r="BC45" s="551"/>
      <c r="BD45" s="551"/>
    </row>
    <row r="46" spans="1:56" ht="19.5" customHeight="1">
      <c r="A46" s="551" t="s">
        <v>694</v>
      </c>
      <c r="B46" s="551"/>
      <c r="C46" s="555" t="s">
        <v>1155</v>
      </c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555"/>
      <c r="Q46" s="555"/>
      <c r="R46" s="555"/>
      <c r="S46" s="555"/>
      <c r="T46" s="555"/>
      <c r="U46" s="555"/>
      <c r="V46" s="564" t="s">
        <v>1079</v>
      </c>
      <c r="W46" s="564"/>
      <c r="X46" s="564"/>
      <c r="Y46" s="551"/>
      <c r="Z46" s="551"/>
      <c r="AA46" s="551"/>
      <c r="AB46" s="551"/>
      <c r="AC46" s="539"/>
      <c r="AD46" s="540"/>
      <c r="AE46" s="540"/>
      <c r="AF46" s="541"/>
      <c r="AG46" s="539"/>
      <c r="AH46" s="540"/>
      <c r="AI46" s="540"/>
      <c r="AJ46" s="541"/>
      <c r="AK46" s="539"/>
      <c r="AL46" s="540"/>
      <c r="AM46" s="540"/>
      <c r="AN46" s="541"/>
      <c r="AO46" s="539"/>
      <c r="AP46" s="540"/>
      <c r="AQ46" s="540"/>
      <c r="AR46" s="541"/>
      <c r="AS46" s="539"/>
      <c r="AT46" s="540"/>
      <c r="AU46" s="540"/>
      <c r="AV46" s="541"/>
      <c r="AW46" s="551"/>
      <c r="AX46" s="551"/>
      <c r="AY46" s="551"/>
      <c r="AZ46" s="551"/>
      <c r="BA46" s="551">
        <f>Y46+AC46+AG46+AK46+AO46+AW46</f>
        <v>0</v>
      </c>
      <c r="BB46" s="551"/>
      <c r="BC46" s="551"/>
      <c r="BD46" s="551"/>
    </row>
    <row r="47" spans="1:56" ht="19.5" customHeight="1">
      <c r="A47" s="552" t="s">
        <v>696</v>
      </c>
      <c r="B47" s="552"/>
      <c r="C47" s="555" t="s">
        <v>1156</v>
      </c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55"/>
      <c r="S47" s="555"/>
      <c r="T47" s="555"/>
      <c r="U47" s="555"/>
      <c r="V47" s="564" t="s">
        <v>1080</v>
      </c>
      <c r="W47" s="564"/>
      <c r="X47" s="564"/>
      <c r="Y47" s="551"/>
      <c r="Z47" s="551"/>
      <c r="AA47" s="551"/>
      <c r="AB47" s="551"/>
      <c r="AC47" s="539"/>
      <c r="AD47" s="540"/>
      <c r="AE47" s="540"/>
      <c r="AF47" s="541"/>
      <c r="AG47" s="539"/>
      <c r="AH47" s="540"/>
      <c r="AI47" s="540"/>
      <c r="AJ47" s="541"/>
      <c r="AK47" s="539"/>
      <c r="AL47" s="540"/>
      <c r="AM47" s="540"/>
      <c r="AN47" s="541"/>
      <c r="AO47" s="539"/>
      <c r="AP47" s="540"/>
      <c r="AQ47" s="540"/>
      <c r="AR47" s="541"/>
      <c r="AS47" s="539"/>
      <c r="AT47" s="540"/>
      <c r="AU47" s="540"/>
      <c r="AV47" s="541"/>
      <c r="AW47" s="551"/>
      <c r="AX47" s="551"/>
      <c r="AY47" s="551"/>
      <c r="AZ47" s="551"/>
      <c r="BA47" s="551">
        <f>Y47+AC47+AG47+AK47+AO47+AW47</f>
        <v>0</v>
      </c>
      <c r="BB47" s="551"/>
      <c r="BC47" s="551"/>
      <c r="BD47" s="551"/>
    </row>
    <row r="48" spans="1:56" ht="19.5" customHeight="1">
      <c r="A48" s="551" t="s">
        <v>698</v>
      </c>
      <c r="B48" s="551"/>
      <c r="C48" s="555" t="s">
        <v>1157</v>
      </c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555"/>
      <c r="Q48" s="555"/>
      <c r="R48" s="555"/>
      <c r="S48" s="555"/>
      <c r="T48" s="555"/>
      <c r="U48" s="555"/>
      <c r="V48" s="564" t="s">
        <v>1081</v>
      </c>
      <c r="W48" s="564"/>
      <c r="X48" s="564"/>
      <c r="Y48" s="551">
        <v>1230</v>
      </c>
      <c r="Z48" s="551"/>
      <c r="AA48" s="551"/>
      <c r="AB48" s="551"/>
      <c r="AC48" s="539">
        <v>0</v>
      </c>
      <c r="AD48" s="540"/>
      <c r="AE48" s="540"/>
      <c r="AF48" s="541"/>
      <c r="AG48" s="539"/>
      <c r="AH48" s="540"/>
      <c r="AI48" s="540"/>
      <c r="AJ48" s="541"/>
      <c r="AK48" s="539"/>
      <c r="AL48" s="540"/>
      <c r="AM48" s="540"/>
      <c r="AN48" s="541"/>
      <c r="AO48" s="539"/>
      <c r="AP48" s="540"/>
      <c r="AQ48" s="540"/>
      <c r="AR48" s="541"/>
      <c r="AS48" s="539"/>
      <c r="AT48" s="540"/>
      <c r="AU48" s="540"/>
      <c r="AV48" s="541"/>
      <c r="AW48" s="551"/>
      <c r="AX48" s="551"/>
      <c r="AY48" s="551"/>
      <c r="AZ48" s="551"/>
      <c r="BA48" s="551">
        <f>Y48+AC48+AG48+AK48+AO48+AW48</f>
        <v>1230</v>
      </c>
      <c r="BB48" s="551"/>
      <c r="BC48" s="551"/>
      <c r="BD48" s="551"/>
    </row>
    <row r="49" spans="1:56" ht="19.5" customHeight="1">
      <c r="A49" s="552" t="s">
        <v>702</v>
      </c>
      <c r="B49" s="552"/>
      <c r="C49" s="553" t="s">
        <v>1158</v>
      </c>
      <c r="D49" s="553"/>
      <c r="E49" s="553"/>
      <c r="F49" s="553"/>
      <c r="G49" s="553"/>
      <c r="H49" s="553"/>
      <c r="I49" s="553"/>
      <c r="J49" s="553"/>
      <c r="K49" s="553"/>
      <c r="L49" s="553"/>
      <c r="M49" s="553"/>
      <c r="N49" s="553"/>
      <c r="O49" s="553"/>
      <c r="P49" s="553"/>
      <c r="Q49" s="553"/>
      <c r="R49" s="553"/>
      <c r="S49" s="553"/>
      <c r="T49" s="553"/>
      <c r="U49" s="553"/>
      <c r="V49" s="554" t="s">
        <v>570</v>
      </c>
      <c r="W49" s="554"/>
      <c r="X49" s="554"/>
      <c r="Y49" s="545">
        <f>Y30+Y31+Y32+Y33+Y34+Y35+Y36+Y37+Y38+Y39+Y40+Y41+Y42+Y43+Y44+Y45+Y46+Y47+Y48</f>
        <v>9907</v>
      </c>
      <c r="Z49" s="546"/>
      <c r="AA49" s="546"/>
      <c r="AB49" s="547"/>
      <c r="AC49" s="545">
        <f>AC30+AC31+AC32+AC33+AC34+AC35+AC36+AC37+AC38+AC39+AC40+AC41+AC42+AC43+AC44+AC45+AC46+AC47+AC48</f>
        <v>0</v>
      </c>
      <c r="AD49" s="546"/>
      <c r="AE49" s="546"/>
      <c r="AF49" s="547"/>
      <c r="AG49" s="545">
        <f>AG30+AG31+AG32+AG33+AG34+AG35+AG36+AG37+AG38+AG39+AG40+AG41+AG42+AG43+AG44+AG45+AG46+AG47+AG48</f>
        <v>0</v>
      </c>
      <c r="AH49" s="546"/>
      <c r="AI49" s="546"/>
      <c r="AJ49" s="547"/>
      <c r="AK49" s="545">
        <f>AK30+AK31+AK32+AK33+AK34+AK35+AK36+AK37+AK38+AK39+AK40+AK41+AK42+AK43+AK44+AK45+AK46+AK47+AK48</f>
        <v>0</v>
      </c>
      <c r="AL49" s="546"/>
      <c r="AM49" s="546"/>
      <c r="AN49" s="547"/>
      <c r="AO49" s="545">
        <f>AO30+AO31+AO32+AO33+AO34+AO35+AO36+AO37+AO38+AO39+AO40+AO41+AO42+AO43+AO44+AO45+AO46+AO47+AO48</f>
        <v>0</v>
      </c>
      <c r="AP49" s="546"/>
      <c r="AQ49" s="546"/>
      <c r="AR49" s="547"/>
      <c r="AS49" s="545">
        <f>AS30+AS31+AS32+AS33+AS34+AS35+AS36+AS37+AS38+AS39+AS40+AS41+AS42+AS43+AS44+AS45+AS46+AS47+AS48</f>
        <v>16124</v>
      </c>
      <c r="AT49" s="546"/>
      <c r="AU49" s="546"/>
      <c r="AV49" s="547"/>
      <c r="AW49" s="545">
        <f>AW30+AW31+AW32+AW33+AW34+AW35+AW36+AW37+AW38+AW39+AW40+AW41+AW42+AW43+AW44+AW45+AW46+AW47+AW48</f>
        <v>0</v>
      </c>
      <c r="AX49" s="546"/>
      <c r="AY49" s="546"/>
      <c r="AZ49" s="547"/>
      <c r="BA49" s="545">
        <f>BA30+BA31+BA32+BA33+BA34+BA35+BA36+BA37+BA38+BA39+BA40+BA41+BA42+BA43+BA44+BA45+BA46+BA47+BA48</f>
        <v>9907</v>
      </c>
      <c r="BB49" s="546"/>
      <c r="BC49" s="546"/>
      <c r="BD49" s="547"/>
    </row>
    <row r="50" spans="1:56" ht="19.5" customHeight="1">
      <c r="A50" s="551" t="s">
        <v>703</v>
      </c>
      <c r="B50" s="551"/>
      <c r="C50" s="567" t="s">
        <v>697</v>
      </c>
      <c r="D50" s="567"/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67"/>
      <c r="Q50" s="567"/>
      <c r="R50" s="567"/>
      <c r="S50" s="567"/>
      <c r="T50" s="567"/>
      <c r="U50" s="567"/>
      <c r="V50" s="564" t="s">
        <v>1083</v>
      </c>
      <c r="W50" s="564"/>
      <c r="X50" s="564"/>
      <c r="Y50" s="551"/>
      <c r="Z50" s="551"/>
      <c r="AA50" s="551"/>
      <c r="AB50" s="551"/>
      <c r="AC50" s="539"/>
      <c r="AD50" s="540"/>
      <c r="AE50" s="540"/>
      <c r="AF50" s="541"/>
      <c r="AG50" s="539"/>
      <c r="AH50" s="540"/>
      <c r="AI50" s="540"/>
      <c r="AJ50" s="541"/>
      <c r="AK50" s="539"/>
      <c r="AL50" s="540"/>
      <c r="AM50" s="540"/>
      <c r="AN50" s="541"/>
      <c r="AO50" s="539"/>
      <c r="AP50" s="540"/>
      <c r="AQ50" s="540"/>
      <c r="AR50" s="541"/>
      <c r="AS50" s="539"/>
      <c r="AT50" s="540"/>
      <c r="AU50" s="540"/>
      <c r="AV50" s="541"/>
      <c r="AW50" s="551"/>
      <c r="AX50" s="551"/>
      <c r="AY50" s="551"/>
      <c r="AZ50" s="551"/>
      <c r="BA50" s="551">
        <f aca="true" t="shared" si="2" ref="BA50:BA92">Y50+AC50+AG50+AK50+AO50+AW50</f>
        <v>0</v>
      </c>
      <c r="BB50" s="551"/>
      <c r="BC50" s="551"/>
      <c r="BD50" s="551"/>
    </row>
    <row r="51" spans="1:56" ht="19.5" customHeight="1">
      <c r="A51" s="551" t="s">
        <v>704</v>
      </c>
      <c r="B51" s="551"/>
      <c r="C51" s="567" t="s">
        <v>1159</v>
      </c>
      <c r="D51" s="567"/>
      <c r="E51" s="567"/>
      <c r="F51" s="567"/>
      <c r="G51" s="567"/>
      <c r="H51" s="567"/>
      <c r="I51" s="567"/>
      <c r="J51" s="567"/>
      <c r="K51" s="567"/>
      <c r="L51" s="567"/>
      <c r="M51" s="567"/>
      <c r="N51" s="567"/>
      <c r="O51" s="567"/>
      <c r="P51" s="567"/>
      <c r="Q51" s="567"/>
      <c r="R51" s="567"/>
      <c r="S51" s="567"/>
      <c r="T51" s="567"/>
      <c r="U51" s="567"/>
      <c r="V51" s="568" t="s">
        <v>1084</v>
      </c>
      <c r="W51" s="568"/>
      <c r="X51" s="568"/>
      <c r="Y51" s="569"/>
      <c r="Z51" s="569"/>
      <c r="AA51" s="569"/>
      <c r="AB51" s="569"/>
      <c r="AC51" s="548"/>
      <c r="AD51" s="549"/>
      <c r="AE51" s="549"/>
      <c r="AF51" s="550"/>
      <c r="AG51" s="548"/>
      <c r="AH51" s="549"/>
      <c r="AI51" s="549"/>
      <c r="AJ51" s="550"/>
      <c r="AK51" s="548"/>
      <c r="AL51" s="549"/>
      <c r="AM51" s="549"/>
      <c r="AN51" s="550"/>
      <c r="AO51" s="548"/>
      <c r="AP51" s="549"/>
      <c r="AQ51" s="549"/>
      <c r="AR51" s="550"/>
      <c r="AS51" s="548"/>
      <c r="AT51" s="549"/>
      <c r="AU51" s="549"/>
      <c r="AV51" s="550"/>
      <c r="AW51" s="569"/>
      <c r="AX51" s="569"/>
      <c r="AY51" s="569"/>
      <c r="AZ51" s="569"/>
      <c r="BA51" s="551">
        <f t="shared" si="2"/>
        <v>0</v>
      </c>
      <c r="BB51" s="551"/>
      <c r="BC51" s="551"/>
      <c r="BD51" s="551"/>
    </row>
    <row r="52" spans="1:56" ht="21.75" customHeight="1">
      <c r="A52" s="551" t="s">
        <v>705</v>
      </c>
      <c r="B52" s="551"/>
      <c r="C52" s="571" t="s">
        <v>1160</v>
      </c>
      <c r="D52" s="571"/>
      <c r="E52" s="571"/>
      <c r="F52" s="571"/>
      <c r="G52" s="571"/>
      <c r="H52" s="571"/>
      <c r="I52" s="571"/>
      <c r="J52" s="571"/>
      <c r="K52" s="571"/>
      <c r="L52" s="571"/>
      <c r="M52" s="571"/>
      <c r="N52" s="571"/>
      <c r="O52" s="571"/>
      <c r="P52" s="571"/>
      <c r="Q52" s="571"/>
      <c r="R52" s="571"/>
      <c r="S52" s="571"/>
      <c r="T52" s="571"/>
      <c r="U52" s="571"/>
      <c r="V52" s="564" t="s">
        <v>1085</v>
      </c>
      <c r="W52" s="564"/>
      <c r="X52" s="564"/>
      <c r="Y52" s="551"/>
      <c r="Z52" s="551"/>
      <c r="AA52" s="551"/>
      <c r="AB52" s="551"/>
      <c r="AC52" s="539"/>
      <c r="AD52" s="540"/>
      <c r="AE52" s="540"/>
      <c r="AF52" s="541"/>
      <c r="AG52" s="539"/>
      <c r="AH52" s="540"/>
      <c r="AI52" s="540"/>
      <c r="AJ52" s="541"/>
      <c r="AK52" s="539"/>
      <c r="AL52" s="540"/>
      <c r="AM52" s="540"/>
      <c r="AN52" s="541"/>
      <c r="AO52" s="539"/>
      <c r="AP52" s="540"/>
      <c r="AQ52" s="540"/>
      <c r="AR52" s="541"/>
      <c r="AS52" s="539"/>
      <c r="AT52" s="540"/>
      <c r="AU52" s="540"/>
      <c r="AV52" s="541"/>
      <c r="AW52" s="551"/>
      <c r="AX52" s="551"/>
      <c r="AY52" s="551"/>
      <c r="AZ52" s="551"/>
      <c r="BA52" s="551">
        <f t="shared" si="2"/>
        <v>0</v>
      </c>
      <c r="BB52" s="551"/>
      <c r="BC52" s="551"/>
      <c r="BD52" s="551"/>
    </row>
    <row r="53" spans="1:56" ht="27" customHeight="1">
      <c r="A53" s="551" t="s">
        <v>707</v>
      </c>
      <c r="B53" s="551"/>
      <c r="C53" s="572" t="s">
        <v>1161</v>
      </c>
      <c r="D53" s="572"/>
      <c r="E53" s="572"/>
      <c r="F53" s="572"/>
      <c r="G53" s="572"/>
      <c r="H53" s="572"/>
      <c r="I53" s="572"/>
      <c r="J53" s="572"/>
      <c r="K53" s="572"/>
      <c r="L53" s="572"/>
      <c r="M53" s="572"/>
      <c r="N53" s="572"/>
      <c r="O53" s="572"/>
      <c r="P53" s="572"/>
      <c r="Q53" s="572"/>
      <c r="R53" s="572"/>
      <c r="S53" s="572"/>
      <c r="T53" s="572"/>
      <c r="U53" s="572"/>
      <c r="V53" s="568" t="s">
        <v>1086</v>
      </c>
      <c r="W53" s="568"/>
      <c r="X53" s="568"/>
      <c r="Y53" s="569"/>
      <c r="Z53" s="569"/>
      <c r="AA53" s="569"/>
      <c r="AB53" s="569"/>
      <c r="AC53" s="548"/>
      <c r="AD53" s="549"/>
      <c r="AE53" s="549"/>
      <c r="AF53" s="550"/>
      <c r="AG53" s="548"/>
      <c r="AH53" s="549"/>
      <c r="AI53" s="549"/>
      <c r="AJ53" s="550"/>
      <c r="AK53" s="548"/>
      <c r="AL53" s="549"/>
      <c r="AM53" s="549"/>
      <c r="AN53" s="550"/>
      <c r="AO53" s="548"/>
      <c r="AP53" s="549"/>
      <c r="AQ53" s="549"/>
      <c r="AR53" s="550"/>
      <c r="AS53" s="548"/>
      <c r="AT53" s="549"/>
      <c r="AU53" s="549"/>
      <c r="AV53" s="550"/>
      <c r="AW53" s="569"/>
      <c r="AX53" s="569"/>
      <c r="AY53" s="569"/>
      <c r="AZ53" s="569"/>
      <c r="BA53" s="551">
        <f t="shared" si="2"/>
        <v>0</v>
      </c>
      <c r="BB53" s="551"/>
      <c r="BC53" s="551"/>
      <c r="BD53" s="551"/>
    </row>
    <row r="54" spans="1:56" ht="21" customHeight="1">
      <c r="A54" s="551" t="s">
        <v>708</v>
      </c>
      <c r="B54" s="551"/>
      <c r="C54" s="573" t="s">
        <v>1162</v>
      </c>
      <c r="D54" s="573"/>
      <c r="E54" s="573"/>
      <c r="F54" s="573"/>
      <c r="G54" s="573"/>
      <c r="H54" s="573"/>
      <c r="I54" s="573"/>
      <c r="J54" s="573"/>
      <c r="K54" s="573"/>
      <c r="L54" s="573"/>
      <c r="M54" s="573"/>
      <c r="N54" s="573"/>
      <c r="O54" s="573"/>
      <c r="P54" s="573"/>
      <c r="Q54" s="573"/>
      <c r="R54" s="573"/>
      <c r="S54" s="573"/>
      <c r="T54" s="573"/>
      <c r="U54" s="573"/>
      <c r="V54" s="568" t="s">
        <v>1087</v>
      </c>
      <c r="W54" s="568"/>
      <c r="X54" s="568"/>
      <c r="Y54" s="569"/>
      <c r="Z54" s="569"/>
      <c r="AA54" s="569"/>
      <c r="AB54" s="569"/>
      <c r="AC54" s="548"/>
      <c r="AD54" s="549"/>
      <c r="AE54" s="549"/>
      <c r="AF54" s="550"/>
      <c r="AG54" s="548"/>
      <c r="AH54" s="549"/>
      <c r="AI54" s="549"/>
      <c r="AJ54" s="550"/>
      <c r="AK54" s="548"/>
      <c r="AL54" s="549"/>
      <c r="AM54" s="549"/>
      <c r="AN54" s="550"/>
      <c r="AO54" s="548"/>
      <c r="AP54" s="549"/>
      <c r="AQ54" s="549"/>
      <c r="AR54" s="550"/>
      <c r="AS54" s="548"/>
      <c r="AT54" s="549"/>
      <c r="AU54" s="549"/>
      <c r="AV54" s="550"/>
      <c r="AW54" s="569"/>
      <c r="AX54" s="569"/>
      <c r="AY54" s="569"/>
      <c r="AZ54" s="569"/>
      <c r="BA54" s="551">
        <f t="shared" si="2"/>
        <v>0</v>
      </c>
      <c r="BB54" s="551"/>
      <c r="BC54" s="551"/>
      <c r="BD54" s="551"/>
    </row>
    <row r="55" spans="1:56" ht="22.5" customHeight="1">
      <c r="A55" s="551" t="s">
        <v>710</v>
      </c>
      <c r="B55" s="551"/>
      <c r="C55" s="567" t="s">
        <v>1163</v>
      </c>
      <c r="D55" s="567"/>
      <c r="E55" s="567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8" t="s">
        <v>1088</v>
      </c>
      <c r="W55" s="568"/>
      <c r="X55" s="568"/>
      <c r="Y55" s="569"/>
      <c r="Z55" s="569"/>
      <c r="AA55" s="569"/>
      <c r="AB55" s="569"/>
      <c r="AC55" s="548"/>
      <c r="AD55" s="549"/>
      <c r="AE55" s="549"/>
      <c r="AF55" s="550"/>
      <c r="AG55" s="548"/>
      <c r="AH55" s="549"/>
      <c r="AI55" s="549"/>
      <c r="AJ55" s="550"/>
      <c r="AK55" s="548"/>
      <c r="AL55" s="549"/>
      <c r="AM55" s="549"/>
      <c r="AN55" s="550"/>
      <c r="AO55" s="548"/>
      <c r="AP55" s="549"/>
      <c r="AQ55" s="549"/>
      <c r="AR55" s="550"/>
      <c r="AS55" s="548"/>
      <c r="AT55" s="549"/>
      <c r="AU55" s="549"/>
      <c r="AV55" s="550"/>
      <c r="AW55" s="569"/>
      <c r="AX55" s="569"/>
      <c r="AY55" s="569"/>
      <c r="AZ55" s="569"/>
      <c r="BA55" s="551">
        <f t="shared" si="2"/>
        <v>0</v>
      </c>
      <c r="BB55" s="551"/>
      <c r="BC55" s="551"/>
      <c r="BD55" s="551"/>
    </row>
    <row r="56" spans="1:56" ht="19.5" customHeight="1">
      <c r="A56" s="551" t="s">
        <v>712</v>
      </c>
      <c r="B56" s="551"/>
      <c r="C56" s="567" t="s">
        <v>1164</v>
      </c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4" t="s">
        <v>1089</v>
      </c>
      <c r="W56" s="564"/>
      <c r="X56" s="564"/>
      <c r="Y56" s="551"/>
      <c r="Z56" s="551"/>
      <c r="AA56" s="551"/>
      <c r="AB56" s="551"/>
      <c r="AC56" s="539"/>
      <c r="AD56" s="540"/>
      <c r="AE56" s="540"/>
      <c r="AF56" s="541"/>
      <c r="AG56" s="539"/>
      <c r="AH56" s="540"/>
      <c r="AI56" s="540"/>
      <c r="AJ56" s="541"/>
      <c r="AK56" s="539"/>
      <c r="AL56" s="540"/>
      <c r="AM56" s="540"/>
      <c r="AN56" s="541"/>
      <c r="AO56" s="539"/>
      <c r="AP56" s="540"/>
      <c r="AQ56" s="540"/>
      <c r="AR56" s="541"/>
      <c r="AS56" s="539"/>
      <c r="AT56" s="540"/>
      <c r="AU56" s="540"/>
      <c r="AV56" s="541"/>
      <c r="AW56" s="551"/>
      <c r="AX56" s="551"/>
      <c r="AY56" s="551"/>
      <c r="AZ56" s="551"/>
      <c r="BA56" s="551">
        <f t="shared" si="2"/>
        <v>0</v>
      </c>
      <c r="BB56" s="551"/>
      <c r="BC56" s="551"/>
      <c r="BD56" s="551"/>
    </row>
    <row r="57" spans="1:56" ht="20.25" customHeight="1">
      <c r="A57" s="551" t="s">
        <v>714</v>
      </c>
      <c r="B57" s="551"/>
      <c r="C57" s="567" t="s">
        <v>1165</v>
      </c>
      <c r="D57" s="567"/>
      <c r="E57" s="567"/>
      <c r="F57" s="567"/>
      <c r="G57" s="567"/>
      <c r="H57" s="567"/>
      <c r="I57" s="567"/>
      <c r="J57" s="567"/>
      <c r="K57" s="567"/>
      <c r="L57" s="567"/>
      <c r="M57" s="567"/>
      <c r="N57" s="567"/>
      <c r="O57" s="567"/>
      <c r="P57" s="567"/>
      <c r="Q57" s="567"/>
      <c r="R57" s="567"/>
      <c r="S57" s="567"/>
      <c r="T57" s="567"/>
      <c r="U57" s="567"/>
      <c r="V57" s="568" t="s">
        <v>1090</v>
      </c>
      <c r="W57" s="568"/>
      <c r="X57" s="568"/>
      <c r="Y57" s="569"/>
      <c r="Z57" s="569"/>
      <c r="AA57" s="569"/>
      <c r="AB57" s="569"/>
      <c r="AC57" s="548"/>
      <c r="AD57" s="549"/>
      <c r="AE57" s="549"/>
      <c r="AF57" s="550"/>
      <c r="AG57" s="548"/>
      <c r="AH57" s="549"/>
      <c r="AI57" s="549"/>
      <c r="AJ57" s="550"/>
      <c r="AK57" s="548"/>
      <c r="AL57" s="549"/>
      <c r="AM57" s="549"/>
      <c r="AN57" s="550"/>
      <c r="AO57" s="548"/>
      <c r="AP57" s="549"/>
      <c r="AQ57" s="549"/>
      <c r="AR57" s="550"/>
      <c r="AS57" s="548"/>
      <c r="AT57" s="549"/>
      <c r="AU57" s="549"/>
      <c r="AV57" s="550"/>
      <c r="AW57" s="569"/>
      <c r="AX57" s="569"/>
      <c r="AY57" s="569"/>
      <c r="AZ57" s="569"/>
      <c r="BA57" s="551">
        <f t="shared" si="2"/>
        <v>0</v>
      </c>
      <c r="BB57" s="551"/>
      <c r="BC57" s="551"/>
      <c r="BD57" s="551"/>
    </row>
    <row r="58" spans="1:56" ht="21" customHeight="1">
      <c r="A58" s="551" t="s">
        <v>716</v>
      </c>
      <c r="B58" s="551"/>
      <c r="C58" s="570" t="s">
        <v>1166</v>
      </c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54" t="s">
        <v>571</v>
      </c>
      <c r="W58" s="554"/>
      <c r="X58" s="554"/>
      <c r="Y58" s="563">
        <f>Y50+Y51+Y52+Y53+Y54+Y55+Y56+Y57</f>
        <v>0</v>
      </c>
      <c r="Z58" s="563"/>
      <c r="AA58" s="563"/>
      <c r="AB58" s="563"/>
      <c r="AC58" s="545">
        <f>AC50+AC51+AC52+AC53+AC54+AC55+AC56+AC57</f>
        <v>0</v>
      </c>
      <c r="AD58" s="546"/>
      <c r="AE58" s="546"/>
      <c r="AF58" s="547"/>
      <c r="AG58" s="545">
        <f>AG50+AG51+AG52+AG53+AG54+AG55+AG56+AG57</f>
        <v>0</v>
      </c>
      <c r="AH58" s="546"/>
      <c r="AI58" s="546"/>
      <c r="AJ58" s="547"/>
      <c r="AK58" s="545">
        <f>AK50+AK51+AK52+AK53+AK54+AK55+AK56+AK57</f>
        <v>0</v>
      </c>
      <c r="AL58" s="546"/>
      <c r="AM58" s="546"/>
      <c r="AN58" s="547"/>
      <c r="AO58" s="545">
        <f>AO50+AO51+AO52+AO53+AO54+AO55+AO56+AO57</f>
        <v>0</v>
      </c>
      <c r="AP58" s="546"/>
      <c r="AQ58" s="546"/>
      <c r="AR58" s="547"/>
      <c r="AS58" s="545">
        <f>AS50+AS51+AS52+AS53+AS54+AS55+AS56+AS57</f>
        <v>0</v>
      </c>
      <c r="AT58" s="546"/>
      <c r="AU58" s="546"/>
      <c r="AV58" s="547"/>
      <c r="AW58" s="563">
        <f>AW50+AW51+AW52+AW53+AW54+AW55+AW56+AW57</f>
        <v>0</v>
      </c>
      <c r="AX58" s="563"/>
      <c r="AY58" s="563"/>
      <c r="AZ58" s="563"/>
      <c r="BA58" s="563">
        <f t="shared" si="2"/>
        <v>0</v>
      </c>
      <c r="BB58" s="563"/>
      <c r="BC58" s="563"/>
      <c r="BD58" s="563"/>
    </row>
    <row r="59" spans="1:56" ht="19.5" customHeight="1">
      <c r="A59" s="551" t="s">
        <v>718</v>
      </c>
      <c r="B59" s="551"/>
      <c r="C59" s="567" t="s">
        <v>1167</v>
      </c>
      <c r="D59" s="567"/>
      <c r="E59" s="567"/>
      <c r="F59" s="567"/>
      <c r="G59" s="567"/>
      <c r="H59" s="567"/>
      <c r="I59" s="567"/>
      <c r="J59" s="567"/>
      <c r="K59" s="567"/>
      <c r="L59" s="567"/>
      <c r="M59" s="567"/>
      <c r="N59" s="567"/>
      <c r="O59" s="567"/>
      <c r="P59" s="567"/>
      <c r="Q59" s="567"/>
      <c r="R59" s="567"/>
      <c r="S59" s="567"/>
      <c r="T59" s="567"/>
      <c r="U59" s="567"/>
      <c r="V59" s="564" t="s">
        <v>1168</v>
      </c>
      <c r="W59" s="564"/>
      <c r="X59" s="564"/>
      <c r="Y59" s="551"/>
      <c r="Z59" s="551"/>
      <c r="AA59" s="551"/>
      <c r="AB59" s="551"/>
      <c r="AC59" s="539"/>
      <c r="AD59" s="540"/>
      <c r="AE59" s="540"/>
      <c r="AF59" s="541"/>
      <c r="AG59" s="539"/>
      <c r="AH59" s="540"/>
      <c r="AI59" s="540"/>
      <c r="AJ59" s="541"/>
      <c r="AK59" s="539"/>
      <c r="AL59" s="540"/>
      <c r="AM59" s="540"/>
      <c r="AN59" s="541"/>
      <c r="AO59" s="539"/>
      <c r="AP59" s="540"/>
      <c r="AQ59" s="540"/>
      <c r="AR59" s="541"/>
      <c r="AS59" s="539"/>
      <c r="AT59" s="540"/>
      <c r="AU59" s="540"/>
      <c r="AV59" s="541"/>
      <c r="AW59" s="551"/>
      <c r="AX59" s="551"/>
      <c r="AY59" s="551"/>
      <c r="AZ59" s="551"/>
      <c r="BA59" s="551">
        <f t="shared" si="2"/>
        <v>0</v>
      </c>
      <c r="BB59" s="551"/>
      <c r="BC59" s="551"/>
      <c r="BD59" s="551"/>
    </row>
    <row r="60" spans="1:56" ht="18.75" customHeight="1">
      <c r="A60" s="552" t="s">
        <v>1169</v>
      </c>
      <c r="B60" s="552"/>
      <c r="C60" s="567" t="s">
        <v>1170</v>
      </c>
      <c r="D60" s="567"/>
      <c r="E60" s="567"/>
      <c r="F60" s="567"/>
      <c r="G60" s="567"/>
      <c r="H60" s="567"/>
      <c r="I60" s="567"/>
      <c r="J60" s="567"/>
      <c r="K60" s="567"/>
      <c r="L60" s="567"/>
      <c r="M60" s="567"/>
      <c r="N60" s="567"/>
      <c r="O60" s="567"/>
      <c r="P60" s="567"/>
      <c r="Q60" s="567"/>
      <c r="R60" s="567"/>
      <c r="S60" s="567"/>
      <c r="T60" s="567"/>
      <c r="U60" s="567"/>
      <c r="V60" s="564" t="s">
        <v>1091</v>
      </c>
      <c r="W60" s="564"/>
      <c r="X60" s="564"/>
      <c r="Y60" s="551"/>
      <c r="Z60" s="551"/>
      <c r="AA60" s="551"/>
      <c r="AB60" s="551"/>
      <c r="AC60" s="539"/>
      <c r="AD60" s="540"/>
      <c r="AE60" s="540"/>
      <c r="AF60" s="541"/>
      <c r="AG60" s="539"/>
      <c r="AH60" s="540"/>
      <c r="AI60" s="540"/>
      <c r="AJ60" s="541"/>
      <c r="AK60" s="539"/>
      <c r="AL60" s="540"/>
      <c r="AM60" s="540"/>
      <c r="AN60" s="541"/>
      <c r="AO60" s="539"/>
      <c r="AP60" s="540"/>
      <c r="AQ60" s="540"/>
      <c r="AR60" s="541"/>
      <c r="AS60" s="539"/>
      <c r="AT60" s="540"/>
      <c r="AU60" s="540"/>
      <c r="AV60" s="541"/>
      <c r="AW60" s="551"/>
      <c r="AX60" s="551"/>
      <c r="AY60" s="551"/>
      <c r="AZ60" s="551"/>
      <c r="BA60" s="551">
        <f t="shared" si="2"/>
        <v>0</v>
      </c>
      <c r="BB60" s="551"/>
      <c r="BC60" s="551"/>
      <c r="BD60" s="551"/>
    </row>
    <row r="61" spans="1:56" ht="27.75" customHeight="1">
      <c r="A61" s="552" t="s">
        <v>720</v>
      </c>
      <c r="B61" s="552"/>
      <c r="C61" s="567" t="s">
        <v>715</v>
      </c>
      <c r="D61" s="567"/>
      <c r="E61" s="567"/>
      <c r="F61" s="567"/>
      <c r="G61" s="567"/>
      <c r="H61" s="567"/>
      <c r="I61" s="567"/>
      <c r="J61" s="567"/>
      <c r="K61" s="567"/>
      <c r="L61" s="567"/>
      <c r="M61" s="567"/>
      <c r="N61" s="567"/>
      <c r="O61" s="567"/>
      <c r="P61" s="567"/>
      <c r="Q61" s="567"/>
      <c r="R61" s="567"/>
      <c r="S61" s="567"/>
      <c r="T61" s="567"/>
      <c r="U61" s="567"/>
      <c r="V61" s="564" t="s">
        <v>1171</v>
      </c>
      <c r="W61" s="564"/>
      <c r="X61" s="564"/>
      <c r="Y61" s="551"/>
      <c r="Z61" s="551"/>
      <c r="AA61" s="551"/>
      <c r="AB61" s="551"/>
      <c r="AC61" s="539"/>
      <c r="AD61" s="540"/>
      <c r="AE61" s="540"/>
      <c r="AF61" s="541"/>
      <c r="AG61" s="539"/>
      <c r="AH61" s="540"/>
      <c r="AI61" s="540"/>
      <c r="AJ61" s="541"/>
      <c r="AK61" s="539"/>
      <c r="AL61" s="540"/>
      <c r="AM61" s="540"/>
      <c r="AN61" s="541"/>
      <c r="AO61" s="539"/>
      <c r="AP61" s="540"/>
      <c r="AQ61" s="540"/>
      <c r="AR61" s="541"/>
      <c r="AS61" s="539"/>
      <c r="AT61" s="540"/>
      <c r="AU61" s="540"/>
      <c r="AV61" s="541"/>
      <c r="AW61" s="551"/>
      <c r="AX61" s="551"/>
      <c r="AY61" s="551"/>
      <c r="AZ61" s="551"/>
      <c r="BA61" s="551">
        <f t="shared" si="2"/>
        <v>0</v>
      </c>
      <c r="BB61" s="551"/>
      <c r="BC61" s="551"/>
      <c r="BD61" s="551"/>
    </row>
    <row r="62" spans="1:56" ht="28.5" customHeight="1">
      <c r="A62" s="551" t="s">
        <v>722</v>
      </c>
      <c r="B62" s="551"/>
      <c r="C62" s="567" t="s">
        <v>1172</v>
      </c>
      <c r="D62" s="567"/>
      <c r="E62" s="567"/>
      <c r="F62" s="567"/>
      <c r="G62" s="567"/>
      <c r="H62" s="567"/>
      <c r="I62" s="567"/>
      <c r="J62" s="567"/>
      <c r="K62" s="567"/>
      <c r="L62" s="567"/>
      <c r="M62" s="567"/>
      <c r="N62" s="567"/>
      <c r="O62" s="567"/>
      <c r="P62" s="567"/>
      <c r="Q62" s="567"/>
      <c r="R62" s="567"/>
      <c r="S62" s="567"/>
      <c r="T62" s="567"/>
      <c r="U62" s="567"/>
      <c r="V62" s="564" t="s">
        <v>1173</v>
      </c>
      <c r="W62" s="564"/>
      <c r="X62" s="564"/>
      <c r="Y62" s="551"/>
      <c r="Z62" s="551"/>
      <c r="AA62" s="551"/>
      <c r="AB62" s="551"/>
      <c r="AC62" s="539"/>
      <c r="AD62" s="540"/>
      <c r="AE62" s="540"/>
      <c r="AF62" s="541"/>
      <c r="AG62" s="539"/>
      <c r="AH62" s="540"/>
      <c r="AI62" s="540"/>
      <c r="AJ62" s="541"/>
      <c r="AK62" s="539"/>
      <c r="AL62" s="540"/>
      <c r="AM62" s="540"/>
      <c r="AN62" s="541"/>
      <c r="AO62" s="539"/>
      <c r="AP62" s="540"/>
      <c r="AQ62" s="540"/>
      <c r="AR62" s="541"/>
      <c r="AS62" s="539"/>
      <c r="AT62" s="540"/>
      <c r="AU62" s="540"/>
      <c r="AV62" s="541"/>
      <c r="AW62" s="551"/>
      <c r="AX62" s="551"/>
      <c r="AY62" s="551"/>
      <c r="AZ62" s="551"/>
      <c r="BA62" s="551">
        <f t="shared" si="2"/>
        <v>0</v>
      </c>
      <c r="BB62" s="551"/>
      <c r="BC62" s="551"/>
      <c r="BD62" s="551"/>
    </row>
    <row r="63" spans="1:56" ht="28.5" customHeight="1">
      <c r="A63" s="539"/>
      <c r="B63" s="541"/>
      <c r="C63" s="567" t="s">
        <v>1174</v>
      </c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93" t="s">
        <v>1175</v>
      </c>
      <c r="W63" s="594"/>
      <c r="X63" s="595"/>
      <c r="Y63" s="539"/>
      <c r="Z63" s="540"/>
      <c r="AA63" s="540"/>
      <c r="AB63" s="541"/>
      <c r="AC63" s="539"/>
      <c r="AD63" s="540"/>
      <c r="AE63" s="540"/>
      <c r="AF63" s="541"/>
      <c r="AG63" s="539"/>
      <c r="AH63" s="540"/>
      <c r="AI63" s="540"/>
      <c r="AJ63" s="541"/>
      <c r="AK63" s="539"/>
      <c r="AL63" s="540"/>
      <c r="AM63" s="540"/>
      <c r="AN63" s="541"/>
      <c r="AO63" s="539"/>
      <c r="AP63" s="540"/>
      <c r="AQ63" s="540"/>
      <c r="AR63" s="541"/>
      <c r="AS63" s="539"/>
      <c r="AT63" s="540"/>
      <c r="AU63" s="540"/>
      <c r="AV63" s="541"/>
      <c r="AW63" s="539"/>
      <c r="AX63" s="540"/>
      <c r="AY63" s="540"/>
      <c r="AZ63" s="541"/>
      <c r="BA63" s="551">
        <f t="shared" si="2"/>
        <v>0</v>
      </c>
      <c r="BB63" s="551"/>
      <c r="BC63" s="551"/>
      <c r="BD63" s="551"/>
    </row>
    <row r="64" spans="1:56" s="232" customFormat="1" ht="27.75" customHeight="1">
      <c r="A64" s="551" t="s">
        <v>728</v>
      </c>
      <c r="B64" s="551"/>
      <c r="C64" s="567" t="s">
        <v>150</v>
      </c>
      <c r="D64" s="567"/>
      <c r="E64" s="567"/>
      <c r="F64" s="567"/>
      <c r="G64" s="567"/>
      <c r="H64" s="567"/>
      <c r="I64" s="567"/>
      <c r="J64" s="567"/>
      <c r="K64" s="567"/>
      <c r="L64" s="567"/>
      <c r="M64" s="567"/>
      <c r="N64" s="567"/>
      <c r="O64" s="567"/>
      <c r="P64" s="567"/>
      <c r="Q64" s="567"/>
      <c r="R64" s="567"/>
      <c r="S64" s="567"/>
      <c r="T64" s="567"/>
      <c r="U64" s="567"/>
      <c r="V64" s="564" t="s">
        <v>1112</v>
      </c>
      <c r="W64" s="564"/>
      <c r="X64" s="564"/>
      <c r="Y64" s="551"/>
      <c r="Z64" s="551"/>
      <c r="AA64" s="551"/>
      <c r="AB64" s="551"/>
      <c r="AC64" s="539"/>
      <c r="AD64" s="540"/>
      <c r="AE64" s="540"/>
      <c r="AF64" s="541"/>
      <c r="AG64" s="539"/>
      <c r="AH64" s="540"/>
      <c r="AI64" s="540"/>
      <c r="AJ64" s="541"/>
      <c r="AK64" s="539"/>
      <c r="AL64" s="540"/>
      <c r="AM64" s="540"/>
      <c r="AN64" s="541"/>
      <c r="AO64" s="539"/>
      <c r="AP64" s="540"/>
      <c r="AQ64" s="540"/>
      <c r="AR64" s="541"/>
      <c r="AS64" s="539"/>
      <c r="AT64" s="540"/>
      <c r="AU64" s="540"/>
      <c r="AV64" s="541"/>
      <c r="AW64" s="551"/>
      <c r="AX64" s="551"/>
      <c r="AY64" s="551"/>
      <c r="AZ64" s="551"/>
      <c r="BA64" s="551">
        <f t="shared" si="2"/>
        <v>0</v>
      </c>
      <c r="BB64" s="551"/>
      <c r="BC64" s="551"/>
      <c r="BD64" s="551"/>
    </row>
    <row r="65" spans="1:56" ht="27" customHeight="1">
      <c r="A65" s="551" t="s">
        <v>1176</v>
      </c>
      <c r="B65" s="551"/>
      <c r="C65" s="567" t="s">
        <v>1177</v>
      </c>
      <c r="D65" s="567"/>
      <c r="E65" s="567"/>
      <c r="F65" s="567"/>
      <c r="G65" s="567"/>
      <c r="H65" s="567"/>
      <c r="I65" s="567"/>
      <c r="J65" s="567"/>
      <c r="K65" s="567"/>
      <c r="L65" s="567"/>
      <c r="M65" s="567"/>
      <c r="N65" s="567"/>
      <c r="O65" s="567"/>
      <c r="P65" s="567"/>
      <c r="Q65" s="567"/>
      <c r="R65" s="567"/>
      <c r="S65" s="567"/>
      <c r="T65" s="567"/>
      <c r="U65" s="567"/>
      <c r="V65" s="564" t="s">
        <v>1178</v>
      </c>
      <c r="W65" s="564"/>
      <c r="X65" s="564"/>
      <c r="Y65" s="551"/>
      <c r="Z65" s="551"/>
      <c r="AA65" s="551"/>
      <c r="AB65" s="551"/>
      <c r="AC65" s="539"/>
      <c r="AD65" s="540"/>
      <c r="AE65" s="540"/>
      <c r="AF65" s="541"/>
      <c r="AG65" s="539"/>
      <c r="AH65" s="540"/>
      <c r="AI65" s="540"/>
      <c r="AJ65" s="541"/>
      <c r="AK65" s="539"/>
      <c r="AL65" s="540"/>
      <c r="AM65" s="540"/>
      <c r="AN65" s="541"/>
      <c r="AO65" s="539"/>
      <c r="AP65" s="540"/>
      <c r="AQ65" s="540"/>
      <c r="AR65" s="541"/>
      <c r="AS65" s="539"/>
      <c r="AT65" s="540"/>
      <c r="AU65" s="540"/>
      <c r="AV65" s="541"/>
      <c r="AW65" s="551"/>
      <c r="AX65" s="551"/>
      <c r="AY65" s="551"/>
      <c r="AZ65" s="551"/>
      <c r="BA65" s="551">
        <f t="shared" si="2"/>
        <v>0</v>
      </c>
      <c r="BB65" s="551"/>
      <c r="BC65" s="551"/>
      <c r="BD65" s="551"/>
    </row>
    <row r="66" spans="1:56" ht="29.25" customHeight="1">
      <c r="A66" s="551" t="s">
        <v>732</v>
      </c>
      <c r="B66" s="551"/>
      <c r="C66" s="567" t="s">
        <v>723</v>
      </c>
      <c r="D66" s="567"/>
      <c r="E66" s="567"/>
      <c r="F66" s="567"/>
      <c r="G66" s="567"/>
      <c r="H66" s="567"/>
      <c r="I66" s="567"/>
      <c r="J66" s="567"/>
      <c r="K66" s="567"/>
      <c r="L66" s="567"/>
      <c r="M66" s="567"/>
      <c r="N66" s="567"/>
      <c r="O66" s="567"/>
      <c r="P66" s="567"/>
      <c r="Q66" s="567"/>
      <c r="R66" s="567"/>
      <c r="S66" s="567"/>
      <c r="T66" s="567"/>
      <c r="U66" s="567"/>
      <c r="V66" s="564" t="s">
        <v>1179</v>
      </c>
      <c r="W66" s="564"/>
      <c r="X66" s="564"/>
      <c r="Y66" s="551"/>
      <c r="Z66" s="551"/>
      <c r="AA66" s="551"/>
      <c r="AB66" s="551"/>
      <c r="AC66" s="539"/>
      <c r="AD66" s="540"/>
      <c r="AE66" s="540"/>
      <c r="AF66" s="541"/>
      <c r="AG66" s="539"/>
      <c r="AH66" s="540"/>
      <c r="AI66" s="540"/>
      <c r="AJ66" s="541"/>
      <c r="AK66" s="539"/>
      <c r="AL66" s="540"/>
      <c r="AM66" s="540"/>
      <c r="AN66" s="541"/>
      <c r="AO66" s="539"/>
      <c r="AP66" s="540"/>
      <c r="AQ66" s="540"/>
      <c r="AR66" s="541"/>
      <c r="AS66" s="539"/>
      <c r="AT66" s="540"/>
      <c r="AU66" s="540"/>
      <c r="AV66" s="541"/>
      <c r="AW66" s="551"/>
      <c r="AX66" s="551"/>
      <c r="AY66" s="551"/>
      <c r="AZ66" s="551"/>
      <c r="BA66" s="551">
        <f t="shared" si="2"/>
        <v>0</v>
      </c>
      <c r="BB66" s="551"/>
      <c r="BC66" s="551"/>
      <c r="BD66" s="551"/>
    </row>
    <row r="67" spans="1:56" ht="23.25" customHeight="1">
      <c r="A67" s="551" t="s">
        <v>734</v>
      </c>
      <c r="B67" s="551"/>
      <c r="C67" s="567" t="s">
        <v>727</v>
      </c>
      <c r="D67" s="567"/>
      <c r="E67" s="567"/>
      <c r="F67" s="567"/>
      <c r="G67" s="567"/>
      <c r="H67" s="567"/>
      <c r="I67" s="567"/>
      <c r="J67" s="567"/>
      <c r="K67" s="567"/>
      <c r="L67" s="567"/>
      <c r="M67" s="567"/>
      <c r="N67" s="567"/>
      <c r="O67" s="567"/>
      <c r="P67" s="567"/>
      <c r="Q67" s="567"/>
      <c r="R67" s="567"/>
      <c r="S67" s="567"/>
      <c r="T67" s="567"/>
      <c r="U67" s="567"/>
      <c r="V67" s="564" t="s">
        <v>1180</v>
      </c>
      <c r="W67" s="564"/>
      <c r="X67" s="564"/>
      <c r="Y67" s="551"/>
      <c r="Z67" s="551"/>
      <c r="AA67" s="551"/>
      <c r="AB67" s="551"/>
      <c r="AC67" s="539"/>
      <c r="AD67" s="540"/>
      <c r="AE67" s="540"/>
      <c r="AF67" s="541"/>
      <c r="AG67" s="539"/>
      <c r="AH67" s="540"/>
      <c r="AI67" s="540"/>
      <c r="AJ67" s="541"/>
      <c r="AK67" s="539"/>
      <c r="AL67" s="540"/>
      <c r="AM67" s="540"/>
      <c r="AN67" s="541"/>
      <c r="AO67" s="539"/>
      <c r="AP67" s="540"/>
      <c r="AQ67" s="540"/>
      <c r="AR67" s="541"/>
      <c r="AS67" s="539"/>
      <c r="AT67" s="540"/>
      <c r="AU67" s="540"/>
      <c r="AV67" s="541"/>
      <c r="AW67" s="551"/>
      <c r="AX67" s="551"/>
      <c r="AY67" s="551"/>
      <c r="AZ67" s="551"/>
      <c r="BA67" s="551">
        <f t="shared" si="2"/>
        <v>0</v>
      </c>
      <c r="BB67" s="551"/>
      <c r="BC67" s="551"/>
      <c r="BD67" s="551"/>
    </row>
    <row r="68" spans="1:56" ht="19.5" customHeight="1">
      <c r="A68" s="551" t="s">
        <v>736</v>
      </c>
      <c r="B68" s="551"/>
      <c r="C68" s="572" t="s">
        <v>1181</v>
      </c>
      <c r="D68" s="572"/>
      <c r="E68" s="572"/>
      <c r="F68" s="572"/>
      <c r="G68" s="572"/>
      <c r="H68" s="572"/>
      <c r="I68" s="572"/>
      <c r="J68" s="572"/>
      <c r="K68" s="572"/>
      <c r="L68" s="572"/>
      <c r="M68" s="572"/>
      <c r="N68" s="572"/>
      <c r="O68" s="572"/>
      <c r="P68" s="572"/>
      <c r="Q68" s="572"/>
      <c r="R68" s="572"/>
      <c r="S68" s="572"/>
      <c r="T68" s="572"/>
      <c r="U68" s="572"/>
      <c r="V68" s="564" t="s">
        <v>1182</v>
      </c>
      <c r="W68" s="564"/>
      <c r="X68" s="564"/>
      <c r="Y68" s="551"/>
      <c r="Z68" s="551"/>
      <c r="AA68" s="551"/>
      <c r="AB68" s="551"/>
      <c r="AC68" s="539"/>
      <c r="AD68" s="540"/>
      <c r="AE68" s="540"/>
      <c r="AF68" s="541"/>
      <c r="AG68" s="539"/>
      <c r="AH68" s="540"/>
      <c r="AI68" s="540"/>
      <c r="AJ68" s="541"/>
      <c r="AK68" s="539"/>
      <c r="AL68" s="540"/>
      <c r="AM68" s="540"/>
      <c r="AN68" s="541"/>
      <c r="AO68" s="539"/>
      <c r="AP68" s="540"/>
      <c r="AQ68" s="540"/>
      <c r="AR68" s="541"/>
      <c r="AS68" s="539"/>
      <c r="AT68" s="540"/>
      <c r="AU68" s="540"/>
      <c r="AV68" s="541"/>
      <c r="AW68" s="551"/>
      <c r="AX68" s="551"/>
      <c r="AY68" s="551"/>
      <c r="AZ68" s="551"/>
      <c r="BA68" s="551">
        <f t="shared" si="2"/>
        <v>0</v>
      </c>
      <c r="BB68" s="551"/>
      <c r="BC68" s="551"/>
      <c r="BD68" s="551"/>
    </row>
    <row r="69" spans="1:56" ht="19.5" customHeight="1" thickBot="1">
      <c r="A69" s="551" t="s">
        <v>738</v>
      </c>
      <c r="B69" s="551"/>
      <c r="C69" s="588" t="s">
        <v>1183</v>
      </c>
      <c r="D69" s="588"/>
      <c r="E69" s="588"/>
      <c r="F69" s="588"/>
      <c r="G69" s="588"/>
      <c r="H69" s="588"/>
      <c r="I69" s="588"/>
      <c r="J69" s="588"/>
      <c r="K69" s="588"/>
      <c r="L69" s="588"/>
      <c r="M69" s="588"/>
      <c r="N69" s="588"/>
      <c r="O69" s="588"/>
      <c r="P69" s="588"/>
      <c r="Q69" s="588"/>
      <c r="R69" s="588"/>
      <c r="S69" s="588"/>
      <c r="T69" s="588"/>
      <c r="U69" s="588"/>
      <c r="V69" s="602" t="s">
        <v>1092</v>
      </c>
      <c r="W69" s="602"/>
      <c r="X69" s="602"/>
      <c r="Y69" s="574"/>
      <c r="Z69" s="574"/>
      <c r="AA69" s="574"/>
      <c r="AB69" s="574"/>
      <c r="AC69" s="578"/>
      <c r="AD69" s="579"/>
      <c r="AE69" s="579"/>
      <c r="AF69" s="580"/>
      <c r="AG69" s="578"/>
      <c r="AH69" s="579"/>
      <c r="AI69" s="579"/>
      <c r="AJ69" s="580"/>
      <c r="AK69" s="578"/>
      <c r="AL69" s="579"/>
      <c r="AM69" s="579"/>
      <c r="AN69" s="580"/>
      <c r="AO69" s="578"/>
      <c r="AP69" s="579"/>
      <c r="AQ69" s="579"/>
      <c r="AR69" s="580"/>
      <c r="AS69" s="578"/>
      <c r="AT69" s="579"/>
      <c r="AU69" s="579"/>
      <c r="AV69" s="580"/>
      <c r="AW69" s="574"/>
      <c r="AX69" s="574"/>
      <c r="AY69" s="574"/>
      <c r="AZ69" s="574"/>
      <c r="BA69" s="574">
        <f t="shared" si="2"/>
        <v>0</v>
      </c>
      <c r="BB69" s="574"/>
      <c r="BC69" s="574"/>
      <c r="BD69" s="574"/>
    </row>
    <row r="70" spans="1:56" ht="19.5" customHeight="1">
      <c r="A70" s="539"/>
      <c r="B70" s="541"/>
      <c r="C70" s="583" t="s">
        <v>1037</v>
      </c>
      <c r="D70" s="584"/>
      <c r="E70" s="584"/>
      <c r="F70" s="584"/>
      <c r="G70" s="584"/>
      <c r="H70" s="584"/>
      <c r="I70" s="584"/>
      <c r="J70" s="584"/>
      <c r="K70" s="584"/>
      <c r="L70" s="584"/>
      <c r="M70" s="584"/>
      <c r="N70" s="584"/>
      <c r="O70" s="584"/>
      <c r="P70" s="584"/>
      <c r="Q70" s="584"/>
      <c r="R70" s="584"/>
      <c r="S70" s="584"/>
      <c r="T70" s="584"/>
      <c r="U70" s="585"/>
      <c r="V70" s="554" t="s">
        <v>573</v>
      </c>
      <c r="W70" s="554"/>
      <c r="X70" s="554"/>
      <c r="Y70" s="596"/>
      <c r="Z70" s="597"/>
      <c r="AA70" s="597"/>
      <c r="AB70" s="598"/>
      <c r="AC70" s="599">
        <f>AC59+AC60+AC61+AC62+AC63+AC64+AC65+AC66+AC67+AC68+AC69</f>
        <v>0</v>
      </c>
      <c r="AD70" s="600"/>
      <c r="AE70" s="600"/>
      <c r="AF70" s="601"/>
      <c r="AG70" s="599">
        <f>AG59+AG60+AG61+AG62+AG63+AG64+AG65+AG66+AG67+AG68+AG69</f>
        <v>0</v>
      </c>
      <c r="AH70" s="600"/>
      <c r="AI70" s="600"/>
      <c r="AJ70" s="601"/>
      <c r="AK70" s="599">
        <f>AK59+AK60+AK61+AK62+AK63+AK64+AK65+AK66+AK67+AK68+AK69</f>
        <v>0</v>
      </c>
      <c r="AL70" s="600"/>
      <c r="AM70" s="600"/>
      <c r="AN70" s="601"/>
      <c r="AO70" s="599">
        <f>AO59+AO60+AO61+AO62+AO63+AO64+AO65+AO66+AO67+AO68+AO69</f>
        <v>0</v>
      </c>
      <c r="AP70" s="600"/>
      <c r="AQ70" s="600"/>
      <c r="AR70" s="601"/>
      <c r="AS70" s="599">
        <f>AS59+AS60+AS61+AS62+AS63+AS64+AS65+AS66+AS67+AS68+AS69</f>
        <v>0</v>
      </c>
      <c r="AT70" s="600"/>
      <c r="AU70" s="600"/>
      <c r="AV70" s="601"/>
      <c r="AW70" s="596">
        <f>AW59+AW60+AW61+AW62+AW63+AW64+AW65+AW66+AW67+AW68+AW69</f>
        <v>0</v>
      </c>
      <c r="AX70" s="597"/>
      <c r="AY70" s="597"/>
      <c r="AZ70" s="598"/>
      <c r="BA70" s="638">
        <f t="shared" si="2"/>
        <v>0</v>
      </c>
      <c r="BB70" s="638"/>
      <c r="BC70" s="638"/>
      <c r="BD70" s="638"/>
    </row>
    <row r="71" spans="1:56" ht="19.5" customHeight="1">
      <c r="A71" s="551" t="s">
        <v>740</v>
      </c>
      <c r="B71" s="551"/>
      <c r="C71" s="572" t="s">
        <v>1184</v>
      </c>
      <c r="D71" s="572"/>
      <c r="E71" s="572"/>
      <c r="F71" s="572"/>
      <c r="G71" s="572"/>
      <c r="H71" s="572"/>
      <c r="I71" s="572"/>
      <c r="J71" s="572"/>
      <c r="K71" s="572"/>
      <c r="L71" s="572"/>
      <c r="M71" s="572"/>
      <c r="N71" s="572"/>
      <c r="O71" s="572"/>
      <c r="P71" s="572"/>
      <c r="Q71" s="572"/>
      <c r="R71" s="572"/>
      <c r="S71" s="572"/>
      <c r="T71" s="572"/>
      <c r="U71" s="572"/>
      <c r="V71" s="564" t="s">
        <v>1185</v>
      </c>
      <c r="W71" s="564"/>
      <c r="X71" s="564"/>
      <c r="Y71" s="551"/>
      <c r="Z71" s="551"/>
      <c r="AA71" s="551"/>
      <c r="AB71" s="551"/>
      <c r="AC71" s="539"/>
      <c r="AD71" s="540"/>
      <c r="AE71" s="540"/>
      <c r="AF71" s="541"/>
      <c r="AG71" s="539"/>
      <c r="AH71" s="540"/>
      <c r="AI71" s="540"/>
      <c r="AJ71" s="541"/>
      <c r="AK71" s="539"/>
      <c r="AL71" s="540"/>
      <c r="AM71" s="540"/>
      <c r="AN71" s="541"/>
      <c r="AO71" s="539"/>
      <c r="AP71" s="540"/>
      <c r="AQ71" s="540"/>
      <c r="AR71" s="541"/>
      <c r="AS71" s="539"/>
      <c r="AT71" s="540"/>
      <c r="AU71" s="540"/>
      <c r="AV71" s="541"/>
      <c r="AW71" s="551"/>
      <c r="AX71" s="551"/>
      <c r="AY71" s="551"/>
      <c r="AZ71" s="551"/>
      <c r="BA71" s="551">
        <f t="shared" si="2"/>
        <v>0</v>
      </c>
      <c r="BB71" s="551"/>
      <c r="BC71" s="551"/>
      <c r="BD71" s="551"/>
    </row>
    <row r="72" spans="1:56" ht="18.75" customHeight="1">
      <c r="A72" s="551" t="s">
        <v>742</v>
      </c>
      <c r="B72" s="551"/>
      <c r="C72" s="572" t="s">
        <v>1186</v>
      </c>
      <c r="D72" s="572"/>
      <c r="E72" s="572"/>
      <c r="F72" s="572"/>
      <c r="G72" s="572"/>
      <c r="H72" s="572"/>
      <c r="I72" s="572"/>
      <c r="J72" s="572"/>
      <c r="K72" s="572"/>
      <c r="L72" s="572"/>
      <c r="M72" s="572"/>
      <c r="N72" s="572"/>
      <c r="O72" s="572"/>
      <c r="P72" s="572"/>
      <c r="Q72" s="572"/>
      <c r="R72" s="572"/>
      <c r="S72" s="572"/>
      <c r="T72" s="572"/>
      <c r="U72" s="572"/>
      <c r="V72" s="564" t="s">
        <v>1187</v>
      </c>
      <c r="W72" s="564"/>
      <c r="X72" s="564"/>
      <c r="Y72" s="551"/>
      <c r="Z72" s="551"/>
      <c r="AA72" s="551"/>
      <c r="AB72" s="551"/>
      <c r="AC72" s="539"/>
      <c r="AD72" s="540"/>
      <c r="AE72" s="540"/>
      <c r="AF72" s="541"/>
      <c r="AG72" s="539"/>
      <c r="AH72" s="540"/>
      <c r="AI72" s="540"/>
      <c r="AJ72" s="541"/>
      <c r="AK72" s="539"/>
      <c r="AL72" s="540"/>
      <c r="AM72" s="540"/>
      <c r="AN72" s="541"/>
      <c r="AO72" s="539"/>
      <c r="AP72" s="540"/>
      <c r="AQ72" s="540"/>
      <c r="AR72" s="541"/>
      <c r="AS72" s="539"/>
      <c r="AT72" s="540"/>
      <c r="AU72" s="540"/>
      <c r="AV72" s="541"/>
      <c r="AW72" s="551"/>
      <c r="AX72" s="551"/>
      <c r="AY72" s="551"/>
      <c r="AZ72" s="551"/>
      <c r="BA72" s="551">
        <f t="shared" si="2"/>
        <v>0</v>
      </c>
      <c r="BB72" s="551"/>
      <c r="BC72" s="551"/>
      <c r="BD72" s="551"/>
    </row>
    <row r="73" spans="1:56" ht="19.5" customHeight="1">
      <c r="A73" s="551" t="s">
        <v>744</v>
      </c>
      <c r="B73" s="551"/>
      <c r="C73" s="555" t="s">
        <v>737</v>
      </c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  <c r="P73" s="555"/>
      <c r="Q73" s="555"/>
      <c r="R73" s="555"/>
      <c r="S73" s="555"/>
      <c r="T73" s="555"/>
      <c r="U73" s="555"/>
      <c r="V73" s="564" t="s">
        <v>1188</v>
      </c>
      <c r="W73" s="564"/>
      <c r="X73" s="564"/>
      <c r="Y73" s="551">
        <v>1400</v>
      </c>
      <c r="Z73" s="551"/>
      <c r="AA73" s="551"/>
      <c r="AB73" s="551"/>
      <c r="AC73" s="539"/>
      <c r="AD73" s="540"/>
      <c r="AE73" s="540"/>
      <c r="AF73" s="541"/>
      <c r="AG73" s="539"/>
      <c r="AH73" s="540"/>
      <c r="AI73" s="540"/>
      <c r="AJ73" s="541"/>
      <c r="AK73" s="539"/>
      <c r="AL73" s="540"/>
      <c r="AM73" s="540"/>
      <c r="AN73" s="541"/>
      <c r="AO73" s="539"/>
      <c r="AP73" s="540"/>
      <c r="AQ73" s="540"/>
      <c r="AR73" s="541"/>
      <c r="AS73" s="539"/>
      <c r="AT73" s="540"/>
      <c r="AU73" s="540"/>
      <c r="AV73" s="541"/>
      <c r="AW73" s="551"/>
      <c r="AX73" s="551"/>
      <c r="AY73" s="551"/>
      <c r="AZ73" s="551"/>
      <c r="BA73" s="551">
        <f t="shared" si="2"/>
        <v>1400</v>
      </c>
      <c r="BB73" s="551"/>
      <c r="BC73" s="551"/>
      <c r="BD73" s="551"/>
    </row>
    <row r="74" spans="1:56" ht="29.25" customHeight="1">
      <c r="A74" s="551" t="s">
        <v>746</v>
      </c>
      <c r="B74" s="551"/>
      <c r="C74" s="572" t="s">
        <v>1189</v>
      </c>
      <c r="D74" s="572"/>
      <c r="E74" s="572"/>
      <c r="F74" s="572"/>
      <c r="G74" s="572"/>
      <c r="H74" s="572"/>
      <c r="I74" s="572"/>
      <c r="J74" s="572"/>
      <c r="K74" s="572"/>
      <c r="L74" s="572"/>
      <c r="M74" s="572"/>
      <c r="N74" s="572"/>
      <c r="O74" s="572"/>
      <c r="P74" s="572"/>
      <c r="Q74" s="572"/>
      <c r="R74" s="572"/>
      <c r="S74" s="572"/>
      <c r="T74" s="572"/>
      <c r="U74" s="572"/>
      <c r="V74" s="564" t="s">
        <v>1190</v>
      </c>
      <c r="W74" s="564"/>
      <c r="X74" s="564"/>
      <c r="Y74" s="551"/>
      <c r="Z74" s="551"/>
      <c r="AA74" s="551"/>
      <c r="AB74" s="551"/>
      <c r="AC74" s="539"/>
      <c r="AD74" s="540"/>
      <c r="AE74" s="540"/>
      <c r="AF74" s="541"/>
      <c r="AG74" s="539"/>
      <c r="AH74" s="540"/>
      <c r="AI74" s="540"/>
      <c r="AJ74" s="541"/>
      <c r="AK74" s="539"/>
      <c r="AL74" s="540"/>
      <c r="AM74" s="540"/>
      <c r="AN74" s="541"/>
      <c r="AO74" s="539"/>
      <c r="AP74" s="540"/>
      <c r="AQ74" s="540"/>
      <c r="AR74" s="541"/>
      <c r="AS74" s="539"/>
      <c r="AT74" s="540"/>
      <c r="AU74" s="540"/>
      <c r="AV74" s="541"/>
      <c r="AW74" s="551"/>
      <c r="AX74" s="551"/>
      <c r="AY74" s="551"/>
      <c r="AZ74" s="551"/>
      <c r="BA74" s="551">
        <f t="shared" si="2"/>
        <v>0</v>
      </c>
      <c r="BB74" s="551"/>
      <c r="BC74" s="551"/>
      <c r="BD74" s="551"/>
    </row>
    <row r="75" spans="1:56" ht="21.75" customHeight="1">
      <c r="A75" s="551" t="s">
        <v>748</v>
      </c>
      <c r="B75" s="551"/>
      <c r="C75" s="572" t="s">
        <v>741</v>
      </c>
      <c r="D75" s="567"/>
      <c r="E75" s="567"/>
      <c r="F75" s="567"/>
      <c r="G75" s="567"/>
      <c r="H75" s="567"/>
      <c r="I75" s="567"/>
      <c r="J75" s="567"/>
      <c r="K75" s="567"/>
      <c r="L75" s="567"/>
      <c r="M75" s="567"/>
      <c r="N75" s="567"/>
      <c r="O75" s="567"/>
      <c r="P75" s="567"/>
      <c r="Q75" s="567"/>
      <c r="R75" s="567"/>
      <c r="S75" s="567"/>
      <c r="T75" s="567"/>
      <c r="U75" s="567"/>
      <c r="V75" s="564" t="s">
        <v>1191</v>
      </c>
      <c r="W75" s="564"/>
      <c r="X75" s="564"/>
      <c r="Y75" s="551"/>
      <c r="Z75" s="551"/>
      <c r="AA75" s="551"/>
      <c r="AB75" s="551"/>
      <c r="AC75" s="539"/>
      <c r="AD75" s="540"/>
      <c r="AE75" s="540"/>
      <c r="AF75" s="541"/>
      <c r="AG75" s="539"/>
      <c r="AH75" s="540"/>
      <c r="AI75" s="540"/>
      <c r="AJ75" s="541"/>
      <c r="AK75" s="539"/>
      <c r="AL75" s="540"/>
      <c r="AM75" s="540"/>
      <c r="AN75" s="541"/>
      <c r="AO75" s="539"/>
      <c r="AP75" s="540"/>
      <c r="AQ75" s="540"/>
      <c r="AR75" s="541"/>
      <c r="AS75" s="539"/>
      <c r="AT75" s="540"/>
      <c r="AU75" s="540"/>
      <c r="AV75" s="541"/>
      <c r="AW75" s="551"/>
      <c r="AX75" s="551"/>
      <c r="AY75" s="551"/>
      <c r="AZ75" s="551"/>
      <c r="BA75" s="551">
        <f t="shared" si="2"/>
        <v>0</v>
      </c>
      <c r="BB75" s="551"/>
      <c r="BC75" s="551"/>
      <c r="BD75" s="551"/>
    </row>
    <row r="76" spans="1:56" ht="20.25" customHeight="1">
      <c r="A76" s="551" t="s">
        <v>750</v>
      </c>
      <c r="B76" s="551"/>
      <c r="C76" s="555" t="s">
        <v>743</v>
      </c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555"/>
      <c r="Q76" s="555"/>
      <c r="R76" s="555"/>
      <c r="S76" s="555"/>
      <c r="T76" s="555"/>
      <c r="U76" s="555"/>
      <c r="V76" s="564" t="s">
        <v>1192</v>
      </c>
      <c r="W76" s="564"/>
      <c r="X76" s="564"/>
      <c r="Y76" s="551"/>
      <c r="Z76" s="551"/>
      <c r="AA76" s="551"/>
      <c r="AB76" s="551"/>
      <c r="AC76" s="539"/>
      <c r="AD76" s="540"/>
      <c r="AE76" s="540"/>
      <c r="AF76" s="541"/>
      <c r="AG76" s="539"/>
      <c r="AH76" s="540"/>
      <c r="AI76" s="540"/>
      <c r="AJ76" s="541"/>
      <c r="AK76" s="539"/>
      <c r="AL76" s="540"/>
      <c r="AM76" s="540"/>
      <c r="AN76" s="541"/>
      <c r="AO76" s="539"/>
      <c r="AP76" s="540"/>
      <c r="AQ76" s="540"/>
      <c r="AR76" s="541"/>
      <c r="AS76" s="539"/>
      <c r="AT76" s="540"/>
      <c r="AU76" s="540"/>
      <c r="AV76" s="541"/>
      <c r="AW76" s="551"/>
      <c r="AX76" s="551"/>
      <c r="AY76" s="551"/>
      <c r="AZ76" s="551"/>
      <c r="BA76" s="551">
        <f t="shared" si="2"/>
        <v>0</v>
      </c>
      <c r="BB76" s="551"/>
      <c r="BC76" s="551"/>
      <c r="BD76" s="551"/>
    </row>
    <row r="77" spans="1:56" ht="26.25" customHeight="1">
      <c r="A77" s="551" t="s">
        <v>754</v>
      </c>
      <c r="B77" s="551"/>
      <c r="C77" s="555" t="s">
        <v>745</v>
      </c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555"/>
      <c r="Q77" s="555"/>
      <c r="R77" s="555"/>
      <c r="S77" s="555"/>
      <c r="T77" s="555"/>
      <c r="U77" s="555"/>
      <c r="V77" s="564" t="s">
        <v>1193</v>
      </c>
      <c r="W77" s="564"/>
      <c r="X77" s="564"/>
      <c r="Y77" s="551"/>
      <c r="Z77" s="551"/>
      <c r="AA77" s="551"/>
      <c r="AB77" s="551"/>
      <c r="AC77" s="539"/>
      <c r="AD77" s="540"/>
      <c r="AE77" s="540"/>
      <c r="AF77" s="541"/>
      <c r="AG77" s="539"/>
      <c r="AH77" s="540"/>
      <c r="AI77" s="540"/>
      <c r="AJ77" s="541"/>
      <c r="AK77" s="539"/>
      <c r="AL77" s="540"/>
      <c r="AM77" s="540"/>
      <c r="AN77" s="541"/>
      <c r="AO77" s="539"/>
      <c r="AP77" s="540"/>
      <c r="AQ77" s="540"/>
      <c r="AR77" s="541"/>
      <c r="AS77" s="539"/>
      <c r="AT77" s="540"/>
      <c r="AU77" s="540"/>
      <c r="AV77" s="541"/>
      <c r="AW77" s="551"/>
      <c r="AX77" s="551"/>
      <c r="AY77" s="551"/>
      <c r="AZ77" s="551"/>
      <c r="BA77" s="551">
        <f t="shared" si="2"/>
        <v>0</v>
      </c>
      <c r="BB77" s="551"/>
      <c r="BC77" s="551"/>
      <c r="BD77" s="551"/>
    </row>
    <row r="78" spans="1:56" ht="18.75" customHeight="1">
      <c r="A78" s="552" t="s">
        <v>756</v>
      </c>
      <c r="B78" s="552"/>
      <c r="C78" s="603" t="s">
        <v>1194</v>
      </c>
      <c r="D78" s="603"/>
      <c r="E78" s="603"/>
      <c r="F78" s="603"/>
      <c r="G78" s="603"/>
      <c r="H78" s="603"/>
      <c r="I78" s="603"/>
      <c r="J78" s="603"/>
      <c r="K78" s="603"/>
      <c r="L78" s="603"/>
      <c r="M78" s="603"/>
      <c r="N78" s="603"/>
      <c r="O78" s="603"/>
      <c r="P78" s="603"/>
      <c r="Q78" s="603"/>
      <c r="R78" s="603"/>
      <c r="S78" s="603"/>
      <c r="T78" s="603"/>
      <c r="U78" s="603"/>
      <c r="V78" s="554" t="s">
        <v>574</v>
      </c>
      <c r="W78" s="554"/>
      <c r="X78" s="554"/>
      <c r="Y78" s="563">
        <f>Y71+Y72+Y73+Y74+Y75+Y76+Y77</f>
        <v>1400</v>
      </c>
      <c r="Z78" s="563"/>
      <c r="AA78" s="563"/>
      <c r="AB78" s="563"/>
      <c r="AC78" s="545">
        <f>AC71+AC72+AC73+AC74+AC75+AC76+AC77</f>
        <v>0</v>
      </c>
      <c r="AD78" s="546"/>
      <c r="AE78" s="546"/>
      <c r="AF78" s="547"/>
      <c r="AG78" s="545">
        <f>AG71+AG72+AG73+AG74+AG75+AG76+AG77</f>
        <v>0</v>
      </c>
      <c r="AH78" s="546"/>
      <c r="AI78" s="546"/>
      <c r="AJ78" s="547"/>
      <c r="AK78" s="545">
        <f>AK71+AK72+AK73+AK74+AK75+AK76+AK77</f>
        <v>0</v>
      </c>
      <c r="AL78" s="546"/>
      <c r="AM78" s="546"/>
      <c r="AN78" s="547"/>
      <c r="AO78" s="545">
        <f>AO71+AO72+AO73+AO74+AO75+AO76+AO77</f>
        <v>0</v>
      </c>
      <c r="AP78" s="546"/>
      <c r="AQ78" s="546"/>
      <c r="AR78" s="547"/>
      <c r="AS78" s="545">
        <f>AS71+AS72+AS73+AS74+AS75+AS76+AS77</f>
        <v>0</v>
      </c>
      <c r="AT78" s="546"/>
      <c r="AU78" s="546"/>
      <c r="AV78" s="547"/>
      <c r="AW78" s="563">
        <f>AW71+AW72+AW73+AW74+AW75+AW76+AW77</f>
        <v>0</v>
      </c>
      <c r="AX78" s="563"/>
      <c r="AY78" s="563"/>
      <c r="AZ78" s="563"/>
      <c r="BA78" s="563">
        <f t="shared" si="2"/>
        <v>1400</v>
      </c>
      <c r="BB78" s="563"/>
      <c r="BC78" s="563"/>
      <c r="BD78" s="563"/>
    </row>
    <row r="79" spans="1:56" ht="18.75" customHeight="1">
      <c r="A79" s="551" t="s">
        <v>760</v>
      </c>
      <c r="B79" s="551"/>
      <c r="C79" s="572" t="s">
        <v>1195</v>
      </c>
      <c r="D79" s="572"/>
      <c r="E79" s="572"/>
      <c r="F79" s="572"/>
      <c r="G79" s="572"/>
      <c r="H79" s="572"/>
      <c r="I79" s="572"/>
      <c r="J79" s="572"/>
      <c r="K79" s="572"/>
      <c r="L79" s="572"/>
      <c r="M79" s="572"/>
      <c r="N79" s="572"/>
      <c r="O79" s="572"/>
      <c r="P79" s="572"/>
      <c r="Q79" s="572"/>
      <c r="R79" s="572"/>
      <c r="S79" s="572"/>
      <c r="T79" s="572"/>
      <c r="U79" s="572"/>
      <c r="V79" s="564" t="s">
        <v>1196</v>
      </c>
      <c r="W79" s="564"/>
      <c r="X79" s="564"/>
      <c r="Y79" s="551"/>
      <c r="Z79" s="551"/>
      <c r="AA79" s="551"/>
      <c r="AB79" s="551"/>
      <c r="AC79" s="539"/>
      <c r="AD79" s="540"/>
      <c r="AE79" s="540"/>
      <c r="AF79" s="541"/>
      <c r="AG79" s="539"/>
      <c r="AH79" s="540"/>
      <c r="AI79" s="540"/>
      <c r="AJ79" s="541"/>
      <c r="AK79" s="539"/>
      <c r="AL79" s="540"/>
      <c r="AM79" s="540"/>
      <c r="AN79" s="541"/>
      <c r="AO79" s="539"/>
      <c r="AP79" s="540"/>
      <c r="AQ79" s="540"/>
      <c r="AR79" s="541"/>
      <c r="AS79" s="539"/>
      <c r="AT79" s="540"/>
      <c r="AU79" s="540"/>
      <c r="AV79" s="541"/>
      <c r="AW79" s="551"/>
      <c r="AX79" s="551"/>
      <c r="AY79" s="551"/>
      <c r="AZ79" s="551"/>
      <c r="BA79" s="551">
        <f t="shared" si="2"/>
        <v>0</v>
      </c>
      <c r="BB79" s="551"/>
      <c r="BC79" s="551"/>
      <c r="BD79" s="551"/>
    </row>
    <row r="80" spans="1:56" ht="19.5" customHeight="1">
      <c r="A80" s="551" t="s">
        <v>762</v>
      </c>
      <c r="B80" s="551"/>
      <c r="C80" s="572" t="s">
        <v>751</v>
      </c>
      <c r="D80" s="572"/>
      <c r="E80" s="572"/>
      <c r="F80" s="572"/>
      <c r="G80" s="572"/>
      <c r="H80" s="572"/>
      <c r="I80" s="572"/>
      <c r="J80" s="572"/>
      <c r="K80" s="572"/>
      <c r="L80" s="572"/>
      <c r="M80" s="572"/>
      <c r="N80" s="572"/>
      <c r="O80" s="572"/>
      <c r="P80" s="572"/>
      <c r="Q80" s="572"/>
      <c r="R80" s="572"/>
      <c r="S80" s="572"/>
      <c r="T80" s="572"/>
      <c r="U80" s="572"/>
      <c r="V80" s="564" t="s">
        <v>1197</v>
      </c>
      <c r="W80" s="564"/>
      <c r="X80" s="564"/>
      <c r="Y80" s="551"/>
      <c r="Z80" s="551"/>
      <c r="AA80" s="551"/>
      <c r="AB80" s="551"/>
      <c r="AC80" s="539"/>
      <c r="AD80" s="540"/>
      <c r="AE80" s="540"/>
      <c r="AF80" s="541"/>
      <c r="AG80" s="539"/>
      <c r="AH80" s="540"/>
      <c r="AI80" s="540"/>
      <c r="AJ80" s="541"/>
      <c r="AK80" s="539"/>
      <c r="AL80" s="540"/>
      <c r="AM80" s="540"/>
      <c r="AN80" s="541"/>
      <c r="AO80" s="539"/>
      <c r="AP80" s="540"/>
      <c r="AQ80" s="540"/>
      <c r="AR80" s="541"/>
      <c r="AS80" s="539"/>
      <c r="AT80" s="540"/>
      <c r="AU80" s="540"/>
      <c r="AV80" s="541"/>
      <c r="AW80" s="551"/>
      <c r="AX80" s="551"/>
      <c r="AY80" s="551"/>
      <c r="AZ80" s="551"/>
      <c r="BA80" s="551">
        <f t="shared" si="2"/>
        <v>0</v>
      </c>
      <c r="BB80" s="551"/>
      <c r="BC80" s="551"/>
      <c r="BD80" s="551"/>
    </row>
    <row r="81" spans="1:56" ht="19.5" customHeight="1">
      <c r="A81" s="569" t="s">
        <v>764</v>
      </c>
      <c r="B81" s="569"/>
      <c r="C81" s="572" t="s">
        <v>753</v>
      </c>
      <c r="D81" s="572"/>
      <c r="E81" s="572"/>
      <c r="F81" s="572"/>
      <c r="G81" s="572"/>
      <c r="H81" s="572"/>
      <c r="I81" s="572"/>
      <c r="J81" s="572"/>
      <c r="K81" s="572"/>
      <c r="L81" s="572"/>
      <c r="M81" s="572"/>
      <c r="N81" s="572"/>
      <c r="O81" s="572"/>
      <c r="P81" s="572"/>
      <c r="Q81" s="572"/>
      <c r="R81" s="572"/>
      <c r="S81" s="572"/>
      <c r="T81" s="572"/>
      <c r="U81" s="572"/>
      <c r="V81" s="564" t="s">
        <v>1198</v>
      </c>
      <c r="W81" s="564"/>
      <c r="X81" s="564"/>
      <c r="Y81" s="551"/>
      <c r="Z81" s="551"/>
      <c r="AA81" s="551"/>
      <c r="AB81" s="551"/>
      <c r="AC81" s="539"/>
      <c r="AD81" s="540"/>
      <c r="AE81" s="540"/>
      <c r="AF81" s="541"/>
      <c r="AG81" s="539"/>
      <c r="AH81" s="540"/>
      <c r="AI81" s="540"/>
      <c r="AJ81" s="541"/>
      <c r="AK81" s="539"/>
      <c r="AL81" s="540"/>
      <c r="AM81" s="540"/>
      <c r="AN81" s="541"/>
      <c r="AO81" s="539"/>
      <c r="AP81" s="540"/>
      <c r="AQ81" s="540"/>
      <c r="AR81" s="541"/>
      <c r="AS81" s="539"/>
      <c r="AT81" s="540"/>
      <c r="AU81" s="540"/>
      <c r="AV81" s="541"/>
      <c r="AW81" s="551"/>
      <c r="AX81" s="551"/>
      <c r="AY81" s="551"/>
      <c r="AZ81" s="551"/>
      <c r="BA81" s="551">
        <f t="shared" si="2"/>
        <v>0</v>
      </c>
      <c r="BB81" s="551"/>
      <c r="BC81" s="551"/>
      <c r="BD81" s="551"/>
    </row>
    <row r="82" spans="1:56" ht="19.5" customHeight="1">
      <c r="A82" s="551" t="s">
        <v>766</v>
      </c>
      <c r="B82" s="551"/>
      <c r="C82" s="572" t="s">
        <v>755</v>
      </c>
      <c r="D82" s="572"/>
      <c r="E82" s="572"/>
      <c r="F82" s="572"/>
      <c r="G82" s="572"/>
      <c r="H82" s="572"/>
      <c r="I82" s="572"/>
      <c r="J82" s="572"/>
      <c r="K82" s="572"/>
      <c r="L82" s="572"/>
      <c r="M82" s="572"/>
      <c r="N82" s="572"/>
      <c r="O82" s="572"/>
      <c r="P82" s="572"/>
      <c r="Q82" s="572"/>
      <c r="R82" s="572"/>
      <c r="S82" s="572"/>
      <c r="T82" s="572"/>
      <c r="U82" s="572"/>
      <c r="V82" s="564" t="s">
        <v>1199</v>
      </c>
      <c r="W82" s="564"/>
      <c r="X82" s="564"/>
      <c r="Y82" s="551"/>
      <c r="Z82" s="551"/>
      <c r="AA82" s="551"/>
      <c r="AB82" s="551"/>
      <c r="AC82" s="539"/>
      <c r="AD82" s="540"/>
      <c r="AE82" s="540"/>
      <c r="AF82" s="541"/>
      <c r="AG82" s="539"/>
      <c r="AH82" s="540"/>
      <c r="AI82" s="540"/>
      <c r="AJ82" s="541"/>
      <c r="AK82" s="539"/>
      <c r="AL82" s="540"/>
      <c r="AM82" s="540"/>
      <c r="AN82" s="541"/>
      <c r="AO82" s="539"/>
      <c r="AP82" s="540"/>
      <c r="AQ82" s="540"/>
      <c r="AR82" s="541"/>
      <c r="AS82" s="539"/>
      <c r="AT82" s="540"/>
      <c r="AU82" s="540"/>
      <c r="AV82" s="541"/>
      <c r="AW82" s="551"/>
      <c r="AX82" s="551"/>
      <c r="AY82" s="551"/>
      <c r="AZ82" s="551"/>
      <c r="BA82" s="551">
        <f t="shared" si="2"/>
        <v>0</v>
      </c>
      <c r="BB82" s="551"/>
      <c r="BC82" s="551"/>
      <c r="BD82" s="551"/>
    </row>
    <row r="83" spans="1:56" s="232" customFormat="1" ht="20.25" customHeight="1">
      <c r="A83" s="551" t="s">
        <v>768</v>
      </c>
      <c r="B83" s="551"/>
      <c r="C83" s="603" t="s">
        <v>1200</v>
      </c>
      <c r="D83" s="603"/>
      <c r="E83" s="603"/>
      <c r="F83" s="603"/>
      <c r="G83" s="603"/>
      <c r="H83" s="603"/>
      <c r="I83" s="603"/>
      <c r="J83" s="603"/>
      <c r="K83" s="603"/>
      <c r="L83" s="603"/>
      <c r="M83" s="603"/>
      <c r="N83" s="603"/>
      <c r="O83" s="603"/>
      <c r="P83" s="603"/>
      <c r="Q83" s="603"/>
      <c r="R83" s="603"/>
      <c r="S83" s="603"/>
      <c r="T83" s="603"/>
      <c r="U83" s="603"/>
      <c r="V83" s="554" t="s">
        <v>575</v>
      </c>
      <c r="W83" s="564"/>
      <c r="X83" s="564"/>
      <c r="Y83" s="563">
        <f>Y79+Y80+Y81+Y82</f>
        <v>0</v>
      </c>
      <c r="Z83" s="563"/>
      <c r="AA83" s="563"/>
      <c r="AB83" s="563"/>
      <c r="AC83" s="545">
        <f>AC79+AC80+AC81+AC82</f>
        <v>0</v>
      </c>
      <c r="AD83" s="546"/>
      <c r="AE83" s="546"/>
      <c r="AF83" s="547"/>
      <c r="AG83" s="545">
        <f>AG79+AG80+AG81+AG82</f>
        <v>0</v>
      </c>
      <c r="AH83" s="546"/>
      <c r="AI83" s="546"/>
      <c r="AJ83" s="547"/>
      <c r="AK83" s="545">
        <f>AK79+AK80+AK81+AK82</f>
        <v>0</v>
      </c>
      <c r="AL83" s="546"/>
      <c r="AM83" s="546"/>
      <c r="AN83" s="547"/>
      <c r="AO83" s="545">
        <f>AO79+AO80+AO81+AO82</f>
        <v>0</v>
      </c>
      <c r="AP83" s="546"/>
      <c r="AQ83" s="546"/>
      <c r="AR83" s="547"/>
      <c r="AS83" s="545">
        <f>AS79+AS80+AS81+AS82</f>
        <v>0</v>
      </c>
      <c r="AT83" s="546"/>
      <c r="AU83" s="546"/>
      <c r="AV83" s="547"/>
      <c r="AW83" s="563">
        <f>AW79+AW80+AW81+AW82</f>
        <v>0</v>
      </c>
      <c r="AX83" s="563"/>
      <c r="AY83" s="563"/>
      <c r="AZ83" s="563"/>
      <c r="BA83" s="552">
        <f t="shared" si="2"/>
        <v>0</v>
      </c>
      <c r="BB83" s="552"/>
      <c r="BC83" s="552"/>
      <c r="BD83" s="552"/>
    </row>
    <row r="84" spans="1:56" ht="27.75" customHeight="1">
      <c r="A84" s="551" t="s">
        <v>770</v>
      </c>
      <c r="B84" s="551"/>
      <c r="C84" s="567" t="s">
        <v>759</v>
      </c>
      <c r="D84" s="567"/>
      <c r="E84" s="567"/>
      <c r="F84" s="567"/>
      <c r="G84" s="567"/>
      <c r="H84" s="567"/>
      <c r="I84" s="567"/>
      <c r="J84" s="567"/>
      <c r="K84" s="567"/>
      <c r="L84" s="567"/>
      <c r="M84" s="567"/>
      <c r="N84" s="567"/>
      <c r="O84" s="567"/>
      <c r="P84" s="567"/>
      <c r="Q84" s="567"/>
      <c r="R84" s="567"/>
      <c r="S84" s="567"/>
      <c r="T84" s="567"/>
      <c r="U84" s="567"/>
      <c r="V84" s="564" t="s">
        <v>1201</v>
      </c>
      <c r="W84" s="564"/>
      <c r="X84" s="564"/>
      <c r="Y84" s="551"/>
      <c r="Z84" s="551"/>
      <c r="AA84" s="551"/>
      <c r="AB84" s="551"/>
      <c r="AC84" s="539"/>
      <c r="AD84" s="540"/>
      <c r="AE84" s="540"/>
      <c r="AF84" s="541"/>
      <c r="AG84" s="539"/>
      <c r="AH84" s="540"/>
      <c r="AI84" s="540"/>
      <c r="AJ84" s="541"/>
      <c r="AK84" s="539"/>
      <c r="AL84" s="540"/>
      <c r="AM84" s="540"/>
      <c r="AN84" s="541"/>
      <c r="AO84" s="539"/>
      <c r="AP84" s="540"/>
      <c r="AQ84" s="540"/>
      <c r="AR84" s="541"/>
      <c r="AS84" s="539"/>
      <c r="AT84" s="540"/>
      <c r="AU84" s="540"/>
      <c r="AV84" s="541"/>
      <c r="AW84" s="551"/>
      <c r="AX84" s="551"/>
      <c r="AY84" s="551"/>
      <c r="AZ84" s="551"/>
      <c r="BA84" s="551">
        <f t="shared" si="2"/>
        <v>0</v>
      </c>
      <c r="BB84" s="551"/>
      <c r="BC84" s="551"/>
      <c r="BD84" s="551"/>
    </row>
    <row r="85" spans="1:56" ht="27" customHeight="1">
      <c r="A85" s="551" t="s">
        <v>772</v>
      </c>
      <c r="B85" s="551"/>
      <c r="C85" s="567" t="s">
        <v>1202</v>
      </c>
      <c r="D85" s="567"/>
      <c r="E85" s="567"/>
      <c r="F85" s="567"/>
      <c r="G85" s="567"/>
      <c r="H85" s="567"/>
      <c r="I85" s="567"/>
      <c r="J85" s="567"/>
      <c r="K85" s="567"/>
      <c r="L85" s="567"/>
      <c r="M85" s="567"/>
      <c r="N85" s="567"/>
      <c r="O85" s="567"/>
      <c r="P85" s="567"/>
      <c r="Q85" s="567"/>
      <c r="R85" s="567"/>
      <c r="S85" s="567"/>
      <c r="T85" s="567"/>
      <c r="U85" s="567"/>
      <c r="V85" s="564" t="s">
        <v>1203</v>
      </c>
      <c r="W85" s="564"/>
      <c r="X85" s="564"/>
      <c r="Y85" s="552"/>
      <c r="Z85" s="552"/>
      <c r="AA85" s="552"/>
      <c r="AB85" s="552"/>
      <c r="AC85" s="575"/>
      <c r="AD85" s="576"/>
      <c r="AE85" s="576"/>
      <c r="AF85" s="577"/>
      <c r="AG85" s="575"/>
      <c r="AH85" s="576"/>
      <c r="AI85" s="576"/>
      <c r="AJ85" s="577"/>
      <c r="AK85" s="575"/>
      <c r="AL85" s="576"/>
      <c r="AM85" s="576"/>
      <c r="AN85" s="577"/>
      <c r="AO85" s="575"/>
      <c r="AP85" s="576"/>
      <c r="AQ85" s="576"/>
      <c r="AR85" s="577"/>
      <c r="AS85" s="575"/>
      <c r="AT85" s="576"/>
      <c r="AU85" s="576"/>
      <c r="AV85" s="577"/>
      <c r="AW85" s="552"/>
      <c r="AX85" s="552"/>
      <c r="AY85" s="552"/>
      <c r="AZ85" s="552"/>
      <c r="BA85" s="551">
        <f t="shared" si="2"/>
        <v>0</v>
      </c>
      <c r="BB85" s="551"/>
      <c r="BC85" s="551"/>
      <c r="BD85" s="551"/>
    </row>
    <row r="86" spans="1:56" ht="36.75" customHeight="1">
      <c r="A86" s="551" t="s">
        <v>774</v>
      </c>
      <c r="B86" s="551"/>
      <c r="C86" s="567" t="s">
        <v>1204</v>
      </c>
      <c r="D86" s="567"/>
      <c r="E86" s="567"/>
      <c r="F86" s="567"/>
      <c r="G86" s="567"/>
      <c r="H86" s="567"/>
      <c r="I86" s="567"/>
      <c r="J86" s="567"/>
      <c r="K86" s="567"/>
      <c r="L86" s="567"/>
      <c r="M86" s="567"/>
      <c r="N86" s="567"/>
      <c r="O86" s="567"/>
      <c r="P86" s="567"/>
      <c r="Q86" s="567"/>
      <c r="R86" s="567"/>
      <c r="S86" s="567"/>
      <c r="T86" s="567"/>
      <c r="U86" s="567"/>
      <c r="V86" s="564" t="s">
        <v>1205</v>
      </c>
      <c r="W86" s="564"/>
      <c r="X86" s="564"/>
      <c r="Y86" s="551"/>
      <c r="Z86" s="551"/>
      <c r="AA86" s="551"/>
      <c r="AB86" s="551"/>
      <c r="AC86" s="539"/>
      <c r="AD86" s="540"/>
      <c r="AE86" s="540"/>
      <c r="AF86" s="541"/>
      <c r="AG86" s="539"/>
      <c r="AH86" s="540"/>
      <c r="AI86" s="540"/>
      <c r="AJ86" s="541"/>
      <c r="AK86" s="539"/>
      <c r="AL86" s="540"/>
      <c r="AM86" s="540"/>
      <c r="AN86" s="541"/>
      <c r="AO86" s="539"/>
      <c r="AP86" s="540"/>
      <c r="AQ86" s="540"/>
      <c r="AR86" s="541"/>
      <c r="AS86" s="539"/>
      <c r="AT86" s="540"/>
      <c r="AU86" s="540"/>
      <c r="AV86" s="541"/>
      <c r="AW86" s="551"/>
      <c r="AX86" s="551"/>
      <c r="AY86" s="551"/>
      <c r="AZ86" s="551"/>
      <c r="BA86" s="551">
        <f t="shared" si="2"/>
        <v>0</v>
      </c>
      <c r="BB86" s="551"/>
      <c r="BC86" s="551"/>
      <c r="BD86" s="551"/>
    </row>
    <row r="87" spans="1:56" ht="29.25" customHeight="1">
      <c r="A87" s="551" t="s">
        <v>776</v>
      </c>
      <c r="B87" s="551"/>
      <c r="C87" s="567" t="s">
        <v>1206</v>
      </c>
      <c r="D87" s="567"/>
      <c r="E87" s="567"/>
      <c r="F87" s="567"/>
      <c r="G87" s="567"/>
      <c r="H87" s="567"/>
      <c r="I87" s="567"/>
      <c r="J87" s="567"/>
      <c r="K87" s="567"/>
      <c r="L87" s="567"/>
      <c r="M87" s="567"/>
      <c r="N87" s="567"/>
      <c r="O87" s="567"/>
      <c r="P87" s="567"/>
      <c r="Q87" s="567"/>
      <c r="R87" s="567"/>
      <c r="S87" s="567"/>
      <c r="T87" s="567"/>
      <c r="U87" s="567"/>
      <c r="V87" s="564" t="s">
        <v>1207</v>
      </c>
      <c r="W87" s="564"/>
      <c r="X87" s="564"/>
      <c r="Y87" s="551"/>
      <c r="Z87" s="551"/>
      <c r="AA87" s="551"/>
      <c r="AB87" s="551"/>
      <c r="AC87" s="539"/>
      <c r="AD87" s="540"/>
      <c r="AE87" s="540"/>
      <c r="AF87" s="541"/>
      <c r="AG87" s="539"/>
      <c r="AH87" s="540"/>
      <c r="AI87" s="540"/>
      <c r="AJ87" s="541"/>
      <c r="AK87" s="539"/>
      <c r="AL87" s="540"/>
      <c r="AM87" s="540"/>
      <c r="AN87" s="541"/>
      <c r="AO87" s="539"/>
      <c r="AP87" s="540"/>
      <c r="AQ87" s="540"/>
      <c r="AR87" s="541"/>
      <c r="AS87" s="539"/>
      <c r="AT87" s="540"/>
      <c r="AU87" s="540"/>
      <c r="AV87" s="541"/>
      <c r="AW87" s="551"/>
      <c r="AX87" s="551"/>
      <c r="AY87" s="551"/>
      <c r="AZ87" s="551"/>
      <c r="BA87" s="551">
        <f t="shared" si="2"/>
        <v>0</v>
      </c>
      <c r="BB87" s="551"/>
      <c r="BC87" s="551"/>
      <c r="BD87" s="551"/>
    </row>
    <row r="88" spans="1:56" ht="29.25" customHeight="1">
      <c r="A88" s="551" t="s">
        <v>1208</v>
      </c>
      <c r="B88" s="551"/>
      <c r="C88" s="567" t="s">
        <v>1209</v>
      </c>
      <c r="D88" s="567"/>
      <c r="E88" s="567"/>
      <c r="F88" s="567"/>
      <c r="G88" s="567"/>
      <c r="H88" s="567"/>
      <c r="I88" s="567"/>
      <c r="J88" s="567"/>
      <c r="K88" s="567"/>
      <c r="L88" s="567"/>
      <c r="M88" s="567"/>
      <c r="N88" s="567"/>
      <c r="O88" s="567"/>
      <c r="P88" s="567"/>
      <c r="Q88" s="567"/>
      <c r="R88" s="567"/>
      <c r="S88" s="567"/>
      <c r="T88" s="567"/>
      <c r="U88" s="567"/>
      <c r="V88" s="564" t="s">
        <v>1210</v>
      </c>
      <c r="W88" s="564"/>
      <c r="X88" s="564"/>
      <c r="Y88" s="551"/>
      <c r="Z88" s="551"/>
      <c r="AA88" s="551"/>
      <c r="AB88" s="551"/>
      <c r="AC88" s="539"/>
      <c r="AD88" s="540"/>
      <c r="AE88" s="540"/>
      <c r="AF88" s="541"/>
      <c r="AG88" s="539"/>
      <c r="AH88" s="540"/>
      <c r="AI88" s="540"/>
      <c r="AJ88" s="541"/>
      <c r="AK88" s="539"/>
      <c r="AL88" s="540"/>
      <c r="AM88" s="540"/>
      <c r="AN88" s="541"/>
      <c r="AO88" s="539"/>
      <c r="AP88" s="540"/>
      <c r="AQ88" s="540"/>
      <c r="AR88" s="541"/>
      <c r="AS88" s="539"/>
      <c r="AT88" s="540"/>
      <c r="AU88" s="540"/>
      <c r="AV88" s="541"/>
      <c r="AW88" s="551"/>
      <c r="AX88" s="551"/>
      <c r="AY88" s="551"/>
      <c r="AZ88" s="551"/>
      <c r="BA88" s="551">
        <f t="shared" si="2"/>
        <v>0</v>
      </c>
      <c r="BB88" s="551"/>
      <c r="BC88" s="551"/>
      <c r="BD88" s="551"/>
    </row>
    <row r="89" spans="1:56" ht="31.5" customHeight="1">
      <c r="A89" s="551" t="s">
        <v>1211</v>
      </c>
      <c r="B89" s="551"/>
      <c r="C89" s="567" t="s">
        <v>1212</v>
      </c>
      <c r="D89" s="567"/>
      <c r="E89" s="567"/>
      <c r="F89" s="567"/>
      <c r="G89" s="567"/>
      <c r="H89" s="567"/>
      <c r="I89" s="567"/>
      <c r="J89" s="567"/>
      <c r="K89" s="567"/>
      <c r="L89" s="567"/>
      <c r="M89" s="567"/>
      <c r="N89" s="567"/>
      <c r="O89" s="567"/>
      <c r="P89" s="567"/>
      <c r="Q89" s="567"/>
      <c r="R89" s="567"/>
      <c r="S89" s="567"/>
      <c r="T89" s="567"/>
      <c r="U89" s="567"/>
      <c r="V89" s="564" t="s">
        <v>1213</v>
      </c>
      <c r="W89" s="564"/>
      <c r="X89" s="564"/>
      <c r="Y89" s="551"/>
      <c r="Z89" s="551"/>
      <c r="AA89" s="551"/>
      <c r="AB89" s="551"/>
      <c r="AC89" s="539"/>
      <c r="AD89" s="540"/>
      <c r="AE89" s="540"/>
      <c r="AF89" s="541"/>
      <c r="AG89" s="539"/>
      <c r="AH89" s="540"/>
      <c r="AI89" s="540"/>
      <c r="AJ89" s="541"/>
      <c r="AK89" s="539"/>
      <c r="AL89" s="540"/>
      <c r="AM89" s="540"/>
      <c r="AN89" s="541"/>
      <c r="AO89" s="539"/>
      <c r="AP89" s="540"/>
      <c r="AQ89" s="540"/>
      <c r="AR89" s="541"/>
      <c r="AS89" s="539"/>
      <c r="AT89" s="540"/>
      <c r="AU89" s="540"/>
      <c r="AV89" s="541"/>
      <c r="AW89" s="551"/>
      <c r="AX89" s="551"/>
      <c r="AY89" s="551"/>
      <c r="AZ89" s="551"/>
      <c r="BA89" s="551">
        <f t="shared" si="2"/>
        <v>0</v>
      </c>
      <c r="BB89" s="551"/>
      <c r="BC89" s="551"/>
      <c r="BD89" s="551"/>
    </row>
    <row r="90" spans="1:56" ht="19.5" customHeight="1">
      <c r="A90" s="551" t="s">
        <v>1214</v>
      </c>
      <c r="B90" s="551"/>
      <c r="C90" s="567" t="s">
        <v>771</v>
      </c>
      <c r="D90" s="567"/>
      <c r="E90" s="567"/>
      <c r="F90" s="567"/>
      <c r="G90" s="567"/>
      <c r="H90" s="567"/>
      <c r="I90" s="567"/>
      <c r="J90" s="567"/>
      <c r="K90" s="567"/>
      <c r="L90" s="567"/>
      <c r="M90" s="567"/>
      <c r="N90" s="567"/>
      <c r="O90" s="567"/>
      <c r="P90" s="567"/>
      <c r="Q90" s="567"/>
      <c r="R90" s="567"/>
      <c r="S90" s="567"/>
      <c r="T90" s="567"/>
      <c r="U90" s="567"/>
      <c r="V90" s="564" t="s">
        <v>1215</v>
      </c>
      <c r="W90" s="564"/>
      <c r="X90" s="564"/>
      <c r="Y90" s="551"/>
      <c r="Z90" s="551"/>
      <c r="AA90" s="551"/>
      <c r="AB90" s="551"/>
      <c r="AC90" s="539"/>
      <c r="AD90" s="540"/>
      <c r="AE90" s="540"/>
      <c r="AF90" s="541"/>
      <c r="AG90" s="539"/>
      <c r="AH90" s="540"/>
      <c r="AI90" s="540"/>
      <c r="AJ90" s="541"/>
      <c r="AK90" s="539"/>
      <c r="AL90" s="540"/>
      <c r="AM90" s="540"/>
      <c r="AN90" s="541"/>
      <c r="AO90" s="539"/>
      <c r="AP90" s="540"/>
      <c r="AQ90" s="540"/>
      <c r="AR90" s="541"/>
      <c r="AS90" s="539"/>
      <c r="AT90" s="540"/>
      <c r="AU90" s="540"/>
      <c r="AV90" s="541"/>
      <c r="AW90" s="551"/>
      <c r="AX90" s="551"/>
      <c r="AY90" s="551"/>
      <c r="AZ90" s="551"/>
      <c r="BA90" s="551">
        <f t="shared" si="2"/>
        <v>0</v>
      </c>
      <c r="BB90" s="551"/>
      <c r="BC90" s="551"/>
      <c r="BD90" s="551"/>
    </row>
    <row r="91" spans="1:56" ht="27.75" customHeight="1">
      <c r="A91" s="569" t="s">
        <v>1216</v>
      </c>
      <c r="B91" s="569"/>
      <c r="C91" s="572" t="s">
        <v>773</v>
      </c>
      <c r="D91" s="572"/>
      <c r="E91" s="572"/>
      <c r="F91" s="572"/>
      <c r="G91" s="572"/>
      <c r="H91" s="572"/>
      <c r="I91" s="572"/>
      <c r="J91" s="572"/>
      <c r="K91" s="572"/>
      <c r="L91" s="572"/>
      <c r="M91" s="572"/>
      <c r="N91" s="572"/>
      <c r="O91" s="572"/>
      <c r="P91" s="572"/>
      <c r="Q91" s="572"/>
      <c r="R91" s="572"/>
      <c r="S91" s="572"/>
      <c r="T91" s="572"/>
      <c r="U91" s="572"/>
      <c r="V91" s="564" t="s">
        <v>1217</v>
      </c>
      <c r="W91" s="564"/>
      <c r="X91" s="564"/>
      <c r="Y91" s="551"/>
      <c r="Z91" s="551"/>
      <c r="AA91" s="551"/>
      <c r="AB91" s="551"/>
      <c r="AC91" s="539"/>
      <c r="AD91" s="540"/>
      <c r="AE91" s="540"/>
      <c r="AF91" s="541"/>
      <c r="AG91" s="539"/>
      <c r="AH91" s="540"/>
      <c r="AI91" s="540"/>
      <c r="AJ91" s="541"/>
      <c r="AK91" s="539"/>
      <c r="AL91" s="540"/>
      <c r="AM91" s="540"/>
      <c r="AN91" s="541"/>
      <c r="AO91" s="539"/>
      <c r="AP91" s="540"/>
      <c r="AQ91" s="540"/>
      <c r="AR91" s="541"/>
      <c r="AS91" s="539"/>
      <c r="AT91" s="540"/>
      <c r="AU91" s="540"/>
      <c r="AV91" s="541"/>
      <c r="AW91" s="551"/>
      <c r="AX91" s="551"/>
      <c r="AY91" s="551"/>
      <c r="AZ91" s="551"/>
      <c r="BA91" s="551">
        <f t="shared" si="2"/>
        <v>0</v>
      </c>
      <c r="BB91" s="551"/>
      <c r="BC91" s="551"/>
      <c r="BD91" s="551"/>
    </row>
    <row r="92" spans="1:56" ht="29.25" customHeight="1" thickBot="1">
      <c r="A92" s="574" t="s">
        <v>1218</v>
      </c>
      <c r="B92" s="574"/>
      <c r="C92" s="607" t="s">
        <v>1219</v>
      </c>
      <c r="D92" s="607"/>
      <c r="E92" s="607"/>
      <c r="F92" s="607"/>
      <c r="G92" s="607"/>
      <c r="H92" s="607"/>
      <c r="I92" s="607"/>
      <c r="J92" s="607"/>
      <c r="K92" s="607"/>
      <c r="L92" s="607"/>
      <c r="M92" s="607"/>
      <c r="N92" s="607"/>
      <c r="O92" s="607"/>
      <c r="P92" s="607"/>
      <c r="Q92" s="607"/>
      <c r="R92" s="607"/>
      <c r="S92" s="607"/>
      <c r="T92" s="607"/>
      <c r="U92" s="607"/>
      <c r="V92" s="589" t="s">
        <v>577</v>
      </c>
      <c r="W92" s="589"/>
      <c r="X92" s="589"/>
      <c r="Y92" s="616">
        <f>Y84+Y85+Y86+Y87+Y88+Y89+Y90+Y91</f>
        <v>0</v>
      </c>
      <c r="Z92" s="616"/>
      <c r="AA92" s="616"/>
      <c r="AB92" s="616"/>
      <c r="AC92" s="625">
        <f>AC84+AC85+AC86+AC87+AC88+AC89+AC90+AC91</f>
        <v>0</v>
      </c>
      <c r="AD92" s="626"/>
      <c r="AE92" s="626"/>
      <c r="AF92" s="627"/>
      <c r="AG92" s="625">
        <f>AG84+AG85+AG86+AG87+AG88+AG89+AG90+AG91</f>
        <v>0</v>
      </c>
      <c r="AH92" s="626"/>
      <c r="AI92" s="626"/>
      <c r="AJ92" s="627"/>
      <c r="AK92" s="625">
        <f>AK84+AK85+AK86+AK87+AK88+AK89+AK90+AK91</f>
        <v>0</v>
      </c>
      <c r="AL92" s="626"/>
      <c r="AM92" s="626"/>
      <c r="AN92" s="627"/>
      <c r="AO92" s="625">
        <f>AO84+AO85+AO86+AO87+AO88+AO89+AO90+AO91</f>
        <v>0</v>
      </c>
      <c r="AP92" s="626"/>
      <c r="AQ92" s="626"/>
      <c r="AR92" s="627"/>
      <c r="AS92" s="625">
        <f>AS84+AS85+AS86+AS87+AS88+AS89+AS90+AS91</f>
        <v>0</v>
      </c>
      <c r="AT92" s="626"/>
      <c r="AU92" s="626"/>
      <c r="AV92" s="627"/>
      <c r="AW92" s="616">
        <f>AW84+AW85+AW86+AW87+AW88+AW89+AW90+AW91</f>
        <v>0</v>
      </c>
      <c r="AX92" s="616"/>
      <c r="AY92" s="616"/>
      <c r="AZ92" s="616"/>
      <c r="BA92" s="616">
        <f t="shared" si="2"/>
        <v>0</v>
      </c>
      <c r="BB92" s="616"/>
      <c r="BC92" s="616"/>
      <c r="BD92" s="616"/>
    </row>
    <row r="93" spans="1:56" s="232" customFormat="1" ht="24" customHeight="1" thickBot="1">
      <c r="A93" s="604" t="s">
        <v>1220</v>
      </c>
      <c r="B93" s="605"/>
      <c r="C93" s="642" t="s">
        <v>1221</v>
      </c>
      <c r="D93" s="643"/>
      <c r="E93" s="643"/>
      <c r="F93" s="643"/>
      <c r="G93" s="643"/>
      <c r="H93" s="643"/>
      <c r="I93" s="643"/>
      <c r="J93" s="643"/>
      <c r="K93" s="643"/>
      <c r="L93" s="643"/>
      <c r="M93" s="643"/>
      <c r="N93" s="643"/>
      <c r="O93" s="643"/>
      <c r="P93" s="643"/>
      <c r="Q93" s="643"/>
      <c r="R93" s="643"/>
      <c r="S93" s="643"/>
      <c r="T93" s="643"/>
      <c r="U93" s="643"/>
      <c r="V93" s="608" t="s">
        <v>1222</v>
      </c>
      <c r="W93" s="608"/>
      <c r="X93" s="608"/>
      <c r="Y93" s="610">
        <f>Y28+Y29+Y49+Y58+Y70+Y78+Y83+Y92</f>
        <v>40458</v>
      </c>
      <c r="Z93" s="611"/>
      <c r="AA93" s="611"/>
      <c r="AB93" s="612"/>
      <c r="AC93" s="610">
        <f>AC28+AC29+AC49+AC58+AC70+AC78+AC83+AC92</f>
        <v>3402</v>
      </c>
      <c r="AD93" s="611"/>
      <c r="AE93" s="611"/>
      <c r="AF93" s="612"/>
      <c r="AG93" s="610">
        <f>AG28+AG29+AG49+AG58+AG70+AG78+AG83+AG92</f>
        <v>1759</v>
      </c>
      <c r="AH93" s="611"/>
      <c r="AI93" s="611"/>
      <c r="AJ93" s="612"/>
      <c r="AK93" s="610">
        <f>AK28+AK29+AK49+AK58+AK70+AK78+AK83+AK92</f>
        <v>0</v>
      </c>
      <c r="AL93" s="611"/>
      <c r="AM93" s="611"/>
      <c r="AN93" s="612"/>
      <c r="AO93" s="610">
        <f>AO28+AO29+AO49+AO58+AO70+AO78+AO83+AO92</f>
        <v>0</v>
      </c>
      <c r="AP93" s="611"/>
      <c r="AQ93" s="611"/>
      <c r="AR93" s="612"/>
      <c r="AS93" s="610">
        <f>AS28+AS29+AS49+AS58+AS70+AS78+AS83+AS92</f>
        <v>16124</v>
      </c>
      <c r="AT93" s="611"/>
      <c r="AU93" s="611"/>
      <c r="AV93" s="612"/>
      <c r="AW93" s="610">
        <f>AW28+AW29+AW49+AW58+AW70+AW78+AW83+AW92</f>
        <v>0</v>
      </c>
      <c r="AX93" s="611"/>
      <c r="AY93" s="611"/>
      <c r="AZ93" s="612"/>
      <c r="BA93" s="610">
        <f>BA28+BA29+BA49+BA58+BA70+BA78+BA83+BA92</f>
        <v>45619</v>
      </c>
      <c r="BB93" s="611"/>
      <c r="BC93" s="611"/>
      <c r="BD93" s="612"/>
    </row>
    <row r="94" spans="1:56" s="232" customFormat="1" ht="18.75" customHeight="1">
      <c r="A94" s="228"/>
      <c r="B94" s="229"/>
      <c r="C94" s="645"/>
      <c r="D94" s="645"/>
      <c r="E94" s="645"/>
      <c r="F94" s="645"/>
      <c r="G94" s="645"/>
      <c r="H94" s="645"/>
      <c r="I94" s="645"/>
      <c r="J94" s="645"/>
      <c r="K94" s="645"/>
      <c r="L94" s="645"/>
      <c r="M94" s="645"/>
      <c r="N94" s="645"/>
      <c r="O94" s="645"/>
      <c r="P94" s="645"/>
      <c r="Q94" s="645"/>
      <c r="R94" s="645"/>
      <c r="S94" s="645"/>
      <c r="T94" s="645"/>
      <c r="U94" s="646"/>
      <c r="V94" s="590" t="s">
        <v>575</v>
      </c>
      <c r="W94" s="591"/>
      <c r="X94" s="592"/>
      <c r="Y94" s="613"/>
      <c r="Z94" s="614"/>
      <c r="AA94" s="614"/>
      <c r="AB94" s="615"/>
      <c r="AC94" s="678"/>
      <c r="AD94" s="679"/>
      <c r="AE94" s="679"/>
      <c r="AF94" s="680"/>
      <c r="AG94" s="678"/>
      <c r="AH94" s="679"/>
      <c r="AI94" s="679"/>
      <c r="AJ94" s="680"/>
      <c r="AK94" s="678"/>
      <c r="AL94" s="679"/>
      <c r="AM94" s="679"/>
      <c r="AN94" s="680"/>
      <c r="AO94" s="678"/>
      <c r="AP94" s="679"/>
      <c r="AQ94" s="679"/>
      <c r="AR94" s="680"/>
      <c r="AS94" s="678"/>
      <c r="AT94" s="679"/>
      <c r="AU94" s="679"/>
      <c r="AV94" s="680"/>
      <c r="AW94" s="622"/>
      <c r="AX94" s="623"/>
      <c r="AY94" s="623"/>
      <c r="AZ94" s="624"/>
      <c r="BA94" s="689">
        <f>Y94+AC94+AG94+AK94+AO94+AW94</f>
        <v>0</v>
      </c>
      <c r="BB94" s="689"/>
      <c r="BC94" s="689"/>
      <c r="BD94" s="689"/>
    </row>
    <row r="95" spans="1:56" s="232" customFormat="1" ht="21" customHeight="1">
      <c r="A95" s="228"/>
      <c r="B95" s="229"/>
      <c r="C95" s="647" t="s">
        <v>477</v>
      </c>
      <c r="D95" s="647"/>
      <c r="E95" s="647"/>
      <c r="F95" s="647"/>
      <c r="G95" s="647"/>
      <c r="H95" s="647"/>
      <c r="I95" s="647"/>
      <c r="J95" s="647"/>
      <c r="K95" s="647"/>
      <c r="L95" s="647"/>
      <c r="M95" s="647"/>
      <c r="N95" s="647"/>
      <c r="O95" s="647"/>
      <c r="P95" s="647"/>
      <c r="Q95" s="647"/>
      <c r="R95" s="647"/>
      <c r="S95" s="647"/>
      <c r="T95" s="647"/>
      <c r="U95" s="648"/>
      <c r="V95" s="683"/>
      <c r="W95" s="684"/>
      <c r="X95" s="685"/>
      <c r="Y95" s="542">
        <v>56133</v>
      </c>
      <c r="Z95" s="543"/>
      <c r="AA95" s="543"/>
      <c r="AB95" s="544"/>
      <c r="AC95" s="542">
        <v>10819</v>
      </c>
      <c r="AD95" s="543"/>
      <c r="AE95" s="543"/>
      <c r="AF95" s="544"/>
      <c r="AG95" s="542">
        <v>3769</v>
      </c>
      <c r="AH95" s="543"/>
      <c r="AI95" s="543"/>
      <c r="AJ95" s="544"/>
      <c r="AK95" s="542">
        <v>0</v>
      </c>
      <c r="AL95" s="543"/>
      <c r="AM95" s="543"/>
      <c r="AN95" s="544"/>
      <c r="AO95" s="542">
        <v>0</v>
      </c>
      <c r="AP95" s="543"/>
      <c r="AQ95" s="543"/>
      <c r="AR95" s="544"/>
      <c r="AS95" s="542">
        <v>16124</v>
      </c>
      <c r="AT95" s="543"/>
      <c r="AU95" s="543"/>
      <c r="AV95" s="544"/>
      <c r="AW95" s="542">
        <v>0</v>
      </c>
      <c r="AX95" s="543"/>
      <c r="AY95" s="543"/>
      <c r="AZ95" s="544"/>
      <c r="BA95" s="556">
        <f>SUM(BA93:BA94)</f>
        <v>45619</v>
      </c>
      <c r="BB95" s="556"/>
      <c r="BC95" s="556"/>
      <c r="BD95" s="556"/>
    </row>
    <row r="96" spans="1:56" s="232" customFormat="1" ht="21" customHeight="1" thickBot="1">
      <c r="A96" s="228"/>
      <c r="B96" s="229"/>
      <c r="C96" s="586" t="s">
        <v>1223</v>
      </c>
      <c r="D96" s="586"/>
      <c r="E96" s="586"/>
      <c r="F96" s="586"/>
      <c r="G96" s="586"/>
      <c r="H96" s="586"/>
      <c r="I96" s="586"/>
      <c r="J96" s="586"/>
      <c r="K96" s="586"/>
      <c r="L96" s="586"/>
      <c r="M96" s="586"/>
      <c r="N96" s="586"/>
      <c r="O96" s="586"/>
      <c r="P96" s="586"/>
      <c r="Q96" s="586"/>
      <c r="R96" s="586"/>
      <c r="S96" s="586"/>
      <c r="T96" s="586"/>
      <c r="U96" s="587"/>
      <c r="V96" s="686"/>
      <c r="W96" s="687"/>
      <c r="X96" s="688"/>
      <c r="Y96" s="631">
        <v>5</v>
      </c>
      <c r="Z96" s="632"/>
      <c r="AA96" s="632"/>
      <c r="AB96" s="633"/>
      <c r="AC96" s="628">
        <v>1</v>
      </c>
      <c r="AD96" s="629"/>
      <c r="AE96" s="629"/>
      <c r="AF96" s="630"/>
      <c r="AG96" s="628">
        <v>1</v>
      </c>
      <c r="AH96" s="629"/>
      <c r="AI96" s="629"/>
      <c r="AJ96" s="630"/>
      <c r="AK96" s="628"/>
      <c r="AL96" s="629"/>
      <c r="AM96" s="629"/>
      <c r="AN96" s="630"/>
      <c r="AO96" s="628"/>
      <c r="AP96" s="629"/>
      <c r="AQ96" s="629"/>
      <c r="AR96" s="630"/>
      <c r="AS96" s="628"/>
      <c r="AT96" s="629"/>
      <c r="AU96" s="629"/>
      <c r="AV96" s="630"/>
      <c r="AW96" s="631"/>
      <c r="AX96" s="632"/>
      <c r="AY96" s="632"/>
      <c r="AZ96" s="633"/>
      <c r="BA96" s="681">
        <f>Y96+AC96+AG96+AK96+AO96+AW96</f>
        <v>7</v>
      </c>
      <c r="BB96" s="681"/>
      <c r="BC96" s="681"/>
      <c r="BD96" s="682"/>
    </row>
    <row r="97" spans="1:56" s="232" customFormat="1" ht="21" customHeight="1">
      <c r="A97" s="551" t="s">
        <v>1224</v>
      </c>
      <c r="B97" s="551"/>
      <c r="C97" s="639" t="s">
        <v>1225</v>
      </c>
      <c r="D97" s="640"/>
      <c r="E97" s="640"/>
      <c r="F97" s="640"/>
      <c r="G97" s="640"/>
      <c r="H97" s="640"/>
      <c r="I97" s="640"/>
      <c r="J97" s="640"/>
      <c r="K97" s="640"/>
      <c r="L97" s="640"/>
      <c r="M97" s="640"/>
      <c r="N97" s="640"/>
      <c r="O97" s="640"/>
      <c r="P97" s="640"/>
      <c r="Q97" s="640"/>
      <c r="R97" s="640"/>
      <c r="S97" s="640"/>
      <c r="T97" s="640"/>
      <c r="U97" s="641"/>
      <c r="V97" s="644"/>
      <c r="W97" s="644"/>
      <c r="X97" s="644"/>
      <c r="Y97" s="617"/>
      <c r="Z97" s="618"/>
      <c r="AA97" s="618"/>
      <c r="AB97" s="618"/>
      <c r="AC97" s="635"/>
      <c r="AD97" s="636"/>
      <c r="AE97" s="636"/>
      <c r="AF97" s="637"/>
      <c r="AG97" s="635"/>
      <c r="AH97" s="636"/>
      <c r="AI97" s="636"/>
      <c r="AJ97" s="637"/>
      <c r="AK97" s="635"/>
      <c r="AL97" s="636"/>
      <c r="AM97" s="636"/>
      <c r="AN97" s="637"/>
      <c r="AO97" s="635"/>
      <c r="AP97" s="636"/>
      <c r="AQ97" s="636"/>
      <c r="AR97" s="637"/>
      <c r="AS97" s="690"/>
      <c r="AT97" s="691"/>
      <c r="AU97" s="691"/>
      <c r="AV97" s="692"/>
      <c r="AW97" s="619"/>
      <c r="AX97" s="620"/>
      <c r="AY97" s="620"/>
      <c r="AZ97" s="620"/>
      <c r="BA97" s="634">
        <v>0</v>
      </c>
      <c r="BB97" s="634"/>
      <c r="BC97" s="634"/>
      <c r="BD97" s="634"/>
    </row>
    <row r="98" spans="1:56" s="232" customFormat="1" ht="21" customHeight="1">
      <c r="A98" s="582"/>
      <c r="B98" s="582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582"/>
      <c r="BB98" s="582"/>
      <c r="BC98" s="582"/>
      <c r="BD98" s="582"/>
    </row>
    <row r="99" spans="1:56" s="232" customFormat="1" ht="21" customHeight="1">
      <c r="A99" s="582"/>
      <c r="B99" s="582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582"/>
      <c r="BB99" s="582"/>
      <c r="BC99" s="582"/>
      <c r="BD99" s="582"/>
    </row>
    <row r="100" spans="1:56" s="232" customFormat="1" ht="21" customHeight="1">
      <c r="A100" s="582"/>
      <c r="B100" s="582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582"/>
      <c r="BB100" s="582"/>
      <c r="BC100" s="582"/>
      <c r="BD100" s="582"/>
    </row>
    <row r="101" spans="1:56" s="232" customFormat="1" ht="20.25" customHeight="1">
      <c r="A101" s="582"/>
      <c r="B101" s="582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33"/>
      <c r="BB101" s="233"/>
      <c r="BC101" s="233"/>
      <c r="BD101" s="233"/>
    </row>
    <row r="102" spans="1:56" s="232" customFormat="1" ht="29.25" customHeight="1">
      <c r="A102" s="582"/>
      <c r="B102" s="582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33"/>
      <c r="BB102" s="233"/>
      <c r="BC102" s="233"/>
      <c r="BD102" s="233"/>
    </row>
    <row r="103" spans="1:56" ht="117" customHeight="1">
      <c r="A103" s="606"/>
      <c r="B103" s="606"/>
      <c r="BA103" s="233"/>
      <c r="BB103" s="233"/>
      <c r="BC103" s="233"/>
      <c r="BD103" s="233"/>
    </row>
    <row r="104" spans="1:56" ht="37.5" customHeight="1">
      <c r="A104" s="582"/>
      <c r="B104" s="582"/>
      <c r="BA104" s="233"/>
      <c r="BB104" s="233"/>
      <c r="BC104" s="233"/>
      <c r="BD104" s="233"/>
    </row>
    <row r="105" spans="1:56" ht="29.25" customHeight="1">
      <c r="A105" s="581" t="s">
        <v>1226</v>
      </c>
      <c r="B105" s="581"/>
      <c r="BA105" s="233"/>
      <c r="BB105" s="233"/>
      <c r="BC105" s="233"/>
      <c r="BD105" s="233"/>
    </row>
    <row r="106" spans="1:56" ht="35.25" customHeight="1">
      <c r="A106" s="551" t="s">
        <v>1227</v>
      </c>
      <c r="B106" s="551"/>
      <c r="BA106" s="233"/>
      <c r="BB106" s="233"/>
      <c r="BC106" s="233"/>
      <c r="BD106" s="233"/>
    </row>
    <row r="107" spans="1:56" ht="29.25" customHeight="1">
      <c r="A107" s="551" t="s">
        <v>1228</v>
      </c>
      <c r="B107" s="551"/>
      <c r="BA107" s="233"/>
      <c r="BB107" s="233"/>
      <c r="BC107" s="233"/>
      <c r="BD107" s="233"/>
    </row>
    <row r="108" spans="1:56" ht="33" customHeight="1">
      <c r="A108" s="551" t="s">
        <v>1229</v>
      </c>
      <c r="B108" s="551"/>
      <c r="BA108" s="233"/>
      <c r="BB108" s="233"/>
      <c r="BC108" s="233"/>
      <c r="BD108" s="233"/>
    </row>
    <row r="109" spans="1:56" ht="29.25" customHeight="1">
      <c r="A109" s="551" t="s">
        <v>1230</v>
      </c>
      <c r="B109" s="551"/>
      <c r="BA109" s="233"/>
      <c r="BB109" s="233"/>
      <c r="BC109" s="233"/>
      <c r="BD109" s="233"/>
    </row>
    <row r="110" spans="1:56" ht="27.75" customHeight="1">
      <c r="A110" s="551" t="s">
        <v>1231</v>
      </c>
      <c r="B110" s="551"/>
      <c r="BA110" s="233"/>
      <c r="BB110" s="233"/>
      <c r="BC110" s="233"/>
      <c r="BD110" s="233"/>
    </row>
    <row r="111" spans="1:56" s="232" customFormat="1" ht="19.5" customHeight="1">
      <c r="A111" s="551" t="s">
        <v>1232</v>
      </c>
      <c r="B111" s="551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</row>
    <row r="112" spans="1:2" ht="19.5" customHeight="1">
      <c r="A112" s="551" t="s">
        <v>1233</v>
      </c>
      <c r="B112" s="551"/>
    </row>
    <row r="113" spans="1:2" ht="30" customHeight="1">
      <c r="A113" s="569" t="s">
        <v>1234</v>
      </c>
      <c r="B113" s="569"/>
    </row>
    <row r="114" spans="1:2" ht="29.25" customHeight="1">
      <c r="A114" s="551" t="s">
        <v>1235</v>
      </c>
      <c r="B114" s="551"/>
    </row>
    <row r="115" spans="1:2" ht="29.25" customHeight="1">
      <c r="A115" s="551" t="s">
        <v>1236</v>
      </c>
      <c r="B115" s="551"/>
    </row>
    <row r="116" spans="1:2" ht="29.25" customHeight="1">
      <c r="A116" s="551" t="s">
        <v>1237</v>
      </c>
      <c r="B116" s="551"/>
    </row>
    <row r="117" spans="1:2" ht="39" customHeight="1">
      <c r="A117" s="551" t="s">
        <v>1238</v>
      </c>
      <c r="B117" s="551"/>
    </row>
    <row r="118" spans="1:2" ht="19.5" customHeight="1">
      <c r="A118" s="551" t="s">
        <v>1239</v>
      </c>
      <c r="B118" s="551"/>
    </row>
    <row r="119" spans="1:2" ht="35.25" customHeight="1">
      <c r="A119" s="551" t="s">
        <v>1240</v>
      </c>
      <c r="B119" s="551"/>
    </row>
    <row r="120" spans="1:2" ht="39.75" customHeight="1">
      <c r="A120" s="551" t="s">
        <v>1241</v>
      </c>
      <c r="B120" s="551"/>
    </row>
    <row r="121" spans="1:56" s="232" customFormat="1" ht="19.5" customHeight="1">
      <c r="A121" s="551" t="s">
        <v>1242</v>
      </c>
      <c r="B121" s="551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</row>
    <row r="122" spans="1:2" ht="19.5" customHeight="1">
      <c r="A122" s="551" t="s">
        <v>1243</v>
      </c>
      <c r="B122" s="551"/>
    </row>
    <row r="123" spans="1:2" ht="29.25" customHeight="1">
      <c r="A123" s="551" t="s">
        <v>1244</v>
      </c>
      <c r="B123" s="551"/>
    </row>
    <row r="124" spans="1:2" ht="29.25" customHeight="1">
      <c r="A124" s="551" t="s">
        <v>1245</v>
      </c>
      <c r="B124" s="551"/>
    </row>
    <row r="125" spans="1:2" ht="19.5" customHeight="1">
      <c r="A125" s="551" t="s">
        <v>1246</v>
      </c>
      <c r="B125" s="551"/>
    </row>
    <row r="126" spans="1:2" ht="19.5" customHeight="1">
      <c r="A126" s="551" t="s">
        <v>1247</v>
      </c>
      <c r="B126" s="551"/>
    </row>
    <row r="127" spans="1:2" ht="29.25" customHeight="1">
      <c r="A127" s="551" t="s">
        <v>1248</v>
      </c>
      <c r="B127" s="551"/>
    </row>
    <row r="128" spans="1:2" ht="29.25" customHeight="1">
      <c r="A128" s="551" t="s">
        <v>1249</v>
      </c>
      <c r="B128" s="551"/>
    </row>
    <row r="129" spans="1:2" ht="39" customHeight="1">
      <c r="A129" s="551" t="s">
        <v>1250</v>
      </c>
      <c r="B129" s="551"/>
    </row>
    <row r="130" spans="1:2" ht="29.25" customHeight="1">
      <c r="A130" s="551" t="s">
        <v>1251</v>
      </c>
      <c r="B130" s="551"/>
    </row>
    <row r="131" spans="1:2" ht="29.25" customHeight="1">
      <c r="A131" s="551" t="s">
        <v>0</v>
      </c>
      <c r="B131" s="551"/>
    </row>
    <row r="132" spans="1:2" ht="19.5" customHeight="1">
      <c r="A132" s="551" t="s">
        <v>1</v>
      </c>
      <c r="B132" s="551"/>
    </row>
    <row r="133" spans="1:2" ht="29.25" customHeight="1">
      <c r="A133" s="551" t="s">
        <v>2</v>
      </c>
      <c r="B133" s="551"/>
    </row>
    <row r="134" spans="1:2" ht="19.5" customHeight="1">
      <c r="A134" s="551" t="s">
        <v>3</v>
      </c>
      <c r="B134" s="551"/>
    </row>
    <row r="135" spans="1:2" ht="19.5" customHeight="1">
      <c r="A135" s="551" t="s">
        <v>4</v>
      </c>
      <c r="B135" s="551"/>
    </row>
    <row r="136" spans="1:2" ht="29.25" customHeight="1">
      <c r="A136" s="551" t="s">
        <v>5</v>
      </c>
      <c r="B136" s="551"/>
    </row>
    <row r="137" spans="1:2" ht="19.5" customHeight="1">
      <c r="A137" s="551" t="s">
        <v>6</v>
      </c>
      <c r="B137" s="551"/>
    </row>
    <row r="138" spans="1:2" ht="19.5" customHeight="1">
      <c r="A138" s="551" t="s">
        <v>7</v>
      </c>
      <c r="B138" s="551"/>
    </row>
    <row r="139" spans="1:2" ht="29.25" customHeight="1">
      <c r="A139" s="552" t="s">
        <v>8</v>
      </c>
      <c r="B139" s="552"/>
    </row>
    <row r="140" spans="1:2" ht="29.25" customHeight="1">
      <c r="A140" s="551" t="s">
        <v>9</v>
      </c>
      <c r="B140" s="551"/>
    </row>
    <row r="141" spans="1:2" ht="19.5" customHeight="1">
      <c r="A141" s="551" t="s">
        <v>10</v>
      </c>
      <c r="B141" s="551"/>
    </row>
    <row r="142" spans="1:2" ht="19.5" customHeight="1">
      <c r="A142" s="551" t="s">
        <v>11</v>
      </c>
      <c r="B142" s="551"/>
    </row>
    <row r="143" spans="1:2" ht="19.5" customHeight="1">
      <c r="A143" s="551" t="s">
        <v>12</v>
      </c>
      <c r="B143" s="551"/>
    </row>
    <row r="144" spans="1:2" ht="29.25" customHeight="1">
      <c r="A144" s="551" t="s">
        <v>13</v>
      </c>
      <c r="B144" s="551"/>
    </row>
    <row r="145" spans="1:2" ht="29.25" customHeight="1">
      <c r="A145" s="551" t="s">
        <v>14</v>
      </c>
      <c r="B145" s="551"/>
    </row>
    <row r="146" spans="1:2" ht="39" customHeight="1">
      <c r="A146" s="551" t="s">
        <v>15</v>
      </c>
      <c r="B146" s="551"/>
    </row>
    <row r="147" spans="1:2" ht="29.25" customHeight="1">
      <c r="A147" s="551" t="s">
        <v>16</v>
      </c>
      <c r="B147" s="551"/>
    </row>
    <row r="148" spans="1:2" ht="19.5" customHeight="1">
      <c r="A148" s="551" t="s">
        <v>17</v>
      </c>
      <c r="B148" s="551"/>
    </row>
    <row r="149" spans="1:2" ht="19.5" customHeight="1">
      <c r="A149" s="551" t="s">
        <v>18</v>
      </c>
      <c r="B149" s="551"/>
    </row>
    <row r="150" spans="1:2" ht="19.5" customHeight="1">
      <c r="A150" s="551" t="s">
        <v>19</v>
      </c>
      <c r="B150" s="551"/>
    </row>
    <row r="151" spans="1:2" ht="29.25" customHeight="1">
      <c r="A151" s="551" t="s">
        <v>20</v>
      </c>
      <c r="B151" s="551"/>
    </row>
    <row r="152" spans="1:2" ht="29.25" customHeight="1">
      <c r="A152" s="551" t="s">
        <v>21</v>
      </c>
      <c r="B152" s="551"/>
    </row>
    <row r="153" spans="1:2" ht="19.5" customHeight="1">
      <c r="A153" s="551" t="s">
        <v>22</v>
      </c>
      <c r="B153" s="551"/>
    </row>
    <row r="154" spans="1:2" ht="19.5" customHeight="1">
      <c r="A154" s="551" t="s">
        <v>23</v>
      </c>
      <c r="B154" s="551"/>
    </row>
    <row r="155" spans="1:2" ht="29.25" customHeight="1">
      <c r="A155" s="551" t="s">
        <v>24</v>
      </c>
      <c r="B155" s="551"/>
    </row>
    <row r="156" spans="1:2" ht="19.5" customHeight="1">
      <c r="A156" s="551" t="s">
        <v>25</v>
      </c>
      <c r="B156" s="551"/>
    </row>
    <row r="157" spans="1:2" ht="19.5" customHeight="1">
      <c r="A157" s="551" t="s">
        <v>26</v>
      </c>
      <c r="B157" s="551"/>
    </row>
    <row r="158" spans="1:2" ht="19.5" customHeight="1">
      <c r="A158" s="551" t="s">
        <v>27</v>
      </c>
      <c r="B158" s="551"/>
    </row>
    <row r="159" spans="1:2" ht="19.5" customHeight="1">
      <c r="A159" s="551" t="s">
        <v>28</v>
      </c>
      <c r="B159" s="551"/>
    </row>
    <row r="160" spans="1:2" ht="19.5" customHeight="1">
      <c r="A160" s="551" t="s">
        <v>29</v>
      </c>
      <c r="B160" s="551"/>
    </row>
    <row r="161" spans="1:2" ht="29.25" customHeight="1">
      <c r="A161" s="551" t="s">
        <v>30</v>
      </c>
      <c r="B161" s="551"/>
    </row>
    <row r="162" spans="1:2" ht="19.5" customHeight="1">
      <c r="A162" s="551" t="s">
        <v>31</v>
      </c>
      <c r="B162" s="551"/>
    </row>
    <row r="163" spans="1:2" ht="29.25" customHeight="1">
      <c r="A163" s="551" t="s">
        <v>32</v>
      </c>
      <c r="B163" s="551"/>
    </row>
    <row r="164" spans="1:2" ht="19.5" customHeight="1">
      <c r="A164" s="551" t="s">
        <v>33</v>
      </c>
      <c r="B164" s="551"/>
    </row>
    <row r="165" spans="1:2" ht="19.5" customHeight="1">
      <c r="A165" s="551" t="s">
        <v>34</v>
      </c>
      <c r="B165" s="551"/>
    </row>
    <row r="166" spans="1:2" ht="29.25" customHeight="1">
      <c r="A166" s="551" t="s">
        <v>35</v>
      </c>
      <c r="B166" s="551"/>
    </row>
    <row r="167" spans="1:2" ht="19.5" customHeight="1">
      <c r="A167" s="551" t="s">
        <v>36</v>
      </c>
      <c r="B167" s="551"/>
    </row>
    <row r="168" spans="1:2" ht="19.5" customHeight="1">
      <c r="A168" s="551" t="s">
        <v>37</v>
      </c>
      <c r="B168" s="551"/>
    </row>
    <row r="169" spans="1:2" ht="19.5" customHeight="1">
      <c r="A169" s="551" t="s">
        <v>38</v>
      </c>
      <c r="B169" s="551"/>
    </row>
    <row r="170" spans="1:2" ht="19.5" customHeight="1">
      <c r="A170" s="551" t="s">
        <v>39</v>
      </c>
      <c r="B170" s="551"/>
    </row>
    <row r="171" spans="1:2" ht="19.5" customHeight="1">
      <c r="A171" s="551" t="s">
        <v>40</v>
      </c>
      <c r="B171" s="551"/>
    </row>
    <row r="172" spans="1:2" ht="29.25" customHeight="1">
      <c r="A172" s="551" t="s">
        <v>41</v>
      </c>
      <c r="B172" s="551"/>
    </row>
    <row r="173" spans="1:2" ht="19.5" customHeight="1">
      <c r="A173" s="551" t="s">
        <v>42</v>
      </c>
      <c r="B173" s="551"/>
    </row>
    <row r="174" spans="1:2" ht="29.25" customHeight="1">
      <c r="A174" s="551" t="s">
        <v>43</v>
      </c>
      <c r="B174" s="551"/>
    </row>
    <row r="175" spans="1:2" ht="19.5" customHeight="1">
      <c r="A175" s="551" t="s">
        <v>44</v>
      </c>
      <c r="B175" s="551"/>
    </row>
    <row r="176" spans="1:2" ht="19.5" customHeight="1">
      <c r="A176" s="551" t="s">
        <v>45</v>
      </c>
      <c r="B176" s="551"/>
    </row>
    <row r="177" spans="1:2" ht="25.5" customHeight="1">
      <c r="A177" s="551" t="s">
        <v>46</v>
      </c>
      <c r="B177" s="551"/>
    </row>
    <row r="178" spans="1:2" ht="19.5" customHeight="1">
      <c r="A178" s="551" t="s">
        <v>47</v>
      </c>
      <c r="B178" s="551"/>
    </row>
    <row r="179" spans="1:2" ht="19.5" customHeight="1">
      <c r="A179" s="551" t="s">
        <v>48</v>
      </c>
      <c r="B179" s="551"/>
    </row>
    <row r="180" spans="1:2" ht="19.5" customHeight="1">
      <c r="A180" s="551" t="s">
        <v>49</v>
      </c>
      <c r="B180" s="551"/>
    </row>
    <row r="181" spans="1:2" ht="19.5" customHeight="1">
      <c r="A181" s="551" t="s">
        <v>50</v>
      </c>
      <c r="B181" s="551"/>
    </row>
    <row r="182" spans="1:2" ht="19.5" customHeight="1">
      <c r="A182" s="551" t="s">
        <v>51</v>
      </c>
      <c r="B182" s="551"/>
    </row>
    <row r="183" spans="1:2" ht="25.5" customHeight="1">
      <c r="A183" s="551" t="s">
        <v>52</v>
      </c>
      <c r="B183" s="551"/>
    </row>
    <row r="184" spans="1:2" ht="19.5" customHeight="1">
      <c r="A184" s="551" t="s">
        <v>53</v>
      </c>
      <c r="B184" s="551"/>
    </row>
    <row r="185" spans="1:2" ht="29.25" customHeight="1">
      <c r="A185" s="551" t="s">
        <v>54</v>
      </c>
      <c r="B185" s="551"/>
    </row>
    <row r="186" spans="1:2" ht="29.25" customHeight="1">
      <c r="A186" s="551" t="s">
        <v>55</v>
      </c>
      <c r="B186" s="551"/>
    </row>
    <row r="187" spans="1:2" ht="29.25" customHeight="1">
      <c r="A187" s="551" t="s">
        <v>56</v>
      </c>
      <c r="B187" s="551"/>
    </row>
    <row r="188" spans="1:2" ht="19.5" customHeight="1">
      <c r="A188" s="551" t="s">
        <v>57</v>
      </c>
      <c r="B188" s="551"/>
    </row>
    <row r="189" spans="1:2" ht="19.5" customHeight="1">
      <c r="A189" s="551" t="s">
        <v>58</v>
      </c>
      <c r="B189" s="551"/>
    </row>
    <row r="190" spans="1:2" ht="19.5" customHeight="1">
      <c r="A190" s="551" t="s">
        <v>59</v>
      </c>
      <c r="B190" s="551"/>
    </row>
    <row r="191" spans="1:2" ht="19.5" customHeight="1">
      <c r="A191" s="551" t="s">
        <v>60</v>
      </c>
      <c r="B191" s="551"/>
    </row>
    <row r="192" spans="1:2" ht="19.5" customHeight="1">
      <c r="A192" s="551" t="s">
        <v>61</v>
      </c>
      <c r="B192" s="551"/>
    </row>
    <row r="193" spans="1:2" ht="29.25" customHeight="1">
      <c r="A193" s="551" t="s">
        <v>62</v>
      </c>
      <c r="B193" s="551"/>
    </row>
    <row r="194" spans="1:2" ht="19.5" customHeight="1">
      <c r="A194" s="551" t="s">
        <v>63</v>
      </c>
      <c r="B194" s="551"/>
    </row>
    <row r="195" spans="1:2" ht="19.5" customHeight="1">
      <c r="A195" s="551" t="s">
        <v>64</v>
      </c>
      <c r="B195" s="551"/>
    </row>
    <row r="196" spans="1:2" ht="19.5" customHeight="1">
      <c r="A196" s="551" t="s">
        <v>65</v>
      </c>
      <c r="B196" s="551"/>
    </row>
    <row r="197" spans="1:2" ht="19.5" customHeight="1">
      <c r="A197" s="551" t="s">
        <v>66</v>
      </c>
      <c r="B197" s="551"/>
    </row>
    <row r="198" spans="1:2" ht="19.5" customHeight="1">
      <c r="A198" s="551" t="s">
        <v>67</v>
      </c>
      <c r="B198" s="551"/>
    </row>
    <row r="199" spans="1:2" ht="19.5" customHeight="1">
      <c r="A199" s="551" t="s">
        <v>68</v>
      </c>
      <c r="B199" s="551"/>
    </row>
    <row r="200" spans="1:2" ht="29.25" customHeight="1">
      <c r="A200" s="551" t="s">
        <v>69</v>
      </c>
      <c r="B200" s="551"/>
    </row>
    <row r="201" spans="1:2" ht="19.5" customHeight="1">
      <c r="A201" s="551" t="s">
        <v>70</v>
      </c>
      <c r="B201" s="551"/>
    </row>
    <row r="202" spans="1:2" ht="19.5" customHeight="1">
      <c r="A202" s="551" t="s">
        <v>71</v>
      </c>
      <c r="B202" s="551"/>
    </row>
    <row r="203" spans="1:2" ht="19.5" customHeight="1">
      <c r="A203" s="551" t="s">
        <v>72</v>
      </c>
      <c r="B203" s="551"/>
    </row>
    <row r="204" spans="1:2" ht="19.5" customHeight="1">
      <c r="A204" s="552" t="s">
        <v>73</v>
      </c>
      <c r="B204" s="552"/>
    </row>
    <row r="205" spans="1:2" ht="19.5" customHeight="1">
      <c r="A205" s="551" t="s">
        <v>74</v>
      </c>
      <c r="B205" s="551"/>
    </row>
    <row r="206" spans="1:2" ht="29.25" customHeight="1">
      <c r="A206" s="551" t="s">
        <v>75</v>
      </c>
      <c r="B206" s="551"/>
    </row>
    <row r="207" spans="1:2" ht="19.5" customHeight="1">
      <c r="A207" s="551" t="s">
        <v>76</v>
      </c>
      <c r="B207" s="551"/>
    </row>
    <row r="208" spans="1:2" ht="19.5" customHeight="1">
      <c r="A208" s="551" t="s">
        <v>77</v>
      </c>
      <c r="B208" s="551"/>
    </row>
    <row r="209" spans="1:2" ht="19.5" customHeight="1">
      <c r="A209" s="551" t="s">
        <v>78</v>
      </c>
      <c r="B209" s="551"/>
    </row>
    <row r="210" spans="1:2" ht="19.5" customHeight="1">
      <c r="A210" s="551" t="s">
        <v>79</v>
      </c>
      <c r="B210" s="551"/>
    </row>
    <row r="211" spans="1:2" ht="19.5" customHeight="1">
      <c r="A211" s="551" t="s">
        <v>80</v>
      </c>
      <c r="B211" s="551"/>
    </row>
    <row r="212" spans="1:2" ht="39" customHeight="1">
      <c r="A212" s="551" t="s">
        <v>81</v>
      </c>
      <c r="B212" s="551"/>
    </row>
    <row r="213" spans="1:2" ht="19.5" customHeight="1">
      <c r="A213" s="552" t="s">
        <v>82</v>
      </c>
      <c r="B213" s="552"/>
    </row>
    <row r="214" spans="1:2" ht="19.5" customHeight="1">
      <c r="A214" s="551" t="s">
        <v>83</v>
      </c>
      <c r="B214" s="551"/>
    </row>
    <row r="215" spans="1:2" ht="19.5" customHeight="1">
      <c r="A215" s="551" t="s">
        <v>84</v>
      </c>
      <c r="B215" s="551"/>
    </row>
    <row r="216" spans="1:2" ht="19.5" customHeight="1">
      <c r="A216" s="551" t="s">
        <v>85</v>
      </c>
      <c r="B216" s="551"/>
    </row>
    <row r="217" spans="1:2" ht="19.5" customHeight="1">
      <c r="A217" s="551" t="s">
        <v>86</v>
      </c>
      <c r="B217" s="551"/>
    </row>
    <row r="218" spans="1:2" ht="19.5" customHeight="1">
      <c r="A218" s="552" t="s">
        <v>87</v>
      </c>
      <c r="B218" s="552"/>
    </row>
    <row r="219" spans="1:2" ht="19.5" customHeight="1">
      <c r="A219" s="551" t="s">
        <v>88</v>
      </c>
      <c r="B219" s="551"/>
    </row>
    <row r="220" spans="1:2" ht="29.25" customHeight="1">
      <c r="A220" s="551" t="s">
        <v>89</v>
      </c>
      <c r="B220" s="551"/>
    </row>
    <row r="221" spans="1:2" ht="19.5" customHeight="1">
      <c r="A221" s="551" t="s">
        <v>90</v>
      </c>
      <c r="B221" s="551"/>
    </row>
    <row r="222" spans="1:2" ht="19.5" customHeight="1">
      <c r="A222" s="551" t="s">
        <v>91</v>
      </c>
      <c r="B222" s="551"/>
    </row>
    <row r="223" spans="1:2" ht="19.5" customHeight="1">
      <c r="A223" s="551" t="s">
        <v>92</v>
      </c>
      <c r="B223" s="551"/>
    </row>
    <row r="224" spans="1:2" ht="19.5" customHeight="1">
      <c r="A224" s="551" t="s">
        <v>93</v>
      </c>
      <c r="B224" s="551"/>
    </row>
    <row r="225" spans="1:2" ht="19.5" customHeight="1">
      <c r="A225" s="551" t="s">
        <v>94</v>
      </c>
      <c r="B225" s="551"/>
    </row>
    <row r="226" spans="1:2" ht="19.5" customHeight="1">
      <c r="A226" s="551" t="s">
        <v>95</v>
      </c>
      <c r="B226" s="551"/>
    </row>
    <row r="227" spans="1:56" s="230" customFormat="1" ht="29.25" customHeight="1">
      <c r="A227" s="551" t="s">
        <v>96</v>
      </c>
      <c r="B227" s="551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  <c r="V227" s="207"/>
      <c r="W227" s="207"/>
      <c r="X227" s="207"/>
      <c r="Y227" s="207"/>
      <c r="Z227" s="207"/>
      <c r="AA227" s="207"/>
      <c r="AB227" s="207"/>
      <c r="AC227" s="207"/>
      <c r="AD227" s="207"/>
      <c r="AE227" s="207"/>
      <c r="AF227" s="207"/>
      <c r="AG227" s="207"/>
      <c r="AH227" s="207"/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07"/>
      <c r="AT227" s="207"/>
      <c r="AU227" s="207"/>
      <c r="AV227" s="207"/>
      <c r="AW227" s="207"/>
      <c r="AX227" s="207"/>
      <c r="AY227" s="207"/>
      <c r="AZ227" s="207"/>
      <c r="BA227" s="207"/>
      <c r="BB227" s="207"/>
      <c r="BC227" s="207"/>
      <c r="BD227" s="207"/>
    </row>
    <row r="228" spans="1:2" ht="29.25" customHeight="1">
      <c r="A228" s="551" t="s">
        <v>97</v>
      </c>
      <c r="B228" s="551"/>
    </row>
    <row r="229" spans="1:2" ht="19.5" customHeight="1">
      <c r="A229" s="551" t="s">
        <v>98</v>
      </c>
      <c r="B229" s="551"/>
    </row>
    <row r="230" spans="1:2" ht="19.5" customHeight="1">
      <c r="A230" s="551" t="s">
        <v>99</v>
      </c>
      <c r="B230" s="551"/>
    </row>
    <row r="231" spans="1:2" ht="29.25" customHeight="1">
      <c r="A231" s="551" t="s">
        <v>100</v>
      </c>
      <c r="B231" s="551"/>
    </row>
    <row r="232" spans="1:2" ht="19.5" customHeight="1">
      <c r="A232" s="551" t="s">
        <v>101</v>
      </c>
      <c r="B232" s="551"/>
    </row>
    <row r="233" spans="1:2" ht="19.5" customHeight="1">
      <c r="A233" s="551" t="s">
        <v>102</v>
      </c>
      <c r="B233" s="551"/>
    </row>
    <row r="234" spans="1:2" ht="19.5" customHeight="1">
      <c r="A234" s="551" t="s">
        <v>103</v>
      </c>
      <c r="B234" s="551"/>
    </row>
    <row r="235" spans="1:2" ht="19.5" customHeight="1">
      <c r="A235" s="551" t="s">
        <v>104</v>
      </c>
      <c r="B235" s="551"/>
    </row>
    <row r="236" spans="1:2" ht="19.5" customHeight="1">
      <c r="A236" s="551" t="s">
        <v>105</v>
      </c>
      <c r="B236" s="551"/>
    </row>
    <row r="237" spans="1:2" ht="29.25" customHeight="1">
      <c r="A237" s="551" t="s">
        <v>106</v>
      </c>
      <c r="B237" s="551"/>
    </row>
    <row r="238" spans="1:2" ht="19.5" customHeight="1">
      <c r="A238" s="551" t="s">
        <v>107</v>
      </c>
      <c r="B238" s="551"/>
    </row>
    <row r="239" spans="1:2" ht="29.25" customHeight="1">
      <c r="A239" s="551" t="s">
        <v>108</v>
      </c>
      <c r="B239" s="551"/>
    </row>
    <row r="240" spans="1:2" ht="19.5" customHeight="1">
      <c r="A240" s="551" t="s">
        <v>109</v>
      </c>
      <c r="B240" s="551"/>
    </row>
    <row r="241" spans="1:2" ht="19.5" customHeight="1">
      <c r="A241" s="551" t="s">
        <v>110</v>
      </c>
      <c r="B241" s="551"/>
    </row>
    <row r="242" spans="1:2" ht="29.25" customHeight="1">
      <c r="A242" s="551" t="s">
        <v>111</v>
      </c>
      <c r="B242" s="551"/>
    </row>
    <row r="243" spans="1:2" ht="19.5" customHeight="1">
      <c r="A243" s="551" t="s">
        <v>112</v>
      </c>
      <c r="B243" s="551"/>
    </row>
    <row r="244" spans="1:2" ht="19.5" customHeight="1">
      <c r="A244" s="551" t="s">
        <v>113</v>
      </c>
      <c r="B244" s="551"/>
    </row>
    <row r="245" spans="1:2" ht="19.5" customHeight="1">
      <c r="A245" s="551" t="s">
        <v>114</v>
      </c>
      <c r="B245" s="551"/>
    </row>
    <row r="246" spans="1:2" ht="19.5" customHeight="1">
      <c r="A246" s="551" t="s">
        <v>115</v>
      </c>
      <c r="B246" s="551"/>
    </row>
    <row r="247" spans="1:2" ht="19.5" customHeight="1">
      <c r="A247" s="551" t="s">
        <v>116</v>
      </c>
      <c r="B247" s="551"/>
    </row>
    <row r="248" spans="1:2" ht="29.25" customHeight="1">
      <c r="A248" s="551" t="s">
        <v>117</v>
      </c>
      <c r="B248" s="551"/>
    </row>
    <row r="249" spans="1:2" ht="19.5" customHeight="1">
      <c r="A249" s="551" t="s">
        <v>118</v>
      </c>
      <c r="B249" s="551"/>
    </row>
    <row r="250" spans="1:2" ht="29.25" customHeight="1">
      <c r="A250" s="551" t="s">
        <v>119</v>
      </c>
      <c r="B250" s="551"/>
    </row>
    <row r="251" spans="1:2" ht="19.5" customHeight="1">
      <c r="A251" s="551" t="s">
        <v>120</v>
      </c>
      <c r="B251" s="551"/>
    </row>
    <row r="252" spans="1:2" ht="19.5" customHeight="1">
      <c r="A252" s="551" t="s">
        <v>121</v>
      </c>
      <c r="B252" s="551"/>
    </row>
    <row r="253" spans="1:2" ht="29.25" customHeight="1">
      <c r="A253" s="551" t="s">
        <v>122</v>
      </c>
      <c r="B253" s="551"/>
    </row>
    <row r="254" spans="1:2" ht="19.5" customHeight="1">
      <c r="A254" s="551" t="s">
        <v>123</v>
      </c>
      <c r="B254" s="551"/>
    </row>
    <row r="255" spans="1:2" ht="19.5" customHeight="1">
      <c r="A255" s="551" t="s">
        <v>124</v>
      </c>
      <c r="B255" s="551"/>
    </row>
    <row r="256" spans="1:2" ht="19.5" customHeight="1">
      <c r="A256" s="551" t="s">
        <v>125</v>
      </c>
      <c r="B256" s="551"/>
    </row>
    <row r="257" spans="1:2" ht="19.5" customHeight="1">
      <c r="A257" s="551" t="s">
        <v>126</v>
      </c>
      <c r="B257" s="551"/>
    </row>
    <row r="258" spans="1:2" ht="19.5" customHeight="1">
      <c r="A258" s="551" t="s">
        <v>127</v>
      </c>
      <c r="B258" s="551"/>
    </row>
    <row r="259" spans="1:2" ht="29.25" customHeight="1">
      <c r="A259" s="551" t="s">
        <v>128</v>
      </c>
      <c r="B259" s="551"/>
    </row>
    <row r="260" spans="1:2" ht="19.5" customHeight="1">
      <c r="A260" s="551" t="s">
        <v>129</v>
      </c>
      <c r="B260" s="551"/>
    </row>
    <row r="261" spans="1:2" ht="29.25" customHeight="1">
      <c r="A261" s="551" t="s">
        <v>130</v>
      </c>
      <c r="B261" s="551"/>
    </row>
    <row r="262" spans="1:2" ht="29.25" customHeight="1">
      <c r="A262" s="551" t="s">
        <v>131</v>
      </c>
      <c r="B262" s="551"/>
    </row>
    <row r="263" spans="1:2" ht="29.25" customHeight="1">
      <c r="A263" s="551" t="s">
        <v>132</v>
      </c>
      <c r="B263" s="551"/>
    </row>
    <row r="264" spans="1:2" ht="19.5" customHeight="1">
      <c r="A264" s="551" t="s">
        <v>133</v>
      </c>
      <c r="B264" s="551"/>
    </row>
    <row r="265" spans="1:2" ht="19.5" customHeight="1">
      <c r="A265" s="551" t="s">
        <v>134</v>
      </c>
      <c r="B265" s="551"/>
    </row>
    <row r="266" spans="1:2" ht="19.5" customHeight="1">
      <c r="A266" s="551" t="s">
        <v>135</v>
      </c>
      <c r="B266" s="551"/>
    </row>
    <row r="267" spans="1:2" ht="19.5" customHeight="1">
      <c r="A267" s="551" t="s">
        <v>136</v>
      </c>
      <c r="B267" s="551"/>
    </row>
    <row r="268" spans="1:2" ht="19.5" customHeight="1">
      <c r="A268" s="551" t="s">
        <v>137</v>
      </c>
      <c r="B268" s="551"/>
    </row>
    <row r="269" spans="1:2" ht="29.25" customHeight="1">
      <c r="A269" s="551" t="s">
        <v>138</v>
      </c>
      <c r="B269" s="551"/>
    </row>
    <row r="270" spans="1:2" ht="19.5" customHeight="1">
      <c r="A270" s="551" t="s">
        <v>139</v>
      </c>
      <c r="B270" s="551"/>
    </row>
    <row r="271" spans="1:2" ht="19.5" customHeight="1">
      <c r="A271" s="551" t="s">
        <v>140</v>
      </c>
      <c r="B271" s="551"/>
    </row>
    <row r="272" spans="1:2" ht="19.5" customHeight="1">
      <c r="A272" s="551" t="s">
        <v>141</v>
      </c>
      <c r="B272" s="551"/>
    </row>
    <row r="273" spans="1:2" ht="19.5" customHeight="1">
      <c r="A273" s="551" t="s">
        <v>142</v>
      </c>
      <c r="B273" s="551"/>
    </row>
    <row r="274" spans="1:2" ht="19.5" customHeight="1">
      <c r="A274" s="551" t="s">
        <v>143</v>
      </c>
      <c r="B274" s="551"/>
    </row>
    <row r="275" spans="1:2" ht="29.25" customHeight="1">
      <c r="A275" s="551" t="s">
        <v>144</v>
      </c>
      <c r="B275" s="551"/>
    </row>
    <row r="276" spans="1:2" ht="19.5" customHeight="1">
      <c r="A276" s="551" t="s">
        <v>145</v>
      </c>
      <c r="B276" s="551"/>
    </row>
    <row r="277" spans="1:2" ht="19.5" customHeight="1">
      <c r="A277" s="551" t="s">
        <v>146</v>
      </c>
      <c r="B277" s="551"/>
    </row>
    <row r="278" spans="1:2" ht="19.5" customHeight="1">
      <c r="A278" s="552" t="s">
        <v>147</v>
      </c>
      <c r="B278" s="552"/>
    </row>
    <row r="279" spans="1:2" ht="19.5" customHeight="1">
      <c r="A279" s="552" t="s">
        <v>148</v>
      </c>
      <c r="B279" s="552"/>
    </row>
    <row r="280" ht="19.5" customHeight="1"/>
    <row r="281" ht="29.25" customHeight="1"/>
    <row r="282" ht="19.5" customHeight="1"/>
    <row r="283" ht="19.5" customHeight="1"/>
    <row r="284" ht="19.5" customHeight="1"/>
    <row r="285" ht="19.5" customHeight="1"/>
    <row r="286" ht="29.25" customHeight="1"/>
    <row r="287" spans="1:56" s="230" customFormat="1" ht="29.25" customHeight="1">
      <c r="A287" s="207"/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/>
      <c r="Y287" s="207"/>
      <c r="Z287" s="207"/>
      <c r="AA287" s="207"/>
      <c r="AB287" s="207"/>
      <c r="AC287" s="207"/>
      <c r="AD287" s="207"/>
      <c r="AE287" s="207"/>
      <c r="AF287" s="207"/>
      <c r="AG287" s="207"/>
      <c r="AH287" s="207"/>
      <c r="AI287" s="207"/>
      <c r="AJ287" s="207"/>
      <c r="AK287" s="207"/>
      <c r="AL287" s="207"/>
      <c r="AM287" s="207"/>
      <c r="AN287" s="207"/>
      <c r="AO287" s="207"/>
      <c r="AP287" s="207"/>
      <c r="AQ287" s="207"/>
      <c r="AR287" s="207"/>
      <c r="AS287" s="207"/>
      <c r="AT287" s="207"/>
      <c r="AU287" s="207"/>
      <c r="AV287" s="207"/>
      <c r="AW287" s="207"/>
      <c r="AX287" s="207"/>
      <c r="AY287" s="207"/>
      <c r="AZ287" s="207"/>
      <c r="BA287" s="207"/>
      <c r="BB287" s="207"/>
      <c r="BC287" s="207"/>
      <c r="BD287" s="207"/>
    </row>
  </sheetData>
  <sheetProtection/>
  <mergeCells count="1179">
    <mergeCell ref="AC25:AF25"/>
    <mergeCell ref="AC24:AF24"/>
    <mergeCell ref="AC22:AF22"/>
    <mergeCell ref="AC21:AF21"/>
    <mergeCell ref="AC17:AF17"/>
    <mergeCell ref="AC16:AF16"/>
    <mergeCell ref="AC62:AF62"/>
    <mergeCell ref="AC60:AF60"/>
    <mergeCell ref="AC59:AF59"/>
    <mergeCell ref="AC31:AF31"/>
    <mergeCell ref="AC30:AF30"/>
    <mergeCell ref="AC29:AF29"/>
    <mergeCell ref="AC92:AF92"/>
    <mergeCell ref="AC90:AF90"/>
    <mergeCell ref="AC88:AF88"/>
    <mergeCell ref="AC87:AF87"/>
    <mergeCell ref="AC91:AF91"/>
    <mergeCell ref="AC64:AF64"/>
    <mergeCell ref="AG88:AJ88"/>
    <mergeCell ref="AG71:AJ71"/>
    <mergeCell ref="AG21:AJ21"/>
    <mergeCell ref="AG20:AJ20"/>
    <mergeCell ref="AG32:AJ32"/>
    <mergeCell ref="AG36:AJ36"/>
    <mergeCell ref="AG41:AJ41"/>
    <mergeCell ref="AG50:AJ50"/>
    <mergeCell ref="AG55:AJ55"/>
    <mergeCell ref="AG61:AJ61"/>
    <mergeCell ref="A115:B115"/>
    <mergeCell ref="A29:B29"/>
    <mergeCell ref="C29:U29"/>
    <mergeCell ref="V29:X29"/>
    <mergeCell ref="A61:B61"/>
    <mergeCell ref="C49:U49"/>
    <mergeCell ref="V49:X49"/>
    <mergeCell ref="A37:B37"/>
    <mergeCell ref="AW29:AZ29"/>
    <mergeCell ref="BA29:BD29"/>
    <mergeCell ref="Y29:AB29"/>
    <mergeCell ref="AG29:AJ29"/>
    <mergeCell ref="AO29:AR29"/>
    <mergeCell ref="AC27:AF27"/>
    <mergeCell ref="AC28:AF28"/>
    <mergeCell ref="A28:B28"/>
    <mergeCell ref="C28:U28"/>
    <mergeCell ref="V28:X28"/>
    <mergeCell ref="Y28:AB28"/>
    <mergeCell ref="AG12:AJ12"/>
    <mergeCell ref="AG14:AJ14"/>
    <mergeCell ref="AG13:AJ13"/>
    <mergeCell ref="AC13:AF13"/>
    <mergeCell ref="AC12:AF12"/>
    <mergeCell ref="AC26:AF26"/>
    <mergeCell ref="AG28:AJ28"/>
    <mergeCell ref="AW12:AZ12"/>
    <mergeCell ref="BA12:BD12"/>
    <mergeCell ref="A13:B13"/>
    <mergeCell ref="C13:U13"/>
    <mergeCell ref="V13:X13"/>
    <mergeCell ref="Y13:AB13"/>
    <mergeCell ref="A12:B12"/>
    <mergeCell ref="C12:U12"/>
    <mergeCell ref="AK12:AN12"/>
    <mergeCell ref="BA15:BD15"/>
    <mergeCell ref="AO13:AR13"/>
    <mergeCell ref="AW13:AZ13"/>
    <mergeCell ref="AS13:AV13"/>
    <mergeCell ref="AS14:AV14"/>
    <mergeCell ref="AS12:AV12"/>
    <mergeCell ref="A14:B14"/>
    <mergeCell ref="C14:U14"/>
    <mergeCell ref="V14:X14"/>
    <mergeCell ref="Y14:AB14"/>
    <mergeCell ref="AO12:AR12"/>
    <mergeCell ref="AW15:AZ15"/>
    <mergeCell ref="AK13:AN13"/>
    <mergeCell ref="AC15:AF15"/>
    <mergeCell ref="AC14:AF14"/>
    <mergeCell ref="A15:B15"/>
    <mergeCell ref="C15:U15"/>
    <mergeCell ref="BA13:BD13"/>
    <mergeCell ref="V15:X15"/>
    <mergeCell ref="Y15:AB15"/>
    <mergeCell ref="AG15:AJ15"/>
    <mergeCell ref="AK14:AN14"/>
    <mergeCell ref="AO14:AR14"/>
    <mergeCell ref="AW14:AZ14"/>
    <mergeCell ref="BA14:BD14"/>
    <mergeCell ref="BA17:BD17"/>
    <mergeCell ref="AG17:AJ17"/>
    <mergeCell ref="AG16:AJ16"/>
    <mergeCell ref="A17:B17"/>
    <mergeCell ref="C17:U17"/>
    <mergeCell ref="V17:X17"/>
    <mergeCell ref="Y17:AB17"/>
    <mergeCell ref="A16:B16"/>
    <mergeCell ref="C16:U16"/>
    <mergeCell ref="V16:X16"/>
    <mergeCell ref="AC19:AF19"/>
    <mergeCell ref="AC18:AF18"/>
    <mergeCell ref="AC20:AF20"/>
    <mergeCell ref="AW16:AZ16"/>
    <mergeCell ref="BA16:BD16"/>
    <mergeCell ref="V18:X18"/>
    <mergeCell ref="Y18:AB18"/>
    <mergeCell ref="AG18:AJ18"/>
    <mergeCell ref="AK17:AN17"/>
    <mergeCell ref="AO17:AR17"/>
    <mergeCell ref="A20:B20"/>
    <mergeCell ref="C20:U20"/>
    <mergeCell ref="V20:X20"/>
    <mergeCell ref="Y20:AB20"/>
    <mergeCell ref="AG19:AJ19"/>
    <mergeCell ref="A18:B18"/>
    <mergeCell ref="C18:U18"/>
    <mergeCell ref="A19:B19"/>
    <mergeCell ref="C19:U19"/>
    <mergeCell ref="V19:X19"/>
    <mergeCell ref="AK22:AN22"/>
    <mergeCell ref="AO22:AR22"/>
    <mergeCell ref="AK23:AN23"/>
    <mergeCell ref="A21:B21"/>
    <mergeCell ref="A22:B22"/>
    <mergeCell ref="C22:U22"/>
    <mergeCell ref="V22:X22"/>
    <mergeCell ref="Y22:AB22"/>
    <mergeCell ref="AG22:AJ22"/>
    <mergeCell ref="V21:X21"/>
    <mergeCell ref="A23:B23"/>
    <mergeCell ref="A24:B24"/>
    <mergeCell ref="C24:U24"/>
    <mergeCell ref="AW28:AZ28"/>
    <mergeCell ref="AK24:AN24"/>
    <mergeCell ref="AO24:AR24"/>
    <mergeCell ref="AW24:AZ24"/>
    <mergeCell ref="AO25:AR25"/>
    <mergeCell ref="AW25:AZ25"/>
    <mergeCell ref="AO26:AR26"/>
    <mergeCell ref="AW26:AZ26"/>
    <mergeCell ref="AO28:AR28"/>
    <mergeCell ref="BA28:BD28"/>
    <mergeCell ref="A25:B25"/>
    <mergeCell ref="C25:U25"/>
    <mergeCell ref="V25:X25"/>
    <mergeCell ref="Y25:AB25"/>
    <mergeCell ref="AG25:AJ25"/>
    <mergeCell ref="AK25:AN25"/>
    <mergeCell ref="AO27:AR27"/>
    <mergeCell ref="AW27:AZ27"/>
    <mergeCell ref="BA25:BD25"/>
    <mergeCell ref="A26:B26"/>
    <mergeCell ref="C26:U26"/>
    <mergeCell ref="V26:X26"/>
    <mergeCell ref="Y26:AB26"/>
    <mergeCell ref="AG26:AJ26"/>
    <mergeCell ref="AK26:AN26"/>
    <mergeCell ref="BA26:BD26"/>
    <mergeCell ref="A27:B27"/>
    <mergeCell ref="AG30:AJ30"/>
    <mergeCell ref="C27:U27"/>
    <mergeCell ref="V27:X27"/>
    <mergeCell ref="Y27:AB27"/>
    <mergeCell ref="A33:B33"/>
    <mergeCell ref="A32:B32"/>
    <mergeCell ref="A31:B31"/>
    <mergeCell ref="C32:U32"/>
    <mergeCell ref="V32:X32"/>
    <mergeCell ref="Y32:AB32"/>
    <mergeCell ref="A34:B34"/>
    <mergeCell ref="BA27:BD27"/>
    <mergeCell ref="A30:B30"/>
    <mergeCell ref="AG27:AJ27"/>
    <mergeCell ref="AK27:AN27"/>
    <mergeCell ref="AK28:AN28"/>
    <mergeCell ref="AK29:AN29"/>
    <mergeCell ref="C30:U30"/>
    <mergeCell ref="V30:X30"/>
    <mergeCell ref="Y30:AB30"/>
    <mergeCell ref="AK30:AN30"/>
    <mergeCell ref="AO30:AR30"/>
    <mergeCell ref="AW30:AZ30"/>
    <mergeCell ref="AS30:AV30"/>
    <mergeCell ref="BA30:BD30"/>
    <mergeCell ref="A36:B36"/>
    <mergeCell ref="C31:U31"/>
    <mergeCell ref="V31:X31"/>
    <mergeCell ref="Y31:AB31"/>
    <mergeCell ref="AG31:AJ31"/>
    <mergeCell ref="AW32:AZ32"/>
    <mergeCell ref="BA32:BD32"/>
    <mergeCell ref="BA31:BD31"/>
    <mergeCell ref="AK31:AN31"/>
    <mergeCell ref="AS31:AV31"/>
    <mergeCell ref="AO31:AR31"/>
    <mergeCell ref="AK32:AN32"/>
    <mergeCell ref="AO32:AR32"/>
    <mergeCell ref="AW31:AZ31"/>
    <mergeCell ref="AW33:AZ33"/>
    <mergeCell ref="C33:U33"/>
    <mergeCell ref="V33:X33"/>
    <mergeCell ref="Y33:AB33"/>
    <mergeCell ref="AC33:AF33"/>
    <mergeCell ref="AO33:AR33"/>
    <mergeCell ref="AK33:AN33"/>
    <mergeCell ref="AG33:AJ33"/>
    <mergeCell ref="BA34:BD34"/>
    <mergeCell ref="AS35:AV35"/>
    <mergeCell ref="AW35:AZ35"/>
    <mergeCell ref="AG35:AJ35"/>
    <mergeCell ref="AK35:AN35"/>
    <mergeCell ref="AO35:AR35"/>
    <mergeCell ref="AW34:AZ34"/>
    <mergeCell ref="AK34:AN34"/>
    <mergeCell ref="AO34:AR34"/>
    <mergeCell ref="AS34:AV34"/>
    <mergeCell ref="AC35:AF35"/>
    <mergeCell ref="A40:B40"/>
    <mergeCell ref="BA35:BD35"/>
    <mergeCell ref="C35:U35"/>
    <mergeCell ref="V35:X35"/>
    <mergeCell ref="Y35:AB35"/>
    <mergeCell ref="A35:B35"/>
    <mergeCell ref="V41:X41"/>
    <mergeCell ref="Y41:AB41"/>
    <mergeCell ref="A38:B38"/>
    <mergeCell ref="A47:B47"/>
    <mergeCell ref="BA33:BD33"/>
    <mergeCell ref="A39:B39"/>
    <mergeCell ref="C34:U34"/>
    <mergeCell ref="V34:X34"/>
    <mergeCell ref="Y34:AB34"/>
    <mergeCell ref="AG34:AJ34"/>
    <mergeCell ref="AC36:AF36"/>
    <mergeCell ref="AK36:AN36"/>
    <mergeCell ref="AO36:AR36"/>
    <mergeCell ref="AW36:AZ36"/>
    <mergeCell ref="AS36:AV36"/>
    <mergeCell ref="A41:B41"/>
    <mergeCell ref="C36:U36"/>
    <mergeCell ref="V36:X36"/>
    <mergeCell ref="Y36:AB36"/>
    <mergeCell ref="C41:U41"/>
    <mergeCell ref="BA37:BD37"/>
    <mergeCell ref="BA36:BD36"/>
    <mergeCell ref="C37:U37"/>
    <mergeCell ref="V37:X37"/>
    <mergeCell ref="Y37:AB37"/>
    <mergeCell ref="AG37:AJ37"/>
    <mergeCell ref="AK37:AN37"/>
    <mergeCell ref="AO37:AR37"/>
    <mergeCell ref="AW37:AZ37"/>
    <mergeCell ref="AC37:AF37"/>
    <mergeCell ref="AW39:AZ39"/>
    <mergeCell ref="A42:B42"/>
    <mergeCell ref="C38:U38"/>
    <mergeCell ref="V38:X38"/>
    <mergeCell ref="Y38:AB38"/>
    <mergeCell ref="AG38:AJ38"/>
    <mergeCell ref="AK38:AN38"/>
    <mergeCell ref="AO38:AR38"/>
    <mergeCell ref="AW38:AZ38"/>
    <mergeCell ref="AK40:AN40"/>
    <mergeCell ref="BA39:BD39"/>
    <mergeCell ref="BA38:BD38"/>
    <mergeCell ref="A43:B43"/>
    <mergeCell ref="C39:U39"/>
    <mergeCell ref="V39:X39"/>
    <mergeCell ref="Y39:AB39"/>
    <mergeCell ref="AG39:AJ39"/>
    <mergeCell ref="BA40:BD40"/>
    <mergeCell ref="AK39:AN39"/>
    <mergeCell ref="AO39:AR39"/>
    <mergeCell ref="AW40:AZ40"/>
    <mergeCell ref="C40:U40"/>
    <mergeCell ref="V40:X40"/>
    <mergeCell ref="Y40:AB40"/>
    <mergeCell ref="AG40:AJ40"/>
    <mergeCell ref="AC40:AF40"/>
    <mergeCell ref="AO40:AR40"/>
    <mergeCell ref="AC41:AF41"/>
    <mergeCell ref="BA41:BD41"/>
    <mergeCell ref="A46:B46"/>
    <mergeCell ref="A44:B44"/>
    <mergeCell ref="AG43:AJ43"/>
    <mergeCell ref="AK43:AN43"/>
    <mergeCell ref="AO43:AR43"/>
    <mergeCell ref="AO44:AR44"/>
    <mergeCell ref="AC46:AF46"/>
    <mergeCell ref="AC42:AF42"/>
    <mergeCell ref="AK41:AN41"/>
    <mergeCell ref="AO41:AR41"/>
    <mergeCell ref="AW41:AZ41"/>
    <mergeCell ref="AW45:AZ45"/>
    <mergeCell ref="AS45:AV45"/>
    <mergeCell ref="AS41:AV41"/>
    <mergeCell ref="AS42:AV42"/>
    <mergeCell ref="AS43:AV43"/>
    <mergeCell ref="AS44:AV44"/>
    <mergeCell ref="BA42:BD42"/>
    <mergeCell ref="C43:U43"/>
    <mergeCell ref="V43:X43"/>
    <mergeCell ref="Y43:AB43"/>
    <mergeCell ref="AW42:AZ42"/>
    <mergeCell ref="AK42:AN42"/>
    <mergeCell ref="AO42:AR42"/>
    <mergeCell ref="AW43:AZ43"/>
    <mergeCell ref="C42:U42"/>
    <mergeCell ref="V42:X42"/>
    <mergeCell ref="BA43:BD43"/>
    <mergeCell ref="AC44:AF44"/>
    <mergeCell ref="AC43:AF43"/>
    <mergeCell ref="A60:B60"/>
    <mergeCell ref="A49:B49"/>
    <mergeCell ref="AK45:AN45"/>
    <mergeCell ref="AO45:AR45"/>
    <mergeCell ref="AW44:AZ44"/>
    <mergeCell ref="A48:B48"/>
    <mergeCell ref="A45:B45"/>
    <mergeCell ref="AK44:AN44"/>
    <mergeCell ref="AK46:AN46"/>
    <mergeCell ref="C44:U44"/>
    <mergeCell ref="V44:X44"/>
    <mergeCell ref="Y44:AB44"/>
    <mergeCell ref="AG44:AJ44"/>
    <mergeCell ref="C45:U45"/>
    <mergeCell ref="V45:X45"/>
    <mergeCell ref="Y45:AB45"/>
    <mergeCell ref="AC45:AF45"/>
    <mergeCell ref="AG45:AJ45"/>
    <mergeCell ref="AG46:AJ46"/>
    <mergeCell ref="C46:U46"/>
    <mergeCell ref="V46:X46"/>
    <mergeCell ref="Y46:AB46"/>
    <mergeCell ref="AW49:AZ49"/>
    <mergeCell ref="C48:U48"/>
    <mergeCell ref="AW46:AZ46"/>
    <mergeCell ref="AW47:AZ47"/>
    <mergeCell ref="AO47:AR47"/>
    <mergeCell ref="AK47:AN47"/>
    <mergeCell ref="AO46:AR46"/>
    <mergeCell ref="A56:B56"/>
    <mergeCell ref="A55:B55"/>
    <mergeCell ref="C47:U47"/>
    <mergeCell ref="V47:X47"/>
    <mergeCell ref="C50:U50"/>
    <mergeCell ref="V50:X50"/>
    <mergeCell ref="C51:U51"/>
    <mergeCell ref="V51:X51"/>
    <mergeCell ref="A53:B53"/>
    <mergeCell ref="A52:B52"/>
    <mergeCell ref="A54:B54"/>
    <mergeCell ref="AW48:AZ48"/>
    <mergeCell ref="AG47:AJ47"/>
    <mergeCell ref="AO48:AR48"/>
    <mergeCell ref="AO50:AR50"/>
    <mergeCell ref="Y48:AB48"/>
    <mergeCell ref="AG48:AJ48"/>
    <mergeCell ref="AK48:AN48"/>
    <mergeCell ref="A51:B51"/>
    <mergeCell ref="A50:B50"/>
    <mergeCell ref="BA58:BD58"/>
    <mergeCell ref="V53:X53"/>
    <mergeCell ref="Y47:AB47"/>
    <mergeCell ref="AC47:AF47"/>
    <mergeCell ref="BA47:BD47"/>
    <mergeCell ref="Y49:AB49"/>
    <mergeCell ref="AC58:AF58"/>
    <mergeCell ref="AC57:AF57"/>
    <mergeCell ref="AC56:AF56"/>
    <mergeCell ref="AC55:AF55"/>
    <mergeCell ref="AG49:AJ49"/>
    <mergeCell ref="AK49:AN49"/>
    <mergeCell ref="AO49:AR49"/>
    <mergeCell ref="AW51:AZ51"/>
    <mergeCell ref="AK50:AN50"/>
    <mergeCell ref="AO51:AR51"/>
    <mergeCell ref="AC49:AF49"/>
    <mergeCell ref="AC48:AF48"/>
    <mergeCell ref="BA48:BD48"/>
    <mergeCell ref="A139:B139"/>
    <mergeCell ref="C58:U58"/>
    <mergeCell ref="V58:X58"/>
    <mergeCell ref="Y58:AB58"/>
    <mergeCell ref="AG58:AJ58"/>
    <mergeCell ref="AK51:AN51"/>
    <mergeCell ref="AO58:AR58"/>
    <mergeCell ref="AK52:AN52"/>
    <mergeCell ref="AK53:AN53"/>
    <mergeCell ref="AG52:AJ52"/>
    <mergeCell ref="C53:U53"/>
    <mergeCell ref="C52:U52"/>
    <mergeCell ref="V52:X52"/>
    <mergeCell ref="AC52:AF52"/>
    <mergeCell ref="AG53:AJ53"/>
    <mergeCell ref="Y53:AB53"/>
    <mergeCell ref="AC53:AF53"/>
    <mergeCell ref="BA53:BD53"/>
    <mergeCell ref="Y50:AB50"/>
    <mergeCell ref="AC50:AF50"/>
    <mergeCell ref="AC51:AF51"/>
    <mergeCell ref="BA51:BD51"/>
    <mergeCell ref="BA50:BD50"/>
    <mergeCell ref="Y51:AB51"/>
    <mergeCell ref="AG51:AJ51"/>
    <mergeCell ref="AW50:AZ50"/>
    <mergeCell ref="Y52:AB52"/>
    <mergeCell ref="A90:B90"/>
    <mergeCell ref="A89:B89"/>
    <mergeCell ref="A88:B88"/>
    <mergeCell ref="A87:B87"/>
    <mergeCell ref="A86:B86"/>
    <mergeCell ref="A85:B85"/>
    <mergeCell ref="C54:U54"/>
    <mergeCell ref="V54:X54"/>
    <mergeCell ref="Y54:AB54"/>
    <mergeCell ref="AG54:AJ54"/>
    <mergeCell ref="AC54:AF54"/>
    <mergeCell ref="AS54:AV54"/>
    <mergeCell ref="A80:B80"/>
    <mergeCell ref="A79:B79"/>
    <mergeCell ref="A65:B65"/>
    <mergeCell ref="A69:B69"/>
    <mergeCell ref="A76:B76"/>
    <mergeCell ref="A75:B75"/>
    <mergeCell ref="A74:B74"/>
    <mergeCell ref="A78:B78"/>
    <mergeCell ref="Y57:AB57"/>
    <mergeCell ref="C57:U57"/>
    <mergeCell ref="A59:B59"/>
    <mergeCell ref="A68:B68"/>
    <mergeCell ref="A63:B63"/>
    <mergeCell ref="C55:U55"/>
    <mergeCell ref="C63:U63"/>
    <mergeCell ref="A64:B64"/>
    <mergeCell ref="A58:B58"/>
    <mergeCell ref="A57:B57"/>
    <mergeCell ref="A73:B73"/>
    <mergeCell ref="A82:B82"/>
    <mergeCell ref="A81:B81"/>
    <mergeCell ref="V55:X55"/>
    <mergeCell ref="Y55:AB55"/>
    <mergeCell ref="Y62:AB62"/>
    <mergeCell ref="C56:U56"/>
    <mergeCell ref="Y56:AB56"/>
    <mergeCell ref="V57:X57"/>
    <mergeCell ref="V56:X56"/>
    <mergeCell ref="AG56:AJ56"/>
    <mergeCell ref="AW57:AZ57"/>
    <mergeCell ref="AW58:AZ58"/>
    <mergeCell ref="AK57:AN57"/>
    <mergeCell ref="AG57:AJ57"/>
    <mergeCell ref="AK56:AN56"/>
    <mergeCell ref="AK58:AN58"/>
    <mergeCell ref="AG80:AJ80"/>
    <mergeCell ref="AG85:AJ85"/>
    <mergeCell ref="AC77:AF77"/>
    <mergeCell ref="AC76:AF76"/>
    <mergeCell ref="AC75:AF75"/>
    <mergeCell ref="AC74:AF74"/>
    <mergeCell ref="AC78:AF78"/>
    <mergeCell ref="Y59:AB59"/>
    <mergeCell ref="AC86:AF86"/>
    <mergeCell ref="AC85:AF85"/>
    <mergeCell ref="AC71:AF71"/>
    <mergeCell ref="AC68:AF68"/>
    <mergeCell ref="AC67:AF67"/>
    <mergeCell ref="AC66:AF66"/>
    <mergeCell ref="AC65:AF65"/>
    <mergeCell ref="Y71:AB71"/>
    <mergeCell ref="AC73:AF73"/>
    <mergeCell ref="A107:B107"/>
    <mergeCell ref="AG62:AJ62"/>
    <mergeCell ref="A62:B62"/>
    <mergeCell ref="C60:U60"/>
    <mergeCell ref="V59:X59"/>
    <mergeCell ref="C61:U61"/>
    <mergeCell ref="V62:X62"/>
    <mergeCell ref="AG59:AJ59"/>
    <mergeCell ref="V67:X67"/>
    <mergeCell ref="Y67:AB67"/>
    <mergeCell ref="C59:U59"/>
    <mergeCell ref="A84:B84"/>
    <mergeCell ref="A83:B83"/>
    <mergeCell ref="C70:U70"/>
    <mergeCell ref="C96:U96"/>
    <mergeCell ref="A66:B66"/>
    <mergeCell ref="C87:U87"/>
    <mergeCell ref="A92:B92"/>
    <mergeCell ref="A91:B91"/>
    <mergeCell ref="A72:B72"/>
    <mergeCell ref="A111:B111"/>
    <mergeCell ref="A98:B98"/>
    <mergeCell ref="A67:B67"/>
    <mergeCell ref="A70:B70"/>
    <mergeCell ref="A77:B77"/>
    <mergeCell ref="A106:B106"/>
    <mergeCell ref="A105:B105"/>
    <mergeCell ref="A110:B110"/>
    <mergeCell ref="A109:B109"/>
    <mergeCell ref="A108:B108"/>
    <mergeCell ref="A99:B99"/>
    <mergeCell ref="V71:X71"/>
    <mergeCell ref="V92:X92"/>
    <mergeCell ref="V94:X94"/>
    <mergeCell ref="C90:U90"/>
    <mergeCell ref="V91:X91"/>
    <mergeCell ref="C88:U88"/>
    <mergeCell ref="V89:X89"/>
    <mergeCell ref="V72:X72"/>
    <mergeCell ref="A71:B71"/>
    <mergeCell ref="V63:X63"/>
    <mergeCell ref="Y65:AB65"/>
    <mergeCell ref="V69:X69"/>
    <mergeCell ref="Y85:AB85"/>
    <mergeCell ref="Y77:AB77"/>
    <mergeCell ref="A138:B138"/>
    <mergeCell ref="A136:B136"/>
    <mergeCell ref="A135:B135"/>
    <mergeCell ref="A134:B134"/>
    <mergeCell ref="V65:X65"/>
    <mergeCell ref="AO64:AR64"/>
    <mergeCell ref="AW65:AZ65"/>
    <mergeCell ref="AW64:AZ64"/>
    <mergeCell ref="AO66:AR66"/>
    <mergeCell ref="AO68:AR68"/>
    <mergeCell ref="AS66:AV66"/>
    <mergeCell ref="BA62:BD62"/>
    <mergeCell ref="A144:B144"/>
    <mergeCell ref="C62:U62"/>
    <mergeCell ref="A143:B143"/>
    <mergeCell ref="AO62:AR62"/>
    <mergeCell ref="AW62:AZ62"/>
    <mergeCell ref="A142:B142"/>
    <mergeCell ref="AK65:AN65"/>
    <mergeCell ref="AW68:AZ68"/>
    <mergeCell ref="AW69:AZ69"/>
    <mergeCell ref="AG64:AJ64"/>
    <mergeCell ref="AK64:AN64"/>
    <mergeCell ref="A128:B128"/>
    <mergeCell ref="AG65:AJ65"/>
    <mergeCell ref="A157:B157"/>
    <mergeCell ref="Y73:AB73"/>
    <mergeCell ref="AK66:AN66"/>
    <mergeCell ref="Y95:AB95"/>
    <mergeCell ref="C69:U69"/>
    <mergeCell ref="V74:X74"/>
    <mergeCell ref="AW73:AZ73"/>
    <mergeCell ref="AS73:AV73"/>
    <mergeCell ref="AS72:AV72"/>
    <mergeCell ref="BA74:BD74"/>
    <mergeCell ref="BA64:BD64"/>
    <mergeCell ref="A166:B166"/>
    <mergeCell ref="C64:U64"/>
    <mergeCell ref="A165:B165"/>
    <mergeCell ref="V64:X64"/>
    <mergeCell ref="Y64:AB64"/>
    <mergeCell ref="AG78:AJ78"/>
    <mergeCell ref="AK78:AN78"/>
    <mergeCell ref="AK72:AN72"/>
    <mergeCell ref="AK71:AN71"/>
    <mergeCell ref="AG73:AJ73"/>
    <mergeCell ref="AW66:AZ66"/>
    <mergeCell ref="AW67:AZ67"/>
    <mergeCell ref="AW70:AZ70"/>
    <mergeCell ref="AW71:AZ71"/>
    <mergeCell ref="AG66:AJ66"/>
    <mergeCell ref="A124:B124"/>
    <mergeCell ref="A123:B123"/>
    <mergeCell ref="A122:B122"/>
    <mergeCell ref="C91:U91"/>
    <mergeCell ref="A116:B116"/>
    <mergeCell ref="A114:B114"/>
    <mergeCell ref="A113:B113"/>
    <mergeCell ref="A120:B120"/>
    <mergeCell ref="A119:B119"/>
    <mergeCell ref="A118:B118"/>
    <mergeCell ref="A153:B153"/>
    <mergeCell ref="A152:B152"/>
    <mergeCell ref="A126:B126"/>
    <mergeCell ref="A125:B125"/>
    <mergeCell ref="A140:B140"/>
    <mergeCell ref="A137:B137"/>
    <mergeCell ref="A141:B141"/>
    <mergeCell ref="A130:B130"/>
    <mergeCell ref="A133:B133"/>
    <mergeCell ref="A132:B132"/>
    <mergeCell ref="BA66:BD66"/>
    <mergeCell ref="A179:B179"/>
    <mergeCell ref="C66:U66"/>
    <mergeCell ref="BA65:BD65"/>
    <mergeCell ref="A178:B178"/>
    <mergeCell ref="C65:U65"/>
    <mergeCell ref="V66:X66"/>
    <mergeCell ref="Y66:AB66"/>
    <mergeCell ref="A177:B177"/>
    <mergeCell ref="AO65:AR65"/>
    <mergeCell ref="AG67:AJ67"/>
    <mergeCell ref="AK68:AN68"/>
    <mergeCell ref="AO70:AR70"/>
    <mergeCell ref="AC69:AF69"/>
    <mergeCell ref="Y74:AB74"/>
    <mergeCell ref="AK73:AN73"/>
    <mergeCell ref="Y69:AB69"/>
    <mergeCell ref="AG70:AJ70"/>
    <mergeCell ref="AK70:AN70"/>
    <mergeCell ref="AC72:AF72"/>
    <mergeCell ref="AC81:AF81"/>
    <mergeCell ref="AC80:AF80"/>
    <mergeCell ref="AC79:AF79"/>
    <mergeCell ref="AO74:AR74"/>
    <mergeCell ref="Y72:AB72"/>
    <mergeCell ref="AG72:AJ72"/>
    <mergeCell ref="AG79:AJ79"/>
    <mergeCell ref="AK79:AN79"/>
    <mergeCell ref="AG77:AJ77"/>
    <mergeCell ref="AK77:AN77"/>
    <mergeCell ref="AK74:AN74"/>
    <mergeCell ref="BA73:BD73"/>
    <mergeCell ref="A151:B151"/>
    <mergeCell ref="BA72:BD72"/>
    <mergeCell ref="AO79:AR79"/>
    <mergeCell ref="AW79:AZ79"/>
    <mergeCell ref="AG74:AJ74"/>
    <mergeCell ref="V85:X85"/>
    <mergeCell ref="AK75:AN75"/>
    <mergeCell ref="AC84:AF84"/>
    <mergeCell ref="BA71:BD71"/>
    <mergeCell ref="AG69:AJ69"/>
    <mergeCell ref="AK69:AN69"/>
    <mergeCell ref="BA69:BD69"/>
    <mergeCell ref="BA68:BD68"/>
    <mergeCell ref="A192:B192"/>
    <mergeCell ref="C68:U68"/>
    <mergeCell ref="AO69:AR69"/>
    <mergeCell ref="BA75:BD75"/>
    <mergeCell ref="BA76:BD76"/>
    <mergeCell ref="A121:B121"/>
    <mergeCell ref="A129:B129"/>
    <mergeCell ref="A158:B158"/>
    <mergeCell ref="A156:B156"/>
    <mergeCell ref="BA67:BD67"/>
    <mergeCell ref="A191:B191"/>
    <mergeCell ref="C67:U67"/>
    <mergeCell ref="V68:X68"/>
    <mergeCell ref="Y68:AB68"/>
    <mergeCell ref="AG68:AJ68"/>
    <mergeCell ref="A200:B200"/>
    <mergeCell ref="A199:B199"/>
    <mergeCell ref="A198:B198"/>
    <mergeCell ref="A197:B197"/>
    <mergeCell ref="A175:B175"/>
    <mergeCell ref="C72:U72"/>
    <mergeCell ref="A167:B167"/>
    <mergeCell ref="A155:B155"/>
    <mergeCell ref="A154:B154"/>
    <mergeCell ref="A112:B112"/>
    <mergeCell ref="A173:B173"/>
    <mergeCell ref="A172:B172"/>
    <mergeCell ref="A171:B171"/>
    <mergeCell ref="A196:B196"/>
    <mergeCell ref="C71:U71"/>
    <mergeCell ref="A176:B176"/>
    <mergeCell ref="A195:B195"/>
    <mergeCell ref="A93:B93"/>
    <mergeCell ref="A103:B103"/>
    <mergeCell ref="A102:B102"/>
    <mergeCell ref="C73:U73"/>
    <mergeCell ref="A168:B168"/>
    <mergeCell ref="C85:U85"/>
    <mergeCell ref="C84:U84"/>
    <mergeCell ref="C79:U79"/>
    <mergeCell ref="A150:B150"/>
    <mergeCell ref="A149:B149"/>
    <mergeCell ref="A101:B101"/>
    <mergeCell ref="A100:B100"/>
    <mergeCell ref="C89:U89"/>
    <mergeCell ref="AO75:AR75"/>
    <mergeCell ref="BA82:BD82"/>
    <mergeCell ref="A205:B205"/>
    <mergeCell ref="AO72:AR72"/>
    <mergeCell ref="AW72:AZ72"/>
    <mergeCell ref="C78:U78"/>
    <mergeCell ref="V79:X79"/>
    <mergeCell ref="V73:X73"/>
    <mergeCell ref="AO73:AR73"/>
    <mergeCell ref="A203:B203"/>
    <mergeCell ref="AO77:AR77"/>
    <mergeCell ref="AW77:AZ77"/>
    <mergeCell ref="C74:U74"/>
    <mergeCell ref="V75:X75"/>
    <mergeCell ref="Y75:AB75"/>
    <mergeCell ref="AG75:AJ75"/>
    <mergeCell ref="AW74:AZ74"/>
    <mergeCell ref="AW75:AZ75"/>
    <mergeCell ref="C76:U76"/>
    <mergeCell ref="V77:X77"/>
    <mergeCell ref="BA77:BD77"/>
    <mergeCell ref="BA78:BD78"/>
    <mergeCell ref="A210:B210"/>
    <mergeCell ref="C75:U75"/>
    <mergeCell ref="V76:X76"/>
    <mergeCell ref="Y76:AB76"/>
    <mergeCell ref="AG76:AJ76"/>
    <mergeCell ref="AK76:AN76"/>
    <mergeCell ref="AO76:AR76"/>
    <mergeCell ref="AW76:AZ76"/>
    <mergeCell ref="A184:B184"/>
    <mergeCell ref="A204:B204"/>
    <mergeCell ref="BA79:BD79"/>
    <mergeCell ref="V80:X80"/>
    <mergeCell ref="Y80:AB80"/>
    <mergeCell ref="Y79:AB79"/>
    <mergeCell ref="BA80:BD80"/>
    <mergeCell ref="A170:B170"/>
    <mergeCell ref="A169:B169"/>
    <mergeCell ref="A174:B174"/>
    <mergeCell ref="C77:U77"/>
    <mergeCell ref="V78:X78"/>
    <mergeCell ref="Y78:AB78"/>
    <mergeCell ref="C81:U81"/>
    <mergeCell ref="V82:X82"/>
    <mergeCell ref="Y82:AB82"/>
    <mergeCell ref="AO78:AR78"/>
    <mergeCell ref="AW78:AZ78"/>
    <mergeCell ref="BA81:BD81"/>
    <mergeCell ref="AK80:AN80"/>
    <mergeCell ref="AO80:AR80"/>
    <mergeCell ref="AW80:AZ80"/>
    <mergeCell ref="A218:B218"/>
    <mergeCell ref="C83:U83"/>
    <mergeCell ref="V84:X84"/>
    <mergeCell ref="Y84:AB84"/>
    <mergeCell ref="A216:B216"/>
    <mergeCell ref="A201:B201"/>
    <mergeCell ref="A211:B211"/>
    <mergeCell ref="A202:B202"/>
    <mergeCell ref="A187:B187"/>
    <mergeCell ref="A186:B186"/>
    <mergeCell ref="AG84:AJ84"/>
    <mergeCell ref="AK84:AN84"/>
    <mergeCell ref="AK83:AN83"/>
    <mergeCell ref="C86:U86"/>
    <mergeCell ref="AG83:AJ83"/>
    <mergeCell ref="AK85:AN85"/>
    <mergeCell ref="BA87:BD87"/>
    <mergeCell ref="A214:B214"/>
    <mergeCell ref="AK87:AN87"/>
    <mergeCell ref="AG87:AJ87"/>
    <mergeCell ref="A209:B209"/>
    <mergeCell ref="A182:B182"/>
    <mergeCell ref="A181:B181"/>
    <mergeCell ref="A189:B189"/>
    <mergeCell ref="A212:B212"/>
    <mergeCell ref="A185:B185"/>
    <mergeCell ref="AW82:AZ82"/>
    <mergeCell ref="BA83:BD83"/>
    <mergeCell ref="A215:B215"/>
    <mergeCell ref="C80:U80"/>
    <mergeCell ref="V81:X81"/>
    <mergeCell ref="Y81:AB81"/>
    <mergeCell ref="AG81:AJ81"/>
    <mergeCell ref="AK81:AN81"/>
    <mergeCell ref="AO81:AR81"/>
    <mergeCell ref="AW81:AZ81"/>
    <mergeCell ref="C82:U82"/>
    <mergeCell ref="V83:X83"/>
    <mergeCell ref="Y83:AB83"/>
    <mergeCell ref="AC83:AF83"/>
    <mergeCell ref="AS82:AV82"/>
    <mergeCell ref="AS83:AV83"/>
    <mergeCell ref="AG82:AJ82"/>
    <mergeCell ref="AK82:AN82"/>
    <mergeCell ref="AO82:AR82"/>
    <mergeCell ref="AC82:AF82"/>
    <mergeCell ref="AW85:AZ85"/>
    <mergeCell ref="BA85:BD85"/>
    <mergeCell ref="AW86:AZ86"/>
    <mergeCell ref="BA86:BD86"/>
    <mergeCell ref="AO83:AR83"/>
    <mergeCell ref="AW83:AZ83"/>
    <mergeCell ref="BA84:BD84"/>
    <mergeCell ref="AO84:AR84"/>
    <mergeCell ref="AW84:AZ84"/>
    <mergeCell ref="AO85:AR85"/>
    <mergeCell ref="Y87:AB87"/>
    <mergeCell ref="V88:X88"/>
    <mergeCell ref="AK86:AN86"/>
    <mergeCell ref="Y86:AB86"/>
    <mergeCell ref="AG86:AJ86"/>
    <mergeCell ref="AO88:AR88"/>
    <mergeCell ref="V86:X86"/>
    <mergeCell ref="AO86:AR86"/>
    <mergeCell ref="V87:X87"/>
    <mergeCell ref="A278:B278"/>
    <mergeCell ref="C92:U92"/>
    <mergeCell ref="V93:X93"/>
    <mergeCell ref="Y93:AB93"/>
    <mergeCell ref="A217:B217"/>
    <mergeCell ref="A208:B208"/>
    <mergeCell ref="A206:B206"/>
    <mergeCell ref="A164:B164"/>
    <mergeCell ref="A163:B163"/>
    <mergeCell ref="A162:B162"/>
    <mergeCell ref="BA88:BD88"/>
    <mergeCell ref="A220:B220"/>
    <mergeCell ref="A224:B224"/>
    <mergeCell ref="A223:B223"/>
    <mergeCell ref="A222:B222"/>
    <mergeCell ref="AG93:AJ93"/>
    <mergeCell ref="AW93:AZ93"/>
    <mergeCell ref="A219:B219"/>
    <mergeCell ref="A148:B148"/>
    <mergeCell ref="A221:B221"/>
    <mergeCell ref="A225:B225"/>
    <mergeCell ref="AW87:AZ87"/>
    <mergeCell ref="A240:B240"/>
    <mergeCell ref="A239:B239"/>
    <mergeCell ref="A238:B238"/>
    <mergeCell ref="A237:B237"/>
    <mergeCell ref="A236:B236"/>
    <mergeCell ref="A146:B146"/>
    <mergeCell ref="AK88:AN88"/>
    <mergeCell ref="AO87:AR87"/>
    <mergeCell ref="Y88:AB88"/>
    <mergeCell ref="AG89:AJ89"/>
    <mergeCell ref="Y90:AB90"/>
    <mergeCell ref="A131:B131"/>
    <mergeCell ref="A97:B97"/>
    <mergeCell ref="A104:B104"/>
    <mergeCell ref="A117:B117"/>
    <mergeCell ref="A127:B127"/>
    <mergeCell ref="Y89:AB89"/>
    <mergeCell ref="Y91:AB91"/>
    <mergeCell ref="BA91:BD91"/>
    <mergeCell ref="AW88:AZ88"/>
    <mergeCell ref="A235:B235"/>
    <mergeCell ref="A234:B234"/>
    <mergeCell ref="A194:B194"/>
    <mergeCell ref="A193:B193"/>
    <mergeCell ref="A180:B180"/>
    <mergeCell ref="A190:B190"/>
    <mergeCell ref="A183:B183"/>
    <mergeCell ref="A188:B188"/>
    <mergeCell ref="AK93:AN93"/>
    <mergeCell ref="BA90:BD90"/>
    <mergeCell ref="A242:B242"/>
    <mergeCell ref="AO93:AR93"/>
    <mergeCell ref="AO91:AR91"/>
    <mergeCell ref="AW91:AZ91"/>
    <mergeCell ref="AK92:AN92"/>
    <mergeCell ref="BA92:BD92"/>
    <mergeCell ref="AO97:AR97"/>
    <mergeCell ref="AW97:AZ97"/>
    <mergeCell ref="AW94:AZ94"/>
    <mergeCell ref="BA89:BD89"/>
    <mergeCell ref="A252:B252"/>
    <mergeCell ref="A241:B241"/>
    <mergeCell ref="BA93:BD93"/>
    <mergeCell ref="A230:B230"/>
    <mergeCell ref="A229:B229"/>
    <mergeCell ref="A228:B228"/>
    <mergeCell ref="A251:B251"/>
    <mergeCell ref="BA100:BD100"/>
    <mergeCell ref="AK89:AN89"/>
    <mergeCell ref="AW90:AZ90"/>
    <mergeCell ref="A226:B226"/>
    <mergeCell ref="A250:B250"/>
    <mergeCell ref="A249:B249"/>
    <mergeCell ref="A248:B248"/>
    <mergeCell ref="A233:B233"/>
    <mergeCell ref="A231:B231"/>
    <mergeCell ref="AW89:AZ89"/>
    <mergeCell ref="AO89:AR89"/>
    <mergeCell ref="AK90:AN90"/>
    <mergeCell ref="AG90:AJ90"/>
    <mergeCell ref="BA95:BD95"/>
    <mergeCell ref="AO94:AR94"/>
    <mergeCell ref="AK94:AN94"/>
    <mergeCell ref="AO92:AR92"/>
    <mergeCell ref="AO90:AR90"/>
    <mergeCell ref="AK91:AN91"/>
    <mergeCell ref="AW92:AZ92"/>
    <mergeCell ref="AS92:AV92"/>
    <mergeCell ref="AO96:AR96"/>
    <mergeCell ref="AW96:AZ96"/>
    <mergeCell ref="AW95:AZ95"/>
    <mergeCell ref="AG95:AJ95"/>
    <mergeCell ref="AO95:AR95"/>
    <mergeCell ref="AS96:AV96"/>
    <mergeCell ref="AK95:AN95"/>
    <mergeCell ref="BA97:BD97"/>
    <mergeCell ref="A213:B213"/>
    <mergeCell ref="AK97:AN97"/>
    <mergeCell ref="A266:B266"/>
    <mergeCell ref="A265:B265"/>
    <mergeCell ref="A258:B258"/>
    <mergeCell ref="A264:B264"/>
    <mergeCell ref="AG97:AJ97"/>
    <mergeCell ref="BA98:BD98"/>
    <mergeCell ref="A147:B147"/>
    <mergeCell ref="BA70:BD70"/>
    <mergeCell ref="A275:B275"/>
    <mergeCell ref="A274:B274"/>
    <mergeCell ref="A273:B273"/>
    <mergeCell ref="A272:B272"/>
    <mergeCell ref="A271:B271"/>
    <mergeCell ref="A270:B270"/>
    <mergeCell ref="C97:U97"/>
    <mergeCell ref="BA99:BD99"/>
    <mergeCell ref="V90:X90"/>
    <mergeCell ref="A279:B279"/>
    <mergeCell ref="C93:U93"/>
    <mergeCell ref="V97:X97"/>
    <mergeCell ref="Y97:AB97"/>
    <mergeCell ref="Y96:AB96"/>
    <mergeCell ref="C94:U94"/>
    <mergeCell ref="A257:B257"/>
    <mergeCell ref="A244:B244"/>
    <mergeCell ref="A243:B243"/>
    <mergeCell ref="A207:B207"/>
    <mergeCell ref="AC97:AF97"/>
    <mergeCell ref="A263:B263"/>
    <mergeCell ref="A262:B262"/>
    <mergeCell ref="A261:B261"/>
    <mergeCell ref="A145:B145"/>
    <mergeCell ref="A160:B160"/>
    <mergeCell ref="A159:B159"/>
    <mergeCell ref="A227:B227"/>
    <mergeCell ref="A260:B260"/>
    <mergeCell ref="A259:B259"/>
    <mergeCell ref="A277:B277"/>
    <mergeCell ref="A276:B276"/>
    <mergeCell ref="V70:X70"/>
    <mergeCell ref="Y70:AB70"/>
    <mergeCell ref="A256:B256"/>
    <mergeCell ref="A255:B255"/>
    <mergeCell ref="A161:B161"/>
    <mergeCell ref="C95:U95"/>
    <mergeCell ref="Y92:AB92"/>
    <mergeCell ref="A245:B245"/>
    <mergeCell ref="A269:B269"/>
    <mergeCell ref="A268:B268"/>
    <mergeCell ref="A267:B267"/>
    <mergeCell ref="A246:B246"/>
    <mergeCell ref="A254:B254"/>
    <mergeCell ref="A247:B247"/>
    <mergeCell ref="A253:B253"/>
    <mergeCell ref="A11:B11"/>
    <mergeCell ref="A232:B232"/>
    <mergeCell ref="AG2:AL2"/>
    <mergeCell ref="AM2:AR2"/>
    <mergeCell ref="AK11:AN11"/>
    <mergeCell ref="AO23:AR23"/>
    <mergeCell ref="P2:U2"/>
    <mergeCell ref="I2:N2"/>
    <mergeCell ref="O2:O3"/>
    <mergeCell ref="C11:U11"/>
    <mergeCell ref="A4:BD4"/>
    <mergeCell ref="C9:U10"/>
    <mergeCell ref="V9:X10"/>
    <mergeCell ref="BA10:BD10"/>
    <mergeCell ref="A9:B10"/>
    <mergeCell ref="L5:M5"/>
    <mergeCell ref="Y10:AB10"/>
    <mergeCell ref="AW21:AZ21"/>
    <mergeCell ref="AO63:AR63"/>
    <mergeCell ref="AS32:AV32"/>
    <mergeCell ref="AS33:AV33"/>
    <mergeCell ref="AS22:AV22"/>
    <mergeCell ref="AS23:AV23"/>
    <mergeCell ref="AS24:AV24"/>
    <mergeCell ref="AS25:AV25"/>
    <mergeCell ref="AO59:AR59"/>
    <mergeCell ref="AO53:AR53"/>
    <mergeCell ref="AW2:BD2"/>
    <mergeCell ref="K5:K6"/>
    <mergeCell ref="AC10:AF10"/>
    <mergeCell ref="AG10:AJ10"/>
    <mergeCell ref="Y9:BD9"/>
    <mergeCell ref="AK10:AN10"/>
    <mergeCell ref="AG5:AR6"/>
    <mergeCell ref="Y5:AA5"/>
    <mergeCell ref="T5:U5"/>
    <mergeCell ref="AB5:AC5"/>
    <mergeCell ref="BA60:BD60"/>
    <mergeCell ref="AW61:AZ61"/>
    <mergeCell ref="AW18:AZ18"/>
    <mergeCell ref="BA18:BD18"/>
    <mergeCell ref="AW19:AZ19"/>
    <mergeCell ref="BA19:BD19"/>
    <mergeCell ref="BA56:BD56"/>
    <mergeCell ref="BA59:BD59"/>
    <mergeCell ref="AW59:AZ59"/>
    <mergeCell ref="AW22:AZ22"/>
    <mergeCell ref="BA55:BD55"/>
    <mergeCell ref="BA21:BD21"/>
    <mergeCell ref="BA54:BD54"/>
    <mergeCell ref="AW52:AZ52"/>
    <mergeCell ref="AW54:AZ54"/>
    <mergeCell ref="BA52:BD52"/>
    <mergeCell ref="BA49:BD49"/>
    <mergeCell ref="BA46:BD46"/>
    <mergeCell ref="BA45:BD45"/>
    <mergeCell ref="BA44:BD44"/>
    <mergeCell ref="BA11:BD11"/>
    <mergeCell ref="BA24:BD24"/>
    <mergeCell ref="AW60:AZ60"/>
    <mergeCell ref="BA20:BD20"/>
    <mergeCell ref="BA22:BD22"/>
    <mergeCell ref="AW23:AZ23"/>
    <mergeCell ref="AW20:AZ20"/>
    <mergeCell ref="BA23:BD23"/>
    <mergeCell ref="BA57:BD57"/>
    <mergeCell ref="AW53:AZ53"/>
    <mergeCell ref="AS55:AV55"/>
    <mergeCell ref="AS56:AV56"/>
    <mergeCell ref="AW56:AZ56"/>
    <mergeCell ref="V24:X24"/>
    <mergeCell ref="Y24:AB24"/>
    <mergeCell ref="V48:X48"/>
    <mergeCell ref="AG24:AJ24"/>
    <mergeCell ref="Y42:AB42"/>
    <mergeCell ref="AG42:AJ42"/>
    <mergeCell ref="AC39:AF39"/>
    <mergeCell ref="AW55:AZ55"/>
    <mergeCell ref="AO56:AR56"/>
    <mergeCell ref="V61:X61"/>
    <mergeCell ref="Y61:AB61"/>
    <mergeCell ref="AC61:AF61"/>
    <mergeCell ref="AK59:AN59"/>
    <mergeCell ref="V60:X60"/>
    <mergeCell ref="Y60:AB60"/>
    <mergeCell ref="AG60:AJ60"/>
    <mergeCell ref="AS59:AV59"/>
    <mergeCell ref="V23:X23"/>
    <mergeCell ref="Y23:AB23"/>
    <mergeCell ref="W5:X5"/>
    <mergeCell ref="Y6:AA6"/>
    <mergeCell ref="V12:X12"/>
    <mergeCell ref="Y12:AB12"/>
    <mergeCell ref="V11:X11"/>
    <mergeCell ref="Y19:AB19"/>
    <mergeCell ref="Y16:AB16"/>
    <mergeCell ref="Y11:AB11"/>
    <mergeCell ref="C21:U21"/>
    <mergeCell ref="S5:S6"/>
    <mergeCell ref="V5:V6"/>
    <mergeCell ref="Y21:AB21"/>
    <mergeCell ref="I5:J5"/>
    <mergeCell ref="N5:N6"/>
    <mergeCell ref="O5:R5"/>
    <mergeCell ref="C23:U23"/>
    <mergeCell ref="AC89:AF89"/>
    <mergeCell ref="A1:BD1"/>
    <mergeCell ref="A8:BD8"/>
    <mergeCell ref="V2:X3"/>
    <mergeCell ref="A7:BD7"/>
    <mergeCell ref="AD5:AD6"/>
    <mergeCell ref="Y2:AB2"/>
    <mergeCell ref="AC2:AF2"/>
    <mergeCell ref="AE5:AF5"/>
    <mergeCell ref="Y94:AB94"/>
    <mergeCell ref="AG63:AJ63"/>
    <mergeCell ref="AC23:AF23"/>
    <mergeCell ref="Y63:AB63"/>
    <mergeCell ref="AC63:AF63"/>
    <mergeCell ref="AC11:AF11"/>
    <mergeCell ref="AC70:AF70"/>
    <mergeCell ref="AC93:AF93"/>
    <mergeCell ref="AC38:AF38"/>
    <mergeCell ref="AC34:AF34"/>
    <mergeCell ref="AC96:AF96"/>
    <mergeCell ref="AG94:AJ94"/>
    <mergeCell ref="AC94:AF94"/>
    <mergeCell ref="AC95:AF95"/>
    <mergeCell ref="AG23:AJ23"/>
    <mergeCell ref="AG11:AJ11"/>
    <mergeCell ref="AC32:AF32"/>
    <mergeCell ref="AG96:AJ96"/>
    <mergeCell ref="AG91:AJ91"/>
    <mergeCell ref="AG92:AJ92"/>
    <mergeCell ref="AK96:AN96"/>
    <mergeCell ref="BA63:BD63"/>
    <mergeCell ref="AO57:AR57"/>
    <mergeCell ref="AW63:AZ63"/>
    <mergeCell ref="AK63:AN63"/>
    <mergeCell ref="AS68:AV68"/>
    <mergeCell ref="AS69:AV69"/>
    <mergeCell ref="AS70:AV70"/>
    <mergeCell ref="AS71:AV71"/>
    <mergeCell ref="BA61:BD61"/>
    <mergeCell ref="V95:X95"/>
    <mergeCell ref="V96:X96"/>
    <mergeCell ref="BA94:BD94"/>
    <mergeCell ref="AS27:AV27"/>
    <mergeCell ref="AS28:AV28"/>
    <mergeCell ref="AS29:AV29"/>
    <mergeCell ref="AS51:AV51"/>
    <mergeCell ref="AS52:AV52"/>
    <mergeCell ref="AS53:AV53"/>
    <mergeCell ref="BA96:BD96"/>
    <mergeCell ref="AO10:AR10"/>
    <mergeCell ref="AW10:AZ10"/>
    <mergeCell ref="AS10:AV10"/>
    <mergeCell ref="AS15:AV15"/>
    <mergeCell ref="AO15:AR15"/>
    <mergeCell ref="AS19:AV19"/>
    <mergeCell ref="AW11:AZ11"/>
    <mergeCell ref="AO11:AR11"/>
    <mergeCell ref="AS11:AV11"/>
    <mergeCell ref="AW17:AZ17"/>
    <mergeCell ref="AS37:AV37"/>
    <mergeCell ref="AS38:AV38"/>
    <mergeCell ref="AS39:AV39"/>
    <mergeCell ref="AS40:AV40"/>
    <mergeCell ref="AS16:AV16"/>
    <mergeCell ref="AS17:AV17"/>
    <mergeCell ref="AS18:AV18"/>
    <mergeCell ref="AS26:AV26"/>
    <mergeCell ref="AS21:AV21"/>
    <mergeCell ref="AS80:AV80"/>
    <mergeCell ref="AS81:AV81"/>
    <mergeCell ref="AS46:AV46"/>
    <mergeCell ref="AS63:AV63"/>
    <mergeCell ref="AS64:AV64"/>
    <mergeCell ref="AS65:AV65"/>
    <mergeCell ref="AS57:AV57"/>
    <mergeCell ref="AS58:AV58"/>
    <mergeCell ref="AS47:AV47"/>
    <mergeCell ref="AS48:AV48"/>
    <mergeCell ref="AS74:AV74"/>
    <mergeCell ref="AS75:AV75"/>
    <mergeCell ref="AS76:AV76"/>
    <mergeCell ref="AS77:AV77"/>
    <mergeCell ref="AS78:AV78"/>
    <mergeCell ref="AS79:AV79"/>
    <mergeCell ref="AS91:AV91"/>
    <mergeCell ref="AS93:AV93"/>
    <mergeCell ref="AS94:AV94"/>
    <mergeCell ref="AS95:AV95"/>
    <mergeCell ref="AS84:AV84"/>
    <mergeCell ref="AS85:AV85"/>
    <mergeCell ref="AO71:AR71"/>
    <mergeCell ref="AS67:AV67"/>
    <mergeCell ref="AO67:AR67"/>
    <mergeCell ref="AK67:AN67"/>
    <mergeCell ref="AS97:AV97"/>
    <mergeCell ref="AS86:AV86"/>
    <mergeCell ref="AS87:AV87"/>
    <mergeCell ref="AS88:AV88"/>
    <mergeCell ref="AS89:AV89"/>
    <mergeCell ref="AS90:AV90"/>
    <mergeCell ref="AK55:AN55"/>
    <mergeCell ref="AK62:AN62"/>
    <mergeCell ref="AS61:AV61"/>
    <mergeCell ref="AO61:AR61"/>
    <mergeCell ref="AS60:AV60"/>
    <mergeCell ref="AO60:AR60"/>
    <mergeCell ref="AK60:AN60"/>
    <mergeCell ref="AS62:AV62"/>
    <mergeCell ref="AK61:AN61"/>
    <mergeCell ref="AO55:AR55"/>
    <mergeCell ref="AO21:AR21"/>
    <mergeCell ref="AK21:AN21"/>
    <mergeCell ref="AS20:AV20"/>
    <mergeCell ref="AK20:AN20"/>
    <mergeCell ref="AO20:AR20"/>
    <mergeCell ref="AO54:AR54"/>
    <mergeCell ref="AK54:AN54"/>
    <mergeCell ref="AO52:AR52"/>
    <mergeCell ref="AS49:AV49"/>
    <mergeCell ref="AS50:AV50"/>
    <mergeCell ref="AK15:AN15"/>
    <mergeCell ref="AO19:AR19"/>
    <mergeCell ref="AK19:AN19"/>
    <mergeCell ref="AO18:AR18"/>
    <mergeCell ref="AO16:AR16"/>
    <mergeCell ref="AK16:AN16"/>
    <mergeCell ref="AK18:AN18"/>
  </mergeCells>
  <printOptions horizontalCentered="1"/>
  <pageMargins left="0.11811023622047245" right="0.11811023622047245" top="0.5905511811023623" bottom="0.5905511811023623" header="0.5118110236220472" footer="0.5118110236220472"/>
  <pageSetup fitToHeight="0" horizontalDpi="600" verticalDpi="600" orientation="landscape" paperSize="9" scale="96" r:id="rId1"/>
  <ignoredErrors>
    <ignoredError sqref="A12:B62 A97:B97 A64:B69 A71:B93 A105:B2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Boda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root</cp:lastModifiedBy>
  <cp:lastPrinted>2014-02-25T09:36:58Z</cp:lastPrinted>
  <dcterms:created xsi:type="dcterms:W3CDTF">2013-01-28T07:36:30Z</dcterms:created>
  <dcterms:modified xsi:type="dcterms:W3CDTF">2014-03-07T10:21:23Z</dcterms:modified>
  <cp:category/>
  <cp:version/>
  <cp:contentType/>
  <cp:contentStatus/>
</cp:coreProperties>
</file>