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14." sheetId="24" r:id="rId1"/>
  </sheets>
  <definedNames>
    <definedName name="_xlnm.Print_Titles" localSheetId="0">'14.'!$A:$B</definedName>
    <definedName name="_xlnm.Print_Area" localSheetId="0">'14.'!$A$1:$N$31</definedName>
  </definedNames>
  <calcPr calcId="152511" fullCalcOnLoad="1"/>
</workbook>
</file>

<file path=xl/calcChain.xml><?xml version="1.0" encoding="utf-8"?>
<calcChain xmlns="http://schemas.openxmlformats.org/spreadsheetml/2006/main">
  <c r="G31" i="24" l="1"/>
  <c r="H31" i="24"/>
  <c r="I31" i="24"/>
  <c r="J31" i="24"/>
  <c r="K31" i="24"/>
  <c r="L31" i="24"/>
  <c r="M31" i="24"/>
  <c r="I24" i="24"/>
  <c r="M24" i="24"/>
  <c r="G23" i="24"/>
  <c r="G24" i="24"/>
  <c r="H23" i="24"/>
  <c r="H24" i="24"/>
  <c r="I23" i="24"/>
  <c r="J23" i="24"/>
  <c r="J24" i="24"/>
  <c r="K23" i="24"/>
  <c r="K24" i="24"/>
  <c r="L23" i="24"/>
  <c r="L24" i="24"/>
  <c r="M23" i="24"/>
  <c r="N23" i="24"/>
  <c r="N24" i="24"/>
  <c r="D30" i="24"/>
  <c r="C30" i="24"/>
  <c r="F24" i="24"/>
  <c r="F23" i="24"/>
  <c r="C23" i="24"/>
  <c r="C24" i="24"/>
  <c r="E13" i="24"/>
  <c r="E23" i="24"/>
  <c r="D23" i="24"/>
  <c r="D24" i="24"/>
  <c r="E24" i="24"/>
</calcChain>
</file>

<file path=xl/sharedStrings.xml><?xml version="1.0" encoding="utf-8"?>
<sst xmlns="http://schemas.openxmlformats.org/spreadsheetml/2006/main" count="75" uniqueCount="73">
  <si>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</si>
  <si>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</si>
  <si>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</si>
  <si>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</si>
  <si>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</si>
  <si>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</si>
  <si>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</si>
  <si>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</si>
  <si>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</si>
  <si>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</si>
  <si>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8.</t>
  </si>
  <si>
    <t>9.</t>
  </si>
  <si>
    <t>10.</t>
  </si>
  <si>
    <t>11.</t>
  </si>
  <si>
    <t>13.</t>
  </si>
  <si>
    <t>14.</t>
  </si>
  <si>
    <t>7.</t>
  </si>
  <si>
    <t>12.</t>
  </si>
  <si>
    <t>5.</t>
  </si>
  <si>
    <t>6.</t>
  </si>
  <si>
    <t>15.</t>
  </si>
  <si>
    <t>16.</t>
  </si>
  <si>
    <t>17.</t>
  </si>
  <si>
    <t>18.</t>
  </si>
  <si>
    <t>19.</t>
  </si>
  <si>
    <t>Teljesítés</t>
  </si>
  <si>
    <t>Saját bevételek összesen</t>
  </si>
  <si>
    <t>Devizában (EUR) kibocsátott kötvény</t>
  </si>
  <si>
    <t>Devizában (CHF) kibocsátott kötvény</t>
  </si>
  <si>
    <t>HUF-ban felvett beruházási hitel</t>
  </si>
  <si>
    <t>Adósságot keletkeztető ügyletek összesen</t>
  </si>
  <si>
    <t>Az államháztartásról szóló 2011. évi CXCV. törvény 29/A. §  alapján</t>
  </si>
  <si>
    <t>Saját bevételek a 353/2011.(XII.30) Korm.rendelet 2.§(1) bekezdése szerint</t>
  </si>
  <si>
    <t>Jóváhagyott előirányzat</t>
  </si>
  <si>
    <t>Helyi adóbevételek</t>
  </si>
  <si>
    <t xml:space="preserve"> Pótlék</t>
  </si>
  <si>
    <t xml:space="preserve"> Bírság</t>
  </si>
  <si>
    <t xml:space="preserve"> Helyszíni és szabálysértési bírság</t>
  </si>
  <si>
    <t xml:space="preserve"> Talajterhelési díj</t>
  </si>
  <si>
    <t xml:space="preserve"> Önkormányzati vagyon és vagyonértékű jog értékesítésből és hasznosításából származó bevétel</t>
  </si>
  <si>
    <t>Osztalék, koncessziós díj és hozambevétel</t>
  </si>
  <si>
    <t>Tárgyi eszköz ,immateriális jószág, részvény, vagy privatizációból származó bevétel</t>
  </si>
  <si>
    <t>Kezességvállalással kapcsolatos megtérülés</t>
  </si>
  <si>
    <t>Adósságot keletkeztető ügyletek a Gst tv.3. § (1) bekezdés a) pontja szerint</t>
  </si>
  <si>
    <t>Saját bevétel 50 %-a Gs.t tv. 10.§ (5)  bekezdése szerint</t>
  </si>
  <si>
    <t xml:space="preserve"> Egyéb díjbevételek </t>
  </si>
  <si>
    <t>2019. évi tev</t>
  </si>
  <si>
    <t>2020. évi tev</t>
  </si>
  <si>
    <t>saját bevételeinek alakulása  és az adósságot keletkeztető ügyletek finanszírozása</t>
  </si>
  <si>
    <t>2019. évi terv</t>
  </si>
  <si>
    <t>2020. évi terv</t>
  </si>
  <si>
    <t>adatok Ft-ban</t>
  </si>
  <si>
    <t xml:space="preserve">Békés Város Önkormányzata 2019. évi </t>
  </si>
  <si>
    <t>2018. évi</t>
  </si>
  <si>
    <t>2021. évi terv</t>
  </si>
  <si>
    <t>2021. évi tev</t>
  </si>
  <si>
    <t>2019. évi</t>
  </si>
  <si>
    <t>2022. évi terv</t>
  </si>
  <si>
    <t>2023. évi terv</t>
  </si>
  <si>
    <t>2024. évi terv</t>
  </si>
  <si>
    <t>2025. évi terv</t>
  </si>
  <si>
    <t>2026. évi terv</t>
  </si>
  <si>
    <t>2027. évi terv</t>
  </si>
  <si>
    <t>2028. évi terv</t>
  </si>
  <si>
    <t>2022. évi tev</t>
  </si>
  <si>
    <t>2023. évi tev</t>
  </si>
  <si>
    <t>2024. évi tev</t>
  </si>
  <si>
    <t>2025. évi tev</t>
  </si>
  <si>
    <t>2026. évi tev</t>
  </si>
  <si>
    <t>2027. évi tev</t>
  </si>
  <si>
    <t>2028. évi tev</t>
  </si>
  <si>
    <t>Adósságot keletkeztető ügyletekből eredő fizetési kötelezettség</t>
  </si>
  <si>
    <t>14. melléklet az 1/2019. (II.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</si>
</sst>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7" fillId="0" borderId="0" xfId="0" applyFont="1" applyFill="1"/>
    <xf numFmtId="0" fontId="10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164" fontId="5" fillId="0" borderId="6" xfId="1" applyNumberFormat="1" applyFont="1" applyBorder="1"/>
    <xf numFmtId="0" fontId="5" fillId="0" borderId="5" xfId="0" quotePrefix="1" applyFont="1" applyBorder="1" applyAlignment="1">
      <alignment vertical="center"/>
    </xf>
    <xf numFmtId="164" fontId="5" fillId="0" borderId="1" xfId="1" quotePrefix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64" fontId="8" fillId="0" borderId="8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5" xfId="0" applyFont="1" applyBorder="1"/>
    <xf numFmtId="164" fontId="5" fillId="0" borderId="10" xfId="1" applyNumberFormat="1" applyFont="1" applyBorder="1"/>
    <xf numFmtId="164" fontId="5" fillId="0" borderId="4" xfId="1" applyNumberFormat="1" applyFont="1" applyBorder="1"/>
    <xf numFmtId="0" fontId="4" fillId="0" borderId="1" xfId="0" applyFont="1" applyBorder="1"/>
    <xf numFmtId="0" fontId="4" fillId="0" borderId="6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164" fontId="5" fillId="0" borderId="8" xfId="1" applyNumberFormat="1" applyFont="1" applyBorder="1"/>
    <xf numFmtId="164" fontId="8" fillId="0" borderId="12" xfId="1" applyNumberFormat="1" applyFont="1" applyBorder="1"/>
    <xf numFmtId="0" fontId="4" fillId="0" borderId="8" xfId="0" applyFont="1" applyBorder="1"/>
    <xf numFmtId="0" fontId="4" fillId="0" borderId="13" xfId="0" applyFont="1" applyBorder="1"/>
    <xf numFmtId="164" fontId="4" fillId="0" borderId="0" xfId="1" applyNumberFormat="1" applyFont="1"/>
    <xf numFmtId="164" fontId="5" fillId="0" borderId="6" xfId="1" applyNumberFormat="1" applyFont="1" applyBorder="1" applyAlignment="1">
      <alignment vertical="center"/>
    </xf>
    <xf numFmtId="164" fontId="4" fillId="0" borderId="0" xfId="0" applyNumberFormat="1" applyFont="1"/>
    <xf numFmtId="0" fontId="5" fillId="0" borderId="0" xfId="0" applyFont="1" applyAlignment="1">
      <alignment horizontal="right" vertical="center"/>
    </xf>
    <xf numFmtId="164" fontId="9" fillId="0" borderId="0" xfId="0" applyNumberFormat="1" applyFont="1" applyAlignment="1">
      <alignment vertical="center"/>
    </xf>
    <xf numFmtId="164" fontId="8" fillId="0" borderId="12" xfId="1" applyNumberFormat="1" applyFont="1" applyBorder="1" applyAlignment="1">
      <alignment vertical="center"/>
    </xf>
    <xf numFmtId="0" fontId="4" fillId="0" borderId="4" xfId="0" applyFont="1" applyBorder="1"/>
    <xf numFmtId="0" fontId="4" fillId="0" borderId="12" xfId="0" applyFont="1" applyBorder="1"/>
    <xf numFmtId="0" fontId="9" fillId="2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164" fontId="5" fillId="0" borderId="1" xfId="1" applyNumberFormat="1" applyFont="1" applyFill="1" applyBorder="1" applyAlignment="1">
      <alignment vertical="center"/>
    </xf>
    <xf numFmtId="164" fontId="5" fillId="0" borderId="1" xfId="1" applyNumberFormat="1" applyFont="1" applyFill="1" applyBorder="1"/>
    <xf numFmtId="0" fontId="5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="110" zoomScaleNormal="110" workbookViewId="0">
      <selection activeCell="B1" sqref="B1:N1"/>
    </sheetView>
  </sheetViews>
  <sheetFormatPr defaultRowHeight="12.75" x14ac:dyDescent="0.2"/>
  <cols>
    <col min="1" max="1" width="4.85546875" style="1" customWidth="1"/>
    <col min="2" max="2" width="38.7109375" style="1" customWidth="1"/>
    <col min="3" max="3" width="17.140625" style="1" customWidth="1"/>
    <col min="4" max="4" width="17.85546875" style="1" customWidth="1"/>
    <col min="5" max="5" width="18" style="1" customWidth="1"/>
    <col min="6" max="14" width="17" style="1" customWidth="1"/>
    <col min="15" max="15" width="18.140625" style="1" customWidth="1"/>
    <col min="16" max="16" width="15.42578125" style="1" customWidth="1"/>
    <col min="17" max="17" width="15" style="1" customWidth="1"/>
    <col min="18" max="16384" width="9.140625" style="1"/>
  </cols>
  <sheetData>
    <row r="1" spans="1:18" ht="15.75" x14ac:dyDescent="0.25"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8" x14ac:dyDescent="0.2">
      <c r="A2" s="2"/>
      <c r="B2" s="2"/>
      <c r="C2" s="2"/>
      <c r="D2" s="2"/>
      <c r="E2" s="2"/>
    </row>
    <row r="3" spans="1:18" ht="22.5" x14ac:dyDescent="0.3">
      <c r="A3" s="61" t="s">
        <v>52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8" ht="22.5" x14ac:dyDescent="0.3">
      <c r="A4" s="62" t="s">
        <v>48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8" ht="23.25" x14ac:dyDescent="0.35">
      <c r="A5" s="3"/>
      <c r="D5" s="4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ht="18.75" x14ac:dyDescent="0.3">
      <c r="A6" s="63" t="s">
        <v>31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8" ht="18.75" x14ac:dyDescent="0.3">
      <c r="A7" s="6"/>
      <c r="B7" s="6"/>
      <c r="C7" s="6"/>
      <c r="D7" s="51"/>
    </row>
    <row r="8" spans="1:18" ht="18.75" x14ac:dyDescent="0.3">
      <c r="A8" s="6"/>
      <c r="B8" s="6"/>
      <c r="C8" s="6"/>
      <c r="N8" s="43" t="s">
        <v>51</v>
      </c>
    </row>
    <row r="9" spans="1:18" x14ac:dyDescent="0.2">
      <c r="A9" s="7"/>
      <c r="Q9" s="51"/>
      <c r="R9" s="51"/>
    </row>
    <row r="10" spans="1:18" ht="13.5" thickBot="1" x14ac:dyDescent="0.25">
      <c r="A10" s="8"/>
      <c r="B10" s="9" t="s">
        <v>0</v>
      </c>
      <c r="C10" s="10" t="s">
        <v>1</v>
      </c>
      <c r="D10" s="10" t="s">
        <v>2</v>
      </c>
      <c r="E10" s="11" t="s">
        <v>3</v>
      </c>
      <c r="F10" s="11" t="s">
        <v>4</v>
      </c>
      <c r="G10" s="11"/>
      <c r="H10" s="11"/>
      <c r="I10" s="11"/>
      <c r="J10" s="11"/>
      <c r="K10" s="11"/>
      <c r="L10" s="11"/>
      <c r="M10" s="11"/>
      <c r="N10" s="11" t="s">
        <v>5</v>
      </c>
      <c r="Q10" s="51"/>
      <c r="R10" s="51"/>
    </row>
    <row r="11" spans="1:18" ht="18.75" x14ac:dyDescent="0.2">
      <c r="A11" s="64" t="s">
        <v>6</v>
      </c>
      <c r="B11" s="59" t="s">
        <v>32</v>
      </c>
      <c r="C11" s="55" t="s">
        <v>53</v>
      </c>
      <c r="D11" s="55"/>
      <c r="E11" s="55" t="s">
        <v>49</v>
      </c>
      <c r="F11" s="55" t="s">
        <v>50</v>
      </c>
      <c r="G11" s="55" t="s">
        <v>54</v>
      </c>
      <c r="H11" s="55" t="s">
        <v>57</v>
      </c>
      <c r="I11" s="55" t="s">
        <v>58</v>
      </c>
      <c r="J11" s="55" t="s">
        <v>59</v>
      </c>
      <c r="K11" s="55" t="s">
        <v>60</v>
      </c>
      <c r="L11" s="55" t="s">
        <v>61</v>
      </c>
      <c r="M11" s="55" t="s">
        <v>62</v>
      </c>
      <c r="N11" s="55" t="s">
        <v>63</v>
      </c>
      <c r="Q11" s="51"/>
      <c r="R11" s="51"/>
    </row>
    <row r="12" spans="1:18" ht="37.5" x14ac:dyDescent="0.2">
      <c r="A12" s="65"/>
      <c r="B12" s="60"/>
      <c r="C12" s="12" t="s">
        <v>33</v>
      </c>
      <c r="D12" s="13" t="s">
        <v>25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Q12" s="51"/>
      <c r="R12" s="51"/>
    </row>
    <row r="13" spans="1:18" ht="15.75" x14ac:dyDescent="0.25">
      <c r="A13" s="14" t="s">
        <v>7</v>
      </c>
      <c r="B13" s="15" t="s">
        <v>34</v>
      </c>
      <c r="C13" s="16">
        <v>570238000</v>
      </c>
      <c r="D13" s="52">
        <v>575902804</v>
      </c>
      <c r="E13" s="18">
        <f>23247000+89207000+412513000+1000000+50066000+870000</f>
        <v>576903000</v>
      </c>
      <c r="F13" s="18">
        <v>560000000</v>
      </c>
      <c r="G13" s="18">
        <v>560000000</v>
      </c>
      <c r="H13" s="18">
        <v>560000000</v>
      </c>
      <c r="I13" s="18">
        <v>560000000</v>
      </c>
      <c r="J13" s="18">
        <v>560000000</v>
      </c>
      <c r="K13" s="18">
        <v>560000000</v>
      </c>
      <c r="L13" s="18">
        <v>560000000</v>
      </c>
      <c r="M13" s="18">
        <v>560000000</v>
      </c>
      <c r="N13" s="19">
        <v>560000000</v>
      </c>
      <c r="Q13" s="51"/>
      <c r="R13" s="51"/>
    </row>
    <row r="14" spans="1:18" ht="15.75" x14ac:dyDescent="0.25">
      <c r="A14" s="14" t="s">
        <v>8</v>
      </c>
      <c r="B14" s="20" t="s">
        <v>35</v>
      </c>
      <c r="C14" s="21">
        <v>3000000</v>
      </c>
      <c r="D14" s="52"/>
      <c r="E14" s="53">
        <v>663000</v>
      </c>
      <c r="F14" s="18">
        <v>1000000</v>
      </c>
      <c r="G14" s="18">
        <v>1000000</v>
      </c>
      <c r="H14" s="18">
        <v>1000000</v>
      </c>
      <c r="I14" s="18">
        <v>1000000</v>
      </c>
      <c r="J14" s="18">
        <v>1000000</v>
      </c>
      <c r="K14" s="18">
        <v>1000000</v>
      </c>
      <c r="L14" s="18">
        <v>1000000</v>
      </c>
      <c r="M14" s="18">
        <v>1000000</v>
      </c>
      <c r="N14" s="19">
        <v>1000000</v>
      </c>
      <c r="Q14" s="51"/>
      <c r="R14" s="51"/>
    </row>
    <row r="15" spans="1:18" ht="15.75" x14ac:dyDescent="0.25">
      <c r="A15" s="14" t="s">
        <v>9</v>
      </c>
      <c r="B15" s="20" t="s">
        <v>36</v>
      </c>
      <c r="C15" s="21">
        <v>1000000</v>
      </c>
      <c r="D15" s="52">
        <v>1426507</v>
      </c>
      <c r="E15" s="53">
        <v>500000</v>
      </c>
      <c r="F15" s="18">
        <v>50000</v>
      </c>
      <c r="G15" s="18">
        <v>50000</v>
      </c>
      <c r="H15" s="18">
        <v>50000</v>
      </c>
      <c r="I15" s="18">
        <v>50000</v>
      </c>
      <c r="J15" s="18">
        <v>50000</v>
      </c>
      <c r="K15" s="18">
        <v>50000</v>
      </c>
      <c r="L15" s="18">
        <v>50000</v>
      </c>
      <c r="M15" s="18">
        <v>50000</v>
      </c>
      <c r="N15" s="19">
        <v>50000</v>
      </c>
      <c r="Q15" s="51"/>
      <c r="R15" s="51"/>
    </row>
    <row r="16" spans="1:18" ht="15.75" x14ac:dyDescent="0.25">
      <c r="A16" s="14" t="s">
        <v>18</v>
      </c>
      <c r="B16" s="22" t="s">
        <v>37</v>
      </c>
      <c r="C16" s="17">
        <v>1750000</v>
      </c>
      <c r="D16" s="52">
        <v>0</v>
      </c>
      <c r="E16" s="18">
        <v>1412000</v>
      </c>
      <c r="F16" s="18">
        <v>1000000</v>
      </c>
      <c r="G16" s="18">
        <v>1000000</v>
      </c>
      <c r="H16" s="18">
        <v>1000000</v>
      </c>
      <c r="I16" s="18">
        <v>1000000</v>
      </c>
      <c r="J16" s="18">
        <v>1000000</v>
      </c>
      <c r="K16" s="18">
        <v>1000000</v>
      </c>
      <c r="L16" s="18">
        <v>1000000</v>
      </c>
      <c r="M16" s="18">
        <v>1000000</v>
      </c>
      <c r="N16" s="19">
        <v>1000000</v>
      </c>
      <c r="Q16" s="51"/>
      <c r="R16" s="51"/>
    </row>
    <row r="17" spans="1:18" ht="15.75" x14ac:dyDescent="0.25">
      <c r="A17" s="14" t="s">
        <v>19</v>
      </c>
      <c r="B17" s="22" t="s">
        <v>38</v>
      </c>
      <c r="C17" s="17">
        <v>1000000</v>
      </c>
      <c r="D17" s="52">
        <v>563128</v>
      </c>
      <c r="E17" s="18">
        <v>563000</v>
      </c>
      <c r="F17" s="18">
        <v>500000</v>
      </c>
      <c r="G17" s="18">
        <v>500000</v>
      </c>
      <c r="H17" s="18">
        <v>500000</v>
      </c>
      <c r="I17" s="18">
        <v>500000</v>
      </c>
      <c r="J17" s="18">
        <v>500000</v>
      </c>
      <c r="K17" s="18">
        <v>500000</v>
      </c>
      <c r="L17" s="18">
        <v>500000</v>
      </c>
      <c r="M17" s="18">
        <v>500000</v>
      </c>
      <c r="N17" s="19">
        <v>500000</v>
      </c>
      <c r="Q17" s="51"/>
      <c r="R17" s="51"/>
    </row>
    <row r="18" spans="1:18" ht="15.75" x14ac:dyDescent="0.25">
      <c r="A18" s="14" t="s">
        <v>16</v>
      </c>
      <c r="B18" s="20" t="s">
        <v>45</v>
      </c>
      <c r="C18" s="21"/>
      <c r="D18" s="52">
        <v>1162528</v>
      </c>
      <c r="E18" s="18"/>
      <c r="F18" s="18"/>
      <c r="G18" s="18"/>
      <c r="H18" s="18"/>
      <c r="I18" s="18"/>
      <c r="J18" s="18"/>
      <c r="K18" s="18"/>
      <c r="L18" s="18"/>
      <c r="M18" s="18"/>
      <c r="N18" s="19"/>
      <c r="Q18" s="51"/>
      <c r="R18" s="51"/>
    </row>
    <row r="19" spans="1:18" ht="63.75" customHeight="1" x14ac:dyDescent="0.2">
      <c r="A19" s="14" t="s">
        <v>10</v>
      </c>
      <c r="B19" s="15" t="s">
        <v>39</v>
      </c>
      <c r="C19" s="16">
        <v>106714000</v>
      </c>
      <c r="D19" s="52">
        <v>17496841</v>
      </c>
      <c r="E19" s="17">
        <v>76513900</v>
      </c>
      <c r="F19" s="17">
        <v>50000000</v>
      </c>
      <c r="G19" s="17">
        <v>50000000</v>
      </c>
      <c r="H19" s="17">
        <v>50000000</v>
      </c>
      <c r="I19" s="17">
        <v>50000000</v>
      </c>
      <c r="J19" s="17">
        <v>50000000</v>
      </c>
      <c r="K19" s="17">
        <v>50000000</v>
      </c>
      <c r="L19" s="17">
        <v>50000000</v>
      </c>
      <c r="M19" s="17">
        <v>50000000</v>
      </c>
      <c r="N19" s="41">
        <v>50000000</v>
      </c>
      <c r="Q19" s="51"/>
      <c r="R19" s="51"/>
    </row>
    <row r="20" spans="1:18" ht="39" customHeight="1" x14ac:dyDescent="0.25">
      <c r="A20" s="14" t="s">
        <v>11</v>
      </c>
      <c r="B20" s="15" t="s">
        <v>40</v>
      </c>
      <c r="C20" s="21">
        <v>0</v>
      </c>
      <c r="D20" s="17"/>
      <c r="E20" s="18"/>
      <c r="F20" s="18"/>
      <c r="G20" s="31"/>
      <c r="H20" s="31"/>
      <c r="I20" s="31"/>
      <c r="J20" s="31"/>
      <c r="K20" s="31"/>
      <c r="L20" s="31"/>
      <c r="M20" s="31"/>
      <c r="N20" s="19"/>
      <c r="Q20" s="51"/>
      <c r="R20" s="51"/>
    </row>
    <row r="21" spans="1:18" ht="48" customHeight="1" x14ac:dyDescent="0.25">
      <c r="A21" s="14" t="s">
        <v>12</v>
      </c>
      <c r="B21" s="15" t="s">
        <v>41</v>
      </c>
      <c r="C21" s="21">
        <v>0</v>
      </c>
      <c r="D21" s="17"/>
      <c r="E21" s="18"/>
      <c r="F21" s="18"/>
      <c r="G21" s="31"/>
      <c r="H21" s="31"/>
      <c r="I21" s="31"/>
      <c r="J21" s="31"/>
      <c r="K21" s="31"/>
      <c r="L21" s="31"/>
      <c r="M21" s="31"/>
      <c r="N21" s="19"/>
      <c r="Q21" s="51"/>
      <c r="R21" s="51"/>
    </row>
    <row r="22" spans="1:18" ht="31.5" x14ac:dyDescent="0.25">
      <c r="A22" s="14" t="s">
        <v>13</v>
      </c>
      <c r="B22" s="15" t="s">
        <v>42</v>
      </c>
      <c r="C22" s="17">
        <v>0</v>
      </c>
      <c r="D22" s="17"/>
      <c r="E22" s="18">
        <v>0</v>
      </c>
      <c r="F22" s="18"/>
      <c r="G22" s="31"/>
      <c r="H22" s="31"/>
      <c r="I22" s="31"/>
      <c r="J22" s="31"/>
      <c r="K22" s="31"/>
      <c r="L22" s="31"/>
      <c r="M22" s="31"/>
      <c r="N22" s="19"/>
      <c r="Q22" s="51"/>
      <c r="R22" s="51"/>
    </row>
    <row r="23" spans="1:18" ht="15.75" x14ac:dyDescent="0.2">
      <c r="A23" s="14" t="s">
        <v>17</v>
      </c>
      <c r="B23" s="23" t="s">
        <v>26</v>
      </c>
      <c r="C23" s="24">
        <f>SUM(C13:C22)</f>
        <v>683702000</v>
      </c>
      <c r="D23" s="24">
        <f>SUM(D13:D22)</f>
        <v>596551808</v>
      </c>
      <c r="E23" s="24">
        <f>SUM(E13:E22)</f>
        <v>656554900</v>
      </c>
      <c r="F23" s="24">
        <f>SUM(F13:F22)</f>
        <v>612550000</v>
      </c>
      <c r="G23" s="24">
        <f t="shared" ref="G23:N23" si="0">SUM(G13:G22)</f>
        <v>612550000</v>
      </c>
      <c r="H23" s="24">
        <f t="shared" si="0"/>
        <v>612550000</v>
      </c>
      <c r="I23" s="24">
        <f t="shared" si="0"/>
        <v>612550000</v>
      </c>
      <c r="J23" s="24">
        <f t="shared" si="0"/>
        <v>612550000</v>
      </c>
      <c r="K23" s="24">
        <f t="shared" si="0"/>
        <v>612550000</v>
      </c>
      <c r="L23" s="24">
        <f t="shared" si="0"/>
        <v>612550000</v>
      </c>
      <c r="M23" s="24">
        <f t="shared" si="0"/>
        <v>612550000</v>
      </c>
      <c r="N23" s="24">
        <f t="shared" si="0"/>
        <v>612550000</v>
      </c>
    </row>
    <row r="24" spans="1:18" ht="29.25" customHeight="1" thickBot="1" x14ac:dyDescent="0.25">
      <c r="A24" s="14" t="s">
        <v>14</v>
      </c>
      <c r="B24" s="25" t="s">
        <v>44</v>
      </c>
      <c r="C24" s="26">
        <f>C23/2</f>
        <v>341851000</v>
      </c>
      <c r="D24" s="26">
        <f>D23/2</f>
        <v>298275904</v>
      </c>
      <c r="E24" s="26">
        <f>E23/2</f>
        <v>328277450</v>
      </c>
      <c r="F24" s="26">
        <f>F23/2</f>
        <v>306275000</v>
      </c>
      <c r="G24" s="26">
        <f t="shared" ref="G24:N24" si="1">G23/2</f>
        <v>306275000</v>
      </c>
      <c r="H24" s="26">
        <f t="shared" si="1"/>
        <v>306275000</v>
      </c>
      <c r="I24" s="26">
        <f t="shared" si="1"/>
        <v>306275000</v>
      </c>
      <c r="J24" s="26">
        <f t="shared" si="1"/>
        <v>306275000</v>
      </c>
      <c r="K24" s="26">
        <f t="shared" si="1"/>
        <v>306275000</v>
      </c>
      <c r="L24" s="26">
        <f t="shared" si="1"/>
        <v>306275000</v>
      </c>
      <c r="M24" s="26">
        <f t="shared" si="1"/>
        <v>306275000</v>
      </c>
      <c r="N24" s="26">
        <f t="shared" si="1"/>
        <v>306275000</v>
      </c>
    </row>
    <row r="25" spans="1:18" ht="18.75" x14ac:dyDescent="0.2">
      <c r="A25" s="57" t="s">
        <v>15</v>
      </c>
      <c r="B25" s="59" t="s">
        <v>43</v>
      </c>
      <c r="C25" s="55" t="s">
        <v>56</v>
      </c>
      <c r="D25" s="55"/>
      <c r="E25" s="55" t="s">
        <v>46</v>
      </c>
      <c r="F25" s="55" t="s">
        <v>47</v>
      </c>
      <c r="G25" s="55" t="s">
        <v>55</v>
      </c>
      <c r="H25" s="55" t="s">
        <v>64</v>
      </c>
      <c r="I25" s="55" t="s">
        <v>65</v>
      </c>
      <c r="J25" s="55" t="s">
        <v>66</v>
      </c>
      <c r="K25" s="55" t="s">
        <v>67</v>
      </c>
      <c r="L25" s="55" t="s">
        <v>68</v>
      </c>
      <c r="M25" s="55" t="s">
        <v>69</v>
      </c>
      <c r="N25" s="55" t="s">
        <v>70</v>
      </c>
    </row>
    <row r="26" spans="1:18" ht="37.5" x14ac:dyDescent="0.2">
      <c r="A26" s="58"/>
      <c r="B26" s="60"/>
      <c r="C26" s="27" t="s">
        <v>33</v>
      </c>
      <c r="D26" s="13" t="s">
        <v>25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8" ht="15.75" x14ac:dyDescent="0.25">
      <c r="A27" s="28" t="s">
        <v>20</v>
      </c>
      <c r="B27" s="29" t="s">
        <v>27</v>
      </c>
      <c r="C27" s="30">
        <v>0</v>
      </c>
      <c r="D27" s="31">
        <v>0</v>
      </c>
      <c r="E27" s="32"/>
      <c r="F27" s="32"/>
      <c r="G27" s="46"/>
      <c r="H27" s="46"/>
      <c r="I27" s="46"/>
      <c r="J27" s="46"/>
      <c r="K27" s="46"/>
      <c r="L27" s="46"/>
      <c r="M27" s="46"/>
      <c r="N27" s="33"/>
    </row>
    <row r="28" spans="1:18" ht="15.75" x14ac:dyDescent="0.25">
      <c r="A28" s="28" t="s">
        <v>21</v>
      </c>
      <c r="B28" s="29" t="s">
        <v>28</v>
      </c>
      <c r="C28" s="30">
        <v>0</v>
      </c>
      <c r="D28" s="31">
        <v>0</v>
      </c>
      <c r="E28" s="32"/>
      <c r="F28" s="32"/>
      <c r="G28" s="46"/>
      <c r="H28" s="46"/>
      <c r="I28" s="46"/>
      <c r="J28" s="46"/>
      <c r="K28" s="46"/>
      <c r="L28" s="46"/>
      <c r="M28" s="46"/>
      <c r="N28" s="33"/>
    </row>
    <row r="29" spans="1:18" ht="15.75" x14ac:dyDescent="0.25">
      <c r="A29" s="28" t="s">
        <v>22</v>
      </c>
      <c r="B29" s="29" t="s">
        <v>29</v>
      </c>
      <c r="C29" s="30">
        <v>250000000</v>
      </c>
      <c r="D29" s="31">
        <v>0</v>
      </c>
      <c r="E29" s="32"/>
      <c r="F29" s="32"/>
      <c r="G29" s="46"/>
      <c r="H29" s="46"/>
      <c r="I29" s="46"/>
      <c r="J29" s="46"/>
      <c r="K29" s="46"/>
      <c r="L29" s="46"/>
      <c r="M29" s="46"/>
      <c r="N29" s="33"/>
    </row>
    <row r="30" spans="1:18" ht="37.5" customHeight="1" thickBot="1" x14ac:dyDescent="0.3">
      <c r="A30" s="34" t="s">
        <v>23</v>
      </c>
      <c r="B30" s="35" t="s">
        <v>30</v>
      </c>
      <c r="C30" s="36">
        <f>SUM(C27:C29)</f>
        <v>250000000</v>
      </c>
      <c r="D30" s="37">
        <f>SUM(D27:D29)</f>
        <v>0</v>
      </c>
      <c r="E30" s="38"/>
      <c r="F30" s="38"/>
      <c r="G30" s="47"/>
      <c r="H30" s="47"/>
      <c r="I30" s="47"/>
      <c r="J30" s="47"/>
      <c r="K30" s="47"/>
      <c r="L30" s="47"/>
      <c r="M30" s="47"/>
      <c r="N30" s="39"/>
    </row>
    <row r="31" spans="1:18" s="50" customFormat="1" ht="38.25" customHeight="1" thickBot="1" x14ac:dyDescent="0.25">
      <c r="A31" s="48" t="s">
        <v>24</v>
      </c>
      <c r="B31" s="35" t="s">
        <v>71</v>
      </c>
      <c r="C31" s="26"/>
      <c r="D31" s="45"/>
      <c r="E31" s="49"/>
      <c r="F31" s="26">
        <v>27777776</v>
      </c>
      <c r="G31" s="26">
        <f>F31</f>
        <v>27777776</v>
      </c>
      <c r="H31" s="26">
        <f t="shared" ref="H31:M31" si="2">G31</f>
        <v>27777776</v>
      </c>
      <c r="I31" s="26">
        <f t="shared" si="2"/>
        <v>27777776</v>
      </c>
      <c r="J31" s="26">
        <f t="shared" si="2"/>
        <v>27777776</v>
      </c>
      <c r="K31" s="26">
        <f t="shared" si="2"/>
        <v>27777776</v>
      </c>
      <c r="L31" s="26">
        <f t="shared" si="2"/>
        <v>27777776</v>
      </c>
      <c r="M31" s="26">
        <f t="shared" si="2"/>
        <v>27777776</v>
      </c>
      <c r="N31" s="26">
        <v>27777792</v>
      </c>
      <c r="O31" s="44"/>
      <c r="P31" s="44"/>
    </row>
    <row r="32" spans="1:18" x14ac:dyDescent="0.2">
      <c r="D32" s="40"/>
    </row>
    <row r="33" spans="4:15" x14ac:dyDescent="0.2">
      <c r="D33" s="40"/>
    </row>
    <row r="34" spans="4:15" x14ac:dyDescent="0.2">
      <c r="D34" s="40"/>
    </row>
    <row r="35" spans="4:15" x14ac:dyDescent="0.2">
      <c r="D35" s="40"/>
      <c r="O35" s="42"/>
    </row>
    <row r="36" spans="4:15" x14ac:dyDescent="0.2">
      <c r="D36" s="40"/>
    </row>
  </sheetData>
  <mergeCells count="30">
    <mergeCell ref="N25:N26"/>
    <mergeCell ref="B1:N1"/>
    <mergeCell ref="A3:N3"/>
    <mergeCell ref="A4:N4"/>
    <mergeCell ref="A6:N6"/>
    <mergeCell ref="A11:A12"/>
    <mergeCell ref="B11:B12"/>
    <mergeCell ref="C11:D11"/>
    <mergeCell ref="E11:E12"/>
    <mergeCell ref="F11:F12"/>
    <mergeCell ref="H11:H12"/>
    <mergeCell ref="I11:I12"/>
    <mergeCell ref="J11:J12"/>
    <mergeCell ref="K11:K12"/>
    <mergeCell ref="L11:L12"/>
    <mergeCell ref="A25:A26"/>
    <mergeCell ref="B25:B26"/>
    <mergeCell ref="C25:D25"/>
    <mergeCell ref="E25:E26"/>
    <mergeCell ref="F25:F26"/>
    <mergeCell ref="M11:M12"/>
    <mergeCell ref="N11:N12"/>
    <mergeCell ref="G25:G26"/>
    <mergeCell ref="H25:H26"/>
    <mergeCell ref="I25:I26"/>
    <mergeCell ref="J25:J26"/>
    <mergeCell ref="K25:K26"/>
    <mergeCell ref="L25:L26"/>
    <mergeCell ref="M25:M26"/>
    <mergeCell ref="G11:G12"/>
  </mergeCells>
  <pageMargins left="0.51181102362204722" right="0.5118110236220472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14.</vt:lpstr>
      <vt:lpstr>'14.'!Nyomtatási_cím</vt:lpstr>
      <vt:lpstr>'14.'!Nyomtatási_terület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2019-01-28T09:36:44Z</dcterms:modified>
</cp:coreProperties>
</file>