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17020" windowHeight="8010"/>
  </bookViews>
  <sheets>
    <sheet name="Munka1" sheetId="1" r:id="rId1"/>
    <sheet name="Munka2" sheetId="2" r:id="rId2"/>
    <sheet name="Munka3" sheetId="3" r:id="rId3"/>
  </sheets>
  <calcPr calcId="145621"/>
</workbook>
</file>

<file path=xl/calcChain.xml><?xml version="1.0" encoding="utf-8"?>
<calcChain xmlns="http://schemas.openxmlformats.org/spreadsheetml/2006/main">
  <c r="D20" i="1" l="1"/>
  <c r="E20" i="1"/>
  <c r="C20" i="1"/>
  <c r="E18" i="1"/>
  <c r="E17" i="1"/>
  <c r="E16" i="1"/>
  <c r="E5" i="1"/>
  <c r="E30" i="1"/>
  <c r="C30" i="1"/>
  <c r="D24" i="1"/>
  <c r="D30" i="1" s="1"/>
  <c r="D28" i="1"/>
  <c r="E28" i="1"/>
  <c r="C28" i="1"/>
  <c r="C17" i="1"/>
  <c r="E14" i="1"/>
</calcChain>
</file>

<file path=xl/sharedStrings.xml><?xml version="1.0" encoding="utf-8"?>
<sst xmlns="http://schemas.openxmlformats.org/spreadsheetml/2006/main" count="59" uniqueCount="59">
  <si>
    <t>#</t>
  </si>
  <si>
    <t>Megnevezés</t>
  </si>
  <si>
    <t>Konszolidálás előtti összeg</t>
  </si>
  <si>
    <t>Konszolidálás</t>
  </si>
  <si>
    <t>Konszolidált összeg</t>
  </si>
  <si>
    <t>01</t>
  </si>
  <si>
    <t>A/I Immateriális javak (=A/I/1+A/I/2+A/I/3)</t>
  </si>
  <si>
    <t>02</t>
  </si>
  <si>
    <t>A/II Tárgyi eszközök  (=A/II/1+...+A/II/5)</t>
  </si>
  <si>
    <t>03</t>
  </si>
  <si>
    <t>A/III Befektetett pénzügyi eszközök (=A/III/1+A/III/2+A/III/3)</t>
  </si>
  <si>
    <t>04</t>
  </si>
  <si>
    <t>A/IV Koncesszióba, vagyonkezelésbe adott eszközök (=A/IV/1+A/IV/2)</t>
  </si>
  <si>
    <t>05</t>
  </si>
  <si>
    <t>A) NEMZETI VAGYONBA TARTOZÓ BEFEKTETETT ESZKÖZÖK (=A/I+A/II+A/III+A/IV)</t>
  </si>
  <si>
    <t>06</t>
  </si>
  <si>
    <t>B/I Készletek (=B/I/1+…+B/I/5)</t>
  </si>
  <si>
    <t>08</t>
  </si>
  <si>
    <t>B) NEMZETI VAGYONBA TARTOZÓ FORGÓESZKÖZÖK (= B/I+B/II)</t>
  </si>
  <si>
    <t>10</t>
  </si>
  <si>
    <t>C/II Pénztárak, csekkek, betétkönyvek (=C/II/1+C/II/2+C/II/3)</t>
  </si>
  <si>
    <t>11</t>
  </si>
  <si>
    <t>C/III-IV. Forintszámlák és Devizaszámlák (=C/III/1+C/III/2+CIV/1+C/IV/2)</t>
  </si>
  <si>
    <t>12</t>
  </si>
  <si>
    <t>C) PÉNZESZKÖZÖK (=C/I+…+C/IV)</t>
  </si>
  <si>
    <t>13</t>
  </si>
  <si>
    <t>D/I Költségvetési évben esedékes követelések (=D/I/1+…+D/I/8)</t>
  </si>
  <si>
    <t>14</t>
  </si>
  <si>
    <t>D/II Költségvetési évet követően esedékes követelések (=D/II/1+…+D/II/8)</t>
  </si>
  <si>
    <t>15</t>
  </si>
  <si>
    <t>D/III Követelés jellegű sajátos elszámolások (=D/III/1+…+D/III/9)</t>
  </si>
  <si>
    <t>16</t>
  </si>
  <si>
    <t>D) KÖVETELÉSEK  (=D/I+D/II+D/III)</t>
  </si>
  <si>
    <t>17</t>
  </si>
  <si>
    <t>E) EGYÉB SAJÁTOS ESZKÖZOLDALI  ELSZÁMOLÁSOK (=E/I+…+E/II)</t>
  </si>
  <si>
    <t>19</t>
  </si>
  <si>
    <t>ESZKÖZÖK ÖSSZESEN (=A+B+C+D+E+F)</t>
  </si>
  <si>
    <t>20</t>
  </si>
  <si>
    <t>G/I-III Nemzeti vagyon és egyéb eszközök induláskori értéke és változásai</t>
  </si>
  <si>
    <t>21</t>
  </si>
  <si>
    <t>G/IV Felhalmozott eredmény</t>
  </si>
  <si>
    <t>23</t>
  </si>
  <si>
    <t>G/VI Mérleg szerinti eredmény</t>
  </si>
  <si>
    <t>24</t>
  </si>
  <si>
    <t>G/ SAJÁT TŐKE  (= G/I+…+G/VI)</t>
  </si>
  <si>
    <t>25</t>
  </si>
  <si>
    <t>H/I Költségvetési évben esedékes kötelezettségek (=H/I/1+…+H/I/9)</t>
  </si>
  <si>
    <t>26</t>
  </si>
  <si>
    <t>H/II Költségvetési évet követően esedékes kötelezettségek (=H/II/1+…+H/II/9)</t>
  </si>
  <si>
    <t>27</t>
  </si>
  <si>
    <t>H/III Kötelezettség jellegű sajátos elszámolások (=H/III/1+…+H/III/10)</t>
  </si>
  <si>
    <t>28</t>
  </si>
  <si>
    <t>H) KÖTELEZETTSÉGEK (=H/I+H/II+H/III)</t>
  </si>
  <si>
    <t>30</t>
  </si>
  <si>
    <t>J) PASSZÍV IDŐBELI ELHATÁROLÁSOK (=J/1+J/2+J/3)</t>
  </si>
  <si>
    <t>31</t>
  </si>
  <si>
    <t>FORRÁSOK ÖSSZESEN (=G+H+I+J)</t>
  </si>
  <si>
    <t>Mezőtúr Város Önkormányzata - 2015. évi Konszolidált mérleg              (adatok ezer Ft-ban)</t>
  </si>
  <si>
    <t>F) AKTÍV IDŐBELI ELHATÁROLÁS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</si>
</sst>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MS Sans Serif"/>
      <charset val="238"/>
    </font>
    <font>
      <sz val="10"/>
      <name val="Arial"/>
    </font>
    <font>
      <sz val="12"/>
      <name val="Arial"/>
    </font>
    <font>
      <b/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0">
    <xf numFmtId="0" fontId="0" fillId="0" borderId="0" xfId="0"/>
    <xf numFmtId="0" fontId="4" fillId="2" borderId="1" xfId="1" applyFont="1" applyFill="1" applyBorder="1" applyAlignment="1">
      <alignment horizontal="center" vertical="top" wrapText="1"/>
    </xf>
    <xf numFmtId="0" fontId="3" fillId="0" borderId="1" xfId="1" applyFont="1" applyBorder="1" applyAlignment="1">
      <alignment horizontal="center" vertical="top" wrapText="1"/>
    </xf>
    <xf numFmtId="0" fontId="3" fillId="0" borderId="1" xfId="1" applyFont="1" applyBorder="1" applyAlignment="1">
      <alignment horizontal="left" vertical="top" wrapText="1"/>
    </xf>
    <xf numFmtId="3" fontId="3" fillId="0" borderId="1" xfId="1" applyNumberFormat="1" applyFont="1" applyBorder="1" applyAlignment="1">
      <alignment horizontal="right" vertical="top" wrapText="1"/>
    </xf>
    <xf numFmtId="0" fontId="5" fillId="0" borderId="1" xfId="1" applyFont="1" applyBorder="1" applyAlignment="1">
      <alignment horizontal="center" vertical="top" wrapText="1"/>
    </xf>
    <xf numFmtId="0" fontId="5" fillId="0" borderId="1" xfId="1" applyFont="1" applyBorder="1" applyAlignment="1">
      <alignment horizontal="left" vertical="top" wrapText="1"/>
    </xf>
    <xf numFmtId="3" fontId="5" fillId="0" borderId="1" xfId="1" applyNumberFormat="1" applyFont="1" applyBorder="1" applyAlignment="1">
      <alignment horizontal="right" vertical="top" wrapText="1"/>
    </xf>
    <xf numFmtId="0" fontId="4" fillId="2" borderId="1" xfId="1" applyFont="1" applyFill="1" applyBorder="1" applyAlignment="1">
      <alignment horizontal="center" vertical="top" wrapText="1"/>
    </xf>
    <xf numFmtId="0" fontId="1" fillId="0" borderId="1" xfId="1" applyBorder="1"/>
  </cellXfs>
  <cellStyles count="3">
    <cellStyle name="Normál" xfId="0" builtinId="0"/>
    <cellStyle name="Normál 2" xfId="2"/>
    <cellStyle name="Normá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tabSelected="1" view="pageLayout" zoomScaleNormal="100" workbookViewId="0">
      <selection activeCell="F5" sqref="F5"/>
    </sheetView>
  </sheetViews>
  <sheetFormatPr defaultRowHeight="14.5" x14ac:dyDescent="0.35"/>
  <cols>
    <col min="1" max="1" width="12.1796875" customWidth="1"/>
    <col min="2" max="2" width="17.7265625" customWidth="1"/>
    <col min="3" max="3" width="12.7265625" customWidth="1"/>
    <col min="4" max="4" width="14.54296875" customWidth="1"/>
    <col min="5" max="5" width="15.26953125" customWidth="1"/>
  </cols>
  <sheetData>
    <row r="1" spans="1:5" ht="39" customHeight="1" x14ac:dyDescent="0.35">
      <c r="A1" s="8" t="s">
        <v>57</v>
      </c>
      <c r="B1" s="9"/>
      <c r="C1" s="9"/>
      <c r="D1" s="9"/>
      <c r="E1" s="9"/>
    </row>
    <row r="2" spans="1:5" ht="46.5" x14ac:dyDescent="0.3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</row>
    <row r="3" spans="1:5" ht="15" x14ac:dyDescent="0.25">
      <c r="A3" s="1">
        <v>1</v>
      </c>
      <c r="B3" s="1">
        <v>2</v>
      </c>
      <c r="C3" s="1">
        <v>3</v>
      </c>
      <c r="D3" s="1">
        <v>4</v>
      </c>
      <c r="E3" s="1">
        <v>5</v>
      </c>
    </row>
    <row r="4" spans="1:5" ht="37.5" x14ac:dyDescent="0.35">
      <c r="A4" s="2" t="s">
        <v>5</v>
      </c>
      <c r="B4" s="3" t="s">
        <v>6</v>
      </c>
      <c r="C4" s="4">
        <v>2506</v>
      </c>
      <c r="D4" s="4">
        <v>0</v>
      </c>
      <c r="E4" s="4">
        <v>2506</v>
      </c>
    </row>
    <row r="5" spans="1:5" ht="25" x14ac:dyDescent="0.35">
      <c r="A5" s="2" t="s">
        <v>7</v>
      </c>
      <c r="B5" s="3" t="s">
        <v>8</v>
      </c>
      <c r="C5" s="4">
        <v>10483891</v>
      </c>
      <c r="D5" s="4">
        <v>0</v>
      </c>
      <c r="E5" s="4">
        <f>452+10483439</f>
        <v>10483891</v>
      </c>
    </row>
    <row r="6" spans="1:5" ht="50" x14ac:dyDescent="0.35">
      <c r="A6" s="2" t="s">
        <v>9</v>
      </c>
      <c r="B6" s="3" t="s">
        <v>10</v>
      </c>
      <c r="C6" s="4">
        <v>391144</v>
      </c>
      <c r="D6" s="4">
        <v>0</v>
      </c>
      <c r="E6" s="4">
        <v>391144</v>
      </c>
    </row>
    <row r="7" spans="1:5" ht="50" x14ac:dyDescent="0.35">
      <c r="A7" s="2" t="s">
        <v>11</v>
      </c>
      <c r="B7" s="3" t="s">
        <v>12</v>
      </c>
      <c r="C7" s="4">
        <v>343188</v>
      </c>
      <c r="D7" s="4">
        <v>0</v>
      </c>
      <c r="E7" s="4">
        <v>343188</v>
      </c>
    </row>
    <row r="8" spans="1:5" ht="91" x14ac:dyDescent="0.35">
      <c r="A8" s="5" t="s">
        <v>13</v>
      </c>
      <c r="B8" s="6" t="s">
        <v>14</v>
      </c>
      <c r="C8" s="7">
        <v>11220729</v>
      </c>
      <c r="D8" s="7">
        <v>0</v>
      </c>
      <c r="E8" s="7">
        <v>11220729</v>
      </c>
    </row>
    <row r="9" spans="1:5" ht="25" x14ac:dyDescent="0.35">
      <c r="A9" s="2" t="s">
        <v>15</v>
      </c>
      <c r="B9" s="3" t="s">
        <v>16</v>
      </c>
      <c r="C9" s="4">
        <v>3807</v>
      </c>
      <c r="D9" s="4">
        <v>0</v>
      </c>
      <c r="E9" s="4">
        <v>3807</v>
      </c>
    </row>
    <row r="10" spans="1:5" ht="65" x14ac:dyDescent="0.35">
      <c r="A10" s="5" t="s">
        <v>17</v>
      </c>
      <c r="B10" s="6" t="s">
        <v>18</v>
      </c>
      <c r="C10" s="7">
        <v>3807</v>
      </c>
      <c r="D10" s="7">
        <v>0</v>
      </c>
      <c r="E10" s="7">
        <v>3807</v>
      </c>
    </row>
    <row r="11" spans="1:5" ht="62.5" x14ac:dyDescent="0.35">
      <c r="A11" s="2" t="s">
        <v>19</v>
      </c>
      <c r="B11" s="3" t="s">
        <v>20</v>
      </c>
      <c r="C11" s="4">
        <v>20</v>
      </c>
      <c r="D11" s="4">
        <v>0</v>
      </c>
      <c r="E11" s="4">
        <v>20</v>
      </c>
    </row>
    <row r="12" spans="1:5" ht="62.5" x14ac:dyDescent="0.35">
      <c r="A12" s="2" t="s">
        <v>21</v>
      </c>
      <c r="B12" s="3" t="s">
        <v>22</v>
      </c>
      <c r="C12" s="4">
        <v>447387</v>
      </c>
      <c r="D12" s="4">
        <v>0</v>
      </c>
      <c r="E12" s="4">
        <v>447387</v>
      </c>
    </row>
    <row r="13" spans="1:5" ht="39" x14ac:dyDescent="0.35">
      <c r="A13" s="5" t="s">
        <v>23</v>
      </c>
      <c r="B13" s="6" t="s">
        <v>24</v>
      </c>
      <c r="C13" s="7">
        <v>447407</v>
      </c>
      <c r="D13" s="7">
        <v>0</v>
      </c>
      <c r="E13" s="7">
        <v>447407</v>
      </c>
    </row>
    <row r="14" spans="1:5" ht="50" x14ac:dyDescent="0.35">
      <c r="A14" s="2" t="s">
        <v>25</v>
      </c>
      <c r="B14" s="3" t="s">
        <v>26</v>
      </c>
      <c r="C14" s="4">
        <v>134850</v>
      </c>
      <c r="D14" s="4">
        <v>0</v>
      </c>
      <c r="E14" s="4">
        <f>134830+20</f>
        <v>134850</v>
      </c>
    </row>
    <row r="15" spans="1:5" ht="62.5" x14ac:dyDescent="0.35">
      <c r="A15" s="2" t="s">
        <v>27</v>
      </c>
      <c r="B15" s="3" t="s">
        <v>28</v>
      </c>
      <c r="C15" s="4">
        <v>365</v>
      </c>
      <c r="D15" s="4">
        <v>0</v>
      </c>
      <c r="E15" s="4">
        <v>365</v>
      </c>
    </row>
    <row r="16" spans="1:5" ht="50" x14ac:dyDescent="0.35">
      <c r="A16" s="2" t="s">
        <v>29</v>
      </c>
      <c r="B16" s="3" t="s">
        <v>30</v>
      </c>
      <c r="C16" s="4">
        <v>3961</v>
      </c>
      <c r="D16" s="4">
        <v>0</v>
      </c>
      <c r="E16" s="4">
        <f>822+2490+649</f>
        <v>3961</v>
      </c>
    </row>
    <row r="17" spans="1:5" ht="26" x14ac:dyDescent="0.35">
      <c r="A17" s="5" t="s">
        <v>31</v>
      </c>
      <c r="B17" s="6" t="s">
        <v>32</v>
      </c>
      <c r="C17" s="7">
        <f>SUM(C14:C16)</f>
        <v>139176</v>
      </c>
      <c r="D17" s="7">
        <v>0</v>
      </c>
      <c r="E17" s="7">
        <f>649+136014+2513</f>
        <v>139176</v>
      </c>
    </row>
    <row r="18" spans="1:5" ht="65" x14ac:dyDescent="0.35">
      <c r="A18" s="5" t="s">
        <v>33</v>
      </c>
      <c r="B18" s="6" t="s">
        <v>34</v>
      </c>
      <c r="C18" s="7">
        <v>0</v>
      </c>
      <c r="D18" s="7">
        <v>0</v>
      </c>
      <c r="E18" s="7">
        <f>0</f>
        <v>0</v>
      </c>
    </row>
    <row r="19" spans="1:5" ht="26" x14ac:dyDescent="0.35">
      <c r="A19" s="5"/>
      <c r="B19" s="6" t="s">
        <v>58</v>
      </c>
      <c r="C19" s="7">
        <v>630</v>
      </c>
      <c r="D19" s="7">
        <v>0</v>
      </c>
      <c r="E19" s="7">
        <v>630</v>
      </c>
    </row>
    <row r="20" spans="1:5" ht="39" x14ac:dyDescent="0.35">
      <c r="A20" s="5" t="s">
        <v>35</v>
      </c>
      <c r="B20" s="6" t="s">
        <v>36</v>
      </c>
      <c r="C20" s="7">
        <f>C18+C17+C13+C10+C8+C19</f>
        <v>11811749</v>
      </c>
      <c r="D20" s="7">
        <f t="shared" ref="D20:E20" si="0">D18+D17+D13+D10+D8+D19</f>
        <v>0</v>
      </c>
      <c r="E20" s="7">
        <f t="shared" si="0"/>
        <v>11811749</v>
      </c>
    </row>
    <row r="21" spans="1:5" ht="65" x14ac:dyDescent="0.35">
      <c r="A21" s="5" t="s">
        <v>37</v>
      </c>
      <c r="B21" s="6" t="s">
        <v>38</v>
      </c>
      <c r="C21" s="7">
        <v>13813773</v>
      </c>
      <c r="D21" s="7"/>
      <c r="E21" s="7">
        <v>13813773</v>
      </c>
    </row>
    <row r="22" spans="1:5" ht="26" x14ac:dyDescent="0.35">
      <c r="A22" s="5" t="s">
        <v>39</v>
      </c>
      <c r="B22" s="6" t="s">
        <v>40</v>
      </c>
      <c r="C22" s="7">
        <v>-3218287</v>
      </c>
      <c r="D22" s="7">
        <v>0</v>
      </c>
      <c r="E22" s="7">
        <v>-3218287</v>
      </c>
    </row>
    <row r="23" spans="1:5" ht="26" x14ac:dyDescent="0.35">
      <c r="A23" s="5" t="s">
        <v>41</v>
      </c>
      <c r="B23" s="6" t="s">
        <v>42</v>
      </c>
      <c r="C23" s="7">
        <v>766633</v>
      </c>
      <c r="D23" s="7">
        <v>0</v>
      </c>
      <c r="E23" s="7">
        <v>766633</v>
      </c>
    </row>
    <row r="24" spans="1:5" ht="26" x14ac:dyDescent="0.35">
      <c r="A24" s="5" t="s">
        <v>43</v>
      </c>
      <c r="B24" s="6" t="s">
        <v>44</v>
      </c>
      <c r="C24" s="7">
        <v>11362119</v>
      </c>
      <c r="D24" s="7">
        <f t="shared" ref="D24" si="1">SUM(D21:D23)</f>
        <v>0</v>
      </c>
      <c r="E24" s="7">
        <v>11362119</v>
      </c>
    </row>
    <row r="25" spans="1:5" ht="50" x14ac:dyDescent="0.35">
      <c r="A25" s="2" t="s">
        <v>45</v>
      </c>
      <c r="B25" s="3" t="s">
        <v>46</v>
      </c>
      <c r="C25" s="4">
        <v>349</v>
      </c>
      <c r="D25" s="4">
        <v>0</v>
      </c>
      <c r="E25" s="4">
        <v>349</v>
      </c>
    </row>
    <row r="26" spans="1:5" ht="62.5" x14ac:dyDescent="0.35">
      <c r="A26" s="2" t="s">
        <v>47</v>
      </c>
      <c r="B26" s="3" t="s">
        <v>48</v>
      </c>
      <c r="C26" s="4">
        <v>120893</v>
      </c>
      <c r="D26" s="4">
        <v>0</v>
      </c>
      <c r="E26" s="4">
        <v>120893</v>
      </c>
    </row>
    <row r="27" spans="1:5" ht="62.5" x14ac:dyDescent="0.35">
      <c r="A27" s="2" t="s">
        <v>49</v>
      </c>
      <c r="B27" s="3" t="s">
        <v>50</v>
      </c>
      <c r="C27" s="4">
        <v>53244</v>
      </c>
      <c r="D27" s="4">
        <v>0</v>
      </c>
      <c r="E27" s="4">
        <v>53244</v>
      </c>
    </row>
    <row r="28" spans="1:5" ht="39" x14ac:dyDescent="0.35">
      <c r="A28" s="5" t="s">
        <v>51</v>
      </c>
      <c r="B28" s="6" t="s">
        <v>52</v>
      </c>
      <c r="C28" s="7">
        <f>SUM(C25:C27)</f>
        <v>174486</v>
      </c>
      <c r="D28" s="7">
        <f t="shared" ref="D28:E28" si="2">SUM(D25:D27)</f>
        <v>0</v>
      </c>
      <c r="E28" s="7">
        <f t="shared" si="2"/>
        <v>174486</v>
      </c>
    </row>
    <row r="29" spans="1:5" ht="52" x14ac:dyDescent="0.35">
      <c r="A29" s="5" t="s">
        <v>53</v>
      </c>
      <c r="B29" s="6" t="s">
        <v>54</v>
      </c>
      <c r="C29" s="7">
        <v>275144</v>
      </c>
      <c r="D29" s="7">
        <v>0</v>
      </c>
      <c r="E29" s="7">
        <v>275144</v>
      </c>
    </row>
    <row r="30" spans="1:5" ht="39" x14ac:dyDescent="0.35">
      <c r="A30" s="5" t="s">
        <v>55</v>
      </c>
      <c r="B30" s="6" t="s">
        <v>56</v>
      </c>
      <c r="C30" s="7">
        <f>C29+C28+C24</f>
        <v>11811749</v>
      </c>
      <c r="D30" s="7">
        <f t="shared" ref="D30:E30" si="3">D29+D28+D24</f>
        <v>0</v>
      </c>
      <c r="E30" s="7">
        <f t="shared" si="3"/>
        <v>11811749</v>
      </c>
    </row>
  </sheetData>
  <mergeCells count="1">
    <mergeCell ref="A1:E1"/>
  </mergeCells>
  <pageMargins left="0.70866141732283472" right="0.70866141732283472" top="0.74803149606299213" bottom="0.74803149606299213" header="0.31496062992125984" footer="0.31496062992125984"/>
  <pageSetup paperSize="8" orientation="portrait" r:id="rId1"/>
  <headerFooter>
    <oddHeader>&amp;R28. sz. melléklet a 10/2016. (V.26.) rendelethez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Pabar Beatrix</dc:creator>
  <cp:lastModifiedBy>jdoczine</cp:lastModifiedBy>
  <cp:lastPrinted>2016-04-29T09:59:16Z</cp:lastPrinted>
  <dcterms:created xsi:type="dcterms:W3CDTF">2016-04-28T15:16:48Z</dcterms:created>
  <dcterms:modified xsi:type="dcterms:W3CDTF">2016-05-30T11:24:09Z</dcterms:modified>
</cp:coreProperties>
</file>