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455" tabRatio="836" firstSheet="3" activeTab="3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</definedNames>
  <calcPr calcId="124519"/>
</workbook>
</file>

<file path=xl/calcChain.xml><?xml version="1.0" encoding="utf-8"?>
<calcChain xmlns="http://schemas.openxmlformats.org/spreadsheetml/2006/main">
  <c r="O96" i="45"/>
  <c r="O95"/>
  <c r="O85"/>
  <c r="O86"/>
  <c r="O88"/>
  <c r="R88" s="1"/>
  <c r="O89"/>
  <c r="P96"/>
  <c r="Q96"/>
  <c r="R96" s="1"/>
  <c r="P95"/>
  <c r="Q95"/>
  <c r="O94"/>
  <c r="P94"/>
  <c r="Q94"/>
  <c r="O93"/>
  <c r="P93"/>
  <c r="Q93"/>
  <c r="O92"/>
  <c r="P92"/>
  <c r="Q92"/>
  <c r="O91"/>
  <c r="P91"/>
  <c r="Q91"/>
  <c r="P89"/>
  <c r="Q89"/>
  <c r="P88"/>
  <c r="Q88"/>
  <c r="P87"/>
  <c r="Q87"/>
  <c r="P86"/>
  <c r="Q86"/>
  <c r="R86"/>
  <c r="P85"/>
  <c r="Q85"/>
  <c r="O83"/>
  <c r="P83"/>
  <c r="R83" s="1"/>
  <c r="Q83"/>
  <c r="O82"/>
  <c r="P82"/>
  <c r="R82" s="1"/>
  <c r="Q82"/>
  <c r="O81"/>
  <c r="P81"/>
  <c r="R81" s="1"/>
  <c r="Q81"/>
  <c r="O80"/>
  <c r="P80"/>
  <c r="R80" s="1"/>
  <c r="Q80"/>
  <c r="O78"/>
  <c r="P78"/>
  <c r="Q78"/>
  <c r="O77"/>
  <c r="P77"/>
  <c r="Q77"/>
  <c r="O76"/>
  <c r="P76"/>
  <c r="Q76"/>
  <c r="O75"/>
  <c r="P75"/>
  <c r="Q75"/>
  <c r="O73"/>
  <c r="P73"/>
  <c r="R73" s="1"/>
  <c r="Q73"/>
  <c r="O72"/>
  <c r="P72"/>
  <c r="R72" s="1"/>
  <c r="Q72"/>
  <c r="O71"/>
  <c r="P71"/>
  <c r="R71" s="1"/>
  <c r="Q71"/>
  <c r="O70"/>
  <c r="P70"/>
  <c r="R70" s="1"/>
  <c r="Q70"/>
  <c r="O69"/>
  <c r="P69"/>
  <c r="R69" s="1"/>
  <c r="Q69"/>
  <c r="O67"/>
  <c r="P67"/>
  <c r="Q67"/>
  <c r="O65"/>
  <c r="P65"/>
  <c r="Q65"/>
  <c r="O64"/>
  <c r="P64"/>
  <c r="Q64"/>
  <c r="O63"/>
  <c r="P63"/>
  <c r="Q63"/>
  <c r="O61"/>
  <c r="P61"/>
  <c r="Q61"/>
  <c r="O60"/>
  <c r="P60"/>
  <c r="Q60"/>
  <c r="O59"/>
  <c r="P59"/>
  <c r="Q59"/>
  <c r="O58"/>
  <c r="P58"/>
  <c r="Q58"/>
  <c r="O57"/>
  <c r="P57"/>
  <c r="Q57"/>
  <c r="O55"/>
  <c r="P55"/>
  <c r="Q55"/>
  <c r="O54"/>
  <c r="P54"/>
  <c r="Q54"/>
  <c r="O53"/>
  <c r="P53"/>
  <c r="Q53"/>
  <c r="O52"/>
  <c r="P52"/>
  <c r="Q52"/>
  <c r="O51"/>
  <c r="P51"/>
  <c r="Q51"/>
  <c r="O50"/>
  <c r="P50"/>
  <c r="Q50"/>
  <c r="O48"/>
  <c r="P48"/>
  <c r="Q48"/>
  <c r="O47"/>
  <c r="P47"/>
  <c r="Q47"/>
  <c r="O46"/>
  <c r="P46"/>
  <c r="Q46"/>
  <c r="O44"/>
  <c r="P44"/>
  <c r="Q44"/>
  <c r="O43"/>
  <c r="P43"/>
  <c r="Q43"/>
  <c r="O42"/>
  <c r="P42"/>
  <c r="Q42"/>
  <c r="O41"/>
  <c r="P41"/>
  <c r="Q41"/>
  <c r="O40"/>
  <c r="P40"/>
  <c r="Q40"/>
  <c r="O39"/>
  <c r="P39"/>
  <c r="Q39"/>
  <c r="O38"/>
  <c r="P38"/>
  <c r="Q38"/>
  <c r="O37"/>
  <c r="P37"/>
  <c r="Q37"/>
  <c r="O36"/>
  <c r="P36"/>
  <c r="Q36"/>
  <c r="O35"/>
  <c r="P35"/>
  <c r="Q35"/>
  <c r="O33"/>
  <c r="P33"/>
  <c r="Q33"/>
  <c r="O31"/>
  <c r="P31"/>
  <c r="Q31"/>
  <c r="O30"/>
  <c r="P30"/>
  <c r="Q30"/>
  <c r="O29"/>
  <c r="P29"/>
  <c r="Q29"/>
  <c r="O28"/>
  <c r="P28"/>
  <c r="Q28"/>
  <c r="O27"/>
  <c r="P27"/>
  <c r="Q27"/>
  <c r="O26"/>
  <c r="P26"/>
  <c r="Q26"/>
  <c r="O25"/>
  <c r="P25"/>
  <c r="Q25"/>
  <c r="O24"/>
  <c r="P24"/>
  <c r="Q24"/>
  <c r="O22"/>
  <c r="P22"/>
  <c r="Q22"/>
  <c r="O21"/>
  <c r="P21"/>
  <c r="Q21"/>
  <c r="O19"/>
  <c r="R19" s="1"/>
  <c r="P19"/>
  <c r="Q19"/>
  <c r="O18"/>
  <c r="P18"/>
  <c r="Q18"/>
  <c r="O17"/>
  <c r="P17"/>
  <c r="Q17"/>
  <c r="O16"/>
  <c r="P16"/>
  <c r="Q16"/>
  <c r="O15"/>
  <c r="R15" s="1"/>
  <c r="P15"/>
  <c r="Q15"/>
  <c r="O13"/>
  <c r="R13" s="1"/>
  <c r="P13"/>
  <c r="Q13"/>
  <c r="O12"/>
  <c r="P12"/>
  <c r="Q12"/>
  <c r="O11"/>
  <c r="P11"/>
  <c r="Q11"/>
  <c r="O10"/>
  <c r="P10"/>
  <c r="Q10"/>
  <c r="O9"/>
  <c r="P9"/>
  <c r="Q9"/>
  <c r="O8"/>
  <c r="R8" s="1"/>
  <c r="P8"/>
  <c r="Q8"/>
  <c r="O14" i="42"/>
  <c r="O20"/>
  <c r="O23"/>
  <c r="O32"/>
  <c r="O34"/>
  <c r="O45"/>
  <c r="O49"/>
  <c r="O56"/>
  <c r="O62"/>
  <c r="O66"/>
  <c r="O68"/>
  <c r="O74"/>
  <c r="O79"/>
  <c r="O84"/>
  <c r="O90"/>
  <c r="O97" s="1"/>
  <c r="P14"/>
  <c r="P20"/>
  <c r="P23"/>
  <c r="P32"/>
  <c r="P34" s="1"/>
  <c r="R34" s="1"/>
  <c r="P45"/>
  <c r="P49"/>
  <c r="P56"/>
  <c r="P62"/>
  <c r="P66"/>
  <c r="P74"/>
  <c r="P90" s="1"/>
  <c r="P79"/>
  <c r="P84"/>
  <c r="Q14"/>
  <c r="Q20" s="1"/>
  <c r="Q23"/>
  <c r="Q32"/>
  <c r="Q34"/>
  <c r="Q45"/>
  <c r="Q49"/>
  <c r="Q56"/>
  <c r="Q62"/>
  <c r="Q66"/>
  <c r="Q74"/>
  <c r="Q79"/>
  <c r="Q84"/>
  <c r="Q90"/>
  <c r="Q97" s="1"/>
  <c r="R96"/>
  <c r="R95"/>
  <c r="R94"/>
  <c r="R93"/>
  <c r="R92"/>
  <c r="R91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3"/>
  <c r="R32"/>
  <c r="R31"/>
  <c r="R30"/>
  <c r="R29"/>
  <c r="R28"/>
  <c r="R27"/>
  <c r="R26"/>
  <c r="R25"/>
  <c r="R24"/>
  <c r="R23"/>
  <c r="R22"/>
  <c r="R21"/>
  <c r="R19"/>
  <c r="R18"/>
  <c r="R17"/>
  <c r="R16"/>
  <c r="R15"/>
  <c r="R14"/>
  <c r="R13"/>
  <c r="R12"/>
  <c r="R11"/>
  <c r="R10"/>
  <c r="R9"/>
  <c r="R8"/>
  <c r="O14" i="39"/>
  <c r="O14" i="45" s="1"/>
  <c r="O23" i="39"/>
  <c r="O23" i="45" s="1"/>
  <c r="O32" i="39"/>
  <c r="O32" i="45" s="1"/>
  <c r="O34" i="39"/>
  <c r="O34" i="45" s="1"/>
  <c r="O45" i="39"/>
  <c r="O45" i="45" s="1"/>
  <c r="O49" i="39"/>
  <c r="O49" i="45" s="1"/>
  <c r="O56" i="39"/>
  <c r="O56" i="45" s="1"/>
  <c r="O62" i="39"/>
  <c r="O62" i="45" s="1"/>
  <c r="O66" i="39"/>
  <c r="O66" i="45" s="1"/>
  <c r="O74" i="39"/>
  <c r="O74" i="45" s="1"/>
  <c r="O79" i="39"/>
  <c r="O79" i="45" s="1"/>
  <c r="O84" i="39"/>
  <c r="O84" i="45" s="1"/>
  <c r="O90" i="39"/>
  <c r="O97" s="1"/>
  <c r="P14"/>
  <c r="P14" i="45" s="1"/>
  <c r="P20" i="39"/>
  <c r="P20" i="45" s="1"/>
  <c r="P23" i="39"/>
  <c r="P23" i="45" s="1"/>
  <c r="P32" i="39"/>
  <c r="P32" i="45" s="1"/>
  <c r="P45" i="39"/>
  <c r="P45" i="45" s="1"/>
  <c r="P49" i="39"/>
  <c r="P49" i="45" s="1"/>
  <c r="P56" i="39"/>
  <c r="P56" i="45" s="1"/>
  <c r="P62" i="39"/>
  <c r="P62" i="45" s="1"/>
  <c r="P66" i="39"/>
  <c r="P66" i="45" s="1"/>
  <c r="P74" i="39"/>
  <c r="P74" i="45" s="1"/>
  <c r="P79" i="39"/>
  <c r="P79" i="45" s="1"/>
  <c r="P84" i="39"/>
  <c r="P84" i="45" s="1"/>
  <c r="Q14" i="39"/>
  <c r="Q14" i="45" s="1"/>
  <c r="Q23" i="39"/>
  <c r="Q23" i="45" s="1"/>
  <c r="Q32" i="39"/>
  <c r="Q32" i="45" s="1"/>
  <c r="Q34" i="39"/>
  <c r="Q34" i="45" s="1"/>
  <c r="Q45" i="39"/>
  <c r="Q45" i="45" s="1"/>
  <c r="Q49" i="39"/>
  <c r="Q49" i="45" s="1"/>
  <c r="Q56" i="39"/>
  <c r="Q56" i="45" s="1"/>
  <c r="Q62" i="39"/>
  <c r="Q62" i="45" s="1"/>
  <c r="Q66" i="39"/>
  <c r="Q66" i="45" s="1"/>
  <c r="Q74" i="39"/>
  <c r="Q74" i="45" s="1"/>
  <c r="Q79" i="39"/>
  <c r="Q79" i="45" s="1"/>
  <c r="Q84" i="39"/>
  <c r="Q84" i="45" s="1"/>
  <c r="Q90" i="39"/>
  <c r="Q90" i="45" s="1"/>
  <c r="R96" i="39"/>
  <c r="R95"/>
  <c r="R94"/>
  <c r="R93"/>
  <c r="R92"/>
  <c r="R91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3"/>
  <c r="R32"/>
  <c r="R31"/>
  <c r="R30"/>
  <c r="R29"/>
  <c r="R28"/>
  <c r="R27"/>
  <c r="R26"/>
  <c r="R25"/>
  <c r="R24"/>
  <c r="R23"/>
  <c r="R22"/>
  <c r="R21"/>
  <c r="R19"/>
  <c r="R18"/>
  <c r="R17"/>
  <c r="R16"/>
  <c r="R15"/>
  <c r="R14"/>
  <c r="R13"/>
  <c r="R12"/>
  <c r="R11"/>
  <c r="R10"/>
  <c r="R9"/>
  <c r="R8"/>
  <c r="P123" i="44"/>
  <c r="P111"/>
  <c r="P112"/>
  <c r="P114"/>
  <c r="P115"/>
  <c r="S115" s="1"/>
  <c r="P116"/>
  <c r="P42" i="40"/>
  <c r="P25" i="38"/>
  <c r="Q123" i="44"/>
  <c r="R123"/>
  <c r="P121"/>
  <c r="Q121"/>
  <c r="R121"/>
  <c r="P120"/>
  <c r="Q120"/>
  <c r="R120"/>
  <c r="P119"/>
  <c r="Q119"/>
  <c r="R119"/>
  <c r="P118"/>
  <c r="Q118"/>
  <c r="R118"/>
  <c r="Q116"/>
  <c r="R116"/>
  <c r="Q115"/>
  <c r="R115"/>
  <c r="Q114"/>
  <c r="R114"/>
  <c r="S114" s="1"/>
  <c r="Q112"/>
  <c r="R112"/>
  <c r="S112" s="1"/>
  <c r="Q111"/>
  <c r="R111"/>
  <c r="P109"/>
  <c r="Q109"/>
  <c r="R109"/>
  <c r="P108"/>
  <c r="Q108"/>
  <c r="R108"/>
  <c r="P107"/>
  <c r="Q107"/>
  <c r="R107"/>
  <c r="P106"/>
  <c r="Q106"/>
  <c r="R106"/>
  <c r="P104"/>
  <c r="Q104"/>
  <c r="R104"/>
  <c r="P103"/>
  <c r="S103" s="1"/>
  <c r="Q103"/>
  <c r="R103"/>
  <c r="P102"/>
  <c r="Q102"/>
  <c r="R102"/>
  <c r="P100"/>
  <c r="Q100"/>
  <c r="R100"/>
  <c r="P98"/>
  <c r="Q98"/>
  <c r="R98"/>
  <c r="P97"/>
  <c r="Q97"/>
  <c r="R97"/>
  <c r="P96"/>
  <c r="Q96"/>
  <c r="S96" s="1"/>
  <c r="R96"/>
  <c r="P95"/>
  <c r="Q95"/>
  <c r="R95"/>
  <c r="P94"/>
  <c r="Q94"/>
  <c r="R94"/>
  <c r="S94" s="1"/>
  <c r="P93"/>
  <c r="Q93"/>
  <c r="R93"/>
  <c r="P92"/>
  <c r="Q92"/>
  <c r="R92"/>
  <c r="P91"/>
  <c r="Q91"/>
  <c r="S91" s="1"/>
  <c r="R91"/>
  <c r="P90"/>
  <c r="Q90"/>
  <c r="R90"/>
  <c r="P88"/>
  <c r="Q88"/>
  <c r="R88"/>
  <c r="P87"/>
  <c r="Q87"/>
  <c r="R87"/>
  <c r="P86"/>
  <c r="S86" s="1"/>
  <c r="Q86"/>
  <c r="R86"/>
  <c r="P85"/>
  <c r="Q85"/>
  <c r="R85"/>
  <c r="P83"/>
  <c r="Q83"/>
  <c r="R83"/>
  <c r="P82"/>
  <c r="S82" s="1"/>
  <c r="Q82"/>
  <c r="R82"/>
  <c r="P81"/>
  <c r="S81" s="1"/>
  <c r="Q81"/>
  <c r="R81"/>
  <c r="P80"/>
  <c r="Q80"/>
  <c r="R80"/>
  <c r="P79"/>
  <c r="Q79"/>
  <c r="R79"/>
  <c r="P78"/>
  <c r="Q78"/>
  <c r="R78"/>
  <c r="P77"/>
  <c r="Q77"/>
  <c r="R77"/>
  <c r="P76"/>
  <c r="Q76"/>
  <c r="R76"/>
  <c r="P74"/>
  <c r="Q74"/>
  <c r="R74"/>
  <c r="P73"/>
  <c r="S73" s="1"/>
  <c r="Q73"/>
  <c r="R73"/>
  <c r="P72"/>
  <c r="Q72"/>
  <c r="R72"/>
  <c r="P71"/>
  <c r="Q71"/>
  <c r="R71"/>
  <c r="P70"/>
  <c r="Q70"/>
  <c r="R70"/>
  <c r="P69"/>
  <c r="Q69"/>
  <c r="R69"/>
  <c r="P68"/>
  <c r="S68" s="1"/>
  <c r="Q68"/>
  <c r="R68"/>
  <c r="P67"/>
  <c r="Q67"/>
  <c r="R67"/>
  <c r="P66"/>
  <c r="S66" s="1"/>
  <c r="Q66"/>
  <c r="R66"/>
  <c r="P65"/>
  <c r="S65" s="1"/>
  <c r="Q65"/>
  <c r="R65"/>
  <c r="P64"/>
  <c r="Q64"/>
  <c r="R64"/>
  <c r="P63"/>
  <c r="Q63"/>
  <c r="R63"/>
  <c r="P62"/>
  <c r="S62" s="1"/>
  <c r="Q62"/>
  <c r="R62"/>
  <c r="P60"/>
  <c r="Q60"/>
  <c r="R60"/>
  <c r="P59"/>
  <c r="Q59"/>
  <c r="R59"/>
  <c r="P58"/>
  <c r="Q58"/>
  <c r="R58"/>
  <c r="P57"/>
  <c r="Q57"/>
  <c r="R57"/>
  <c r="P56"/>
  <c r="Q56"/>
  <c r="R56"/>
  <c r="P55"/>
  <c r="Q55"/>
  <c r="R55"/>
  <c r="P54"/>
  <c r="Q54"/>
  <c r="R54"/>
  <c r="P53"/>
  <c r="S53" s="1"/>
  <c r="Q53"/>
  <c r="R53"/>
  <c r="P50"/>
  <c r="S50" s="1"/>
  <c r="Q50"/>
  <c r="R50"/>
  <c r="P49"/>
  <c r="S49" s="1"/>
  <c r="Q49"/>
  <c r="R49"/>
  <c r="P48"/>
  <c r="S48" s="1"/>
  <c r="Q48"/>
  <c r="R48"/>
  <c r="P47"/>
  <c r="Q47"/>
  <c r="R47"/>
  <c r="P46"/>
  <c r="Q46"/>
  <c r="R46"/>
  <c r="P44"/>
  <c r="Q44"/>
  <c r="R44"/>
  <c r="P43"/>
  <c r="Q43"/>
  <c r="R43"/>
  <c r="P42"/>
  <c r="P41"/>
  <c r="Q41"/>
  <c r="R41"/>
  <c r="P40"/>
  <c r="Q40"/>
  <c r="R40"/>
  <c r="P39"/>
  <c r="Q39"/>
  <c r="R39"/>
  <c r="P38"/>
  <c r="Q38"/>
  <c r="R38"/>
  <c r="P37"/>
  <c r="Q37"/>
  <c r="R37"/>
  <c r="P36"/>
  <c r="S36" s="1"/>
  <c r="Q36"/>
  <c r="R36"/>
  <c r="P35"/>
  <c r="Q35"/>
  <c r="R35"/>
  <c r="P33"/>
  <c r="Q33"/>
  <c r="R33"/>
  <c r="P32"/>
  <c r="Q32"/>
  <c r="R32"/>
  <c r="P30"/>
  <c r="S30" s="1"/>
  <c r="Q30"/>
  <c r="R30"/>
  <c r="P29"/>
  <c r="Q29"/>
  <c r="R29"/>
  <c r="P28"/>
  <c r="Q28"/>
  <c r="R28"/>
  <c r="P27"/>
  <c r="Q27"/>
  <c r="R27"/>
  <c r="P24"/>
  <c r="S24" s="1"/>
  <c r="Q24"/>
  <c r="R24"/>
  <c r="P23"/>
  <c r="Q23"/>
  <c r="R23"/>
  <c r="P22"/>
  <c r="Q22"/>
  <c r="R22"/>
  <c r="P20"/>
  <c r="S20" s="1"/>
  <c r="Q20"/>
  <c r="R20"/>
  <c r="P19"/>
  <c r="Q19"/>
  <c r="R19"/>
  <c r="P18"/>
  <c r="Q18"/>
  <c r="R18"/>
  <c r="P17"/>
  <c r="Q17"/>
  <c r="R17"/>
  <c r="P16"/>
  <c r="S16" s="1"/>
  <c r="Q16"/>
  <c r="R16"/>
  <c r="P15"/>
  <c r="Q15"/>
  <c r="R15"/>
  <c r="P14"/>
  <c r="Q14"/>
  <c r="R14"/>
  <c r="P13"/>
  <c r="Q13"/>
  <c r="R13"/>
  <c r="P12"/>
  <c r="S12" s="1"/>
  <c r="Q12"/>
  <c r="R12"/>
  <c r="P11"/>
  <c r="Q11"/>
  <c r="R11"/>
  <c r="P10"/>
  <c r="Q10"/>
  <c r="R10"/>
  <c r="P9"/>
  <c r="Q9"/>
  <c r="R9"/>
  <c r="Q8"/>
  <c r="R8"/>
  <c r="P8" i="40"/>
  <c r="P21" s="1"/>
  <c r="P25"/>
  <c r="P25" i="44" s="1"/>
  <c r="P31" i="40"/>
  <c r="P52" s="1"/>
  <c r="P34"/>
  <c r="P61"/>
  <c r="P75"/>
  <c r="P84"/>
  <c r="P89"/>
  <c r="P99"/>
  <c r="P105"/>
  <c r="P110"/>
  <c r="P117"/>
  <c r="P122"/>
  <c r="P124"/>
  <c r="Q21"/>
  <c r="Q25"/>
  <c r="Q26"/>
  <c r="Q31"/>
  <c r="Q34"/>
  <c r="Q42"/>
  <c r="Q45"/>
  <c r="Q51"/>
  <c r="Q52"/>
  <c r="Q61"/>
  <c r="Q75"/>
  <c r="Q84"/>
  <c r="Q89"/>
  <c r="Q99"/>
  <c r="Q101"/>
  <c r="Q101" i="44" s="1"/>
  <c r="Q105" i="40"/>
  <c r="Q110"/>
  <c r="Q113"/>
  <c r="Q117"/>
  <c r="Q122"/>
  <c r="Q124"/>
  <c r="R21"/>
  <c r="R25"/>
  <c r="R26"/>
  <c r="R31"/>
  <c r="R34"/>
  <c r="R52" s="1"/>
  <c r="R42"/>
  <c r="R45"/>
  <c r="R61"/>
  <c r="R75"/>
  <c r="R84"/>
  <c r="R89"/>
  <c r="R99"/>
  <c r="S99" s="1"/>
  <c r="R105"/>
  <c r="R117" s="1"/>
  <c r="R124" s="1"/>
  <c r="S124" s="1"/>
  <c r="R110"/>
  <c r="R113"/>
  <c r="S113" s="1"/>
  <c r="R122"/>
  <c r="S123"/>
  <c r="S122"/>
  <c r="S121"/>
  <c r="S120"/>
  <c r="S119"/>
  <c r="S118"/>
  <c r="S116"/>
  <c r="S115"/>
  <c r="S114"/>
  <c r="S112"/>
  <c r="S111"/>
  <c r="S110"/>
  <c r="S109"/>
  <c r="S108"/>
  <c r="S107"/>
  <c r="S106"/>
  <c r="S104"/>
  <c r="S103"/>
  <c r="S102"/>
  <c r="S100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5"/>
  <c r="S24"/>
  <c r="S23"/>
  <c r="S22"/>
  <c r="S20"/>
  <c r="S19"/>
  <c r="S18"/>
  <c r="S17"/>
  <c r="S16"/>
  <c r="S15"/>
  <c r="S14"/>
  <c r="S13"/>
  <c r="S12"/>
  <c r="S11"/>
  <c r="S10"/>
  <c r="S9"/>
  <c r="S8"/>
  <c r="P8" i="38"/>
  <c r="P8" i="44" s="1"/>
  <c r="P21" i="38"/>
  <c r="P26" s="1"/>
  <c r="P31"/>
  <c r="P31" i="44" s="1"/>
  <c r="P34" i="38"/>
  <c r="P34" i="44" s="1"/>
  <c r="P45" i="38"/>
  <c r="P45" i="44" s="1"/>
  <c r="P51" i="38"/>
  <c r="P61"/>
  <c r="P61" i="44" s="1"/>
  <c r="P75" i="38"/>
  <c r="P75" i="44" s="1"/>
  <c r="P84" i="38"/>
  <c r="P84" i="44" s="1"/>
  <c r="P89" i="38"/>
  <c r="P89" i="44" s="1"/>
  <c r="P99" i="38"/>
  <c r="P99" i="44" s="1"/>
  <c r="P105" i="38"/>
  <c r="P105" i="44" s="1"/>
  <c r="P110" i="38"/>
  <c r="P110" i="44" s="1"/>
  <c r="P117" i="38"/>
  <c r="P122"/>
  <c r="P122" i="44" s="1"/>
  <c r="P124" i="38"/>
  <c r="P125" s="1"/>
  <c r="Q21"/>
  <c r="Q21" i="44" s="1"/>
  <c r="Q25" i="38"/>
  <c r="Q25" i="44" s="1"/>
  <c r="Q26" i="38"/>
  <c r="Q26" i="44" s="1"/>
  <c r="Q31" i="38"/>
  <c r="Q31" i="44" s="1"/>
  <c r="Q34" i="38"/>
  <c r="Q34" i="44" s="1"/>
  <c r="Q42" i="38"/>
  <c r="Q42" i="44" s="1"/>
  <c r="Q45" i="38"/>
  <c r="Q45" i="44" s="1"/>
  <c r="Q51" i="38"/>
  <c r="Q51" i="44" s="1"/>
  <c r="Q52" i="38"/>
  <c r="Q52" i="44" s="1"/>
  <c r="Q61" i="38"/>
  <c r="Q61" i="44" s="1"/>
  <c r="Q75" i="38"/>
  <c r="Q75" i="44" s="1"/>
  <c r="Q84" i="38"/>
  <c r="Q84" i="44" s="1"/>
  <c r="Q89" i="38"/>
  <c r="Q89" i="44" s="1"/>
  <c r="Q99" i="38"/>
  <c r="Q99" i="44" s="1"/>
  <c r="Q105" i="38"/>
  <c r="Q105" i="44" s="1"/>
  <c r="Q110" i="38"/>
  <c r="Q110" i="44" s="1"/>
  <c r="Q113" i="38"/>
  <c r="Q113" i="44" s="1"/>
  <c r="Q122" i="38"/>
  <c r="Q122" i="44" s="1"/>
  <c r="R21" i="38"/>
  <c r="R21" i="44" s="1"/>
  <c r="R25" i="38"/>
  <c r="R25" i="44" s="1"/>
  <c r="R26" i="38"/>
  <c r="R26" i="44" s="1"/>
  <c r="R31" i="38"/>
  <c r="R31" i="44" s="1"/>
  <c r="R34" i="38"/>
  <c r="R34" i="44" s="1"/>
  <c r="R42" i="38"/>
  <c r="R42" i="44" s="1"/>
  <c r="R45" i="38"/>
  <c r="R45" i="44" s="1"/>
  <c r="R51" i="38"/>
  <c r="R51" i="44" s="1"/>
  <c r="R52" i="38"/>
  <c r="R52" i="44" s="1"/>
  <c r="R61" i="38"/>
  <c r="R61" i="44" s="1"/>
  <c r="R75" i="38"/>
  <c r="R75" i="44" s="1"/>
  <c r="R84" i="38"/>
  <c r="R84" i="44" s="1"/>
  <c r="R89" i="38"/>
  <c r="R89" i="44" s="1"/>
  <c r="R99" i="38"/>
  <c r="R99" i="44" s="1"/>
  <c r="R105" i="38"/>
  <c r="R105" i="44" s="1"/>
  <c r="R110" i="38"/>
  <c r="R110" i="44" s="1"/>
  <c r="R113" i="38"/>
  <c r="R113" i="44" s="1"/>
  <c r="R122" i="38"/>
  <c r="R122" i="44" s="1"/>
  <c r="S123" i="38"/>
  <c r="S121"/>
  <c r="S120"/>
  <c r="S119"/>
  <c r="S118"/>
  <c r="S116"/>
  <c r="S115"/>
  <c r="S114"/>
  <c r="S113"/>
  <c r="S112"/>
  <c r="S111"/>
  <c r="S110"/>
  <c r="S109"/>
  <c r="S108"/>
  <c r="S107"/>
  <c r="S106"/>
  <c r="S105"/>
  <c r="S104"/>
  <c r="S103"/>
  <c r="S102"/>
  <c r="S100"/>
  <c r="S99"/>
  <c r="S98"/>
  <c r="S97"/>
  <c r="S96"/>
  <c r="S95"/>
  <c r="S94"/>
  <c r="S93"/>
  <c r="S92"/>
  <c r="S91"/>
  <c r="S90"/>
  <c r="S88"/>
  <c r="S87"/>
  <c r="S86"/>
  <c r="S85"/>
  <c r="S84"/>
  <c r="S83"/>
  <c r="S82"/>
  <c r="S81"/>
  <c r="S80"/>
  <c r="S79"/>
  <c r="S78"/>
  <c r="S77"/>
  <c r="S76"/>
  <c r="S74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C23" i="32"/>
  <c r="F77" i="35"/>
  <c r="E25"/>
  <c r="E32"/>
  <c r="E50"/>
  <c r="C50"/>
  <c r="M96" i="45"/>
  <c r="L96"/>
  <c r="K96"/>
  <c r="K95"/>
  <c r="K85"/>
  <c r="K86"/>
  <c r="K88"/>
  <c r="K89"/>
  <c r="M95"/>
  <c r="L95"/>
  <c r="M94"/>
  <c r="L94"/>
  <c r="K94"/>
  <c r="M93"/>
  <c r="L93"/>
  <c r="K93"/>
  <c r="N93" s="1"/>
  <c r="M92"/>
  <c r="L92"/>
  <c r="K92"/>
  <c r="M91"/>
  <c r="L91"/>
  <c r="K91"/>
  <c r="M89"/>
  <c r="L89"/>
  <c r="M88"/>
  <c r="L88"/>
  <c r="M87"/>
  <c r="L87"/>
  <c r="N87"/>
  <c r="M86"/>
  <c r="L86"/>
  <c r="M85"/>
  <c r="L85"/>
  <c r="N85" s="1"/>
  <c r="M83"/>
  <c r="L83"/>
  <c r="K83"/>
  <c r="N83" s="1"/>
  <c r="M82"/>
  <c r="L82"/>
  <c r="K82"/>
  <c r="M81"/>
  <c r="L81"/>
  <c r="K81"/>
  <c r="M80"/>
  <c r="L80"/>
  <c r="K80"/>
  <c r="M78"/>
  <c r="L78"/>
  <c r="K78"/>
  <c r="N78" s="1"/>
  <c r="M77"/>
  <c r="L77"/>
  <c r="K77"/>
  <c r="M76"/>
  <c r="L76"/>
  <c r="K76"/>
  <c r="M75"/>
  <c r="L75"/>
  <c r="K75"/>
  <c r="N75" s="1"/>
  <c r="M73"/>
  <c r="L73"/>
  <c r="K73"/>
  <c r="N73" s="1"/>
  <c r="M72"/>
  <c r="L72"/>
  <c r="K72"/>
  <c r="M71"/>
  <c r="L71"/>
  <c r="K71"/>
  <c r="M70"/>
  <c r="L70"/>
  <c r="K70"/>
  <c r="M69"/>
  <c r="L69"/>
  <c r="K69"/>
  <c r="N69" s="1"/>
  <c r="M67"/>
  <c r="L67"/>
  <c r="K67"/>
  <c r="M65"/>
  <c r="L65"/>
  <c r="K65"/>
  <c r="M64"/>
  <c r="L64"/>
  <c r="K64"/>
  <c r="M63"/>
  <c r="L63"/>
  <c r="K63"/>
  <c r="N63" s="1"/>
  <c r="M61"/>
  <c r="L61"/>
  <c r="K61"/>
  <c r="M60"/>
  <c r="L60"/>
  <c r="K60"/>
  <c r="M59"/>
  <c r="L59"/>
  <c r="K59"/>
  <c r="M58"/>
  <c r="L58"/>
  <c r="K58"/>
  <c r="N58" s="1"/>
  <c r="M57"/>
  <c r="L57"/>
  <c r="K57"/>
  <c r="M56"/>
  <c r="M55"/>
  <c r="L55"/>
  <c r="K55"/>
  <c r="M54"/>
  <c r="L54"/>
  <c r="K54"/>
  <c r="M53"/>
  <c r="L53"/>
  <c r="K53"/>
  <c r="M52"/>
  <c r="L52"/>
  <c r="K52"/>
  <c r="N52" s="1"/>
  <c r="M51"/>
  <c r="L51"/>
  <c r="K51"/>
  <c r="M50"/>
  <c r="L50"/>
  <c r="K50"/>
  <c r="M49"/>
  <c r="M48"/>
  <c r="L48"/>
  <c r="K48"/>
  <c r="M47"/>
  <c r="L47"/>
  <c r="K47"/>
  <c r="M46"/>
  <c r="L46"/>
  <c r="K46"/>
  <c r="N46" s="1"/>
  <c r="M44"/>
  <c r="L44"/>
  <c r="K44"/>
  <c r="M43"/>
  <c r="L43"/>
  <c r="K43"/>
  <c r="M42"/>
  <c r="L42"/>
  <c r="K42"/>
  <c r="M41"/>
  <c r="L41"/>
  <c r="K41"/>
  <c r="N41" s="1"/>
  <c r="M40"/>
  <c r="L40"/>
  <c r="K40"/>
  <c r="M39"/>
  <c r="L39"/>
  <c r="K39"/>
  <c r="M38"/>
  <c r="L38"/>
  <c r="K38"/>
  <c r="M37"/>
  <c r="L37"/>
  <c r="K37"/>
  <c r="N37" s="1"/>
  <c r="M36"/>
  <c r="L36"/>
  <c r="K36"/>
  <c r="M35"/>
  <c r="L35"/>
  <c r="K35"/>
  <c r="M33"/>
  <c r="L33"/>
  <c r="K33"/>
  <c r="M31"/>
  <c r="L31"/>
  <c r="K31"/>
  <c r="N31" s="1"/>
  <c r="M30"/>
  <c r="L30"/>
  <c r="K30"/>
  <c r="M29"/>
  <c r="L29"/>
  <c r="K29"/>
  <c r="M28"/>
  <c r="L28"/>
  <c r="K28"/>
  <c r="M27"/>
  <c r="L27"/>
  <c r="K27"/>
  <c r="N27" s="1"/>
  <c r="M26"/>
  <c r="L26"/>
  <c r="K26"/>
  <c r="M25"/>
  <c r="L25"/>
  <c r="K25"/>
  <c r="M24"/>
  <c r="L24"/>
  <c r="K24"/>
  <c r="M22"/>
  <c r="L22"/>
  <c r="K22"/>
  <c r="N22" s="1"/>
  <c r="M21"/>
  <c r="L21"/>
  <c r="K21"/>
  <c r="M19"/>
  <c r="L19"/>
  <c r="K19"/>
  <c r="M18"/>
  <c r="L18"/>
  <c r="K18"/>
  <c r="M17"/>
  <c r="L17"/>
  <c r="K17"/>
  <c r="N17" s="1"/>
  <c r="M16"/>
  <c r="L16"/>
  <c r="K16"/>
  <c r="M15"/>
  <c r="L15"/>
  <c r="K15"/>
  <c r="M13"/>
  <c r="L13"/>
  <c r="K13"/>
  <c r="M12"/>
  <c r="L12"/>
  <c r="K12"/>
  <c r="N12" s="1"/>
  <c r="M11"/>
  <c r="L11"/>
  <c r="K11"/>
  <c r="M10"/>
  <c r="L10"/>
  <c r="K10"/>
  <c r="M9"/>
  <c r="L9"/>
  <c r="K9"/>
  <c r="M8"/>
  <c r="L8"/>
  <c r="K8"/>
  <c r="N8" s="1"/>
  <c r="N96" i="42"/>
  <c r="N95"/>
  <c r="N94"/>
  <c r="N93"/>
  <c r="N92"/>
  <c r="N91"/>
  <c r="N89"/>
  <c r="N88"/>
  <c r="N87"/>
  <c r="N86"/>
  <c r="N85"/>
  <c r="M84"/>
  <c r="L84"/>
  <c r="N84"/>
  <c r="K84"/>
  <c r="N83"/>
  <c r="N82"/>
  <c r="N81"/>
  <c r="N80"/>
  <c r="M79"/>
  <c r="L79"/>
  <c r="N79"/>
  <c r="K79"/>
  <c r="N78"/>
  <c r="N77"/>
  <c r="N76"/>
  <c r="N75"/>
  <c r="M74"/>
  <c r="M90" s="1"/>
  <c r="M97" s="1"/>
  <c r="L74"/>
  <c r="L90"/>
  <c r="L97" s="1"/>
  <c r="K74"/>
  <c r="K90" s="1"/>
  <c r="N73"/>
  <c r="N72"/>
  <c r="N71"/>
  <c r="N70"/>
  <c r="N69"/>
  <c r="N67"/>
  <c r="M66"/>
  <c r="L66"/>
  <c r="K66"/>
  <c r="N66" s="1"/>
  <c r="N65"/>
  <c r="N64"/>
  <c r="N63"/>
  <c r="M62"/>
  <c r="L62"/>
  <c r="K62"/>
  <c r="N62" s="1"/>
  <c r="N61"/>
  <c r="N60"/>
  <c r="N59"/>
  <c r="N58"/>
  <c r="N57"/>
  <c r="M56"/>
  <c r="L56"/>
  <c r="K56"/>
  <c r="K56" i="45" s="1"/>
  <c r="N55" i="42"/>
  <c r="N54"/>
  <c r="N53"/>
  <c r="N52"/>
  <c r="N51"/>
  <c r="N50"/>
  <c r="M49"/>
  <c r="L49"/>
  <c r="K49"/>
  <c r="K49" i="45" s="1"/>
  <c r="N48" i="42"/>
  <c r="N47"/>
  <c r="N46"/>
  <c r="M45"/>
  <c r="L45"/>
  <c r="K45"/>
  <c r="K45" i="45" s="1"/>
  <c r="N44" i="42"/>
  <c r="N43"/>
  <c r="N42"/>
  <c r="N41"/>
  <c r="N40"/>
  <c r="N39"/>
  <c r="N38"/>
  <c r="N37"/>
  <c r="N36"/>
  <c r="N35"/>
  <c r="N33"/>
  <c r="M32"/>
  <c r="M34" s="1"/>
  <c r="L32"/>
  <c r="K32"/>
  <c r="N32" s="1"/>
  <c r="N31"/>
  <c r="N30"/>
  <c r="N29"/>
  <c r="N28"/>
  <c r="N27"/>
  <c r="N26"/>
  <c r="N25"/>
  <c r="N24"/>
  <c r="M23"/>
  <c r="L23"/>
  <c r="L34" s="1"/>
  <c r="K23"/>
  <c r="K23" i="45" s="1"/>
  <c r="N22" i="42"/>
  <c r="N21"/>
  <c r="N19"/>
  <c r="N18"/>
  <c r="N17"/>
  <c r="N16"/>
  <c r="N15"/>
  <c r="M14"/>
  <c r="M20"/>
  <c r="M68" s="1"/>
  <c r="M98" s="1"/>
  <c r="L14"/>
  <c r="L20" s="1"/>
  <c r="K14"/>
  <c r="K20" s="1"/>
  <c r="N13"/>
  <c r="N12"/>
  <c r="N11"/>
  <c r="N10"/>
  <c r="N9"/>
  <c r="N8"/>
  <c r="N96" i="39"/>
  <c r="N95"/>
  <c r="N94"/>
  <c r="N93"/>
  <c r="N92"/>
  <c r="N91"/>
  <c r="N89"/>
  <c r="N88"/>
  <c r="N87"/>
  <c r="N86"/>
  <c r="N85"/>
  <c r="M84"/>
  <c r="L84"/>
  <c r="L84" i="45" s="1"/>
  <c r="K84" i="39"/>
  <c r="K84" i="45" s="1"/>
  <c r="N84" i="39"/>
  <c r="N83"/>
  <c r="N82"/>
  <c r="N81"/>
  <c r="N80"/>
  <c r="M79"/>
  <c r="L79"/>
  <c r="L79" i="45" s="1"/>
  <c r="K79" i="39"/>
  <c r="K79" i="45" s="1"/>
  <c r="N79" i="39"/>
  <c r="N78"/>
  <c r="N77"/>
  <c r="N76"/>
  <c r="N75"/>
  <c r="M74"/>
  <c r="M90"/>
  <c r="M97" s="1"/>
  <c r="M97" i="45" s="1"/>
  <c r="L74" i="39"/>
  <c r="L74" i="45" s="1"/>
  <c r="K74" i="39"/>
  <c r="K90"/>
  <c r="N73"/>
  <c r="N72"/>
  <c r="N71"/>
  <c r="N70"/>
  <c r="N69"/>
  <c r="N67"/>
  <c r="M66"/>
  <c r="M66" i="45" s="1"/>
  <c r="L66" i="39"/>
  <c r="L66" i="45" s="1"/>
  <c r="K66" i="39"/>
  <c r="K66" i="45" s="1"/>
  <c r="N66" s="1"/>
  <c r="N66" i="39"/>
  <c r="N65"/>
  <c r="N64"/>
  <c r="N63"/>
  <c r="M62"/>
  <c r="M62" i="45" s="1"/>
  <c r="L62" i="39"/>
  <c r="L62" i="45" s="1"/>
  <c r="N62" i="39"/>
  <c r="K62"/>
  <c r="K62" i="45" s="1"/>
  <c r="N61" i="39"/>
  <c r="N60"/>
  <c r="N59"/>
  <c r="N58"/>
  <c r="N57"/>
  <c r="M56"/>
  <c r="L56"/>
  <c r="L56" i="45" s="1"/>
  <c r="K56" i="39"/>
  <c r="N56"/>
  <c r="N55"/>
  <c r="N54"/>
  <c r="N53"/>
  <c r="N52"/>
  <c r="N51"/>
  <c r="N50"/>
  <c r="M49"/>
  <c r="L49"/>
  <c r="L49" i="45" s="1"/>
  <c r="K49" i="39"/>
  <c r="N49"/>
  <c r="N48"/>
  <c r="N47"/>
  <c r="N46"/>
  <c r="M45"/>
  <c r="M45" i="45" s="1"/>
  <c r="L45" i="39"/>
  <c r="L45" i="45" s="1"/>
  <c r="N45" i="39"/>
  <c r="K45"/>
  <c r="N44"/>
  <c r="N43"/>
  <c r="N42"/>
  <c r="N41"/>
  <c r="N40"/>
  <c r="N39"/>
  <c r="N38"/>
  <c r="N37"/>
  <c r="N36"/>
  <c r="N35"/>
  <c r="N33"/>
  <c r="M32"/>
  <c r="M32" i="45" s="1"/>
  <c r="L32" i="39"/>
  <c r="L32" i="45" s="1"/>
  <c r="K32" i="39"/>
  <c r="K32" i="45" s="1"/>
  <c r="N31" i="39"/>
  <c r="N30"/>
  <c r="N29"/>
  <c r="N28"/>
  <c r="N27"/>
  <c r="N26"/>
  <c r="N25"/>
  <c r="N24"/>
  <c r="M23"/>
  <c r="M23" i="45" s="1"/>
  <c r="L23" i="39"/>
  <c r="L34" s="1"/>
  <c r="K23"/>
  <c r="K34"/>
  <c r="N22"/>
  <c r="N21"/>
  <c r="N19"/>
  <c r="N18"/>
  <c r="N17"/>
  <c r="N16"/>
  <c r="N15"/>
  <c r="M14"/>
  <c r="M14" i="45" s="1"/>
  <c r="L14" i="39"/>
  <c r="L14" i="45" s="1"/>
  <c r="K14" i="39"/>
  <c r="K14" i="45" s="1"/>
  <c r="N13" i="39"/>
  <c r="N12"/>
  <c r="N11"/>
  <c r="N10"/>
  <c r="N9"/>
  <c r="N8"/>
  <c r="L18" i="44"/>
  <c r="M18"/>
  <c r="N18"/>
  <c r="N123"/>
  <c r="M123"/>
  <c r="L123"/>
  <c r="N121"/>
  <c r="M121"/>
  <c r="L121"/>
  <c r="N120"/>
  <c r="M120"/>
  <c r="L120"/>
  <c r="O120" s="1"/>
  <c r="N119"/>
  <c r="M119"/>
  <c r="L119"/>
  <c r="N118"/>
  <c r="M118"/>
  <c r="L118"/>
  <c r="N116"/>
  <c r="M116"/>
  <c r="L116"/>
  <c r="N115"/>
  <c r="M115"/>
  <c r="L115"/>
  <c r="O115" s="1"/>
  <c r="N114"/>
  <c r="M114"/>
  <c r="L114"/>
  <c r="N112"/>
  <c r="M112"/>
  <c r="L112"/>
  <c r="N111"/>
  <c r="M111"/>
  <c r="L111"/>
  <c r="O111" s="1"/>
  <c r="N109"/>
  <c r="M109"/>
  <c r="L109"/>
  <c r="O109" s="1"/>
  <c r="N108"/>
  <c r="M108"/>
  <c r="L108"/>
  <c r="N107"/>
  <c r="M107"/>
  <c r="L107"/>
  <c r="N106"/>
  <c r="M106"/>
  <c r="L106"/>
  <c r="O106" s="1"/>
  <c r="N104"/>
  <c r="M104"/>
  <c r="L104"/>
  <c r="O104" s="1"/>
  <c r="N103"/>
  <c r="M103"/>
  <c r="L103"/>
  <c r="N102"/>
  <c r="M102"/>
  <c r="L102"/>
  <c r="N100"/>
  <c r="M100"/>
  <c r="L100"/>
  <c r="N98"/>
  <c r="M98"/>
  <c r="L98"/>
  <c r="O98" s="1"/>
  <c r="N97"/>
  <c r="M97"/>
  <c r="L97"/>
  <c r="N96"/>
  <c r="M96"/>
  <c r="L96"/>
  <c r="N95"/>
  <c r="M95"/>
  <c r="L95"/>
  <c r="N94"/>
  <c r="M94"/>
  <c r="L94"/>
  <c r="O94" s="1"/>
  <c r="N93"/>
  <c r="M93"/>
  <c r="L93"/>
  <c r="N92"/>
  <c r="M92"/>
  <c r="L92"/>
  <c r="N91"/>
  <c r="M91"/>
  <c r="L91"/>
  <c r="N90"/>
  <c r="M90"/>
  <c r="L90"/>
  <c r="O90" s="1"/>
  <c r="N88"/>
  <c r="M88"/>
  <c r="L88"/>
  <c r="N87"/>
  <c r="M87"/>
  <c r="L87"/>
  <c r="N86"/>
  <c r="M86"/>
  <c r="L86"/>
  <c r="N85"/>
  <c r="M85"/>
  <c r="L85"/>
  <c r="O85" s="1"/>
  <c r="N83"/>
  <c r="M83"/>
  <c r="L83"/>
  <c r="N82"/>
  <c r="M82"/>
  <c r="L82"/>
  <c r="N81"/>
  <c r="M81"/>
  <c r="L81"/>
  <c r="N80"/>
  <c r="M80"/>
  <c r="L80"/>
  <c r="O80" s="1"/>
  <c r="N79"/>
  <c r="M79"/>
  <c r="L79"/>
  <c r="N78"/>
  <c r="M78"/>
  <c r="L78"/>
  <c r="N77"/>
  <c r="M77"/>
  <c r="L77"/>
  <c r="N76"/>
  <c r="M76"/>
  <c r="L76"/>
  <c r="O76" s="1"/>
  <c r="N74"/>
  <c r="M74"/>
  <c r="L74"/>
  <c r="N73"/>
  <c r="M73"/>
  <c r="L73"/>
  <c r="N72"/>
  <c r="M72"/>
  <c r="L72"/>
  <c r="N71"/>
  <c r="M71"/>
  <c r="L71"/>
  <c r="O71" s="1"/>
  <c r="N70"/>
  <c r="M70"/>
  <c r="L70"/>
  <c r="N69"/>
  <c r="M69"/>
  <c r="L69"/>
  <c r="N68"/>
  <c r="M68"/>
  <c r="L68"/>
  <c r="N67"/>
  <c r="M67"/>
  <c r="L67"/>
  <c r="O67" s="1"/>
  <c r="N66"/>
  <c r="M66"/>
  <c r="L66"/>
  <c r="N65"/>
  <c r="M65"/>
  <c r="L65"/>
  <c r="N64"/>
  <c r="M64"/>
  <c r="L64"/>
  <c r="N63"/>
  <c r="M63"/>
  <c r="L63"/>
  <c r="O63" s="1"/>
  <c r="N62"/>
  <c r="M62"/>
  <c r="L62"/>
  <c r="N60"/>
  <c r="M60"/>
  <c r="L60"/>
  <c r="N59"/>
  <c r="M59"/>
  <c r="L59"/>
  <c r="N58"/>
  <c r="M58"/>
  <c r="L58"/>
  <c r="O58" s="1"/>
  <c r="N57"/>
  <c r="M57"/>
  <c r="L57"/>
  <c r="N56"/>
  <c r="M56"/>
  <c r="L56"/>
  <c r="N55"/>
  <c r="M55"/>
  <c r="L55"/>
  <c r="N54"/>
  <c r="M54"/>
  <c r="L54"/>
  <c r="O54" s="1"/>
  <c r="N53"/>
  <c r="M53"/>
  <c r="L53"/>
  <c r="N51"/>
  <c r="L51"/>
  <c r="N50"/>
  <c r="M50"/>
  <c r="L50"/>
  <c r="O50" s="1"/>
  <c r="N49"/>
  <c r="M49"/>
  <c r="L49"/>
  <c r="N48"/>
  <c r="M48"/>
  <c r="L48"/>
  <c r="N47"/>
  <c r="M47"/>
  <c r="L47"/>
  <c r="N46"/>
  <c r="M46"/>
  <c r="L46"/>
  <c r="O46" s="1"/>
  <c r="N44"/>
  <c r="M44"/>
  <c r="L44"/>
  <c r="N43"/>
  <c r="M43"/>
  <c r="L43"/>
  <c r="N41"/>
  <c r="M41"/>
  <c r="L41"/>
  <c r="N40"/>
  <c r="M40"/>
  <c r="L40"/>
  <c r="O40" s="1"/>
  <c r="N39"/>
  <c r="M39"/>
  <c r="L39"/>
  <c r="N38"/>
  <c r="M38"/>
  <c r="L38"/>
  <c r="N37"/>
  <c r="M37"/>
  <c r="L37"/>
  <c r="N36"/>
  <c r="M36"/>
  <c r="L36"/>
  <c r="O36" s="1"/>
  <c r="N35"/>
  <c r="M35"/>
  <c r="L35"/>
  <c r="N33"/>
  <c r="M33"/>
  <c r="L33"/>
  <c r="N32"/>
  <c r="M32"/>
  <c r="L32"/>
  <c r="N30"/>
  <c r="M30"/>
  <c r="L30"/>
  <c r="O30" s="1"/>
  <c r="N29"/>
  <c r="M29"/>
  <c r="L29"/>
  <c r="N28"/>
  <c r="M28"/>
  <c r="L28"/>
  <c r="N27"/>
  <c r="M27"/>
  <c r="L27"/>
  <c r="N24"/>
  <c r="M24"/>
  <c r="L24"/>
  <c r="O24" s="1"/>
  <c r="N23"/>
  <c r="M23"/>
  <c r="L23"/>
  <c r="N22"/>
  <c r="M22"/>
  <c r="L22"/>
  <c r="N20"/>
  <c r="M20"/>
  <c r="L20"/>
  <c r="N19"/>
  <c r="M19"/>
  <c r="L19"/>
  <c r="O19" s="1"/>
  <c r="N17"/>
  <c r="M17"/>
  <c r="L17"/>
  <c r="N16"/>
  <c r="M16"/>
  <c r="L16"/>
  <c r="N15"/>
  <c r="M15"/>
  <c r="L15"/>
  <c r="N14"/>
  <c r="M14"/>
  <c r="L14"/>
  <c r="O14" s="1"/>
  <c r="N13"/>
  <c r="M13"/>
  <c r="N12"/>
  <c r="M12"/>
  <c r="L12"/>
  <c r="N11"/>
  <c r="M11"/>
  <c r="L11"/>
  <c r="O11" s="1"/>
  <c r="N10"/>
  <c r="M10"/>
  <c r="L10"/>
  <c r="N9"/>
  <c r="M9"/>
  <c r="L9"/>
  <c r="N8"/>
  <c r="M8"/>
  <c r="O123" i="40"/>
  <c r="N122"/>
  <c r="M122"/>
  <c r="L122"/>
  <c r="O122"/>
  <c r="O121"/>
  <c r="O120"/>
  <c r="O119"/>
  <c r="O118"/>
  <c r="O116"/>
  <c r="O115"/>
  <c r="O114"/>
  <c r="N113"/>
  <c r="M113"/>
  <c r="O113"/>
  <c r="O112"/>
  <c r="O111"/>
  <c r="N110"/>
  <c r="M110"/>
  <c r="L110"/>
  <c r="O110"/>
  <c r="O109"/>
  <c r="O108"/>
  <c r="O107"/>
  <c r="O106"/>
  <c r="N105"/>
  <c r="N117"/>
  <c r="N124" s="1"/>
  <c r="M105"/>
  <c r="M117" s="1"/>
  <c r="L105"/>
  <c r="L117"/>
  <c r="O104"/>
  <c r="O103"/>
  <c r="O102"/>
  <c r="O100"/>
  <c r="N99"/>
  <c r="M99"/>
  <c r="L99"/>
  <c r="O99"/>
  <c r="O98"/>
  <c r="O97"/>
  <c r="O96"/>
  <c r="O95"/>
  <c r="O94"/>
  <c r="O93"/>
  <c r="O92"/>
  <c r="O91"/>
  <c r="O90"/>
  <c r="N89"/>
  <c r="M89"/>
  <c r="O89"/>
  <c r="L89"/>
  <c r="O88"/>
  <c r="O87"/>
  <c r="O86"/>
  <c r="O85"/>
  <c r="N84"/>
  <c r="M84"/>
  <c r="L84"/>
  <c r="O84" s="1"/>
  <c r="O83"/>
  <c r="O82"/>
  <c r="O81"/>
  <c r="O80"/>
  <c r="O79"/>
  <c r="O78"/>
  <c r="O77"/>
  <c r="O76"/>
  <c r="N75"/>
  <c r="M75"/>
  <c r="L75"/>
  <c r="O75" s="1"/>
  <c r="O74"/>
  <c r="O73"/>
  <c r="O72"/>
  <c r="O71"/>
  <c r="O70"/>
  <c r="O69"/>
  <c r="O68"/>
  <c r="O67"/>
  <c r="O66"/>
  <c r="O65"/>
  <c r="O64"/>
  <c r="O63"/>
  <c r="O62"/>
  <c r="N61"/>
  <c r="N61" i="44" s="1"/>
  <c r="M61" i="40"/>
  <c r="L61"/>
  <c r="L61" i="44" s="1"/>
  <c r="O60" i="40"/>
  <c r="O59"/>
  <c r="O58"/>
  <c r="O57"/>
  <c r="O56"/>
  <c r="O55"/>
  <c r="O54"/>
  <c r="O53"/>
  <c r="M51"/>
  <c r="L51"/>
  <c r="O51"/>
  <c r="O50"/>
  <c r="O49"/>
  <c r="O48"/>
  <c r="O47"/>
  <c r="O46"/>
  <c r="N45"/>
  <c r="M45"/>
  <c r="L45"/>
  <c r="L45" i="44" s="1"/>
  <c r="O44" i="40"/>
  <c r="O43"/>
  <c r="N42"/>
  <c r="M42"/>
  <c r="L42"/>
  <c r="L42" i="44" s="1"/>
  <c r="O41" i="40"/>
  <c r="O40"/>
  <c r="O39"/>
  <c r="O38"/>
  <c r="O37"/>
  <c r="O36"/>
  <c r="O35"/>
  <c r="N34"/>
  <c r="M34"/>
  <c r="M52" s="1"/>
  <c r="L34"/>
  <c r="O34" s="1"/>
  <c r="O33"/>
  <c r="O32"/>
  <c r="N31"/>
  <c r="N52"/>
  <c r="M31"/>
  <c r="O31"/>
  <c r="L31"/>
  <c r="L52"/>
  <c r="O30"/>
  <c r="O29"/>
  <c r="O28"/>
  <c r="O27"/>
  <c r="N25"/>
  <c r="M25"/>
  <c r="L25"/>
  <c r="L25" i="44" s="1"/>
  <c r="O24" i="40"/>
  <c r="O23"/>
  <c r="O22"/>
  <c r="N21"/>
  <c r="N26" s="1"/>
  <c r="N101" s="1"/>
  <c r="M21"/>
  <c r="M26" s="1"/>
  <c r="M101" s="1"/>
  <c r="O20"/>
  <c r="O19"/>
  <c r="O18"/>
  <c r="O17"/>
  <c r="O16"/>
  <c r="O15"/>
  <c r="O14"/>
  <c r="L13"/>
  <c r="L13" i="44" s="1"/>
  <c r="O12" i="40"/>
  <c r="O11"/>
  <c r="O10"/>
  <c r="O9"/>
  <c r="L8"/>
  <c r="O8" s="1"/>
  <c r="O23" i="38"/>
  <c r="O24"/>
  <c r="O35"/>
  <c r="O123"/>
  <c r="N122"/>
  <c r="N122" i="44" s="1"/>
  <c r="M122" i="38"/>
  <c r="M122" i="44" s="1"/>
  <c r="O122" i="38"/>
  <c r="L122"/>
  <c r="L122" i="44" s="1"/>
  <c r="O121" i="38"/>
  <c r="O120"/>
  <c r="O119"/>
  <c r="O118"/>
  <c r="O116"/>
  <c r="O115"/>
  <c r="O114"/>
  <c r="N113"/>
  <c r="N113" i="44" s="1"/>
  <c r="M113" i="38"/>
  <c r="M113" i="44" s="1"/>
  <c r="O112" i="38"/>
  <c r="O111"/>
  <c r="N110"/>
  <c r="N110" i="44" s="1"/>
  <c r="M110" i="38"/>
  <c r="M110" i="44" s="1"/>
  <c r="O110" i="38"/>
  <c r="L110"/>
  <c r="L110" i="44" s="1"/>
  <c r="O109" i="38"/>
  <c r="O108"/>
  <c r="O107"/>
  <c r="O106"/>
  <c r="N105"/>
  <c r="N105" i="44" s="1"/>
  <c r="M105" i="38"/>
  <c r="M105" i="44" s="1"/>
  <c r="M117" i="38"/>
  <c r="M117" i="44" s="1"/>
  <c r="L105" i="38"/>
  <c r="L105" i="44" s="1"/>
  <c r="O104" i="38"/>
  <c r="O103"/>
  <c r="O102"/>
  <c r="N99"/>
  <c r="N99" i="44" s="1"/>
  <c r="M99" i="38"/>
  <c r="M99" i="44" s="1"/>
  <c r="L99" i="38"/>
  <c r="L99" i="44" s="1"/>
  <c r="O99" i="38"/>
  <c r="O98"/>
  <c r="O97"/>
  <c r="O96"/>
  <c r="O95"/>
  <c r="O94"/>
  <c r="O93"/>
  <c r="O92"/>
  <c r="O91"/>
  <c r="O90"/>
  <c r="N89"/>
  <c r="N89" i="44" s="1"/>
  <c r="M89" i="38"/>
  <c r="M89" i="44" s="1"/>
  <c r="O89" i="38"/>
  <c r="L89"/>
  <c r="L89" i="44" s="1"/>
  <c r="O88" i="38"/>
  <c r="O87"/>
  <c r="O86"/>
  <c r="O85"/>
  <c r="N84"/>
  <c r="N84" i="44" s="1"/>
  <c r="M84" i="38"/>
  <c r="M84" i="44" s="1"/>
  <c r="O84" i="38"/>
  <c r="L84"/>
  <c r="L84" i="44" s="1"/>
  <c r="O83" i="38"/>
  <c r="O82"/>
  <c r="O81"/>
  <c r="O80"/>
  <c r="O79"/>
  <c r="O78"/>
  <c r="O77"/>
  <c r="O76"/>
  <c r="N75"/>
  <c r="N75" i="44" s="1"/>
  <c r="M75" i="38"/>
  <c r="M75" i="44" s="1"/>
  <c r="O75" i="38"/>
  <c r="L75"/>
  <c r="L75" i="44" s="1"/>
  <c r="O74" i="38"/>
  <c r="O73"/>
  <c r="O72"/>
  <c r="O71"/>
  <c r="O70"/>
  <c r="O69"/>
  <c r="O68"/>
  <c r="O67"/>
  <c r="O66"/>
  <c r="O65"/>
  <c r="O64"/>
  <c r="O63"/>
  <c r="O62"/>
  <c r="N61"/>
  <c r="M61"/>
  <c r="M61" i="44" s="1"/>
  <c r="L61" i="38"/>
  <c r="O61"/>
  <c r="O60"/>
  <c r="O59"/>
  <c r="O58"/>
  <c r="O57"/>
  <c r="O56"/>
  <c r="O55"/>
  <c r="O54"/>
  <c r="O53"/>
  <c r="N51"/>
  <c r="M51"/>
  <c r="M51" i="44" s="1"/>
  <c r="L51" i="38"/>
  <c r="O51"/>
  <c r="O50"/>
  <c r="O49"/>
  <c r="O48"/>
  <c r="O47"/>
  <c r="O46"/>
  <c r="N45"/>
  <c r="N45" i="44" s="1"/>
  <c r="M45" i="38"/>
  <c r="M45" i="44" s="1"/>
  <c r="O45" i="38"/>
  <c r="L45"/>
  <c r="O44"/>
  <c r="O43"/>
  <c r="N42"/>
  <c r="N42" i="44" s="1"/>
  <c r="M42" i="38"/>
  <c r="M42" i="44" s="1"/>
  <c r="O41" i="38"/>
  <c r="O40"/>
  <c r="O39"/>
  <c r="O38"/>
  <c r="O37"/>
  <c r="O36"/>
  <c r="N34"/>
  <c r="N34" i="44" s="1"/>
  <c r="M34" i="38"/>
  <c r="M34" i="44" s="1"/>
  <c r="L34" i="38"/>
  <c r="L34" i="44" s="1"/>
  <c r="O33" i="38"/>
  <c r="O32"/>
  <c r="N31"/>
  <c r="N31" i="44" s="1"/>
  <c r="M31" i="38"/>
  <c r="M31" i="44" s="1"/>
  <c r="L31" i="38"/>
  <c r="L31" i="44" s="1"/>
  <c r="O30" i="38"/>
  <c r="O29"/>
  <c r="O28"/>
  <c r="O27"/>
  <c r="N25"/>
  <c r="N25" i="44" s="1"/>
  <c r="M25" i="38"/>
  <c r="M25" i="44" s="1"/>
  <c r="L25" i="38"/>
  <c r="O25"/>
  <c r="O22"/>
  <c r="N21"/>
  <c r="N21" i="44" s="1"/>
  <c r="M21" i="38"/>
  <c r="M21" i="44" s="1"/>
  <c r="M26" i="38"/>
  <c r="M26" i="44" s="1"/>
  <c r="O20" i="38"/>
  <c r="O19"/>
  <c r="O18"/>
  <c r="O17"/>
  <c r="O16"/>
  <c r="O15"/>
  <c r="O14"/>
  <c r="O13"/>
  <c r="O12"/>
  <c r="O11"/>
  <c r="O10"/>
  <c r="O9"/>
  <c r="L8"/>
  <c r="L8" i="44" s="1"/>
  <c r="O8" s="1"/>
  <c r="N23" i="42"/>
  <c r="N74"/>
  <c r="N14"/>
  <c r="N14" i="39"/>
  <c r="K97"/>
  <c r="L20"/>
  <c r="L20" i="45" s="1"/>
  <c r="N23" i="39"/>
  <c r="N74"/>
  <c r="L124" i="40"/>
  <c r="O105"/>
  <c r="O100" i="38"/>
  <c r="L52"/>
  <c r="L52" i="44" s="1"/>
  <c r="O105" i="38"/>
  <c r="H8" i="45"/>
  <c r="I96"/>
  <c r="H96"/>
  <c r="G96"/>
  <c r="I95"/>
  <c r="H95"/>
  <c r="G95"/>
  <c r="J95" s="1"/>
  <c r="I94"/>
  <c r="H94"/>
  <c r="G94"/>
  <c r="I93"/>
  <c r="H93"/>
  <c r="G93"/>
  <c r="I92"/>
  <c r="H92"/>
  <c r="G92"/>
  <c r="I91"/>
  <c r="H91"/>
  <c r="G91"/>
  <c r="J91" s="1"/>
  <c r="I89"/>
  <c r="H89"/>
  <c r="G89"/>
  <c r="I88"/>
  <c r="H88"/>
  <c r="G88"/>
  <c r="I87"/>
  <c r="H87"/>
  <c r="J87" s="1"/>
  <c r="I86"/>
  <c r="H86"/>
  <c r="G86"/>
  <c r="I85"/>
  <c r="H85"/>
  <c r="G85"/>
  <c r="H84"/>
  <c r="I83"/>
  <c r="H83"/>
  <c r="G83"/>
  <c r="J83" s="1"/>
  <c r="I82"/>
  <c r="H82"/>
  <c r="G82"/>
  <c r="J82" s="1"/>
  <c r="I81"/>
  <c r="H81"/>
  <c r="G81"/>
  <c r="J81" s="1"/>
  <c r="I80"/>
  <c r="H80"/>
  <c r="J80" s="1"/>
  <c r="G80"/>
  <c r="I78"/>
  <c r="H78"/>
  <c r="G78"/>
  <c r="J78" s="1"/>
  <c r="I77"/>
  <c r="H77"/>
  <c r="G77"/>
  <c r="I76"/>
  <c r="H76"/>
  <c r="G76"/>
  <c r="I75"/>
  <c r="H75"/>
  <c r="G75"/>
  <c r="I73"/>
  <c r="H73"/>
  <c r="G73"/>
  <c r="J73" s="1"/>
  <c r="I72"/>
  <c r="H72"/>
  <c r="G72"/>
  <c r="I71"/>
  <c r="H71"/>
  <c r="G71"/>
  <c r="I70"/>
  <c r="H70"/>
  <c r="G70"/>
  <c r="I69"/>
  <c r="H69"/>
  <c r="G69"/>
  <c r="J69" s="1"/>
  <c r="I67"/>
  <c r="H67"/>
  <c r="G67"/>
  <c r="I65"/>
  <c r="H65"/>
  <c r="G65"/>
  <c r="I64"/>
  <c r="H64"/>
  <c r="G64"/>
  <c r="I63"/>
  <c r="H63"/>
  <c r="G63"/>
  <c r="J63" s="1"/>
  <c r="I61"/>
  <c r="H61"/>
  <c r="G61"/>
  <c r="I60"/>
  <c r="H60"/>
  <c r="G60"/>
  <c r="I59"/>
  <c r="H59"/>
  <c r="G59"/>
  <c r="I58"/>
  <c r="H58"/>
  <c r="G58"/>
  <c r="J58" s="1"/>
  <c r="I57"/>
  <c r="H57"/>
  <c r="G57"/>
  <c r="I55"/>
  <c r="H55"/>
  <c r="G55"/>
  <c r="I54"/>
  <c r="H54"/>
  <c r="G54"/>
  <c r="I53"/>
  <c r="H53"/>
  <c r="G53"/>
  <c r="J53" s="1"/>
  <c r="I52"/>
  <c r="H52"/>
  <c r="G52"/>
  <c r="I51"/>
  <c r="H51"/>
  <c r="G51"/>
  <c r="I50"/>
  <c r="H50"/>
  <c r="G50"/>
  <c r="I48"/>
  <c r="H48"/>
  <c r="G48"/>
  <c r="J48" s="1"/>
  <c r="I47"/>
  <c r="H47"/>
  <c r="G47"/>
  <c r="I46"/>
  <c r="H46"/>
  <c r="G46"/>
  <c r="I44"/>
  <c r="H44"/>
  <c r="G44"/>
  <c r="I43"/>
  <c r="H43"/>
  <c r="G43"/>
  <c r="J43" s="1"/>
  <c r="I42"/>
  <c r="H42"/>
  <c r="G42"/>
  <c r="I41"/>
  <c r="H41"/>
  <c r="G41"/>
  <c r="I40"/>
  <c r="H40"/>
  <c r="G40"/>
  <c r="I39"/>
  <c r="H39"/>
  <c r="G39"/>
  <c r="J39" s="1"/>
  <c r="I38"/>
  <c r="H38"/>
  <c r="G38"/>
  <c r="I37"/>
  <c r="H37"/>
  <c r="G37"/>
  <c r="I36"/>
  <c r="H36"/>
  <c r="G36"/>
  <c r="I35"/>
  <c r="H35"/>
  <c r="G35"/>
  <c r="J35" s="1"/>
  <c r="I33"/>
  <c r="H33"/>
  <c r="G33"/>
  <c r="I32"/>
  <c r="I31"/>
  <c r="H31"/>
  <c r="G31"/>
  <c r="G30"/>
  <c r="H30"/>
  <c r="I30"/>
  <c r="I29"/>
  <c r="H29"/>
  <c r="G29"/>
  <c r="I28"/>
  <c r="H28"/>
  <c r="G28"/>
  <c r="J28" s="1"/>
  <c r="I27"/>
  <c r="H27"/>
  <c r="G27"/>
  <c r="I26"/>
  <c r="H26"/>
  <c r="G26"/>
  <c r="I25"/>
  <c r="H25"/>
  <c r="G25"/>
  <c r="I24"/>
  <c r="H24"/>
  <c r="G24"/>
  <c r="J24" s="1"/>
  <c r="I22"/>
  <c r="H22"/>
  <c r="G22"/>
  <c r="I21"/>
  <c r="H21"/>
  <c r="G21"/>
  <c r="I19"/>
  <c r="H19"/>
  <c r="G19"/>
  <c r="I18"/>
  <c r="H18"/>
  <c r="G18"/>
  <c r="J18" s="1"/>
  <c r="I17"/>
  <c r="H17"/>
  <c r="G17"/>
  <c r="I16"/>
  <c r="H16"/>
  <c r="G16"/>
  <c r="I15"/>
  <c r="H15"/>
  <c r="G15"/>
  <c r="I13"/>
  <c r="H13"/>
  <c r="G13"/>
  <c r="J13" s="1"/>
  <c r="I12"/>
  <c r="H12"/>
  <c r="G12"/>
  <c r="I11"/>
  <c r="H11"/>
  <c r="G11"/>
  <c r="I10"/>
  <c r="H10"/>
  <c r="G10"/>
  <c r="I9"/>
  <c r="H9"/>
  <c r="G9"/>
  <c r="J9" s="1"/>
  <c r="I8"/>
  <c r="G8"/>
  <c r="J96" i="42"/>
  <c r="J95"/>
  <c r="J94"/>
  <c r="J93"/>
  <c r="J92"/>
  <c r="J91"/>
  <c r="J89"/>
  <c r="J88"/>
  <c r="J87"/>
  <c r="J86"/>
  <c r="J85"/>
  <c r="I84"/>
  <c r="H84"/>
  <c r="J84"/>
  <c r="G84"/>
  <c r="J83"/>
  <c r="J82"/>
  <c r="J81"/>
  <c r="J80"/>
  <c r="I79"/>
  <c r="H79"/>
  <c r="G79"/>
  <c r="G79" i="45" s="1"/>
  <c r="J78" i="42"/>
  <c r="J77"/>
  <c r="J76"/>
  <c r="J75"/>
  <c r="I74"/>
  <c r="I90" s="1"/>
  <c r="I97" s="1"/>
  <c r="H74"/>
  <c r="H90" s="1"/>
  <c r="H97" s="1"/>
  <c r="G74"/>
  <c r="J73"/>
  <c r="J72"/>
  <c r="J71"/>
  <c r="J70"/>
  <c r="J69"/>
  <c r="J67"/>
  <c r="I66"/>
  <c r="I66" i="45" s="1"/>
  <c r="H66" i="42"/>
  <c r="J66"/>
  <c r="G66"/>
  <c r="J65"/>
  <c r="J64"/>
  <c r="J63"/>
  <c r="I62"/>
  <c r="H62"/>
  <c r="G62"/>
  <c r="J62"/>
  <c r="J61"/>
  <c r="J60"/>
  <c r="J59"/>
  <c r="J58"/>
  <c r="J57"/>
  <c r="I56"/>
  <c r="I56" i="45" s="1"/>
  <c r="H56" i="42"/>
  <c r="J56"/>
  <c r="G56"/>
  <c r="J55"/>
  <c r="J54"/>
  <c r="J53"/>
  <c r="J52"/>
  <c r="J51"/>
  <c r="J50"/>
  <c r="I49"/>
  <c r="I49" i="45" s="1"/>
  <c r="H49" i="42"/>
  <c r="J49"/>
  <c r="G49"/>
  <c r="J48"/>
  <c r="J47"/>
  <c r="J46"/>
  <c r="I45"/>
  <c r="H45"/>
  <c r="G45"/>
  <c r="J45"/>
  <c r="J44"/>
  <c r="J43"/>
  <c r="J42"/>
  <c r="J41"/>
  <c r="J40"/>
  <c r="J39"/>
  <c r="J38"/>
  <c r="J37"/>
  <c r="J36"/>
  <c r="J35"/>
  <c r="G34"/>
  <c r="J33"/>
  <c r="I32"/>
  <c r="H32"/>
  <c r="J32" s="1"/>
  <c r="G32"/>
  <c r="J31"/>
  <c r="J30"/>
  <c r="J29"/>
  <c r="J28"/>
  <c r="J27"/>
  <c r="J26"/>
  <c r="J25"/>
  <c r="J24"/>
  <c r="I23"/>
  <c r="I23" i="45" s="1"/>
  <c r="H23" i="42"/>
  <c r="H34"/>
  <c r="G23"/>
  <c r="J22"/>
  <c r="J21"/>
  <c r="J19"/>
  <c r="J18"/>
  <c r="J17"/>
  <c r="J16"/>
  <c r="J15"/>
  <c r="I14"/>
  <c r="I20" s="1"/>
  <c r="H14"/>
  <c r="H20" s="1"/>
  <c r="G14"/>
  <c r="G20"/>
  <c r="J13"/>
  <c r="J12"/>
  <c r="J11"/>
  <c r="J10"/>
  <c r="J9"/>
  <c r="J8"/>
  <c r="J96" i="39"/>
  <c r="J95"/>
  <c r="J94"/>
  <c r="J93"/>
  <c r="J92"/>
  <c r="J91"/>
  <c r="J89"/>
  <c r="J88"/>
  <c r="J87"/>
  <c r="J86"/>
  <c r="J85"/>
  <c r="I84"/>
  <c r="I84" i="45" s="1"/>
  <c r="H84" i="39"/>
  <c r="G84"/>
  <c r="G84" i="45" s="1"/>
  <c r="J84" s="1"/>
  <c r="J83" i="39"/>
  <c r="J82"/>
  <c r="J81"/>
  <c r="J80"/>
  <c r="I79"/>
  <c r="I79" i="45" s="1"/>
  <c r="H79" i="39"/>
  <c r="H79" i="45" s="1"/>
  <c r="J79" i="39"/>
  <c r="G79"/>
  <c r="J78"/>
  <c r="J77"/>
  <c r="J76"/>
  <c r="J75"/>
  <c r="I74"/>
  <c r="I74" i="45" s="1"/>
  <c r="H74" i="39"/>
  <c r="H74" i="45" s="1"/>
  <c r="H90" i="39"/>
  <c r="G74"/>
  <c r="G74" i="45" s="1"/>
  <c r="J73" i="39"/>
  <c r="J72"/>
  <c r="J71"/>
  <c r="J70"/>
  <c r="J69"/>
  <c r="J67"/>
  <c r="I66"/>
  <c r="H66"/>
  <c r="H66" i="45" s="1"/>
  <c r="G66" i="39"/>
  <c r="G66" i="45" s="1"/>
  <c r="J65" i="39"/>
  <c r="J64"/>
  <c r="J63"/>
  <c r="I62"/>
  <c r="I62" i="45" s="1"/>
  <c r="H62" i="39"/>
  <c r="H62" i="45" s="1"/>
  <c r="G62" i="39"/>
  <c r="G62" i="45" s="1"/>
  <c r="J61" i="39"/>
  <c r="J60"/>
  <c r="J59"/>
  <c r="J58"/>
  <c r="J57"/>
  <c r="I56"/>
  <c r="H56"/>
  <c r="H56" i="45" s="1"/>
  <c r="G56" i="39"/>
  <c r="G56" i="45" s="1"/>
  <c r="J55" i="39"/>
  <c r="J54"/>
  <c r="J53"/>
  <c r="J52"/>
  <c r="J51"/>
  <c r="J50"/>
  <c r="I49"/>
  <c r="H49"/>
  <c r="H49" i="45" s="1"/>
  <c r="G49" i="39"/>
  <c r="G49" i="45" s="1"/>
  <c r="J48" i="39"/>
  <c r="J47"/>
  <c r="J46"/>
  <c r="I45"/>
  <c r="I45" i="45" s="1"/>
  <c r="H45" i="39"/>
  <c r="H45" i="45" s="1"/>
  <c r="G45" i="39"/>
  <c r="G45" i="45" s="1"/>
  <c r="J44" i="39"/>
  <c r="J43"/>
  <c r="J42"/>
  <c r="J41"/>
  <c r="J40"/>
  <c r="J39"/>
  <c r="J38"/>
  <c r="J37"/>
  <c r="J36"/>
  <c r="J35"/>
  <c r="I34"/>
  <c r="J33"/>
  <c r="I32"/>
  <c r="H32"/>
  <c r="H32" i="45" s="1"/>
  <c r="G32" i="39"/>
  <c r="G32" i="45" s="1"/>
  <c r="J31" i="39"/>
  <c r="J30"/>
  <c r="J29"/>
  <c r="J28"/>
  <c r="J27"/>
  <c r="J26"/>
  <c r="J25"/>
  <c r="J24"/>
  <c r="I23"/>
  <c r="H23"/>
  <c r="H23" i="45" s="1"/>
  <c r="G23" i="39"/>
  <c r="G23" i="45" s="1"/>
  <c r="J22" i="39"/>
  <c r="J21"/>
  <c r="J19"/>
  <c r="J18"/>
  <c r="J17"/>
  <c r="J16"/>
  <c r="J15"/>
  <c r="I14"/>
  <c r="I14" i="45" s="1"/>
  <c r="H14" i="39"/>
  <c r="H14" i="45" s="1"/>
  <c r="G14" i="39"/>
  <c r="G20" s="1"/>
  <c r="J13"/>
  <c r="J12"/>
  <c r="J11"/>
  <c r="J10"/>
  <c r="J9"/>
  <c r="J8"/>
  <c r="I123" i="44"/>
  <c r="H123"/>
  <c r="G123"/>
  <c r="J123" s="1"/>
  <c r="I121"/>
  <c r="H121"/>
  <c r="G121"/>
  <c r="I120"/>
  <c r="H120"/>
  <c r="G120"/>
  <c r="I119"/>
  <c r="H119"/>
  <c r="G119"/>
  <c r="J119" s="1"/>
  <c r="I118"/>
  <c r="H118"/>
  <c r="G118"/>
  <c r="J118" s="1"/>
  <c r="I116"/>
  <c r="H116"/>
  <c r="G116"/>
  <c r="I115"/>
  <c r="H115"/>
  <c r="G115"/>
  <c r="I114"/>
  <c r="H114"/>
  <c r="G114"/>
  <c r="J114" s="1"/>
  <c r="I112"/>
  <c r="H112"/>
  <c r="G112"/>
  <c r="J112" s="1"/>
  <c r="I111"/>
  <c r="H111"/>
  <c r="G111"/>
  <c r="I109"/>
  <c r="H109"/>
  <c r="G109"/>
  <c r="I108"/>
  <c r="H108"/>
  <c r="G108"/>
  <c r="I107"/>
  <c r="H107"/>
  <c r="G107"/>
  <c r="J107" s="1"/>
  <c r="I106"/>
  <c r="H106"/>
  <c r="G106"/>
  <c r="I104"/>
  <c r="H104"/>
  <c r="G104"/>
  <c r="I103"/>
  <c r="H103"/>
  <c r="G103"/>
  <c r="J103" s="1"/>
  <c r="I102"/>
  <c r="H102"/>
  <c r="G102"/>
  <c r="J102" s="1"/>
  <c r="I100"/>
  <c r="H100"/>
  <c r="I98"/>
  <c r="H98"/>
  <c r="G98"/>
  <c r="J98" s="1"/>
  <c r="I97"/>
  <c r="H97"/>
  <c r="G97"/>
  <c r="J97" s="1"/>
  <c r="I96"/>
  <c r="H96"/>
  <c r="G96"/>
  <c r="I95"/>
  <c r="H95"/>
  <c r="G95"/>
  <c r="I94"/>
  <c r="H94"/>
  <c r="G94"/>
  <c r="J94" s="1"/>
  <c r="I93"/>
  <c r="H93"/>
  <c r="G93"/>
  <c r="J93" s="1"/>
  <c r="I92"/>
  <c r="H92"/>
  <c r="G92"/>
  <c r="I91"/>
  <c r="H91"/>
  <c r="G91"/>
  <c r="I90"/>
  <c r="H90"/>
  <c r="G90"/>
  <c r="J90" s="1"/>
  <c r="I88"/>
  <c r="H88"/>
  <c r="G88"/>
  <c r="J88" s="1"/>
  <c r="I87"/>
  <c r="H87"/>
  <c r="G87"/>
  <c r="I86"/>
  <c r="H86"/>
  <c r="G86"/>
  <c r="I85"/>
  <c r="H85"/>
  <c r="G85"/>
  <c r="J85" s="1"/>
  <c r="I83"/>
  <c r="H83"/>
  <c r="G83"/>
  <c r="J83" s="1"/>
  <c r="I82"/>
  <c r="H82"/>
  <c r="G82"/>
  <c r="I81"/>
  <c r="H81"/>
  <c r="G81"/>
  <c r="I80"/>
  <c r="H80"/>
  <c r="G80"/>
  <c r="J80" s="1"/>
  <c r="I79"/>
  <c r="H79"/>
  <c r="G79"/>
  <c r="I78"/>
  <c r="H78"/>
  <c r="G78"/>
  <c r="I77"/>
  <c r="H77"/>
  <c r="G77"/>
  <c r="I76"/>
  <c r="H76"/>
  <c r="G76"/>
  <c r="J76" s="1"/>
  <c r="I74"/>
  <c r="H74"/>
  <c r="G74"/>
  <c r="J74" s="1"/>
  <c r="I73"/>
  <c r="H73"/>
  <c r="G73"/>
  <c r="I72"/>
  <c r="H72"/>
  <c r="G72"/>
  <c r="I71"/>
  <c r="H71"/>
  <c r="G71"/>
  <c r="J71" s="1"/>
  <c r="I70"/>
  <c r="H70"/>
  <c r="G70"/>
  <c r="J70" s="1"/>
  <c r="I69"/>
  <c r="H69"/>
  <c r="G69"/>
  <c r="I68"/>
  <c r="H68"/>
  <c r="G68"/>
  <c r="I67"/>
  <c r="H67"/>
  <c r="G67"/>
  <c r="J67" s="1"/>
  <c r="I66"/>
  <c r="H66"/>
  <c r="G66"/>
  <c r="J66" s="1"/>
  <c r="I65"/>
  <c r="H65"/>
  <c r="G65"/>
  <c r="I64"/>
  <c r="H64"/>
  <c r="G64"/>
  <c r="I63"/>
  <c r="H63"/>
  <c r="G63"/>
  <c r="J63" s="1"/>
  <c r="I62"/>
  <c r="H62"/>
  <c r="G62"/>
  <c r="I61"/>
  <c r="I60"/>
  <c r="H60"/>
  <c r="G60"/>
  <c r="I59"/>
  <c r="H59"/>
  <c r="G59"/>
  <c r="I58"/>
  <c r="H58"/>
  <c r="G58"/>
  <c r="I57"/>
  <c r="H57"/>
  <c r="G57"/>
  <c r="J57" s="1"/>
  <c r="I56"/>
  <c r="H56"/>
  <c r="G56"/>
  <c r="I55"/>
  <c r="H55"/>
  <c r="G55"/>
  <c r="I54"/>
  <c r="H54"/>
  <c r="G54"/>
  <c r="I53"/>
  <c r="H53"/>
  <c r="G53"/>
  <c r="J53" s="1"/>
  <c r="I51"/>
  <c r="I50"/>
  <c r="H50"/>
  <c r="G50"/>
  <c r="J50" s="1"/>
  <c r="I49"/>
  <c r="H49"/>
  <c r="G49"/>
  <c r="J49"/>
  <c r="I48"/>
  <c r="H48"/>
  <c r="G48"/>
  <c r="J48"/>
  <c r="I47"/>
  <c r="H47"/>
  <c r="G47"/>
  <c r="J47"/>
  <c r="I46"/>
  <c r="H46"/>
  <c r="G46"/>
  <c r="I44"/>
  <c r="H44"/>
  <c r="G44"/>
  <c r="I43"/>
  <c r="H43"/>
  <c r="G43"/>
  <c r="I41"/>
  <c r="H41"/>
  <c r="G41"/>
  <c r="J41" s="1"/>
  <c r="I40"/>
  <c r="H40"/>
  <c r="G40"/>
  <c r="J40"/>
  <c r="I39"/>
  <c r="H39"/>
  <c r="G39"/>
  <c r="I38"/>
  <c r="H38"/>
  <c r="G38"/>
  <c r="I37"/>
  <c r="H37"/>
  <c r="G37"/>
  <c r="J37" s="1"/>
  <c r="I36"/>
  <c r="H36"/>
  <c r="G36"/>
  <c r="J36" s="1"/>
  <c r="I35"/>
  <c r="H35"/>
  <c r="J35" s="1"/>
  <c r="G35"/>
  <c r="I34"/>
  <c r="I33"/>
  <c r="H33"/>
  <c r="G33"/>
  <c r="I32"/>
  <c r="H32"/>
  <c r="G32"/>
  <c r="J32" s="1"/>
  <c r="H31"/>
  <c r="I30"/>
  <c r="H30"/>
  <c r="G30"/>
  <c r="J30" s="1"/>
  <c r="I29"/>
  <c r="H29"/>
  <c r="G29"/>
  <c r="J29" s="1"/>
  <c r="G28"/>
  <c r="H28"/>
  <c r="J28" s="1"/>
  <c r="I28"/>
  <c r="I27"/>
  <c r="H27"/>
  <c r="G27"/>
  <c r="J27" s="1"/>
  <c r="H26"/>
  <c r="I24"/>
  <c r="H24"/>
  <c r="G24"/>
  <c r="I23"/>
  <c r="H23"/>
  <c r="G23"/>
  <c r="J23" s="1"/>
  <c r="I22"/>
  <c r="H22"/>
  <c r="G22"/>
  <c r="J22" s="1"/>
  <c r="H21"/>
  <c r="I20"/>
  <c r="H20"/>
  <c r="G20"/>
  <c r="J20"/>
  <c r="I19"/>
  <c r="H19"/>
  <c r="G19"/>
  <c r="J19"/>
  <c r="I18"/>
  <c r="H18"/>
  <c r="G18"/>
  <c r="J18"/>
  <c r="I17"/>
  <c r="H17"/>
  <c r="G17"/>
  <c r="J17"/>
  <c r="I16"/>
  <c r="H16"/>
  <c r="G16"/>
  <c r="I15"/>
  <c r="H15"/>
  <c r="G15"/>
  <c r="I14"/>
  <c r="H14"/>
  <c r="G14"/>
  <c r="I13"/>
  <c r="H13"/>
  <c r="I12"/>
  <c r="H12"/>
  <c r="G12"/>
  <c r="I11"/>
  <c r="H11"/>
  <c r="G11"/>
  <c r="I10"/>
  <c r="H10"/>
  <c r="G10"/>
  <c r="J10" s="1"/>
  <c r="I9"/>
  <c r="H9"/>
  <c r="G9"/>
  <c r="I8"/>
  <c r="H8"/>
  <c r="J123" i="40"/>
  <c r="I122"/>
  <c r="H122"/>
  <c r="G122"/>
  <c r="J122"/>
  <c r="J121"/>
  <c r="J120"/>
  <c r="J119"/>
  <c r="J118"/>
  <c r="J116"/>
  <c r="J115"/>
  <c r="J114"/>
  <c r="I113"/>
  <c r="H113"/>
  <c r="J113"/>
  <c r="J112"/>
  <c r="J111"/>
  <c r="I110"/>
  <c r="H110"/>
  <c r="G110"/>
  <c r="J110" s="1"/>
  <c r="J109"/>
  <c r="J108"/>
  <c r="J107"/>
  <c r="J106"/>
  <c r="I105"/>
  <c r="I117"/>
  <c r="I124" s="1"/>
  <c r="H105"/>
  <c r="H117" s="1"/>
  <c r="H124"/>
  <c r="G105"/>
  <c r="G117"/>
  <c r="J117" s="1"/>
  <c r="J104"/>
  <c r="J103"/>
  <c r="J102"/>
  <c r="J100"/>
  <c r="I99"/>
  <c r="H99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G45"/>
  <c r="J44"/>
  <c r="J43"/>
  <c r="I42"/>
  <c r="J42" s="1"/>
  <c r="H42"/>
  <c r="G42"/>
  <c r="J41"/>
  <c r="J40"/>
  <c r="J39"/>
  <c r="J38"/>
  <c r="J37"/>
  <c r="J36"/>
  <c r="J35"/>
  <c r="I34"/>
  <c r="H34"/>
  <c r="H52" s="1"/>
  <c r="G34"/>
  <c r="J34"/>
  <c r="J33"/>
  <c r="J32"/>
  <c r="I31"/>
  <c r="I52"/>
  <c r="H31"/>
  <c r="G31"/>
  <c r="G52" s="1"/>
  <c r="J52" s="1"/>
  <c r="J30"/>
  <c r="J29"/>
  <c r="J28"/>
  <c r="J27"/>
  <c r="I25"/>
  <c r="I101"/>
  <c r="I125" s="1"/>
  <c r="H25"/>
  <c r="H25" i="44" s="1"/>
  <c r="G25" i="40"/>
  <c r="J25"/>
  <c r="J24"/>
  <c r="J23"/>
  <c r="J22"/>
  <c r="I21"/>
  <c r="I26" s="1"/>
  <c r="H21"/>
  <c r="H26"/>
  <c r="J20"/>
  <c r="J19"/>
  <c r="J18"/>
  <c r="J17"/>
  <c r="J16"/>
  <c r="J15"/>
  <c r="J14"/>
  <c r="G13"/>
  <c r="J13" s="1"/>
  <c r="J12"/>
  <c r="J11"/>
  <c r="J10"/>
  <c r="J9"/>
  <c r="G8"/>
  <c r="J123" i="38"/>
  <c r="I122"/>
  <c r="I122" i="44" s="1"/>
  <c r="H122" i="38"/>
  <c r="H122" i="44" s="1"/>
  <c r="G122" i="38"/>
  <c r="J121"/>
  <c r="J120"/>
  <c r="J119"/>
  <c r="J118"/>
  <c r="J116"/>
  <c r="J115"/>
  <c r="J114"/>
  <c r="I113"/>
  <c r="I113" i="44" s="1"/>
  <c r="H113" i="38"/>
  <c r="J112"/>
  <c r="J111"/>
  <c r="I110"/>
  <c r="I110" i="44" s="1"/>
  <c r="H110" i="38"/>
  <c r="H110" i="44" s="1"/>
  <c r="G110" i="38"/>
  <c r="J109"/>
  <c r="J108"/>
  <c r="J107"/>
  <c r="J106"/>
  <c r="I105"/>
  <c r="H105"/>
  <c r="H105" i="44" s="1"/>
  <c r="H117" i="38"/>
  <c r="G105"/>
  <c r="J104"/>
  <c r="J103"/>
  <c r="J102"/>
  <c r="I99"/>
  <c r="I99" i="44" s="1"/>
  <c r="H99" i="38"/>
  <c r="H99" i="44" s="1"/>
  <c r="G99" i="38"/>
  <c r="J98"/>
  <c r="J97"/>
  <c r="J96"/>
  <c r="J95"/>
  <c r="J94"/>
  <c r="J93"/>
  <c r="J92"/>
  <c r="J91"/>
  <c r="J90"/>
  <c r="I89"/>
  <c r="I89" i="44" s="1"/>
  <c r="H89" i="38"/>
  <c r="H89" i="44" s="1"/>
  <c r="G89" i="38"/>
  <c r="J88"/>
  <c r="J87"/>
  <c r="J86"/>
  <c r="J85"/>
  <c r="I84"/>
  <c r="I84" i="44" s="1"/>
  <c r="H84" i="38"/>
  <c r="H84" i="44" s="1"/>
  <c r="G84" i="38"/>
  <c r="J83"/>
  <c r="J82"/>
  <c r="J81"/>
  <c r="J80"/>
  <c r="J79"/>
  <c r="J78"/>
  <c r="J77"/>
  <c r="J76"/>
  <c r="I75"/>
  <c r="I75" i="44" s="1"/>
  <c r="H75" i="38"/>
  <c r="H75" i="44" s="1"/>
  <c r="G75" i="38"/>
  <c r="J75" s="1"/>
  <c r="J74"/>
  <c r="J73"/>
  <c r="J72"/>
  <c r="J71"/>
  <c r="J70"/>
  <c r="J69"/>
  <c r="J68"/>
  <c r="J67"/>
  <c r="J66"/>
  <c r="J65"/>
  <c r="J64"/>
  <c r="J63"/>
  <c r="J62"/>
  <c r="I61"/>
  <c r="H61"/>
  <c r="H61" i="44" s="1"/>
  <c r="G61" i="38"/>
  <c r="J60"/>
  <c r="J59"/>
  <c r="J58"/>
  <c r="J57"/>
  <c r="J56"/>
  <c r="J55"/>
  <c r="J54"/>
  <c r="J53"/>
  <c r="I51"/>
  <c r="H51"/>
  <c r="H51" i="44" s="1"/>
  <c r="G51" i="38"/>
  <c r="G51" i="44"/>
  <c r="J50" i="38"/>
  <c r="J49"/>
  <c r="J48"/>
  <c r="J47"/>
  <c r="J46"/>
  <c r="I45"/>
  <c r="I45" i="44" s="1"/>
  <c r="H45" i="38"/>
  <c r="H45" i="44" s="1"/>
  <c r="G45" i="38"/>
  <c r="J44"/>
  <c r="J43"/>
  <c r="I42"/>
  <c r="I42" i="44" s="1"/>
  <c r="H42" i="38"/>
  <c r="H42" i="44" s="1"/>
  <c r="G42" i="38"/>
  <c r="J41"/>
  <c r="J40"/>
  <c r="J39"/>
  <c r="J38"/>
  <c r="J37"/>
  <c r="J36"/>
  <c r="J35"/>
  <c r="I34"/>
  <c r="H34"/>
  <c r="G34"/>
  <c r="G34" i="44"/>
  <c r="J33" i="38"/>
  <c r="J32"/>
  <c r="I31"/>
  <c r="I31" i="44" s="1"/>
  <c r="H31" i="38"/>
  <c r="H52"/>
  <c r="G31"/>
  <c r="G31" i="44" s="1"/>
  <c r="J31" s="1"/>
  <c r="J30" i="38"/>
  <c r="J29"/>
  <c r="J28"/>
  <c r="J27"/>
  <c r="I25"/>
  <c r="I25" i="44" s="1"/>
  <c r="H25" i="38"/>
  <c r="H26"/>
  <c r="G25"/>
  <c r="G25" i="44" s="1"/>
  <c r="J24" i="38"/>
  <c r="J23"/>
  <c r="J22"/>
  <c r="I21"/>
  <c r="I21" i="44" s="1"/>
  <c r="I26" i="38"/>
  <c r="H21"/>
  <c r="J20"/>
  <c r="J19"/>
  <c r="J18"/>
  <c r="J17"/>
  <c r="J16"/>
  <c r="J15"/>
  <c r="J14"/>
  <c r="J13"/>
  <c r="J12"/>
  <c r="J11"/>
  <c r="J10"/>
  <c r="J9"/>
  <c r="G8"/>
  <c r="J8" s="1"/>
  <c r="O52" i="40"/>
  <c r="J39" i="44"/>
  <c r="J16"/>
  <c r="G90" i="39"/>
  <c r="J84"/>
  <c r="J12" i="45"/>
  <c r="G14"/>
  <c r="J14" s="1"/>
  <c r="J8"/>
  <c r="G100" i="38"/>
  <c r="J100" s="1"/>
  <c r="G75" i="44"/>
  <c r="J75" s="1"/>
  <c r="J51" i="38"/>
  <c r="G42" i="44"/>
  <c r="J42" s="1"/>
  <c r="J34" i="38"/>
  <c r="H68" i="42"/>
  <c r="H98" s="1"/>
  <c r="J20"/>
  <c r="G68"/>
  <c r="J74"/>
  <c r="J23"/>
  <c r="J14"/>
  <c r="J74" i="39"/>
  <c r="G97"/>
  <c r="J23"/>
  <c r="J14"/>
  <c r="G124" i="40"/>
  <c r="J124" s="1"/>
  <c r="J105"/>
  <c r="G21" i="38"/>
  <c r="J25"/>
  <c r="J105"/>
  <c r="J31"/>
  <c r="D10" i="46"/>
  <c r="E9"/>
  <c r="E8"/>
  <c r="E10" s="1"/>
  <c r="G100" i="44"/>
  <c r="J100" s="1"/>
  <c r="G26" i="38"/>
  <c r="C33" i="35"/>
  <c r="E33" s="1"/>
  <c r="C96" i="45"/>
  <c r="C95"/>
  <c r="C85"/>
  <c r="C86"/>
  <c r="C88"/>
  <c r="C89"/>
  <c r="C123" i="44"/>
  <c r="C111"/>
  <c r="C112"/>
  <c r="C114"/>
  <c r="F114" s="1"/>
  <c r="C115"/>
  <c r="C116"/>
  <c r="J26" i="38"/>
  <c r="E9" i="45"/>
  <c r="E10"/>
  <c r="E11"/>
  <c r="E12"/>
  <c r="E13"/>
  <c r="E15"/>
  <c r="E16"/>
  <c r="E17"/>
  <c r="E18"/>
  <c r="E19"/>
  <c r="E21"/>
  <c r="E22"/>
  <c r="E24"/>
  <c r="E25"/>
  <c r="E26"/>
  <c r="E27"/>
  <c r="E28"/>
  <c r="E29"/>
  <c r="E30"/>
  <c r="E31"/>
  <c r="E33"/>
  <c r="E35"/>
  <c r="E36"/>
  <c r="E37"/>
  <c r="E38"/>
  <c r="E39"/>
  <c r="E40"/>
  <c r="E41"/>
  <c r="E42"/>
  <c r="E43"/>
  <c r="E44"/>
  <c r="E46"/>
  <c r="E47"/>
  <c r="E48"/>
  <c r="E50"/>
  <c r="E51"/>
  <c r="C51"/>
  <c r="D51"/>
  <c r="E52"/>
  <c r="E53"/>
  <c r="E54"/>
  <c r="E55"/>
  <c r="E57"/>
  <c r="E58"/>
  <c r="E59"/>
  <c r="F59" s="1"/>
  <c r="C59"/>
  <c r="D59"/>
  <c r="E60"/>
  <c r="F60" s="1"/>
  <c r="E61"/>
  <c r="E63"/>
  <c r="E64"/>
  <c r="E65"/>
  <c r="E67"/>
  <c r="E69"/>
  <c r="E70"/>
  <c r="E71"/>
  <c r="C71"/>
  <c r="D71"/>
  <c r="E72"/>
  <c r="C72"/>
  <c r="D72"/>
  <c r="E73"/>
  <c r="E75"/>
  <c r="E76"/>
  <c r="F76" s="1"/>
  <c r="E77"/>
  <c r="E78"/>
  <c r="E80"/>
  <c r="E81"/>
  <c r="E82"/>
  <c r="E83"/>
  <c r="E85"/>
  <c r="E86"/>
  <c r="F86" s="1"/>
  <c r="E87"/>
  <c r="D87"/>
  <c r="F87"/>
  <c r="E88"/>
  <c r="E89"/>
  <c r="E91"/>
  <c r="E92"/>
  <c r="E93"/>
  <c r="E94"/>
  <c r="E95"/>
  <c r="E96"/>
  <c r="D9"/>
  <c r="D10"/>
  <c r="D11"/>
  <c r="D12"/>
  <c r="D13"/>
  <c r="D15"/>
  <c r="D16"/>
  <c r="D17"/>
  <c r="F17" s="1"/>
  <c r="D18"/>
  <c r="D19"/>
  <c r="D21"/>
  <c r="D22"/>
  <c r="D24"/>
  <c r="D25"/>
  <c r="D26"/>
  <c r="D27"/>
  <c r="D28"/>
  <c r="D29"/>
  <c r="D30"/>
  <c r="D31"/>
  <c r="D33"/>
  <c r="D35"/>
  <c r="D36"/>
  <c r="D37"/>
  <c r="D38"/>
  <c r="D39"/>
  <c r="D40"/>
  <c r="D41"/>
  <c r="D42"/>
  <c r="D43"/>
  <c r="D44"/>
  <c r="D46"/>
  <c r="D47"/>
  <c r="D48"/>
  <c r="D50"/>
  <c r="D52"/>
  <c r="D53"/>
  <c r="D54"/>
  <c r="D55"/>
  <c r="D57"/>
  <c r="F57" s="1"/>
  <c r="D58"/>
  <c r="D60"/>
  <c r="D61"/>
  <c r="D63"/>
  <c r="D64"/>
  <c r="F64" s="1"/>
  <c r="D65"/>
  <c r="D67"/>
  <c r="D69"/>
  <c r="D70"/>
  <c r="F70" s="1"/>
  <c r="D73"/>
  <c r="D75"/>
  <c r="D76"/>
  <c r="D77"/>
  <c r="D78"/>
  <c r="D80"/>
  <c r="D81"/>
  <c r="D82"/>
  <c r="D83"/>
  <c r="D85"/>
  <c r="D86"/>
  <c r="D88"/>
  <c r="F88" s="1"/>
  <c r="D89"/>
  <c r="D91"/>
  <c r="D92"/>
  <c r="F92" s="1"/>
  <c r="D93"/>
  <c r="D94"/>
  <c r="D95"/>
  <c r="D96"/>
  <c r="D8"/>
  <c r="E8"/>
  <c r="C9"/>
  <c r="C10"/>
  <c r="C11"/>
  <c r="F11" s="1"/>
  <c r="C12"/>
  <c r="C13"/>
  <c r="C15"/>
  <c r="C16"/>
  <c r="C17"/>
  <c r="C18"/>
  <c r="C19"/>
  <c r="F19" s="1"/>
  <c r="C21"/>
  <c r="C22"/>
  <c r="C24"/>
  <c r="F24" s="1"/>
  <c r="C25"/>
  <c r="F25" s="1"/>
  <c r="C26"/>
  <c r="C27"/>
  <c r="F27" s="1"/>
  <c r="C28"/>
  <c r="F28" s="1"/>
  <c r="C29"/>
  <c r="C30"/>
  <c r="C31"/>
  <c r="F31" s="1"/>
  <c r="C33"/>
  <c r="F33" s="1"/>
  <c r="C35"/>
  <c r="C36"/>
  <c r="C37"/>
  <c r="F37" s="1"/>
  <c r="C38"/>
  <c r="F38" s="1"/>
  <c r="C39"/>
  <c r="F39" s="1"/>
  <c r="C40"/>
  <c r="C41"/>
  <c r="F41" s="1"/>
  <c r="C42"/>
  <c r="C43"/>
  <c r="C44"/>
  <c r="F44" s="1"/>
  <c r="C46"/>
  <c r="F46" s="1"/>
  <c r="C47"/>
  <c r="F47" s="1"/>
  <c r="C48"/>
  <c r="C50"/>
  <c r="F50" s="1"/>
  <c r="C52"/>
  <c r="C53"/>
  <c r="C54"/>
  <c r="C55"/>
  <c r="F55" s="1"/>
  <c r="C57"/>
  <c r="C58"/>
  <c r="C60"/>
  <c r="C61"/>
  <c r="F61" s="1"/>
  <c r="C63"/>
  <c r="C64"/>
  <c r="C65"/>
  <c r="C67"/>
  <c r="F67" s="1"/>
  <c r="C69"/>
  <c r="C70"/>
  <c r="C73"/>
  <c r="C75"/>
  <c r="F75" s="1"/>
  <c r="C76"/>
  <c r="C77"/>
  <c r="C78"/>
  <c r="F78" s="1"/>
  <c r="C80"/>
  <c r="C81"/>
  <c r="C82"/>
  <c r="C83"/>
  <c r="F83" s="1"/>
  <c r="C91"/>
  <c r="F91" s="1"/>
  <c r="C92"/>
  <c r="C93"/>
  <c r="C94"/>
  <c r="F94" s="1"/>
  <c r="C8"/>
  <c r="F82"/>
  <c r="F54"/>
  <c r="F30"/>
  <c r="F26"/>
  <c r="F21"/>
  <c r="F10"/>
  <c r="E9" i="44"/>
  <c r="F9" s="1"/>
  <c r="E10"/>
  <c r="E11"/>
  <c r="E12"/>
  <c r="E13"/>
  <c r="E14"/>
  <c r="E15"/>
  <c r="E16"/>
  <c r="E17"/>
  <c r="E18"/>
  <c r="E19"/>
  <c r="E20"/>
  <c r="E22"/>
  <c r="E23"/>
  <c r="E24"/>
  <c r="E27"/>
  <c r="E28"/>
  <c r="E29"/>
  <c r="E30"/>
  <c r="E32"/>
  <c r="E33"/>
  <c r="E35"/>
  <c r="E36"/>
  <c r="E37"/>
  <c r="E38"/>
  <c r="E39"/>
  <c r="E40"/>
  <c r="E41"/>
  <c r="E43"/>
  <c r="E44"/>
  <c r="E46"/>
  <c r="E47"/>
  <c r="E48"/>
  <c r="E49"/>
  <c r="E50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E73"/>
  <c r="E74"/>
  <c r="E76"/>
  <c r="C76"/>
  <c r="D76"/>
  <c r="E77"/>
  <c r="E78"/>
  <c r="E79"/>
  <c r="E80"/>
  <c r="E81"/>
  <c r="E82"/>
  <c r="E83"/>
  <c r="E85"/>
  <c r="E86"/>
  <c r="E87"/>
  <c r="E88"/>
  <c r="E90"/>
  <c r="E91"/>
  <c r="E92"/>
  <c r="E93"/>
  <c r="E94"/>
  <c r="E95"/>
  <c r="E96"/>
  <c r="E97"/>
  <c r="E98"/>
  <c r="E100"/>
  <c r="E102"/>
  <c r="E103"/>
  <c r="E104"/>
  <c r="E106"/>
  <c r="E107"/>
  <c r="E108"/>
  <c r="E109"/>
  <c r="E111"/>
  <c r="E112"/>
  <c r="E114"/>
  <c r="E115"/>
  <c r="E116"/>
  <c r="E118"/>
  <c r="E119"/>
  <c r="E120"/>
  <c r="E121"/>
  <c r="E123"/>
  <c r="C11"/>
  <c r="D11"/>
  <c r="C23"/>
  <c r="D23"/>
  <c r="F23" s="1"/>
  <c r="C39"/>
  <c r="D39"/>
  <c r="C47"/>
  <c r="F47" s="1"/>
  <c r="D47"/>
  <c r="C59"/>
  <c r="D59"/>
  <c r="F59" s="1"/>
  <c r="E8"/>
  <c r="D9"/>
  <c r="D10"/>
  <c r="D12"/>
  <c r="D13"/>
  <c r="F13" s="1"/>
  <c r="D14"/>
  <c r="D15"/>
  <c r="D16"/>
  <c r="D17"/>
  <c r="D18"/>
  <c r="D19"/>
  <c r="D20"/>
  <c r="F20" s="1"/>
  <c r="D22"/>
  <c r="F22" s="1"/>
  <c r="D24"/>
  <c r="D27"/>
  <c r="D28"/>
  <c r="D29"/>
  <c r="F29" s="1"/>
  <c r="D30"/>
  <c r="D32"/>
  <c r="D33"/>
  <c r="D35"/>
  <c r="F35" s="1"/>
  <c r="D36"/>
  <c r="D37"/>
  <c r="D38"/>
  <c r="D40"/>
  <c r="D41"/>
  <c r="D43"/>
  <c r="D44"/>
  <c r="D46"/>
  <c r="D48"/>
  <c r="D49"/>
  <c r="D50"/>
  <c r="D53"/>
  <c r="F53" s="1"/>
  <c r="D54"/>
  <c r="D55"/>
  <c r="D56"/>
  <c r="F56" s="1"/>
  <c r="D57"/>
  <c r="D58"/>
  <c r="D60"/>
  <c r="D62"/>
  <c r="D63"/>
  <c r="D64"/>
  <c r="D65"/>
  <c r="D66"/>
  <c r="D67"/>
  <c r="D68"/>
  <c r="D69"/>
  <c r="D70"/>
  <c r="D71"/>
  <c r="F71" s="1"/>
  <c r="D72"/>
  <c r="D73"/>
  <c r="D74"/>
  <c r="D77"/>
  <c r="D78"/>
  <c r="D79"/>
  <c r="C79"/>
  <c r="F79" s="1"/>
  <c r="D80"/>
  <c r="D81"/>
  <c r="D82"/>
  <c r="D83"/>
  <c r="D85"/>
  <c r="D86"/>
  <c r="D87"/>
  <c r="C87"/>
  <c r="D88"/>
  <c r="D90"/>
  <c r="D91"/>
  <c r="D92"/>
  <c r="D93"/>
  <c r="F93" s="1"/>
  <c r="D94"/>
  <c r="D95"/>
  <c r="D96"/>
  <c r="D97"/>
  <c r="F97" s="1"/>
  <c r="D98"/>
  <c r="D100"/>
  <c r="D102"/>
  <c r="D103"/>
  <c r="C103"/>
  <c r="D104"/>
  <c r="D106"/>
  <c r="D107"/>
  <c r="D108"/>
  <c r="D109"/>
  <c r="D111"/>
  <c r="F111" s="1"/>
  <c r="D112"/>
  <c r="F112" s="1"/>
  <c r="D114"/>
  <c r="D115"/>
  <c r="F115" s="1"/>
  <c r="D116"/>
  <c r="D118"/>
  <c r="F118" s="1"/>
  <c r="D119"/>
  <c r="C119"/>
  <c r="D120"/>
  <c r="D121"/>
  <c r="D123"/>
  <c r="D8"/>
  <c r="C9"/>
  <c r="C10"/>
  <c r="F10" s="1"/>
  <c r="C12"/>
  <c r="C13"/>
  <c r="C14"/>
  <c r="F14" s="1"/>
  <c r="C15"/>
  <c r="C16"/>
  <c r="F16" s="1"/>
  <c r="C17"/>
  <c r="C18"/>
  <c r="C19"/>
  <c r="F19" s="1"/>
  <c r="C20"/>
  <c r="C22"/>
  <c r="C24"/>
  <c r="C27"/>
  <c r="F27" s="1"/>
  <c r="C28"/>
  <c r="C29"/>
  <c r="C30"/>
  <c r="F30" s="1"/>
  <c r="C32"/>
  <c r="C33"/>
  <c r="C35"/>
  <c r="C36"/>
  <c r="C37"/>
  <c r="C38"/>
  <c r="C40"/>
  <c r="C41"/>
  <c r="F41" s="1"/>
  <c r="C43"/>
  <c r="F43" s="1"/>
  <c r="C44"/>
  <c r="F44" s="1"/>
  <c r="C46"/>
  <c r="C48"/>
  <c r="C49"/>
  <c r="F49" s="1"/>
  <c r="C50"/>
  <c r="C53"/>
  <c r="C54"/>
  <c r="C55"/>
  <c r="F55" s="1"/>
  <c r="C56"/>
  <c r="C57"/>
  <c r="C58"/>
  <c r="C60"/>
  <c r="C62"/>
  <c r="C63"/>
  <c r="C64"/>
  <c r="F64" s="1"/>
  <c r="C65"/>
  <c r="C66"/>
  <c r="C67"/>
  <c r="C68"/>
  <c r="C69"/>
  <c r="F69" s="1"/>
  <c r="C70"/>
  <c r="C71"/>
  <c r="C72"/>
  <c r="F72" s="1"/>
  <c r="C73"/>
  <c r="C74"/>
  <c r="C77"/>
  <c r="C78"/>
  <c r="F78" s="1"/>
  <c r="C80"/>
  <c r="F80" s="1"/>
  <c r="C81"/>
  <c r="C82"/>
  <c r="C83"/>
  <c r="C85"/>
  <c r="F85" s="1"/>
  <c r="C86"/>
  <c r="C88"/>
  <c r="C90"/>
  <c r="F90" s="1"/>
  <c r="C91"/>
  <c r="C92"/>
  <c r="F92" s="1"/>
  <c r="C93"/>
  <c r="C94"/>
  <c r="F94" s="1"/>
  <c r="C95"/>
  <c r="F95" s="1"/>
  <c r="C96"/>
  <c r="C97"/>
  <c r="C98"/>
  <c r="F98" s="1"/>
  <c r="C102"/>
  <c r="C104"/>
  <c r="F104" s="1"/>
  <c r="C106"/>
  <c r="C107"/>
  <c r="C108"/>
  <c r="C109"/>
  <c r="C118"/>
  <c r="C120"/>
  <c r="C121"/>
  <c r="F121" s="1"/>
  <c r="F107"/>
  <c r="F86"/>
  <c r="F82"/>
  <c r="F65"/>
  <c r="F37"/>
  <c r="F18"/>
  <c r="F15"/>
  <c r="F12" i="45"/>
  <c r="F96"/>
  <c r="F80"/>
  <c r="F52"/>
  <c r="F48"/>
  <c r="F40"/>
  <c r="F36"/>
  <c r="F16"/>
  <c r="F63" i="44"/>
  <c r="F120"/>
  <c r="F60"/>
  <c r="F12"/>
  <c r="F116"/>
  <c r="F68"/>
  <c r="F36"/>
  <c r="F24"/>
  <c r="C34" i="32"/>
  <c r="C8" i="40"/>
  <c r="C21" s="1"/>
  <c r="F8" i="42"/>
  <c r="F9"/>
  <c r="F10"/>
  <c r="F11"/>
  <c r="F12"/>
  <c r="F13"/>
  <c r="C14"/>
  <c r="D14"/>
  <c r="D20" s="1"/>
  <c r="E14"/>
  <c r="E20" s="1"/>
  <c r="E68" s="1"/>
  <c r="F15"/>
  <c r="F16"/>
  <c r="F17"/>
  <c r="F18"/>
  <c r="F19"/>
  <c r="F21"/>
  <c r="F22"/>
  <c r="C23"/>
  <c r="C34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D74"/>
  <c r="E74"/>
  <c r="F74" s="1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13"/>
  <c r="C25"/>
  <c r="C31"/>
  <c r="C34"/>
  <c r="C42"/>
  <c r="C45"/>
  <c r="F45" s="1"/>
  <c r="C51"/>
  <c r="C61"/>
  <c r="C75"/>
  <c r="C84"/>
  <c r="C89"/>
  <c r="C99"/>
  <c r="C105"/>
  <c r="C110"/>
  <c r="C122"/>
  <c r="F122" s="1"/>
  <c r="D21"/>
  <c r="D25"/>
  <c r="D31"/>
  <c r="D34"/>
  <c r="D42"/>
  <c r="D45"/>
  <c r="D51"/>
  <c r="F51" s="1"/>
  <c r="D61"/>
  <c r="D75"/>
  <c r="D84"/>
  <c r="D89"/>
  <c r="F89" s="1"/>
  <c r="D99"/>
  <c r="D105"/>
  <c r="D110"/>
  <c r="D113"/>
  <c r="D122"/>
  <c r="E21"/>
  <c r="E26" s="1"/>
  <c r="E101" s="1"/>
  <c r="E25"/>
  <c r="E31"/>
  <c r="E34"/>
  <c r="E42"/>
  <c r="E45"/>
  <c r="E61"/>
  <c r="E75"/>
  <c r="E84"/>
  <c r="E89"/>
  <c r="E99"/>
  <c r="E105"/>
  <c r="E117" s="1"/>
  <c r="E124" s="1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0"/>
  <c r="F49"/>
  <c r="F48"/>
  <c r="F47"/>
  <c r="F46"/>
  <c r="F44"/>
  <c r="F43"/>
  <c r="F41"/>
  <c r="F40"/>
  <c r="F39"/>
  <c r="F38"/>
  <c r="F37"/>
  <c r="F36"/>
  <c r="F35"/>
  <c r="F33"/>
  <c r="F32"/>
  <c r="F30"/>
  <c r="F29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/>
  <c r="C62" i="30"/>
  <c r="C40"/>
  <c r="C45" i="39"/>
  <c r="C45" i="45" s="1"/>
  <c r="C75" i="38"/>
  <c r="C75" i="44" s="1"/>
  <c r="C51" i="38"/>
  <c r="C51" i="44" s="1"/>
  <c r="C42" i="38"/>
  <c r="C42" i="44" s="1"/>
  <c r="C8" i="38"/>
  <c r="C8" i="44" s="1"/>
  <c r="C21" i="38"/>
  <c r="C21" i="44" s="1"/>
  <c r="D45" i="39"/>
  <c r="D45" i="45" s="1"/>
  <c r="C14" i="39"/>
  <c r="C14" i="45" s="1"/>
  <c r="C20" i="39"/>
  <c r="C20" i="45" s="1"/>
  <c r="C32" i="39"/>
  <c r="C32" i="45" s="1"/>
  <c r="C49" i="39"/>
  <c r="C49" i="45" s="1"/>
  <c r="C84" i="39"/>
  <c r="C84" i="45" s="1"/>
  <c r="D84" i="39"/>
  <c r="D84" i="45" s="1"/>
  <c r="E84" i="39"/>
  <c r="F84" s="1"/>
  <c r="D79"/>
  <c r="D79" i="45" s="1"/>
  <c r="E79" i="39"/>
  <c r="E79" i="45" s="1"/>
  <c r="C79" i="39"/>
  <c r="C79" i="45" s="1"/>
  <c r="D74" i="39"/>
  <c r="D74" i="45" s="1"/>
  <c r="E74" i="39"/>
  <c r="E74" i="45" s="1"/>
  <c r="C74" i="39"/>
  <c r="C74" i="45" s="1"/>
  <c r="D66" i="39"/>
  <c r="D66" i="45" s="1"/>
  <c r="E66" i="39"/>
  <c r="E66" i="45" s="1"/>
  <c r="C66" i="39"/>
  <c r="C66" i="45" s="1"/>
  <c r="D62" i="39"/>
  <c r="D62" i="45" s="1"/>
  <c r="E62" i="39"/>
  <c r="E62" i="45" s="1"/>
  <c r="C62" i="39"/>
  <c r="C62" i="45" s="1"/>
  <c r="F62" s="1"/>
  <c r="D56" i="39"/>
  <c r="D56" i="45" s="1"/>
  <c r="E56" i="39"/>
  <c r="E56" i="45" s="1"/>
  <c r="C56" i="39"/>
  <c r="C56" i="45" s="1"/>
  <c r="D49" i="39"/>
  <c r="D49" i="45" s="1"/>
  <c r="E49" i="39"/>
  <c r="E49" i="45" s="1"/>
  <c r="F49" i="39"/>
  <c r="E45"/>
  <c r="E45" i="45" s="1"/>
  <c r="F9" i="3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D32" i="45" s="1"/>
  <c r="E32" i="39"/>
  <c r="E32" i="45" s="1"/>
  <c r="D23" i="39"/>
  <c r="D23" i="45" s="1"/>
  <c r="E23" i="39"/>
  <c r="E23" i="45" s="1"/>
  <c r="C23" i="39"/>
  <c r="C23" i="45" s="1"/>
  <c r="D14" i="39"/>
  <c r="D14" i="45" s="1"/>
  <c r="E14" i="39"/>
  <c r="E14" i="45" s="1"/>
  <c r="D75" i="38"/>
  <c r="D75" i="44" s="1"/>
  <c r="D51" i="38"/>
  <c r="D51" i="44" s="1"/>
  <c r="D84" i="38"/>
  <c r="D84" i="44" s="1"/>
  <c r="D122" i="38"/>
  <c r="D122" i="44" s="1"/>
  <c r="E122" i="38"/>
  <c r="E122" i="44" s="1"/>
  <c r="C122" i="38"/>
  <c r="C122" i="44" s="1"/>
  <c r="F122" i="38"/>
  <c r="D113"/>
  <c r="D113" i="44" s="1"/>
  <c r="F113" s="1"/>
  <c r="E113" i="38"/>
  <c r="E113" i="44" s="1"/>
  <c r="D110" i="38"/>
  <c r="D110" i="44" s="1"/>
  <c r="E110" i="38"/>
  <c r="E110" i="44" s="1"/>
  <c r="C110" i="38"/>
  <c r="C110" i="44" s="1"/>
  <c r="F110" s="1"/>
  <c r="D105" i="38"/>
  <c r="D105" i="44" s="1"/>
  <c r="E105" i="38"/>
  <c r="E105" i="44" s="1"/>
  <c r="C105" i="38"/>
  <c r="C105" i="44" s="1"/>
  <c r="F105" i="38"/>
  <c r="D99"/>
  <c r="D99" i="44" s="1"/>
  <c r="E99" i="38"/>
  <c r="E99" i="44" s="1"/>
  <c r="C99" i="38"/>
  <c r="C99" i="44" s="1"/>
  <c r="D89" i="38"/>
  <c r="D89" i="44" s="1"/>
  <c r="E89" i="38"/>
  <c r="E89" i="44" s="1"/>
  <c r="C89" i="38"/>
  <c r="C89" i="44" s="1"/>
  <c r="E84" i="38"/>
  <c r="E84" i="44" s="1"/>
  <c r="C84" i="38"/>
  <c r="C84" i="44" s="1"/>
  <c r="F84" s="1"/>
  <c r="E75" i="38"/>
  <c r="E75" i="44" s="1"/>
  <c r="D61" i="38"/>
  <c r="D61" i="44" s="1"/>
  <c r="E61" i="38"/>
  <c r="E61" i="44" s="1"/>
  <c r="C61" i="38"/>
  <c r="C61" i="44" s="1"/>
  <c r="F61" s="1"/>
  <c r="F9" i="38"/>
  <c r="F10"/>
  <c r="F11"/>
  <c r="F12"/>
  <c r="F13"/>
  <c r="F14"/>
  <c r="F15"/>
  <c r="F16"/>
  <c r="F17"/>
  <c r="F18"/>
  <c r="F19"/>
  <c r="F20"/>
  <c r="F22"/>
  <c r="F23"/>
  <c r="F24"/>
  <c r="C25"/>
  <c r="C25" i="44" s="1"/>
  <c r="F27" i="38"/>
  <c r="F28"/>
  <c r="F29"/>
  <c r="F30"/>
  <c r="C31"/>
  <c r="C52" s="1"/>
  <c r="F32"/>
  <c r="F33"/>
  <c r="C34"/>
  <c r="C34" i="44" s="1"/>
  <c r="F35" i="38"/>
  <c r="F36"/>
  <c r="F37"/>
  <c r="F38"/>
  <c r="F39"/>
  <c r="F40"/>
  <c r="F41"/>
  <c r="F43"/>
  <c r="F44"/>
  <c r="C45"/>
  <c r="C45" i="44" s="1"/>
  <c r="F46" i="38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E51" i="44" s="1"/>
  <c r="D45" i="38"/>
  <c r="D45" i="44" s="1"/>
  <c r="E45" i="38"/>
  <c r="E45" i="44" s="1"/>
  <c r="D42" i="38"/>
  <c r="D42" i="44" s="1"/>
  <c r="F42" i="38"/>
  <c r="E42"/>
  <c r="E42" i="44" s="1"/>
  <c r="D34" i="38"/>
  <c r="D34" i="44" s="1"/>
  <c r="E34" i="38"/>
  <c r="E34" i="44" s="1"/>
  <c r="D31" i="38"/>
  <c r="D31" i="44" s="1"/>
  <c r="E31" i="38"/>
  <c r="E31" i="44" s="1"/>
  <c r="D25" i="38"/>
  <c r="D25" i="44" s="1"/>
  <c r="E25" i="38"/>
  <c r="E25" i="44" s="1"/>
  <c r="D21" i="38"/>
  <c r="D21" i="44" s="1"/>
  <c r="E21" i="38"/>
  <c r="E21" i="44" s="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/>
  <c r="B16"/>
  <c r="C34" i="8"/>
  <c r="B34"/>
  <c r="D34"/>
  <c r="C28"/>
  <c r="B28"/>
  <c r="C24"/>
  <c r="B24"/>
  <c r="C20"/>
  <c r="B20"/>
  <c r="D20" s="1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31" i="40"/>
  <c r="C31" i="44"/>
  <c r="F31" s="1"/>
  <c r="F84" i="38"/>
  <c r="E117"/>
  <c r="E117" i="44" s="1"/>
  <c r="F61" i="40"/>
  <c r="F79" i="42"/>
  <c r="F99" i="38"/>
  <c r="D117"/>
  <c r="D117" i="44" s="1"/>
  <c r="D124" i="38"/>
  <c r="F62" i="39"/>
  <c r="D52" i="40"/>
  <c r="F84"/>
  <c r="C90" i="42"/>
  <c r="C97"/>
  <c r="F84"/>
  <c r="E34"/>
  <c r="F75" i="38"/>
  <c r="F8" i="40"/>
  <c r="C117"/>
  <c r="C124"/>
  <c r="F62" i="42"/>
  <c r="F49"/>
  <c r="F45" i="39"/>
  <c r="B29" i="8"/>
  <c r="F105" i="40"/>
  <c r="E52"/>
  <c r="F34"/>
  <c r="F99"/>
  <c r="F23" i="42"/>
  <c r="F14"/>
  <c r="F34" i="38"/>
  <c r="F74" i="39"/>
  <c r="F51" i="38"/>
  <c r="F75" i="40"/>
  <c r="D117"/>
  <c r="D124" s="1"/>
  <c r="C52"/>
  <c r="F56" i="42"/>
  <c r="F32"/>
  <c r="E26" i="38"/>
  <c r="E26" i="44" s="1"/>
  <c r="F25" i="38"/>
  <c r="C90" i="39"/>
  <c r="D90" i="42"/>
  <c r="D97"/>
  <c r="D26" i="38"/>
  <c r="D26" i="44" s="1"/>
  <c r="F45" i="38"/>
  <c r="D26" i="40"/>
  <c r="D101"/>
  <c r="F42"/>
  <c r="F66" i="42"/>
  <c r="D24" i="8"/>
  <c r="C29"/>
  <c r="D29"/>
  <c r="F45" i="42"/>
  <c r="C97" i="39"/>
  <c r="C117" i="38"/>
  <c r="C124" s="1"/>
  <c r="F79" i="39"/>
  <c r="D90"/>
  <c r="D90" i="45" s="1"/>
  <c r="D97" i="39"/>
  <c r="D97" i="45" s="1"/>
  <c r="D34" i="42"/>
  <c r="C20"/>
  <c r="C68" s="1"/>
  <c r="F23" i="39"/>
  <c r="D28" i="8"/>
  <c r="F110" i="40"/>
  <c r="F52"/>
  <c r="F34" i="42"/>
  <c r="S27" i="44" l="1"/>
  <c r="S32"/>
  <c r="S37"/>
  <c r="S43"/>
  <c r="S63"/>
  <c r="S67"/>
  <c r="S69"/>
  <c r="S77"/>
  <c r="S83"/>
  <c r="S90"/>
  <c r="S104"/>
  <c r="S123"/>
  <c r="S111"/>
  <c r="R89" i="45"/>
  <c r="F74" i="44"/>
  <c r="F70"/>
  <c r="F66"/>
  <c r="F62"/>
  <c r="F50"/>
  <c r="F33"/>
  <c r="F28"/>
  <c r="F123"/>
  <c r="F103"/>
  <c r="F81" i="45"/>
  <c r="F8"/>
  <c r="F89"/>
  <c r="F72"/>
  <c r="F51"/>
  <c r="J24" i="44"/>
  <c r="J64"/>
  <c r="J68"/>
  <c r="J72"/>
  <c r="J81"/>
  <c r="J86"/>
  <c r="J91"/>
  <c r="J95"/>
  <c r="J104"/>
  <c r="J109"/>
  <c r="J115"/>
  <c r="J120"/>
  <c r="J10" i="45"/>
  <c r="J85"/>
  <c r="J88"/>
  <c r="J93"/>
  <c r="O9" i="44"/>
  <c r="O16"/>
  <c r="O22"/>
  <c r="O28"/>
  <c r="O33"/>
  <c r="O38"/>
  <c r="O43"/>
  <c r="O48"/>
  <c r="O56"/>
  <c r="O60"/>
  <c r="O65"/>
  <c r="O69"/>
  <c r="O73"/>
  <c r="O78"/>
  <c r="O82"/>
  <c r="O87"/>
  <c r="O92"/>
  <c r="O96"/>
  <c r="O102"/>
  <c r="O107"/>
  <c r="O112"/>
  <c r="O118"/>
  <c r="O123"/>
  <c r="N10" i="45"/>
  <c r="N15"/>
  <c r="N19"/>
  <c r="N25"/>
  <c r="N29"/>
  <c r="N35"/>
  <c r="N39"/>
  <c r="N43"/>
  <c r="N48"/>
  <c r="N50"/>
  <c r="N54"/>
  <c r="N60"/>
  <c r="N65"/>
  <c r="N71"/>
  <c r="N76"/>
  <c r="N81"/>
  <c r="N91"/>
  <c r="N95"/>
  <c r="S9" i="44"/>
  <c r="S13"/>
  <c r="S17"/>
  <c r="S22"/>
  <c r="S28"/>
  <c r="S33"/>
  <c r="S38"/>
  <c r="S44"/>
  <c r="S55"/>
  <c r="S59"/>
  <c r="S70"/>
  <c r="S92"/>
  <c r="S97"/>
  <c r="R10" i="45"/>
  <c r="R17"/>
  <c r="R85"/>
  <c r="F96" i="44"/>
  <c r="F89"/>
  <c r="F23" i="45"/>
  <c r="F74"/>
  <c r="F88" i="44"/>
  <c r="F77"/>
  <c r="F57"/>
  <c r="F40"/>
  <c r="F17"/>
  <c r="F119"/>
  <c r="F11"/>
  <c r="F76"/>
  <c r="F93" i="45"/>
  <c r="F77"/>
  <c r="F58"/>
  <c r="F53"/>
  <c r="F43"/>
  <c r="J51" i="44"/>
  <c r="J12"/>
  <c r="J15"/>
  <c r="J38"/>
  <c r="J44"/>
  <c r="J46"/>
  <c r="J55"/>
  <c r="J59"/>
  <c r="J65"/>
  <c r="J69"/>
  <c r="J73"/>
  <c r="J78"/>
  <c r="J82"/>
  <c r="J87"/>
  <c r="J92"/>
  <c r="J96"/>
  <c r="J116"/>
  <c r="J121"/>
  <c r="J11" i="45"/>
  <c r="J16"/>
  <c r="J21"/>
  <c r="J26"/>
  <c r="J37"/>
  <c r="J41"/>
  <c r="J46"/>
  <c r="J51"/>
  <c r="J55"/>
  <c r="J60"/>
  <c r="J65"/>
  <c r="J71"/>
  <c r="J76"/>
  <c r="J86"/>
  <c r="O108" i="44"/>
  <c r="N77" i="45"/>
  <c r="N96"/>
  <c r="S10" i="44"/>
  <c r="S14"/>
  <c r="S18"/>
  <c r="S23"/>
  <c r="S29"/>
  <c r="S35"/>
  <c r="S39"/>
  <c r="S46"/>
  <c r="S54"/>
  <c r="S56"/>
  <c r="S58"/>
  <c r="S60"/>
  <c r="S71"/>
  <c r="S74"/>
  <c r="S79"/>
  <c r="S87"/>
  <c r="S102"/>
  <c r="R9" i="45"/>
  <c r="R11"/>
  <c r="R16"/>
  <c r="R18"/>
  <c r="F8" i="44"/>
  <c r="F58"/>
  <c r="F48"/>
  <c r="F102"/>
  <c r="F87"/>
  <c r="F18" i="45"/>
  <c r="F13"/>
  <c r="N89"/>
  <c r="S11" i="44"/>
  <c r="S15"/>
  <c r="S19"/>
  <c r="F66" i="45"/>
  <c r="F108" i="44"/>
  <c r="F106"/>
  <c r="F73"/>
  <c r="F67"/>
  <c r="F32"/>
  <c r="F39"/>
  <c r="F91"/>
  <c r="F83"/>
  <c r="F81"/>
  <c r="F63" i="45"/>
  <c r="F35"/>
  <c r="F15"/>
  <c r="F42"/>
  <c r="F73"/>
  <c r="F71"/>
  <c r="F69"/>
  <c r="F65"/>
  <c r="F9"/>
  <c r="J9" i="44"/>
  <c r="J11"/>
  <c r="J14"/>
  <c r="J33"/>
  <c r="J43"/>
  <c r="J54"/>
  <c r="J56"/>
  <c r="J58"/>
  <c r="J60"/>
  <c r="J62"/>
  <c r="F54"/>
  <c r="F38"/>
  <c r="F109"/>
  <c r="F46"/>
  <c r="F22" i="45"/>
  <c r="F29"/>
  <c r="F85"/>
  <c r="J30"/>
  <c r="N86"/>
  <c r="S41" i="44"/>
  <c r="S47"/>
  <c r="S57"/>
  <c r="S64"/>
  <c r="S72"/>
  <c r="S76"/>
  <c r="S78"/>
  <c r="S80"/>
  <c r="S85"/>
  <c r="S88"/>
  <c r="S100"/>
  <c r="S107"/>
  <c r="S109"/>
  <c r="S119"/>
  <c r="S121"/>
  <c r="R22" i="45"/>
  <c r="R25"/>
  <c r="R27"/>
  <c r="R29"/>
  <c r="R31"/>
  <c r="R35"/>
  <c r="R37"/>
  <c r="R39"/>
  <c r="R41"/>
  <c r="R43"/>
  <c r="R46"/>
  <c r="R48"/>
  <c r="R51"/>
  <c r="R53"/>
  <c r="R55"/>
  <c r="R58"/>
  <c r="R60"/>
  <c r="R63"/>
  <c r="R65"/>
  <c r="R75"/>
  <c r="R77"/>
  <c r="R91"/>
  <c r="R93"/>
  <c r="J77" i="44"/>
  <c r="J79"/>
  <c r="J106"/>
  <c r="J108"/>
  <c r="J111"/>
  <c r="J23" i="45"/>
  <c r="J45"/>
  <c r="J49"/>
  <c r="J74"/>
  <c r="J15"/>
  <c r="J17"/>
  <c r="J19"/>
  <c r="J22"/>
  <c r="J25"/>
  <c r="J27"/>
  <c r="J29"/>
  <c r="J31"/>
  <c r="J33"/>
  <c r="J36"/>
  <c r="J38"/>
  <c r="J40"/>
  <c r="J42"/>
  <c r="J44"/>
  <c r="J47"/>
  <c r="J50"/>
  <c r="J52"/>
  <c r="J54"/>
  <c r="J57"/>
  <c r="J59"/>
  <c r="J61"/>
  <c r="J64"/>
  <c r="J67"/>
  <c r="J70"/>
  <c r="J72"/>
  <c r="J75"/>
  <c r="J77"/>
  <c r="J89"/>
  <c r="J92"/>
  <c r="J94"/>
  <c r="J96"/>
  <c r="O31" i="44"/>
  <c r="O75"/>
  <c r="O84"/>
  <c r="O89"/>
  <c r="O99"/>
  <c r="O110"/>
  <c r="O113"/>
  <c r="O13"/>
  <c r="O61"/>
  <c r="O10"/>
  <c r="O12"/>
  <c r="O15"/>
  <c r="O17"/>
  <c r="O20"/>
  <c r="O23"/>
  <c r="O27"/>
  <c r="O29"/>
  <c r="O32"/>
  <c r="O35"/>
  <c r="O37"/>
  <c r="O39"/>
  <c r="O41"/>
  <c r="O44"/>
  <c r="O47"/>
  <c r="O49"/>
  <c r="O51"/>
  <c r="O53"/>
  <c r="O55"/>
  <c r="O57"/>
  <c r="O59"/>
  <c r="O62"/>
  <c r="O64"/>
  <c r="O66"/>
  <c r="O68"/>
  <c r="O70"/>
  <c r="O72"/>
  <c r="O74"/>
  <c r="O77"/>
  <c r="O79"/>
  <c r="O81"/>
  <c r="O83"/>
  <c r="O86"/>
  <c r="O88"/>
  <c r="O91"/>
  <c r="O93"/>
  <c r="O95"/>
  <c r="O97"/>
  <c r="O100"/>
  <c r="O103"/>
  <c r="O114"/>
  <c r="O116"/>
  <c r="O119"/>
  <c r="O121"/>
  <c r="O18"/>
  <c r="N9" i="45"/>
  <c r="N11"/>
  <c r="N13"/>
  <c r="N16"/>
  <c r="N18"/>
  <c r="N21"/>
  <c r="N24"/>
  <c r="N26"/>
  <c r="N28"/>
  <c r="N30"/>
  <c r="N33"/>
  <c r="N36"/>
  <c r="N38"/>
  <c r="N40"/>
  <c r="N42"/>
  <c r="N44"/>
  <c r="N47"/>
  <c r="N51"/>
  <c r="N53"/>
  <c r="N55"/>
  <c r="N57"/>
  <c r="N59"/>
  <c r="N61"/>
  <c r="N64"/>
  <c r="N67"/>
  <c r="N70"/>
  <c r="N72"/>
  <c r="N80"/>
  <c r="N82"/>
  <c r="N88"/>
  <c r="N92"/>
  <c r="N94"/>
  <c r="S110" i="44"/>
  <c r="S99"/>
  <c r="S84"/>
  <c r="S61"/>
  <c r="S31"/>
  <c r="S8"/>
  <c r="S25"/>
  <c r="S40"/>
  <c r="S93"/>
  <c r="S95"/>
  <c r="S98"/>
  <c r="S106"/>
  <c r="S108"/>
  <c r="S116"/>
  <c r="S118"/>
  <c r="S120"/>
  <c r="R84" i="45"/>
  <c r="R74"/>
  <c r="R62"/>
  <c r="R49"/>
  <c r="R12"/>
  <c r="R21"/>
  <c r="R24"/>
  <c r="R26"/>
  <c r="R28"/>
  <c r="R30"/>
  <c r="R33"/>
  <c r="R36"/>
  <c r="R38"/>
  <c r="R40"/>
  <c r="R42"/>
  <c r="R44"/>
  <c r="R47"/>
  <c r="R50"/>
  <c r="R52"/>
  <c r="R54"/>
  <c r="R57"/>
  <c r="R59"/>
  <c r="R61"/>
  <c r="R64"/>
  <c r="R67"/>
  <c r="R76"/>
  <c r="R78"/>
  <c r="R87"/>
  <c r="R92"/>
  <c r="R94"/>
  <c r="C98" i="42"/>
  <c r="F68"/>
  <c r="F122" i="44"/>
  <c r="D68" i="42"/>
  <c r="D98" s="1"/>
  <c r="F20"/>
  <c r="C26" i="40"/>
  <c r="F21"/>
  <c r="F45" i="44"/>
  <c r="F34"/>
  <c r="F25"/>
  <c r="F32" i="45"/>
  <c r="F14"/>
  <c r="F21" i="44"/>
  <c r="F42"/>
  <c r="F75"/>
  <c r="J25"/>
  <c r="D125" i="40"/>
  <c r="F124"/>
  <c r="C52" i="44"/>
  <c r="C117"/>
  <c r="F117" s="1"/>
  <c r="F105"/>
  <c r="C90" i="45"/>
  <c r="F79"/>
  <c r="D124" i="44"/>
  <c r="F99"/>
  <c r="F56" i="45"/>
  <c r="F49"/>
  <c r="F51" i="44"/>
  <c r="F45" i="45"/>
  <c r="E125" i="40"/>
  <c r="C97" i="45"/>
  <c r="I26" i="44"/>
  <c r="G45"/>
  <c r="J45" s="1"/>
  <c r="J45" i="38"/>
  <c r="G61" i="44"/>
  <c r="J61" s="1"/>
  <c r="J61" i="38"/>
  <c r="G89" i="44"/>
  <c r="J89" s="1"/>
  <c r="J89" i="38"/>
  <c r="G99" i="44"/>
  <c r="J99" s="1"/>
  <c r="J99" i="38"/>
  <c r="G105" i="44"/>
  <c r="G117" i="38"/>
  <c r="I105" i="44"/>
  <c r="I117" i="38"/>
  <c r="H113" i="44"/>
  <c r="J113" s="1"/>
  <c r="J113" i="38"/>
  <c r="G21" i="40"/>
  <c r="G21" i="44" s="1"/>
  <c r="J21" s="1"/>
  <c r="J8" i="40"/>
  <c r="O122" i="44"/>
  <c r="M124" i="40"/>
  <c r="O117"/>
  <c r="F117" i="38"/>
  <c r="F21"/>
  <c r="F14" i="39"/>
  <c r="F31" i="38"/>
  <c r="F117" i="40"/>
  <c r="D52" i="38"/>
  <c r="D52" i="44" s="1"/>
  <c r="D101" i="38"/>
  <c r="F89"/>
  <c r="E52"/>
  <c r="E52" i="44" s="1"/>
  <c r="F66" i="39"/>
  <c r="F56"/>
  <c r="C100" i="38"/>
  <c r="D34" i="39"/>
  <c r="D34" i="45" s="1"/>
  <c r="E124" i="38"/>
  <c r="E124" i="44" s="1"/>
  <c r="F61" i="38"/>
  <c r="F110"/>
  <c r="E20" i="39"/>
  <c r="D20"/>
  <c r="C34"/>
  <c r="E34"/>
  <c r="E34" i="45" s="1"/>
  <c r="F32" i="39"/>
  <c r="E90"/>
  <c r="C26" i="38"/>
  <c r="E90" i="42"/>
  <c r="F95" i="45"/>
  <c r="E84"/>
  <c r="F84" s="1"/>
  <c r="J21" i="38"/>
  <c r="H101"/>
  <c r="J31" i="40"/>
  <c r="H52" i="44"/>
  <c r="I52" i="38"/>
  <c r="I52" i="44" s="1"/>
  <c r="H34"/>
  <c r="J34" s="1"/>
  <c r="H101" i="40"/>
  <c r="H125" s="1"/>
  <c r="J45"/>
  <c r="J61"/>
  <c r="J99"/>
  <c r="G13" i="44"/>
  <c r="J13" s="1"/>
  <c r="J32" i="45"/>
  <c r="J56"/>
  <c r="J62"/>
  <c r="J66"/>
  <c r="H90"/>
  <c r="O34" i="44"/>
  <c r="N125" i="40"/>
  <c r="O25" i="44"/>
  <c r="O45"/>
  <c r="N14" i="45"/>
  <c r="K34"/>
  <c r="L34"/>
  <c r="N32"/>
  <c r="N62"/>
  <c r="L68" i="42"/>
  <c r="L98" s="1"/>
  <c r="N56" i="45"/>
  <c r="J42" i="38"/>
  <c r="G52"/>
  <c r="J84"/>
  <c r="G84" i="44"/>
  <c r="J84" s="1"/>
  <c r="H117"/>
  <c r="H124" i="38"/>
  <c r="H124" i="44" s="1"/>
  <c r="G110"/>
  <c r="J110" s="1"/>
  <c r="J110" i="38"/>
  <c r="G122" i="44"/>
  <c r="J122" i="38"/>
  <c r="G20" i="45"/>
  <c r="J79"/>
  <c r="G90"/>
  <c r="L117" i="44"/>
  <c r="O105"/>
  <c r="N20" i="42"/>
  <c r="K97"/>
  <c r="N97" s="1"/>
  <c r="N90"/>
  <c r="G8" i="44"/>
  <c r="J8" s="1"/>
  <c r="O124" i="40"/>
  <c r="M125"/>
  <c r="O42" i="44"/>
  <c r="N45" i="45"/>
  <c r="N49"/>
  <c r="S105" i="44"/>
  <c r="P117"/>
  <c r="S26" i="38"/>
  <c r="P26" i="40"/>
  <c r="S21"/>
  <c r="O90" i="45"/>
  <c r="R79"/>
  <c r="Q68" i="42"/>
  <c r="Q98" s="1"/>
  <c r="R20"/>
  <c r="I20" i="39"/>
  <c r="H20"/>
  <c r="H34"/>
  <c r="H34" i="45" s="1"/>
  <c r="J32" i="39"/>
  <c r="G34"/>
  <c r="J45"/>
  <c r="J49"/>
  <c r="J56"/>
  <c r="J62"/>
  <c r="J66"/>
  <c r="H97"/>
  <c r="H97" i="45" s="1"/>
  <c r="I90" i="39"/>
  <c r="I34" i="42"/>
  <c r="J34" s="1"/>
  <c r="J79"/>
  <c r="O42" i="38"/>
  <c r="L68" i="39"/>
  <c r="L21" i="38"/>
  <c r="O8"/>
  <c r="N26"/>
  <c r="O31"/>
  <c r="M52"/>
  <c r="M52" i="44" s="1"/>
  <c r="N52" i="38"/>
  <c r="N52" i="44" s="1"/>
  <c r="O34" i="38"/>
  <c r="L117"/>
  <c r="M124"/>
  <c r="M124" i="44" s="1"/>
  <c r="N117" i="38"/>
  <c r="O113"/>
  <c r="L21" i="40"/>
  <c r="O13"/>
  <c r="O25"/>
  <c r="O42"/>
  <c r="O45"/>
  <c r="O61"/>
  <c r="K20" i="39"/>
  <c r="N34"/>
  <c r="M34"/>
  <c r="M34" i="45" s="1"/>
  <c r="N32" i="39"/>
  <c r="K74" i="45"/>
  <c r="K90" s="1"/>
  <c r="M74"/>
  <c r="M79"/>
  <c r="N79" s="1"/>
  <c r="M84"/>
  <c r="N84" s="1"/>
  <c r="K34" i="42"/>
  <c r="N34" s="1"/>
  <c r="N45"/>
  <c r="N49"/>
  <c r="N56"/>
  <c r="L23" i="45"/>
  <c r="N23" s="1"/>
  <c r="S42" i="44"/>
  <c r="S89"/>
  <c r="S75"/>
  <c r="S34"/>
  <c r="S117" i="40"/>
  <c r="S52"/>
  <c r="R66" i="45"/>
  <c r="R56"/>
  <c r="R45"/>
  <c r="R32"/>
  <c r="R14"/>
  <c r="P124" i="44"/>
  <c r="S122"/>
  <c r="P97" i="42"/>
  <c r="R90"/>
  <c r="O98"/>
  <c r="R97"/>
  <c r="G90"/>
  <c r="M20" i="39"/>
  <c r="M90" i="45"/>
  <c r="L90" i="39"/>
  <c r="S113" i="44"/>
  <c r="S52"/>
  <c r="S45"/>
  <c r="R101" i="40"/>
  <c r="R23" i="45"/>
  <c r="P68" i="42"/>
  <c r="O97" i="45"/>
  <c r="S75" i="38"/>
  <c r="S89"/>
  <c r="S122"/>
  <c r="R117"/>
  <c r="Q117"/>
  <c r="S105" i="40"/>
  <c r="Q125"/>
  <c r="P21" i="44"/>
  <c r="S21" s="1"/>
  <c r="Q97" i="39"/>
  <c r="Q97" i="45" s="1"/>
  <c r="Q20" i="39"/>
  <c r="P90"/>
  <c r="P34"/>
  <c r="O20"/>
  <c r="R95" i="45"/>
  <c r="N34" l="1"/>
  <c r="O52" i="44"/>
  <c r="P34" i="45"/>
  <c r="R34" s="1"/>
  <c r="R34" i="39"/>
  <c r="R101" i="44"/>
  <c r="R125" i="40"/>
  <c r="M20" i="45"/>
  <c r="M68" i="39"/>
  <c r="L21" i="44"/>
  <c r="O21" s="1"/>
  <c r="O21" i="38"/>
  <c r="L26"/>
  <c r="G34" i="45"/>
  <c r="J34" i="39"/>
  <c r="I20" i="45"/>
  <c r="I68" i="39"/>
  <c r="S26" i="40"/>
  <c r="P101"/>
  <c r="C26" i="44"/>
  <c r="F26" s="1"/>
  <c r="C101" i="38"/>
  <c r="F26"/>
  <c r="F34" i="39"/>
  <c r="C34" i="45"/>
  <c r="F34" s="1"/>
  <c r="C68" i="39"/>
  <c r="D101" i="44"/>
  <c r="D125" i="38"/>
  <c r="D125" i="44" s="1"/>
  <c r="O20" i="45"/>
  <c r="O68" i="39"/>
  <c r="R20"/>
  <c r="Q20" i="45"/>
  <c r="Q68" i="39"/>
  <c r="R117" i="44"/>
  <c r="R124" i="38"/>
  <c r="P98" i="42"/>
  <c r="R68"/>
  <c r="J90"/>
  <c r="G97"/>
  <c r="K97" i="45"/>
  <c r="K20"/>
  <c r="N20" s="1"/>
  <c r="K68" i="39"/>
  <c r="N20"/>
  <c r="L26" i="40"/>
  <c r="O21"/>
  <c r="N117" i="44"/>
  <c r="O117" s="1"/>
  <c r="N124" i="38"/>
  <c r="N124" i="44" s="1"/>
  <c r="L124" i="38"/>
  <c r="O124" s="1"/>
  <c r="O117"/>
  <c r="L68" i="45"/>
  <c r="I90"/>
  <c r="I97" i="39"/>
  <c r="I97" i="45" s="1"/>
  <c r="J90" i="39"/>
  <c r="H68"/>
  <c r="H20" i="45"/>
  <c r="J20" i="39"/>
  <c r="J122" i="44"/>
  <c r="H101"/>
  <c r="H125" i="38"/>
  <c r="H125" i="44" s="1"/>
  <c r="E97" i="42"/>
  <c r="F90"/>
  <c r="E97" i="39"/>
  <c r="F90"/>
  <c r="E90" i="45"/>
  <c r="F90" s="1"/>
  <c r="D20"/>
  <c r="F20" i="39"/>
  <c r="D68"/>
  <c r="C100" i="44"/>
  <c r="F100" s="1"/>
  <c r="F100" i="38"/>
  <c r="I117" i="44"/>
  <c r="I124" i="38"/>
  <c r="I124" i="44" s="1"/>
  <c r="G124" i="38"/>
  <c r="J124" s="1"/>
  <c r="J117"/>
  <c r="F26" i="40"/>
  <c r="C101"/>
  <c r="O52" i="38"/>
  <c r="J97" i="39"/>
  <c r="G68"/>
  <c r="E101" i="38"/>
  <c r="P68" i="39"/>
  <c r="R98" i="42"/>
  <c r="N74" i="45"/>
  <c r="M101" i="38"/>
  <c r="K68" i="42"/>
  <c r="J20" i="45"/>
  <c r="I68" i="42"/>
  <c r="L124" i="44"/>
  <c r="I101" i="38"/>
  <c r="F124"/>
  <c r="F52" i="44"/>
  <c r="C124"/>
  <c r="P90" i="45"/>
  <c r="R90" s="1"/>
  <c r="P97" i="39"/>
  <c r="R90"/>
  <c r="Q117" i="44"/>
  <c r="S117" s="1"/>
  <c r="S117" i="38"/>
  <c r="Q124"/>
  <c r="L90" i="45"/>
  <c r="N90" s="1"/>
  <c r="L97" i="39"/>
  <c r="N90"/>
  <c r="N26" i="44"/>
  <c r="N101" i="38"/>
  <c r="J90" i="45"/>
  <c r="G97"/>
  <c r="G101" i="38"/>
  <c r="J52"/>
  <c r="G52" i="44"/>
  <c r="J52" s="1"/>
  <c r="E20" i="45"/>
  <c r="E68" i="39"/>
  <c r="J21" i="40"/>
  <c r="G26"/>
  <c r="G117" i="44"/>
  <c r="J105"/>
  <c r="P26"/>
  <c r="S26" s="1"/>
  <c r="I34" i="45"/>
  <c r="F52" i="38"/>
  <c r="R20" i="45" l="1"/>
  <c r="J26" i="40"/>
  <c r="G101"/>
  <c r="G101" i="44" s="1"/>
  <c r="G26"/>
  <c r="J26" s="1"/>
  <c r="E98" i="39"/>
  <c r="E68" i="45"/>
  <c r="G125" i="38"/>
  <c r="J101"/>
  <c r="L97" i="45"/>
  <c r="N97" s="1"/>
  <c r="N97" i="39"/>
  <c r="Q125" i="38"/>
  <c r="Q124" i="44"/>
  <c r="S124" i="38"/>
  <c r="P97" i="45"/>
  <c r="R97" s="1"/>
  <c r="R97" i="39"/>
  <c r="O124" i="44"/>
  <c r="K98" i="42"/>
  <c r="N98" s="1"/>
  <c r="N68"/>
  <c r="M125" i="38"/>
  <c r="M125" i="44" s="1"/>
  <c r="M101"/>
  <c r="E101"/>
  <c r="E125" i="38"/>
  <c r="E125" i="44" s="1"/>
  <c r="E97" i="45"/>
  <c r="F97" s="1"/>
  <c r="F97" i="39"/>
  <c r="E98" i="42"/>
  <c r="F98" s="1"/>
  <c r="F97"/>
  <c r="O26" i="40"/>
  <c r="L101"/>
  <c r="K68" i="45"/>
  <c r="N68" s="1"/>
  <c r="K98" i="39"/>
  <c r="N68"/>
  <c r="J97" i="42"/>
  <c r="G98"/>
  <c r="J98" s="1"/>
  <c r="R125" i="38"/>
  <c r="R125" i="44" s="1"/>
  <c r="R124"/>
  <c r="Q68" i="45"/>
  <c r="Q98" i="39"/>
  <c r="Q98" i="45" s="1"/>
  <c r="M68"/>
  <c r="M98" i="39"/>
  <c r="M98" i="45" s="1"/>
  <c r="J97"/>
  <c r="N101" i="44"/>
  <c r="N125" i="38"/>
  <c r="N125" i="44" s="1"/>
  <c r="F124"/>
  <c r="I101"/>
  <c r="I125" i="38"/>
  <c r="I125" i="44" s="1"/>
  <c r="I98" i="42"/>
  <c r="J68"/>
  <c r="P68" i="45"/>
  <c r="P98" i="39"/>
  <c r="P98" i="45" s="1"/>
  <c r="J68" i="39"/>
  <c r="G68" i="45"/>
  <c r="G98" i="39"/>
  <c r="F101" i="40"/>
  <c r="C125"/>
  <c r="F125" s="1"/>
  <c r="D68" i="45"/>
  <c r="D98" i="39"/>
  <c r="D98" i="45" s="1"/>
  <c r="H68"/>
  <c r="H98" i="39"/>
  <c r="H98" i="45" s="1"/>
  <c r="O68"/>
  <c r="O98" i="39"/>
  <c r="R68"/>
  <c r="C68" i="45"/>
  <c r="C98" i="39"/>
  <c r="F98" s="1"/>
  <c r="F68"/>
  <c r="C101" i="44"/>
  <c r="F101" i="38"/>
  <c r="C125"/>
  <c r="F125" s="1"/>
  <c r="P101" i="44"/>
  <c r="P125" i="40"/>
  <c r="S125" s="1"/>
  <c r="S101"/>
  <c r="I68" i="45"/>
  <c r="I98" i="39"/>
  <c r="I98" i="45" s="1"/>
  <c r="L26" i="44"/>
  <c r="O26" s="1"/>
  <c r="O26" i="38"/>
  <c r="L101"/>
  <c r="J34" i="45"/>
  <c r="J117" i="44"/>
  <c r="F20" i="45"/>
  <c r="G124" i="44"/>
  <c r="L98" i="39"/>
  <c r="L98" i="45" s="1"/>
  <c r="J101" i="44" l="1"/>
  <c r="F101"/>
  <c r="S101"/>
  <c r="P125"/>
  <c r="F68" i="45"/>
  <c r="C98"/>
  <c r="O101" i="40"/>
  <c r="L125"/>
  <c r="O125" s="1"/>
  <c r="Q125" i="44"/>
  <c r="S125" i="38"/>
  <c r="R98" i="39"/>
  <c r="K98" i="45"/>
  <c r="N98" s="1"/>
  <c r="J98" i="39"/>
  <c r="N98"/>
  <c r="J124" i="44"/>
  <c r="G125"/>
  <c r="J125" s="1"/>
  <c r="L101"/>
  <c r="L125" i="38"/>
  <c r="O125" s="1"/>
  <c r="O101"/>
  <c r="R68" i="45"/>
  <c r="O98"/>
  <c r="R98" s="1"/>
  <c r="G125" i="40"/>
  <c r="J125" s="1"/>
  <c r="J101"/>
  <c r="J68" i="45"/>
  <c r="C125" i="44"/>
  <c r="F125" s="1"/>
  <c r="G98" i="45"/>
  <c r="J98" s="1"/>
  <c r="S124" i="44"/>
  <c r="J125" i="38"/>
  <c r="E98" i="45"/>
  <c r="F98" l="1"/>
  <c r="S125" i="44"/>
  <c r="O101"/>
  <c r="L125"/>
  <c r="O125" s="1"/>
</calcChain>
</file>

<file path=xl/sharedStrings.xml><?xml version="1.0" encoding="utf-8"?>
<sst xmlns="http://schemas.openxmlformats.org/spreadsheetml/2006/main" count="2438" uniqueCount="729">
  <si>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</si>
  <si>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</si>
  <si>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</si>
  <si>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</si>
  <si>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</si>
  <si>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</si>
  <si>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</si>
  <si>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</si>
  <si>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</si>
  <si>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</si>
  <si>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</si>
  <si>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</si>
  <si>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</si>
  <si>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</si>
  <si>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</si>
  <si>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</si>
  <si>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</si>
  <si>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</si>
  <si>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</si>
  <si>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</si>
  <si>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</si>
  <si>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</si>
  <si>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</si>
  <si>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</si>
  <si>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</si>
  <si>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</si>
  <si>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</si>
  <si>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</si>
  <si>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</si>
  <si>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</si>
  <si>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</si>
  <si>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</si>
  <si>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</si>
  <si>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</si>
  <si>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</si>
  <si>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</si>
  <si>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</si>
  <si>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</si>
  <si>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</si>
  <si>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</si>
  <si>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</si>
  <si>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</si>
  <si>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</si>
  <si>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</si>
  <si>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</si>
  <si>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</si>
  <si>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</si>
  <si>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</si>
  <si>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</si>
  <si>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</si>
  <si>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</si>
  <si>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</si>
  <si>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</si>
  <si>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</si>
  <si>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</si>
  <si>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</si>
  <si>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</si>
  <si>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</si>
  <si>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</si>
  <si>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</si>
  <si>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</si>
  <si>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</si>
  <si>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</si>
  <si>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</si>
  <si>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</si>
  <si>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</si>
  <si>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</si>
  <si>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</si>
  <si>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</si>
  <si>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</si>
  <si>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</si>
  <si>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</si>
  <si>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</si>
  <si>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</si>
  <si>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</si>
  <si>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</si>
  <si>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</si>
  <si>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</si>
  <si>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</si>
  <si>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</si>
  <si>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</si>
  <si>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</si>
  <si>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</si>
  <si>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</si>
  <si>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</si>
  <si>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</si>
  <si>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</si>
  <si>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</si>
  <si>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</si>
  <si>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</si>
  <si>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</si>
  <si>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</si>
  <si>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</si>
  <si>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</si>
  <si>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</si>
  <si>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</si>
  <si>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</si>
  <si>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</si>
  <si>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</si>
  <si>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</si>
  <si>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</si>
  <si>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</si>
  <si>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</si>
  <si>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</si>
  <si>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</si>
  <si>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</si>
  <si>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</si>
  <si>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</si>
  <si>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</si>
  <si>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</si>
  <si>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</si>
  <si>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</si>
  <si>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</si>
  <si>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</si>
  <si>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</si>
  <si>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</si>
  <si>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</si>
  <si>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</si>
  <si>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</si>
  <si>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</si>
  <si>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</si>
  <si>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</si>
  <si>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</si>
  <si>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</si>
  <si>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</si>
  <si>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</si>
  <si>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</si>
  <si>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</si>
  <si>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</si>
  <si>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</si>
  <si>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</si>
  <si>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</si>
  <si>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</si>
  <si>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</si>
  <si>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</si>
  <si>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</si>
  <si>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</si>
  <si>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</si>
  <si>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</si>
  <si>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</si>
  <si>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</si>
  <si>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</si>
  <si>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</si>
  <si>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</si>
  <si>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</si>
  <si>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</si>
  <si>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</si>
  <si>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</si>
  <si>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</si>
  <si>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</si>
  <si>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</si>
  <si>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</si>
  <si>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</si>
  <si>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</si>
  <si>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</si>
  <si>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</si>
  <si>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</si>
  <si>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</si>
  <si>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</si>
  <si>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</si>
  <si>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</si>
  <si>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</si>
  <si>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</si>
  <si>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</si>
  <si>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</si>
  <si>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</si>
  <si>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</si>
  <si>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</si>
  <si>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</si>
  <si>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</si>
  <si>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</si>
  <si>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</si>
  <si>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</si>
  <si>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</si>
  <si>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</si>
  <si>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</si>
  <si>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</si>
  <si>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</si>
  <si>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</si>
  <si>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</si>
  <si>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</si>
  <si>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</si>
  <si>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</si>
  <si>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</si>
  <si>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</si>
  <si>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</si>
  <si>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</si>
  <si>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</si>
  <si>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</si>
  <si>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</si>
  <si>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</si>
  <si>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</si>
  <si>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</si>
  <si>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</si>
  <si>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</si>
  <si>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</si>
  <si>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</si>
  <si>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</si>
  <si>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</si>
  <si>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</si>
  <si>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</si>
  <si>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</si>
  <si>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</si>
  <si>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</si>
  <si>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</si>
  <si>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</si>
  <si>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</si>
  <si>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</si>
  <si>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</si>
  <si>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</si>
  <si>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</si>
  <si>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</si>
  <si>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</si>
  <si>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</si>
  <si>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</si>
  <si>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</si>
  <si>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</si>
  <si>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</si>
  <si>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</si>
  <si>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</si>
  <si>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</si>
  <si>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</si>
  <si>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</si>
  <si>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</si>
  <si>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</si>
  <si>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</si>
  <si>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</si>
  <si>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</si>
  <si>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</si>
  <si>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</si>
  <si>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</si>
  <si>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</si>
  <si>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</si>
  <si>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</si>
  <si>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</si>
  <si>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</si>
  <si>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</si>
  <si>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</si>
  <si>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</si>
  <si>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</si>
  <si>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</si>
  <si>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</si>
  <si>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</si>
  <si>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</si>
  <si>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</si>
  <si>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</si>
  <si>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</si>
  <si>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</si>
  <si>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</si>
  <si>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</si>
  <si>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</si>
  <si>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</si>
  <si>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</si>
  <si>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</si>
  <si>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</si>
  <si>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</si>
  <si>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</si>
  <si>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</si>
  <si>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</si>
  <si>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</si>
  <si>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</si>
  <si>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</si>
  <si>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</si>
  <si>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</si>
  <si>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</si>
  <si>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</si>
  <si>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</si>
  <si>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</si>
  <si>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</si>
  <si>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</si>
  <si>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</si>
  <si>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</si>
  <si>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</si>
  <si>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</si>
  <si>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</si>
  <si>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</si>
  <si>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</si>
  <si>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</si>
  <si>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</si>
  <si>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</si>
  <si>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</si>
  <si>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</si>
  <si>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</si>
  <si>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</si>
  <si>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</si>
  <si>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</si>
  <si>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</si>
  <si>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</si>
  <si>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</si>
  <si>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</si>
  <si>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</si>
  <si>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</si>
  <si>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</si>
  <si>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</si>
  <si>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</si>
  <si>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</si>
  <si>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</si>
  <si>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</si>
  <si>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</si>
  <si>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</si>
  <si>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</si>
  <si>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</si>
  <si>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</si>
  <si>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</si>
  <si>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</si>
  <si>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</si>
  <si>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</si>
  <si>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</si>
  <si>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</si>
  <si>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</si>
  <si>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</si>
  <si>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</si>
  <si>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</si>
  <si>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</si>
  <si>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</si>
  <si>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</si>
  <si>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</si>
  <si>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</si>
  <si>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</si>
  <si>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</si>
  <si>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</si>
  <si>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</si>
  <si>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</si>
  <si>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</si>
  <si>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</si>
  <si>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</si>
  <si>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</si>
  <si>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</si>
  <si>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</si>
  <si>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</si>
  <si>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</si>
  <si>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</si>
  <si>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</si>
  <si>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</si>
  <si>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</si>
  <si>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</si>
  <si>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</si>
  <si>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</si>
  <si>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</si>
  <si>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</si>
  <si>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</si>
  <si>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</si>
  <si>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</si>
  <si>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</si>
  <si>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</si>
  <si>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</si>
  <si>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</si>
  <si>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</si>
  <si>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</si>
  <si>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</si>
  <si>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</si>
  <si>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</si>
  <si>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</si>
  <si>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</si>
  <si>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</si>
  <si>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</si>
  <si>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</si>
  <si>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</si>
  <si>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</si>
  <si>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</si>
  <si>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</si>
  <si>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</si>
  <si>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</si>
  <si>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</si>
  <si>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</si>
  <si>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</si>
  <si>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</si>
  <si>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</si>
  <si>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</si>
  <si>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</si>
  <si>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</si>
  <si>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</si>
  <si>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</si>
  <si>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</si>
  <si>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</si>
  <si>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</si>
  <si>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</si>
  <si>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</si>
  <si>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</si>
  <si>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</si>
  <si>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</si>
  <si>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</si>
  <si>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</si>
  <si>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</si>
  <si>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</si>
  <si>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</si>
  <si>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</si>
  <si>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</si>
  <si>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</si>
  <si>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</si>
  <si>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</si>
  <si>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</si>
  <si>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</si>
  <si>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</si>
  <si>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</si>
  <si>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</si>
  <si>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</si>
  <si>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</si>
  <si>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</si>
  <si>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</si>
  <si>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</si>
  <si>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</si>
  <si>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</si>
  <si>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</si>
  <si>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</si>
  <si>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</si>
  <si>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</si>
  <si>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</si>
  <si>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</si>
  <si>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</si>
  <si>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</si>
  <si>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</si>
  <si>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</si>
  <si>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</si>
  <si>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</si>
  <si>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</si>
  <si>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</si>
  <si>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</si>
  <si>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</si>
  <si>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</si>
  <si>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</si>
  <si>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</si>
  <si>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</si>
  <si>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</si>
  <si>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</si>
  <si>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</si>
  <si>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</si>
  <si>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</si>
  <si>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</si>
  <si>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</si>
  <si>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</si>
  <si>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</si>
  <si>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</si>
  <si>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</si>
  <si>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</si>
  <si>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</si>
  <si>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</si>
  <si>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</si>
  <si>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</si>
  <si>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</si>
  <si>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</si>
  <si>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</si>
  <si>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</si>
  <si>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</si>
  <si>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</si>
  <si>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</si>
  <si>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</si>
  <si>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</si>
  <si>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</si>
  <si>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</si>
  <si>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</si>
  <si>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</si>
  <si>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</si>
  <si>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</si>
  <si>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</si>
  <si>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</si>
  <si>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</si>
  <si>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</si>
  <si>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</si>
  <si>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</si>
  <si>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</si>
  <si>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</si>
  <si>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</si>
  <si>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</si>
  <si>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</si>
  <si>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</si>
  <si>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</si>
  <si>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</si>
  <si>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</si>
  <si>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</si>
  <si>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</si>
  <si>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</si>
  <si>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</si>
  <si>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</si>
  <si>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</si>
  <si>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</si>
  <si>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</si>
  <si>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</si>
  <si>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</si>
  <si>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</si>
  <si>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</si>
  <si>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</si>
  <si>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</si>
  <si>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</si>
  <si>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</si>
  <si>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</si>
  <si>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</si>
  <si>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</si>
  <si>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</si>
  <si>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</si>
  <si>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</si>
  <si>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</si>
  <si>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</si>
  <si>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</si>
  <si>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</si>
  <si>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</si>
  <si>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</si>
  <si>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</si>
  <si>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</si>
  <si>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</si>
  <si>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</si>
  <si>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</si>
  <si>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</si>
  <si>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</si>
  <si>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</si>
  <si>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</si>
  <si>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</si>
  <si>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</si>
  <si>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</si>
  <si>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</si>
  <si>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</si>
  <si>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</si>
  <si>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</si>
  <si>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</si>
  <si>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</si>
  <si>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</si>
  <si>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</si>
  <si>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</si>
  <si>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</si>
  <si>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</si>
  <si>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</si>
  <si>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</si>
  <si>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</si>
  <si>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</si>
  <si>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</si>
  <si>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</si>
  <si>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</si>
  <si>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</si>
  <si>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</si>
  <si>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</si>
  <si>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</si>
  <si>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</si>
  <si>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</si>
  <si>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</si>
  <si>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</si>
  <si>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</si>
  <si>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</si>
  <si>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</si>
  <si>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</si>
  <si>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</si>
  <si>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</si>
  <si>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</si>
  <si>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</si>
  <si>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</si>
  <si>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</si>
  <si>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</si>
  <si>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</si>
  <si>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</si>
  <si>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</si>
  <si>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</si>
  <si>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</si>
  <si>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</si>
  <si>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</si>
  <si>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</si>
  <si>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</si>
  <si>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</si>
  <si>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</si>
  <si>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</si>
  <si>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</si>
  <si>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</si>
  <si>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</si>
  <si>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</si>
  <si>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</si>
  <si>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</si>
  <si>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</si>
  <si>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</si>
  <si>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</si>
  <si>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</si>
  <si>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</si>
  <si>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</si>
  <si>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</si>
  <si>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</si>
  <si>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</si>
  <si>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</si>
  <si>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</si>
  <si>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</si>
  <si>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</si>
  <si>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</si>
  <si>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</si>
  <si>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</si>
  <si>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</si>
  <si>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</si>
  <si>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</si>
  <si>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</si>
  <si>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</si>
  <si>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</si>
  <si>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</si>
  <si>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</si>
  <si>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</si>
  <si>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</si>
  <si>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</si>
  <si>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</si>
  <si>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</si>
  <si>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</si>
  <si>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</si>
  <si>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</si>
  <si>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</si>
  <si>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</si>
  <si>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</si>
  <si>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</si>
  <si>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</si>
  <si>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</si>
  <si>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</si>
  <si>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</si>
  <si>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</si>
  <si>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</si>
  <si>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</si>
  <si>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</si>
  <si>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</si>
  <si>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</si>
  <si>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</si>
  <si>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</si>
  <si>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</si>
  <si>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</si>
  <si>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</si>
  <si>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</si>
  <si>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</si>
  <si>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</si>
  <si>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</si>
  <si>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</si>
  <si>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</si>
  <si>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</si>
  <si>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</si>
  <si>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</si>
  <si>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</si>
  <si>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</si>
  <si>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</si>
  <si>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</si>
  <si>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</si>
  <si>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</si>
  <si>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</si>
  <si>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</si>
  <si>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</si>
  <si>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</si>
  <si>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</si>
  <si>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</si>
  <si>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</si>
  <si>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</si>
  <si>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</si>
  <si>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</si>
  <si>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</si>
  <si>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</si>
  <si>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</si>
  <si>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</si>
  <si>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</si>
  <si>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</si>
  <si>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</si>
  <si>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</si>
  <si>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</si>
  <si>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</si>
  <si>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</si>
  <si>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</si>
  <si>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</si>
  <si>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</si>
  <si>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</si>
  <si>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</si>
  <si>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</si>
  <si>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</si>
  <si>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</si>
  <si>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</si>
  <si>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</si>
  <si>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</si>
  <si>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</si>
  <si>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</si>
  <si>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</si>
  <si>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</si>
  <si>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</si>
  <si>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</si>
  <si>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</si>
  <si>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</si>
  <si>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</si>
  <si>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</si>
  <si>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</si>
  <si>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</si>
  <si>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</si>
  <si>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</si>
  <si>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</si>
  <si>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</si>
  <si>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</si>
  <si>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</si>
  <si>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</si>
  <si>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</si>
  <si>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</si>
  <si>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</si>
  <si>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</si>
  <si>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</si>
  <si>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</si>
  <si>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</si>
  <si>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</si>
  <si>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</si>
  <si>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</si>
  <si>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</si>
  <si>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</si>
  <si>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</si>
  <si>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</si>
  <si>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</si>
  <si>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</si>
  <si>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</si>
  <si>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</si>
  <si>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</si>
  <si>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</si>
  <si>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</si>
  <si>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</si>
  <si>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</si>
  <si>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2017. évi költségvetése</t>
  </si>
  <si>
    <t>Bóbita Óvoda</t>
  </si>
  <si>
    <t>MÓDOSÍTOTT ELŐIRÁNYZAT I.</t>
  </si>
  <si>
    <t>MÓDOSÍTOTT ELŐIRÁNYZAT II.</t>
  </si>
  <si>
    <t>MÓDOSÍTOTT ELŐIRÁNYZAT III.</t>
  </si>
  <si>
    <t>20. melléklet 1/2017. (I.31) önkormányzati rendelethez</t>
  </si>
  <si>
    <t>1. melléklet 1/2017. (I.31) önkormányzati rendelethez</t>
  </si>
  <si>
    <t>2. melléklet 1/2017. (I.31) önkormányzati rendelethez</t>
  </si>
  <si>
    <t>3. melléklet 1/2017. (I.31) önkormányzati rendelethez</t>
  </si>
  <si>
    <t>4. melléklet 1/2017. (I.31.)önkormányzati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</si>
  <si>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</si>
  <si>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</si>
  <si>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</si>
  <si>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</si>
  <si>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</si>
  <si>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 önkormányzati rendelethez</t>
  </si>
  <si>
    <t>11. melléklet 1/2017. (I.31.) önkormányzati rendelethez</t>
  </si>
  <si>
    <t>12. melléklet 1/2017. (I.31.) önkormányzati rendelethez</t>
  </si>
  <si>
    <t>13. melléklet 1/2017. (I.31.) önkormányzati rendelethez</t>
  </si>
  <si>
    <t>14. melléklet 1/2017. (I.31.) önkormányzati rendelethez</t>
  </si>
  <si>
    <t>15. melléklet 1/2017. (I.31.) önkormányzati rendelethez</t>
  </si>
  <si>
    <t>16. melléklet 1/2017. (I.31.) önkormányzati rendelethez</t>
  </si>
  <si>
    <t>17. melléklet 1/2017. (I.31.) önkormányzati rendelethez</t>
  </si>
  <si>
    <t>18. melléklet 1/2017. (I.31.) önkormányzati rendelethez</t>
  </si>
  <si>
    <t>19. melléklet a 1/2017. (I.31.)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</si>
</sst>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9" fillId="0" borderId="0"/>
    <xf numFmtId="0" fontId="12" fillId="0" borderId="0"/>
  </cellStyleXfs>
  <cellXfs count="24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/>
    <xf numFmtId="0" fontId="26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0" fontId="19" fillId="6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justify"/>
    </xf>
    <xf numFmtId="0" fontId="31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0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33" fillId="0" borderId="0" xfId="0" applyFont="1" applyAlignment="1">
      <alignment horizont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1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/>
    </xf>
    <xf numFmtId="3" fontId="0" fillId="0" borderId="1" xfId="0" applyNumberFormat="1" applyBorder="1"/>
    <xf numFmtId="0" fontId="14" fillId="0" borderId="0" xfId="0" applyFont="1"/>
    <xf numFmtId="0" fontId="42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10" fillId="6" borderId="1" xfId="0" applyFont="1" applyFill="1" applyBorder="1"/>
    <xf numFmtId="0" fontId="5" fillId="2" borderId="1" xfId="0" applyFont="1" applyFill="1" applyBorder="1" applyAlignment="1">
      <alignment wrapText="1"/>
    </xf>
    <xf numFmtId="0" fontId="19" fillId="0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4" fontId="14" fillId="0" borderId="1" xfId="0" applyNumberFormat="1" applyFont="1" applyBorder="1"/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4" fillId="0" borderId="1" xfId="0" applyFont="1" applyBorder="1"/>
    <xf numFmtId="3" fontId="48" fillId="0" borderId="1" xfId="0" applyNumberFormat="1" applyFont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3" fontId="0" fillId="0" borderId="0" xfId="0" applyNumberFormat="1"/>
    <xf numFmtId="0" fontId="60" fillId="0" borderId="1" xfId="0" applyFont="1" applyBorder="1"/>
    <xf numFmtId="3" fontId="60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43" fillId="0" borderId="2" xfId="0" applyNumberFormat="1" applyFont="1" applyBorder="1"/>
    <xf numFmtId="3" fontId="54" fillId="0" borderId="2" xfId="0" applyNumberFormat="1" applyFont="1" applyBorder="1"/>
    <xf numFmtId="3" fontId="58" fillId="0" borderId="2" xfId="0" applyNumberFormat="1" applyFont="1" applyBorder="1"/>
    <xf numFmtId="3" fontId="56" fillId="0" borderId="2" xfId="0" applyNumberFormat="1" applyFont="1" applyBorder="1"/>
    <xf numFmtId="0" fontId="4" fillId="0" borderId="3" xfId="0" applyFont="1" applyBorder="1" applyAlignment="1">
      <alignment horizontal="center" wrapText="1"/>
    </xf>
    <xf numFmtId="3" fontId="51" fillId="0" borderId="3" xfId="0" applyNumberFormat="1" applyFont="1" applyBorder="1"/>
    <xf numFmtId="3" fontId="52" fillId="0" borderId="3" xfId="0" applyNumberFormat="1" applyFont="1" applyBorder="1"/>
    <xf numFmtId="3" fontId="53" fillId="0" borderId="3" xfId="0" applyNumberFormat="1" applyFont="1" applyBorder="1"/>
    <xf numFmtId="3" fontId="48" fillId="0" borderId="3" xfId="0" applyNumberFormat="1" applyFont="1" applyBorder="1"/>
    <xf numFmtId="3" fontId="55" fillId="0" borderId="3" xfId="0" applyNumberFormat="1" applyFont="1" applyBorder="1"/>
    <xf numFmtId="3" fontId="49" fillId="0" borderId="3" xfId="0" applyNumberFormat="1" applyFont="1" applyBorder="1"/>
    <xf numFmtId="3" fontId="58" fillId="0" borderId="3" xfId="0" applyNumberFormat="1" applyFont="1" applyBorder="1"/>
    <xf numFmtId="3" fontId="0" fillId="0" borderId="2" xfId="0" applyNumberFormat="1" applyBorder="1"/>
    <xf numFmtId="3" fontId="59" fillId="0" borderId="2" xfId="0" applyNumberFormat="1" applyFont="1" applyBorder="1"/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6" fillId="0" borderId="3" xfId="0" applyNumberFormat="1" applyFont="1" applyBorder="1"/>
    <xf numFmtId="3" fontId="53" fillId="0" borderId="2" xfId="0" applyNumberFormat="1" applyFont="1" applyBorder="1"/>
    <xf numFmtId="3" fontId="62" fillId="0" borderId="3" xfId="0" applyNumberFormat="1" applyFont="1" applyBorder="1"/>
    <xf numFmtId="3" fontId="63" fillId="0" borderId="3" xfId="0" applyNumberFormat="1" applyFont="1" applyBorder="1"/>
    <xf numFmtId="3" fontId="61" fillId="0" borderId="3" xfId="0" applyNumberFormat="1" applyFont="1" applyBorder="1"/>
    <xf numFmtId="0" fontId="4" fillId="0" borderId="3" xfId="0" applyFont="1" applyFill="1" applyBorder="1" applyAlignment="1">
      <alignment horizontal="center" wrapText="1"/>
    </xf>
    <xf numFmtId="3" fontId="51" fillId="0" borderId="3" xfId="0" applyNumberFormat="1" applyFont="1" applyFill="1" applyBorder="1"/>
    <xf numFmtId="3" fontId="51" fillId="0" borderId="1" xfId="0" applyNumberFormat="1" applyFont="1" applyFill="1" applyBorder="1"/>
    <xf numFmtId="3" fontId="0" fillId="0" borderId="1" xfId="0" applyNumberFormat="1" applyFont="1" applyFill="1" applyBorder="1"/>
    <xf numFmtId="3" fontId="52" fillId="0" borderId="3" xfId="0" applyNumberFormat="1" applyFont="1" applyFill="1" applyBorder="1"/>
    <xf numFmtId="3" fontId="52" fillId="0" borderId="1" xfId="0" applyNumberFormat="1" applyFont="1" applyFill="1" applyBorder="1"/>
    <xf numFmtId="3" fontId="43" fillId="0" borderId="1" xfId="0" applyNumberFormat="1" applyFont="1" applyFill="1" applyBorder="1"/>
    <xf numFmtId="3" fontId="62" fillId="0" borderId="3" xfId="0" applyNumberFormat="1" applyFont="1" applyFill="1" applyBorder="1"/>
    <xf numFmtId="3" fontId="53" fillId="0" borderId="3" xfId="0" applyNumberFormat="1" applyFont="1" applyFill="1" applyBorder="1"/>
    <xf numFmtId="3" fontId="53" fillId="0" borderId="1" xfId="0" applyNumberFormat="1" applyFont="1" applyFill="1" applyBorder="1"/>
    <xf numFmtId="3" fontId="54" fillId="0" borderId="1" xfId="0" applyNumberFormat="1" applyFont="1" applyFill="1" applyBorder="1"/>
    <xf numFmtId="3" fontId="48" fillId="0" borderId="3" xfId="0" applyNumberFormat="1" applyFont="1" applyFill="1" applyBorder="1"/>
    <xf numFmtId="3" fontId="63" fillId="0" borderId="3" xfId="0" applyNumberFormat="1" applyFont="1" applyFill="1" applyBorder="1"/>
    <xf numFmtId="3" fontId="48" fillId="0" borderId="1" xfId="0" applyNumberFormat="1" applyFont="1" applyFill="1" applyBorder="1"/>
    <xf numFmtId="3" fontId="55" fillId="0" borderId="3" xfId="0" applyNumberFormat="1" applyFont="1" applyFill="1" applyBorder="1"/>
    <xf numFmtId="3" fontId="55" fillId="0" borderId="1" xfId="0" applyNumberFormat="1" applyFont="1" applyFill="1" applyBorder="1"/>
    <xf numFmtId="3" fontId="49" fillId="0" borderId="3" xfId="0" applyNumberFormat="1" applyFont="1" applyFill="1" applyBorder="1"/>
    <xf numFmtId="3" fontId="49" fillId="0" borderId="1" xfId="0" applyNumberFormat="1" applyFont="1" applyFill="1" applyBorder="1"/>
    <xf numFmtId="3" fontId="58" fillId="0" borderId="3" xfId="0" applyNumberFormat="1" applyFont="1" applyFill="1" applyBorder="1"/>
    <xf numFmtId="3" fontId="58" fillId="0" borderId="1" xfId="0" applyNumberFormat="1" applyFont="1" applyFill="1" applyBorder="1"/>
    <xf numFmtId="3" fontId="56" fillId="0" borderId="1" xfId="0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3" fontId="60" fillId="0" borderId="3" xfId="0" applyNumberFormat="1" applyFont="1" applyBorder="1"/>
    <xf numFmtId="3" fontId="64" fillId="0" borderId="3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3" fillId="0" borderId="1" xfId="0" applyNumberFormat="1" applyFont="1" applyBorder="1"/>
    <xf numFmtId="0" fontId="63" fillId="0" borderId="1" xfId="0" applyFont="1" applyBorder="1"/>
    <xf numFmtId="0" fontId="60" fillId="0" borderId="0" xfId="0" applyFont="1"/>
    <xf numFmtId="3" fontId="44" fillId="0" borderId="3" xfId="0" applyNumberFormat="1" applyFont="1" applyFill="1" applyBorder="1"/>
    <xf numFmtId="3" fontId="66" fillId="0" borderId="3" xfId="0" applyNumberFormat="1" applyFont="1" applyFill="1" applyBorder="1"/>
    <xf numFmtId="0" fontId="7" fillId="0" borderId="3" xfId="0" applyFont="1" applyFill="1" applyBorder="1" applyAlignment="1">
      <alignment horizontal="center" wrapText="1"/>
    </xf>
    <xf numFmtId="3" fontId="60" fillId="0" borderId="1" xfId="0" applyNumberFormat="1" applyFont="1" applyFill="1" applyBorder="1"/>
    <xf numFmtId="3" fontId="60" fillId="0" borderId="3" xfId="0" applyNumberFormat="1" applyFont="1" applyFill="1" applyBorder="1"/>
    <xf numFmtId="3" fontId="64" fillId="0" borderId="1" xfId="0" applyNumberFormat="1" applyFont="1" applyFill="1" applyBorder="1"/>
    <xf numFmtId="3" fontId="64" fillId="0" borderId="3" xfId="0" applyNumberFormat="1" applyFont="1" applyFill="1" applyBorder="1"/>
    <xf numFmtId="3" fontId="44" fillId="0" borderId="3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3" fontId="4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8" fillId="0" borderId="3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0" fillId="0" borderId="3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41" t="s">
        <v>710</v>
      </c>
    </row>
    <row r="3" spans="1:9" ht="18">
      <c r="A3" s="83" t="s">
        <v>682</v>
      </c>
    </row>
    <row r="4" spans="1:9" ht="50.25" customHeight="1">
      <c r="A4" s="64" t="s">
        <v>526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20" t="s">
        <v>719</v>
      </c>
      <c r="B1" s="220"/>
    </row>
    <row r="3" spans="1:7" ht="27" customHeight="1">
      <c r="A3" s="228" t="s">
        <v>682</v>
      </c>
      <c r="B3" s="236"/>
    </row>
    <row r="4" spans="1:7" ht="71.25" customHeight="1">
      <c r="A4" s="240" t="s">
        <v>30</v>
      </c>
      <c r="B4" s="240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7" spans="1:7" ht="18">
      <c r="A7" s="43" t="s">
        <v>4</v>
      </c>
      <c r="B7" s="42" t="s">
        <v>10</v>
      </c>
    </row>
    <row r="8" spans="1:7">
      <c r="A8" s="41" t="s">
        <v>75</v>
      </c>
      <c r="B8" s="41"/>
    </row>
    <row r="9" spans="1:7">
      <c r="A9" s="69" t="s">
        <v>76</v>
      </c>
      <c r="B9" s="41"/>
    </row>
    <row r="10" spans="1:7">
      <c r="A10" s="41" t="s">
        <v>77</v>
      </c>
      <c r="B10" s="41"/>
    </row>
    <row r="11" spans="1:7">
      <c r="A11" s="41" t="s">
        <v>78</v>
      </c>
      <c r="B11" s="41"/>
    </row>
    <row r="12" spans="1:7">
      <c r="A12" s="41" t="s">
        <v>79</v>
      </c>
      <c r="B12" s="41"/>
    </row>
    <row r="13" spans="1:7">
      <c r="A13" s="41" t="s">
        <v>80</v>
      </c>
      <c r="B13" s="41"/>
    </row>
    <row r="14" spans="1:7">
      <c r="A14" s="41" t="s">
        <v>81</v>
      </c>
      <c r="B14" s="41"/>
    </row>
    <row r="15" spans="1:7">
      <c r="A15" s="41" t="s">
        <v>82</v>
      </c>
      <c r="B15" s="41"/>
    </row>
    <row r="16" spans="1:7" s="99" customFormat="1">
      <c r="A16" s="106" t="s">
        <v>13</v>
      </c>
      <c r="B16" s="106">
        <f>SUM(B8:B15)</f>
        <v>0</v>
      </c>
    </row>
    <row r="17" spans="1:2" ht="30">
      <c r="A17" s="70" t="s">
        <v>5</v>
      </c>
      <c r="B17" s="41"/>
    </row>
    <row r="18" spans="1:2" ht="30">
      <c r="A18" s="70" t="s">
        <v>6</v>
      </c>
      <c r="B18" s="41"/>
    </row>
    <row r="19" spans="1:2">
      <c r="A19" s="71" t="s">
        <v>7</v>
      </c>
      <c r="B19" s="41"/>
    </row>
    <row r="20" spans="1:2">
      <c r="A20" s="71" t="s">
        <v>8</v>
      </c>
      <c r="B20" s="41"/>
    </row>
    <row r="21" spans="1:2">
      <c r="A21" s="41" t="s">
        <v>11</v>
      </c>
      <c r="B21" s="41"/>
    </row>
    <row r="22" spans="1:2" s="99" customFormat="1">
      <c r="A22" s="48" t="s">
        <v>9</v>
      </c>
      <c r="B22" s="103">
        <f>SUM(B17:B21)</f>
        <v>0</v>
      </c>
    </row>
    <row r="23" spans="1:2" s="99" customFormat="1" ht="31.5">
      <c r="A23" s="72" t="s">
        <v>12</v>
      </c>
      <c r="B23" s="23"/>
    </row>
    <row r="24" spans="1:2" s="99" customFormat="1" ht="15.75">
      <c r="A24" s="101" t="s">
        <v>569</v>
      </c>
      <c r="B24" s="101">
        <f>SUM(B22,B23,)</f>
        <v>0</v>
      </c>
    </row>
  </sheetData>
  <mergeCells count="3">
    <mergeCell ref="A4:B4"/>
    <mergeCell ref="A3:B3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D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33" t="s">
        <v>720</v>
      </c>
      <c r="I1" s="233"/>
      <c r="J1" s="233"/>
    </row>
    <row r="2" spans="1:12" ht="46.5" customHeight="1">
      <c r="A2" s="228" t="s">
        <v>682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2" ht="16.5" customHeight="1">
      <c r="A3" s="231" t="s">
        <v>56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2" ht="18">
      <c r="A4" s="109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2"/>
    </row>
    <row r="11" spans="1:12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>
      <c r="A16" s="13" t="s">
        <v>437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>
      <c r="A22" s="5"/>
      <c r="B22" s="6"/>
      <c r="C22" s="114"/>
      <c r="D22" s="114"/>
      <c r="E22" s="114"/>
      <c r="F22" s="114"/>
      <c r="G22" s="114"/>
      <c r="H22" s="115"/>
      <c r="I22" s="115"/>
      <c r="J22" s="121"/>
    </row>
    <row r="23" spans="1:10">
      <c r="A23" s="5"/>
      <c r="B23" s="6"/>
      <c r="C23" s="114"/>
      <c r="D23" s="114"/>
      <c r="E23" s="114"/>
      <c r="F23" s="114"/>
      <c r="G23" s="114"/>
      <c r="H23" s="115"/>
      <c r="I23" s="115"/>
      <c r="J23" s="121"/>
    </row>
    <row r="24" spans="1:10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1"/>
    </row>
    <row r="25" spans="1:10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>
      <c r="A32" s="20" t="s">
        <v>438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>
      <c r="A49" s="20" t="s">
        <v>439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6" t="s">
        <v>73</v>
      </c>
    </row>
  </sheetData>
  <mergeCells count="3">
    <mergeCell ref="H1:J1"/>
    <mergeCell ref="A2:J2"/>
    <mergeCell ref="A3:J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33" t="s">
        <v>721</v>
      </c>
      <c r="F1" s="233"/>
      <c r="G1" s="233"/>
      <c r="H1" s="233"/>
    </row>
    <row r="3" spans="1:9" ht="25.5" customHeight="1">
      <c r="A3" s="228" t="s">
        <v>682</v>
      </c>
      <c r="B3" s="236"/>
      <c r="C3" s="236"/>
      <c r="D3" s="236"/>
      <c r="E3" s="236"/>
      <c r="F3" s="236"/>
      <c r="G3" s="236"/>
      <c r="H3" s="236"/>
    </row>
    <row r="4" spans="1:9" ht="82.5" customHeight="1">
      <c r="A4" s="231" t="s">
        <v>65</v>
      </c>
      <c r="B4" s="231"/>
      <c r="C4" s="231"/>
      <c r="D4" s="231"/>
      <c r="E4" s="231"/>
      <c r="F4" s="231"/>
      <c r="G4" s="231"/>
      <c r="H4" s="231"/>
    </row>
    <row r="5" spans="1:9" ht="20.25" customHeight="1">
      <c r="A5" s="63"/>
      <c r="B5" s="117"/>
      <c r="C5" s="117"/>
      <c r="D5" s="117"/>
      <c r="E5" s="117"/>
      <c r="F5" s="117"/>
      <c r="G5" s="117"/>
      <c r="H5" s="117"/>
    </row>
    <row r="6" spans="1:9">
      <c r="A6" s="97" t="s">
        <v>1</v>
      </c>
      <c r="F6" s="227" t="s">
        <v>669</v>
      </c>
      <c r="G6" s="243"/>
      <c r="H6" s="243"/>
      <c r="I6" s="244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>
      <c r="A8" s="21" t="s">
        <v>518</v>
      </c>
      <c r="B8" s="5" t="s">
        <v>358</v>
      </c>
      <c r="C8" s="115"/>
      <c r="D8" s="115"/>
      <c r="E8" s="61"/>
      <c r="F8" s="114"/>
      <c r="G8" s="114"/>
      <c r="H8" s="114"/>
      <c r="I8" s="114"/>
    </row>
    <row r="9" spans="1:9">
      <c r="A9" s="52" t="s">
        <v>232</v>
      </c>
      <c r="B9" s="52" t="s">
        <v>358</v>
      </c>
      <c r="C9" s="114"/>
      <c r="D9" s="114"/>
      <c r="E9" s="114"/>
      <c r="F9" s="114"/>
      <c r="G9" s="114"/>
      <c r="H9" s="114"/>
      <c r="I9" s="114"/>
    </row>
    <row r="10" spans="1:9" ht="30">
      <c r="A10" s="12" t="s">
        <v>359</v>
      </c>
      <c r="B10" s="5" t="s">
        <v>360</v>
      </c>
      <c r="C10" s="114"/>
      <c r="D10" s="114"/>
      <c r="E10" s="114"/>
      <c r="F10" s="114"/>
      <c r="G10" s="114"/>
      <c r="H10" s="114"/>
      <c r="I10" s="114"/>
    </row>
    <row r="11" spans="1:9">
      <c r="A11" s="21" t="s">
        <v>566</v>
      </c>
      <c r="B11" s="5" t="s">
        <v>361</v>
      </c>
      <c r="C11" s="115"/>
      <c r="D11" s="115"/>
      <c r="E11" s="123"/>
      <c r="F11" s="114"/>
      <c r="G11" s="114"/>
      <c r="H11" s="114"/>
      <c r="I11" s="114"/>
    </row>
    <row r="12" spans="1:9">
      <c r="A12" s="52" t="s">
        <v>232</v>
      </c>
      <c r="B12" s="52" t="s">
        <v>361</v>
      </c>
      <c r="C12" s="114"/>
      <c r="D12" s="114"/>
      <c r="E12" s="114"/>
      <c r="F12" s="114"/>
      <c r="G12" s="114"/>
      <c r="H12" s="114"/>
      <c r="I12" s="114"/>
    </row>
    <row r="13" spans="1:9" s="99" customFormat="1">
      <c r="A13" s="11" t="s">
        <v>538</v>
      </c>
      <c r="B13" s="7" t="s">
        <v>362</v>
      </c>
      <c r="C13" s="103"/>
      <c r="D13" s="103"/>
      <c r="E13" s="103"/>
      <c r="F13" s="103"/>
      <c r="G13" s="103"/>
      <c r="H13" s="103"/>
      <c r="I13" s="103"/>
    </row>
    <row r="14" spans="1:9">
      <c r="A14" s="12" t="s">
        <v>567</v>
      </c>
      <c r="B14" s="5" t="s">
        <v>363</v>
      </c>
      <c r="C14" s="114"/>
      <c r="D14" s="114"/>
      <c r="E14" s="114"/>
      <c r="F14" s="114"/>
      <c r="G14" s="114"/>
      <c r="H14" s="114"/>
      <c r="I14" s="114"/>
    </row>
    <row r="15" spans="1:9">
      <c r="A15" s="52" t="s">
        <v>240</v>
      </c>
      <c r="B15" s="52" t="s">
        <v>363</v>
      </c>
      <c r="C15" s="114"/>
      <c r="D15" s="114"/>
      <c r="E15" s="114"/>
      <c r="F15" s="114"/>
      <c r="G15" s="114"/>
      <c r="H15" s="114"/>
      <c r="I15" s="114"/>
    </row>
    <row r="16" spans="1:9">
      <c r="A16" s="21" t="s">
        <v>364</v>
      </c>
      <c r="B16" s="5" t="s">
        <v>365</v>
      </c>
      <c r="C16" s="114"/>
      <c r="D16" s="114"/>
      <c r="E16" s="114"/>
      <c r="F16" s="114"/>
      <c r="G16" s="114"/>
      <c r="H16" s="114"/>
      <c r="I16" s="114"/>
    </row>
    <row r="17" spans="1:9">
      <c r="A17" s="13" t="s">
        <v>568</v>
      </c>
      <c r="B17" s="5" t="s">
        <v>366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367</v>
      </c>
      <c r="B19" s="5" t="s">
        <v>368</v>
      </c>
      <c r="C19" s="26"/>
      <c r="D19" s="26"/>
      <c r="E19" s="26"/>
      <c r="F19" s="26"/>
      <c r="G19" s="26"/>
      <c r="H19" s="26"/>
      <c r="I19" s="26"/>
    </row>
    <row r="20" spans="1:9" s="99" customFormat="1">
      <c r="A20" s="22" t="s">
        <v>539</v>
      </c>
      <c r="B20" s="7" t="s">
        <v>369</v>
      </c>
      <c r="C20" s="105"/>
      <c r="D20" s="105"/>
      <c r="E20" s="105"/>
      <c r="F20" s="105"/>
      <c r="G20" s="105"/>
      <c r="H20" s="105"/>
      <c r="I20" s="105"/>
    </row>
    <row r="21" spans="1:9">
      <c r="A21" s="12" t="s">
        <v>384</v>
      </c>
      <c r="B21" s="5" t="s">
        <v>385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386</v>
      </c>
      <c r="B22" s="5" t="s">
        <v>387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388</v>
      </c>
      <c r="B23" s="5" t="s">
        <v>389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523</v>
      </c>
      <c r="B24" s="5" t="s">
        <v>390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390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390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390</v>
      </c>
      <c r="C27" s="26"/>
      <c r="D27" s="26"/>
      <c r="E27" s="26"/>
      <c r="F27" s="26"/>
      <c r="G27" s="26"/>
      <c r="H27" s="26"/>
      <c r="I27" s="26"/>
    </row>
    <row r="28" spans="1:9" s="99" customFormat="1">
      <c r="A28" s="54" t="s">
        <v>542</v>
      </c>
      <c r="B28" s="38" t="s">
        <v>391</v>
      </c>
      <c r="C28" s="105"/>
      <c r="D28" s="105"/>
      <c r="E28" s="105"/>
      <c r="F28" s="105"/>
      <c r="G28" s="105"/>
      <c r="H28" s="105"/>
      <c r="I28" s="105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690</v>
      </c>
      <c r="G30" s="26"/>
      <c r="H30" s="26"/>
    </row>
    <row r="31" spans="1:9" s="99" customFormat="1" ht="26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>
      <c r="A39" s="87"/>
      <c r="B39" s="88"/>
    </row>
    <row r="40" spans="1:8">
      <c r="A40" s="87"/>
      <c r="B40" s="88"/>
    </row>
    <row r="41" spans="1:8">
      <c r="A41" s="242" t="s">
        <v>66</v>
      </c>
      <c r="B41" s="242"/>
      <c r="C41" s="242"/>
      <c r="D41" s="242"/>
      <c r="E41" s="242"/>
    </row>
    <row r="42" spans="1:8">
      <c r="A42" s="242"/>
      <c r="B42" s="242"/>
      <c r="C42" s="242"/>
      <c r="D42" s="242"/>
      <c r="E42" s="242"/>
    </row>
    <row r="43" spans="1:8" ht="27.75" customHeight="1">
      <c r="A43" s="242"/>
      <c r="B43" s="242"/>
      <c r="C43" s="242"/>
      <c r="D43" s="242"/>
      <c r="E43" s="242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8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33" t="s">
        <v>722</v>
      </c>
      <c r="G1" s="233"/>
      <c r="H1" s="233"/>
    </row>
    <row r="3" spans="1:8" ht="24" customHeight="1">
      <c r="A3" s="228" t="s">
        <v>682</v>
      </c>
      <c r="B3" s="236"/>
      <c r="C3" s="236"/>
      <c r="D3" s="236"/>
      <c r="E3" s="236"/>
      <c r="F3" s="236"/>
      <c r="G3" s="236"/>
      <c r="H3" s="236"/>
    </row>
    <row r="4" spans="1:8" ht="23.25" customHeight="1">
      <c r="A4" s="240" t="s">
        <v>25</v>
      </c>
      <c r="B4" s="229"/>
      <c r="C4" s="229"/>
      <c r="D4" s="229"/>
      <c r="E4" s="229"/>
      <c r="F4" s="229"/>
      <c r="G4" s="229"/>
      <c r="H4" s="229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118" t="s">
        <v>688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46"/>
      <c r="D11" s="146"/>
      <c r="E11" s="146"/>
      <c r="F11" s="146"/>
      <c r="G11" s="146"/>
      <c r="H11" s="146"/>
    </row>
    <row r="12" spans="1:8" s="99" customFormat="1">
      <c r="A12" s="15" t="s">
        <v>650</v>
      </c>
      <c r="B12" s="8" t="s">
        <v>675</v>
      </c>
      <c r="C12" s="206">
        <v>8534</v>
      </c>
      <c r="D12" s="142"/>
      <c r="E12" s="142"/>
      <c r="F12" s="142"/>
      <c r="G12" s="142"/>
      <c r="H12" s="206">
        <v>8534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9" customFormat="1">
      <c r="A17" s="15" t="s">
        <v>673</v>
      </c>
      <c r="B17" s="8" t="s">
        <v>675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8"/>
      <c r="B1" s="86"/>
      <c r="C1" s="86"/>
      <c r="D1" s="86"/>
      <c r="E1" s="86"/>
    </row>
    <row r="2" spans="1:5">
      <c r="A2" s="108"/>
      <c r="B2" s="86"/>
      <c r="C2" s="245" t="s">
        <v>723</v>
      </c>
      <c r="D2" s="245"/>
      <c r="E2" s="245"/>
    </row>
    <row r="3" spans="1:5">
      <c r="A3" s="108"/>
      <c r="B3" s="86"/>
      <c r="C3" s="86"/>
      <c r="D3" s="86"/>
      <c r="E3" s="86"/>
    </row>
    <row r="4" spans="1:5" ht="27" customHeight="1">
      <c r="A4" s="228" t="s">
        <v>682</v>
      </c>
      <c r="B4" s="236"/>
      <c r="C4" s="236"/>
      <c r="D4" s="236"/>
      <c r="E4" s="236"/>
    </row>
    <row r="5" spans="1:5" ht="22.5" customHeight="1">
      <c r="A5" s="240" t="s">
        <v>26</v>
      </c>
      <c r="B5" s="229"/>
      <c r="C5" s="229"/>
      <c r="D5" s="229"/>
      <c r="E5" s="229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9" customFormat="1" ht="29.25" customHeight="1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9" customFormat="1" ht="30.75" customHeight="1">
      <c r="A18" s="95" t="s">
        <v>15</v>
      </c>
      <c r="B18" s="38" t="s">
        <v>354</v>
      </c>
      <c r="C18" s="103"/>
      <c r="D18" s="103"/>
      <c r="E18" s="103"/>
    </row>
    <row r="19" spans="1:5" ht="15" customHeight="1">
      <c r="A19" s="71" t="s">
        <v>548</v>
      </c>
      <c r="B19" s="71" t="s">
        <v>306</v>
      </c>
      <c r="C19" s="41"/>
      <c r="D19" s="41"/>
      <c r="E19" s="41"/>
    </row>
    <row r="20" spans="1:5" ht="15" customHeight="1">
      <c r="A20" s="71" t="s">
        <v>549</v>
      </c>
      <c r="B20" s="71" t="s">
        <v>306</v>
      </c>
      <c r="C20" s="41"/>
      <c r="D20" s="41"/>
      <c r="E20" s="41"/>
    </row>
    <row r="21" spans="1:5" ht="15" customHeight="1">
      <c r="A21" s="71" t="s">
        <v>550</v>
      </c>
      <c r="B21" s="71" t="s">
        <v>306</v>
      </c>
      <c r="C21" s="41"/>
      <c r="D21" s="41"/>
      <c r="E21" s="41"/>
    </row>
    <row r="22" spans="1:5" ht="15" customHeight="1">
      <c r="A22" s="71" t="s">
        <v>551</v>
      </c>
      <c r="B22" s="71" t="s">
        <v>306</v>
      </c>
      <c r="C22" s="41"/>
      <c r="D22" s="41"/>
      <c r="E22" s="41"/>
    </row>
    <row r="23" spans="1:5" ht="15" customHeight="1">
      <c r="A23" s="71" t="s">
        <v>502</v>
      </c>
      <c r="B23" s="79" t="s">
        <v>313</v>
      </c>
      <c r="C23" s="41"/>
      <c r="D23" s="41"/>
      <c r="E23" s="41"/>
    </row>
    <row r="24" spans="1:5" ht="15" customHeight="1">
      <c r="A24" s="71" t="s">
        <v>500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9" customFormat="1" ht="27.75" customHeight="1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9" customFormat="1" ht="31.5" customHeight="1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9" customFormat="1" ht="15" customHeight="1">
      <c r="A36" s="95" t="s">
        <v>18</v>
      </c>
      <c r="B36" s="103"/>
      <c r="C36" s="103"/>
      <c r="D36" s="103"/>
      <c r="E36" s="10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20" t="s">
        <v>724</v>
      </c>
      <c r="B1" s="220"/>
      <c r="C1" s="220"/>
    </row>
    <row r="3" spans="1:3" ht="27" customHeight="1">
      <c r="A3" s="228" t="s">
        <v>682</v>
      </c>
      <c r="B3" s="229"/>
      <c r="C3" s="229"/>
    </row>
    <row r="4" spans="1:3" ht="27" customHeight="1">
      <c r="A4" s="240" t="s">
        <v>39</v>
      </c>
      <c r="B4" s="229"/>
      <c r="C4" s="229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602</v>
      </c>
      <c r="B8" s="6" t="s">
        <v>184</v>
      </c>
      <c r="C8" s="26"/>
    </row>
    <row r="9" spans="1:3">
      <c r="A9" s="13" t="s">
        <v>603</v>
      </c>
      <c r="B9" s="6" t="s">
        <v>184</v>
      </c>
      <c r="C9" s="26"/>
    </row>
    <row r="10" spans="1:3">
      <c r="A10" s="13" t="s">
        <v>604</v>
      </c>
      <c r="B10" s="6" t="s">
        <v>184</v>
      </c>
      <c r="C10" s="26"/>
    </row>
    <row r="11" spans="1:3">
      <c r="A11" s="13" t="s">
        <v>605</v>
      </c>
      <c r="B11" s="6" t="s">
        <v>184</v>
      </c>
      <c r="C11" s="26"/>
    </row>
    <row r="12" spans="1:3">
      <c r="A12" s="13" t="s">
        <v>606</v>
      </c>
      <c r="B12" s="6" t="s">
        <v>184</v>
      </c>
      <c r="C12" s="26"/>
    </row>
    <row r="13" spans="1:3">
      <c r="A13" s="13" t="s">
        <v>607</v>
      </c>
      <c r="B13" s="6" t="s">
        <v>184</v>
      </c>
      <c r="C13" s="26"/>
    </row>
    <row r="14" spans="1:3">
      <c r="A14" s="13" t="s">
        <v>608</v>
      </c>
      <c r="B14" s="6" t="s">
        <v>184</v>
      </c>
      <c r="C14" s="26"/>
    </row>
    <row r="15" spans="1:3">
      <c r="A15" s="13" t="s">
        <v>609</v>
      </c>
      <c r="B15" s="6" t="s">
        <v>184</v>
      </c>
      <c r="C15" s="26"/>
    </row>
    <row r="16" spans="1:3">
      <c r="A16" s="13" t="s">
        <v>610</v>
      </c>
      <c r="B16" s="6" t="s">
        <v>184</v>
      </c>
      <c r="C16" s="26"/>
    </row>
    <row r="17" spans="1:3">
      <c r="A17" s="13" t="s">
        <v>611</v>
      </c>
      <c r="B17" s="6" t="s">
        <v>184</v>
      </c>
      <c r="C17" s="26"/>
    </row>
    <row r="18" spans="1:3" s="99" customFormat="1" ht="25.5">
      <c r="A18" s="11" t="s">
        <v>431</v>
      </c>
      <c r="B18" s="8" t="s">
        <v>184</v>
      </c>
      <c r="C18" s="105"/>
    </row>
    <row r="19" spans="1:3">
      <c r="A19" s="13" t="s">
        <v>602</v>
      </c>
      <c r="B19" s="6" t="s">
        <v>185</v>
      </c>
      <c r="C19" s="26"/>
    </row>
    <row r="20" spans="1:3">
      <c r="A20" s="13" t="s">
        <v>603</v>
      </c>
      <c r="B20" s="6" t="s">
        <v>185</v>
      </c>
      <c r="C20" s="26"/>
    </row>
    <row r="21" spans="1:3">
      <c r="A21" s="13" t="s">
        <v>604</v>
      </c>
      <c r="B21" s="6" t="s">
        <v>185</v>
      </c>
      <c r="C21" s="26"/>
    </row>
    <row r="22" spans="1:3">
      <c r="A22" s="13" t="s">
        <v>605</v>
      </c>
      <c r="B22" s="6" t="s">
        <v>185</v>
      </c>
      <c r="C22" s="26"/>
    </row>
    <row r="23" spans="1:3">
      <c r="A23" s="13" t="s">
        <v>606</v>
      </c>
      <c r="B23" s="6" t="s">
        <v>185</v>
      </c>
      <c r="C23" s="26"/>
    </row>
    <row r="24" spans="1:3">
      <c r="A24" s="13" t="s">
        <v>607</v>
      </c>
      <c r="B24" s="6" t="s">
        <v>185</v>
      </c>
      <c r="C24" s="26"/>
    </row>
    <row r="25" spans="1:3">
      <c r="A25" s="13" t="s">
        <v>608</v>
      </c>
      <c r="B25" s="6" t="s">
        <v>185</v>
      </c>
      <c r="C25" s="26"/>
    </row>
    <row r="26" spans="1:3">
      <c r="A26" s="13" t="s">
        <v>609</v>
      </c>
      <c r="B26" s="6" t="s">
        <v>185</v>
      </c>
      <c r="C26" s="26"/>
    </row>
    <row r="27" spans="1:3">
      <c r="A27" s="13" t="s">
        <v>610</v>
      </c>
      <c r="B27" s="6" t="s">
        <v>185</v>
      </c>
      <c r="C27" s="26"/>
    </row>
    <row r="28" spans="1:3">
      <c r="A28" s="13" t="s">
        <v>611</v>
      </c>
      <c r="B28" s="6" t="s">
        <v>185</v>
      </c>
      <c r="C28" s="26"/>
    </row>
    <row r="29" spans="1:3" s="99" customFormat="1" ht="25.5">
      <c r="A29" s="11" t="s">
        <v>432</v>
      </c>
      <c r="B29" s="8" t="s">
        <v>185</v>
      </c>
      <c r="C29" s="105"/>
    </row>
    <row r="30" spans="1:3">
      <c r="A30" s="13" t="s">
        <v>602</v>
      </c>
      <c r="B30" s="6" t="s">
        <v>186</v>
      </c>
      <c r="C30" s="26"/>
    </row>
    <row r="31" spans="1:3">
      <c r="A31" s="13" t="s">
        <v>603</v>
      </c>
      <c r="B31" s="6" t="s">
        <v>186</v>
      </c>
      <c r="C31" s="26"/>
    </row>
    <row r="32" spans="1:3">
      <c r="A32" s="13" t="s">
        <v>604</v>
      </c>
      <c r="B32" s="6" t="s">
        <v>186</v>
      </c>
      <c r="C32" s="26"/>
    </row>
    <row r="33" spans="1:3">
      <c r="A33" s="13" t="s">
        <v>605</v>
      </c>
      <c r="B33" s="6" t="s">
        <v>186</v>
      </c>
      <c r="C33" s="26"/>
    </row>
    <row r="34" spans="1:3">
      <c r="A34" s="13" t="s">
        <v>606</v>
      </c>
      <c r="B34" s="6" t="s">
        <v>186</v>
      </c>
      <c r="C34" s="26"/>
    </row>
    <row r="35" spans="1:3">
      <c r="A35" s="13" t="s">
        <v>607</v>
      </c>
      <c r="B35" s="6" t="s">
        <v>186</v>
      </c>
      <c r="C35" s="26"/>
    </row>
    <row r="36" spans="1:3">
      <c r="A36" s="13" t="s">
        <v>608</v>
      </c>
      <c r="B36" s="6" t="s">
        <v>186</v>
      </c>
      <c r="C36" s="26"/>
    </row>
    <row r="37" spans="1:3">
      <c r="A37" s="13" t="s">
        <v>609</v>
      </c>
      <c r="B37" s="6" t="s">
        <v>186</v>
      </c>
      <c r="C37" s="119">
        <v>990</v>
      </c>
    </row>
    <row r="38" spans="1:3">
      <c r="A38" s="13" t="s">
        <v>610</v>
      </c>
      <c r="B38" s="6" t="s">
        <v>186</v>
      </c>
      <c r="C38" s="26"/>
    </row>
    <row r="39" spans="1:3">
      <c r="A39" s="13" t="s">
        <v>611</v>
      </c>
      <c r="B39" s="6" t="s">
        <v>186</v>
      </c>
      <c r="C39" s="26"/>
    </row>
    <row r="40" spans="1:3" s="99" customFormat="1">
      <c r="A40" s="11" t="s">
        <v>433</v>
      </c>
      <c r="B40" s="8" t="s">
        <v>186</v>
      </c>
      <c r="C40" s="105">
        <f>SUM(C30:C39)</f>
        <v>990</v>
      </c>
    </row>
    <row r="41" spans="1:3">
      <c r="A41" s="13" t="s">
        <v>612</v>
      </c>
      <c r="B41" s="5" t="s">
        <v>188</v>
      </c>
      <c r="C41" s="26"/>
    </row>
    <row r="42" spans="1:3">
      <c r="A42" s="13" t="s">
        <v>613</v>
      </c>
      <c r="B42" s="5" t="s">
        <v>188</v>
      </c>
      <c r="C42" s="26"/>
    </row>
    <row r="43" spans="1:3">
      <c r="A43" s="13" t="s">
        <v>614</v>
      </c>
      <c r="B43" s="5" t="s">
        <v>188</v>
      </c>
      <c r="C43" s="26"/>
    </row>
    <row r="44" spans="1:3">
      <c r="A44" s="5" t="s">
        <v>615</v>
      </c>
      <c r="B44" s="5" t="s">
        <v>188</v>
      </c>
      <c r="C44" s="26"/>
    </row>
    <row r="45" spans="1:3">
      <c r="A45" s="5" t="s">
        <v>616</v>
      </c>
      <c r="B45" s="5" t="s">
        <v>188</v>
      </c>
      <c r="C45" s="26"/>
    </row>
    <row r="46" spans="1:3">
      <c r="A46" s="5" t="s">
        <v>617</v>
      </c>
      <c r="B46" s="5" t="s">
        <v>188</v>
      </c>
      <c r="C46" s="26"/>
    </row>
    <row r="47" spans="1:3">
      <c r="A47" s="13" t="s">
        <v>618</v>
      </c>
      <c r="B47" s="5" t="s">
        <v>188</v>
      </c>
      <c r="C47" s="26"/>
    </row>
    <row r="48" spans="1:3">
      <c r="A48" s="13" t="s">
        <v>619</v>
      </c>
      <c r="B48" s="5" t="s">
        <v>188</v>
      </c>
      <c r="C48" s="26"/>
    </row>
    <row r="49" spans="1:3">
      <c r="A49" s="13" t="s">
        <v>620</v>
      </c>
      <c r="B49" s="5" t="s">
        <v>188</v>
      </c>
      <c r="C49" s="26"/>
    </row>
    <row r="50" spans="1:3">
      <c r="A50" s="13" t="s">
        <v>621</v>
      </c>
      <c r="B50" s="5" t="s">
        <v>188</v>
      </c>
      <c r="C50" s="26"/>
    </row>
    <row r="51" spans="1:3" s="99" customFormat="1" ht="25.5">
      <c r="A51" s="11" t="s">
        <v>434</v>
      </c>
      <c r="B51" s="8" t="s">
        <v>188</v>
      </c>
      <c r="C51" s="105"/>
    </row>
    <row r="52" spans="1:3">
      <c r="A52" s="13" t="s">
        <v>612</v>
      </c>
      <c r="B52" s="5" t="s">
        <v>194</v>
      </c>
      <c r="C52" s="26"/>
    </row>
    <row r="53" spans="1:3">
      <c r="A53" s="13" t="s">
        <v>613</v>
      </c>
      <c r="B53" s="5" t="s">
        <v>194</v>
      </c>
      <c r="C53" s="119">
        <v>2028</v>
      </c>
    </row>
    <row r="54" spans="1:3">
      <c r="A54" s="13" t="s">
        <v>614</v>
      </c>
      <c r="B54" s="5" t="s">
        <v>194</v>
      </c>
      <c r="C54" s="26"/>
    </row>
    <row r="55" spans="1:3">
      <c r="A55" s="5" t="s">
        <v>615</v>
      </c>
      <c r="B55" s="5" t="s">
        <v>194</v>
      </c>
      <c r="C55" s="26"/>
    </row>
    <row r="56" spans="1:3">
      <c r="A56" s="5" t="s">
        <v>616</v>
      </c>
      <c r="B56" s="5" t="s">
        <v>194</v>
      </c>
      <c r="C56" s="26"/>
    </row>
    <row r="57" spans="1:3">
      <c r="A57" s="5" t="s">
        <v>617</v>
      </c>
      <c r="B57" s="5" t="s">
        <v>194</v>
      </c>
      <c r="C57" s="26"/>
    </row>
    <row r="58" spans="1:3">
      <c r="A58" s="13" t="s">
        <v>618</v>
      </c>
      <c r="B58" s="5" t="s">
        <v>194</v>
      </c>
      <c r="C58" s="26"/>
    </row>
    <row r="59" spans="1:3">
      <c r="A59" s="13" t="s">
        <v>622</v>
      </c>
      <c r="B59" s="5" t="s">
        <v>194</v>
      </c>
      <c r="C59" s="26"/>
    </row>
    <row r="60" spans="1:3">
      <c r="A60" s="13" t="s">
        <v>620</v>
      </c>
      <c r="B60" s="5" t="s">
        <v>194</v>
      </c>
      <c r="C60" s="26"/>
    </row>
    <row r="61" spans="1:3">
      <c r="A61" s="13" t="s">
        <v>621</v>
      </c>
      <c r="B61" s="5" t="s">
        <v>194</v>
      </c>
      <c r="C61" s="26"/>
    </row>
    <row r="62" spans="1:3" s="99" customFormat="1">
      <c r="A62" s="15" t="s">
        <v>435</v>
      </c>
      <c r="B62" s="8" t="s">
        <v>194</v>
      </c>
      <c r="C62" s="105">
        <f>SUM(C52:C61)</f>
        <v>2028</v>
      </c>
    </row>
    <row r="63" spans="1:3">
      <c r="A63" s="13" t="s">
        <v>602</v>
      </c>
      <c r="B63" s="6" t="s">
        <v>221</v>
      </c>
      <c r="C63" s="26"/>
    </row>
    <row r="64" spans="1:3">
      <c r="A64" s="13" t="s">
        <v>603</v>
      </c>
      <c r="B64" s="6" t="s">
        <v>221</v>
      </c>
      <c r="C64" s="26"/>
    </row>
    <row r="65" spans="1:3">
      <c r="A65" s="13" t="s">
        <v>604</v>
      </c>
      <c r="B65" s="6" t="s">
        <v>221</v>
      </c>
      <c r="C65" s="26"/>
    </row>
    <row r="66" spans="1:3">
      <c r="A66" s="13" t="s">
        <v>605</v>
      </c>
      <c r="B66" s="6" t="s">
        <v>221</v>
      </c>
      <c r="C66" s="26"/>
    </row>
    <row r="67" spans="1:3">
      <c r="A67" s="13" t="s">
        <v>606</v>
      </c>
      <c r="B67" s="6" t="s">
        <v>221</v>
      </c>
      <c r="C67" s="26"/>
    </row>
    <row r="68" spans="1:3">
      <c r="A68" s="13" t="s">
        <v>607</v>
      </c>
      <c r="B68" s="6" t="s">
        <v>221</v>
      </c>
      <c r="C68" s="26"/>
    </row>
    <row r="69" spans="1:3">
      <c r="A69" s="13" t="s">
        <v>608</v>
      </c>
      <c r="B69" s="6" t="s">
        <v>221</v>
      </c>
      <c r="C69" s="26"/>
    </row>
    <row r="70" spans="1:3">
      <c r="A70" s="13" t="s">
        <v>609</v>
      </c>
      <c r="B70" s="6" t="s">
        <v>221</v>
      </c>
      <c r="C70" s="26"/>
    </row>
    <row r="71" spans="1:3">
      <c r="A71" s="13" t="s">
        <v>610</v>
      </c>
      <c r="B71" s="6" t="s">
        <v>221</v>
      </c>
      <c r="C71" s="26"/>
    </row>
    <row r="72" spans="1:3">
      <c r="A72" s="13" t="s">
        <v>611</v>
      </c>
      <c r="B72" s="6" t="s">
        <v>221</v>
      </c>
      <c r="C72" s="26"/>
    </row>
    <row r="73" spans="1:3" s="99" customFormat="1" ht="25.5">
      <c r="A73" s="11" t="s">
        <v>444</v>
      </c>
      <c r="B73" s="8" t="s">
        <v>221</v>
      </c>
      <c r="C73" s="105"/>
    </row>
    <row r="74" spans="1:3">
      <c r="A74" s="13" t="s">
        <v>602</v>
      </c>
      <c r="B74" s="6" t="s">
        <v>222</v>
      </c>
      <c r="C74" s="26"/>
    </row>
    <row r="75" spans="1:3">
      <c r="A75" s="13" t="s">
        <v>603</v>
      </c>
      <c r="B75" s="6" t="s">
        <v>222</v>
      </c>
      <c r="C75" s="26"/>
    </row>
    <row r="76" spans="1:3">
      <c r="A76" s="13" t="s">
        <v>604</v>
      </c>
      <c r="B76" s="6" t="s">
        <v>222</v>
      </c>
      <c r="C76" s="26"/>
    </row>
    <row r="77" spans="1:3">
      <c r="A77" s="13" t="s">
        <v>605</v>
      </c>
      <c r="B77" s="6" t="s">
        <v>222</v>
      </c>
      <c r="C77" s="26"/>
    </row>
    <row r="78" spans="1:3">
      <c r="A78" s="13" t="s">
        <v>606</v>
      </c>
      <c r="B78" s="6" t="s">
        <v>222</v>
      </c>
      <c r="C78" s="26"/>
    </row>
    <row r="79" spans="1:3">
      <c r="A79" s="13" t="s">
        <v>607</v>
      </c>
      <c r="B79" s="6" t="s">
        <v>222</v>
      </c>
      <c r="C79" s="26"/>
    </row>
    <row r="80" spans="1:3">
      <c r="A80" s="13" t="s">
        <v>608</v>
      </c>
      <c r="B80" s="6" t="s">
        <v>222</v>
      </c>
      <c r="C80" s="26"/>
    </row>
    <row r="81" spans="1:3">
      <c r="A81" s="13" t="s">
        <v>609</v>
      </c>
      <c r="B81" s="6" t="s">
        <v>222</v>
      </c>
      <c r="C81" s="26"/>
    </row>
    <row r="82" spans="1:3">
      <c r="A82" s="13" t="s">
        <v>610</v>
      </c>
      <c r="B82" s="6" t="s">
        <v>222</v>
      </c>
      <c r="C82" s="26"/>
    </row>
    <row r="83" spans="1:3">
      <c r="A83" s="13" t="s">
        <v>611</v>
      </c>
      <c r="B83" s="6" t="s">
        <v>222</v>
      </c>
      <c r="C83" s="26"/>
    </row>
    <row r="84" spans="1:3" s="99" customFormat="1" ht="25.5">
      <c r="A84" s="11" t="s">
        <v>443</v>
      </c>
      <c r="B84" s="8" t="s">
        <v>222</v>
      </c>
      <c r="C84" s="105"/>
    </row>
    <row r="85" spans="1:3">
      <c r="A85" s="13" t="s">
        <v>602</v>
      </c>
      <c r="B85" s="6" t="s">
        <v>223</v>
      </c>
      <c r="C85" s="26"/>
    </row>
    <row r="86" spans="1:3">
      <c r="A86" s="13" t="s">
        <v>603</v>
      </c>
      <c r="B86" s="6" t="s">
        <v>223</v>
      </c>
      <c r="C86" s="26"/>
    </row>
    <row r="87" spans="1:3">
      <c r="A87" s="13" t="s">
        <v>604</v>
      </c>
      <c r="B87" s="6" t="s">
        <v>223</v>
      </c>
      <c r="C87" s="26"/>
    </row>
    <row r="88" spans="1:3">
      <c r="A88" s="13" t="s">
        <v>605</v>
      </c>
      <c r="B88" s="6" t="s">
        <v>223</v>
      </c>
      <c r="C88" s="26"/>
    </row>
    <row r="89" spans="1:3">
      <c r="A89" s="13" t="s">
        <v>606</v>
      </c>
      <c r="B89" s="6" t="s">
        <v>223</v>
      </c>
      <c r="C89" s="26"/>
    </row>
    <row r="90" spans="1:3">
      <c r="A90" s="13" t="s">
        <v>607</v>
      </c>
      <c r="B90" s="6" t="s">
        <v>223</v>
      </c>
      <c r="C90" s="26"/>
    </row>
    <row r="91" spans="1:3">
      <c r="A91" s="13" t="s">
        <v>608</v>
      </c>
      <c r="B91" s="6" t="s">
        <v>223</v>
      </c>
      <c r="C91" s="26"/>
    </row>
    <row r="92" spans="1:3">
      <c r="A92" s="13" t="s">
        <v>609</v>
      </c>
      <c r="B92" s="6" t="s">
        <v>223</v>
      </c>
      <c r="C92" s="26"/>
    </row>
    <row r="93" spans="1:3">
      <c r="A93" s="13" t="s">
        <v>610</v>
      </c>
      <c r="B93" s="6" t="s">
        <v>223</v>
      </c>
      <c r="C93" s="26"/>
    </row>
    <row r="94" spans="1:3">
      <c r="A94" s="13" t="s">
        <v>611</v>
      </c>
      <c r="B94" s="6" t="s">
        <v>223</v>
      </c>
      <c r="C94" s="26"/>
    </row>
    <row r="95" spans="1:3" s="99" customFormat="1">
      <c r="A95" s="11" t="s">
        <v>442</v>
      </c>
      <c r="B95" s="8" t="s">
        <v>223</v>
      </c>
      <c r="C95" s="105"/>
    </row>
    <row r="96" spans="1:3">
      <c r="A96" s="13" t="s">
        <v>612</v>
      </c>
      <c r="B96" s="5" t="s">
        <v>225</v>
      </c>
      <c r="C96" s="26"/>
    </row>
    <row r="97" spans="1:3">
      <c r="A97" s="13" t="s">
        <v>613</v>
      </c>
      <c r="B97" s="6" t="s">
        <v>225</v>
      </c>
      <c r="C97" s="26"/>
    </row>
    <row r="98" spans="1:3">
      <c r="A98" s="13" t="s">
        <v>614</v>
      </c>
      <c r="B98" s="5" t="s">
        <v>225</v>
      </c>
      <c r="C98" s="26"/>
    </row>
    <row r="99" spans="1:3">
      <c r="A99" s="5" t="s">
        <v>615</v>
      </c>
      <c r="B99" s="6" t="s">
        <v>225</v>
      </c>
      <c r="C99" s="26"/>
    </row>
    <row r="100" spans="1:3">
      <c r="A100" s="5" t="s">
        <v>616</v>
      </c>
      <c r="B100" s="5" t="s">
        <v>225</v>
      </c>
      <c r="C100" s="26"/>
    </row>
    <row r="101" spans="1:3">
      <c r="A101" s="5" t="s">
        <v>617</v>
      </c>
      <c r="B101" s="6" t="s">
        <v>225</v>
      </c>
      <c r="C101" s="26"/>
    </row>
    <row r="102" spans="1:3">
      <c r="A102" s="13" t="s">
        <v>618</v>
      </c>
      <c r="B102" s="5" t="s">
        <v>225</v>
      </c>
      <c r="C102" s="26"/>
    </row>
    <row r="103" spans="1:3">
      <c r="A103" s="13" t="s">
        <v>622</v>
      </c>
      <c r="B103" s="6" t="s">
        <v>225</v>
      </c>
      <c r="C103" s="26"/>
    </row>
    <row r="104" spans="1:3">
      <c r="A104" s="13" t="s">
        <v>620</v>
      </c>
      <c r="B104" s="5" t="s">
        <v>225</v>
      </c>
      <c r="C104" s="26"/>
    </row>
    <row r="105" spans="1:3">
      <c r="A105" s="13" t="s">
        <v>621</v>
      </c>
      <c r="B105" s="6" t="s">
        <v>225</v>
      </c>
      <c r="C105" s="26"/>
    </row>
    <row r="106" spans="1:3" s="99" customFormat="1" ht="25.5">
      <c r="A106" s="11" t="s">
        <v>441</v>
      </c>
      <c r="B106" s="8" t="s">
        <v>225</v>
      </c>
      <c r="C106" s="105"/>
    </row>
    <row r="107" spans="1:3">
      <c r="A107" s="13" t="s">
        <v>612</v>
      </c>
      <c r="B107" s="5" t="s">
        <v>679</v>
      </c>
      <c r="C107" s="26"/>
    </row>
    <row r="108" spans="1:3">
      <c r="A108" s="13" t="s">
        <v>613</v>
      </c>
      <c r="B108" s="5" t="s">
        <v>679</v>
      </c>
      <c r="C108" s="26"/>
    </row>
    <row r="109" spans="1:3">
      <c r="A109" s="13" t="s">
        <v>614</v>
      </c>
      <c r="B109" s="5" t="s">
        <v>679</v>
      </c>
      <c r="C109" s="26"/>
    </row>
    <row r="110" spans="1:3">
      <c r="A110" s="5" t="s">
        <v>615</v>
      </c>
      <c r="B110" s="5" t="s">
        <v>679</v>
      </c>
      <c r="C110" s="26"/>
    </row>
    <row r="111" spans="1:3">
      <c r="A111" s="5" t="s">
        <v>616</v>
      </c>
      <c r="B111" s="5" t="s">
        <v>679</v>
      </c>
      <c r="C111" s="26"/>
    </row>
    <row r="112" spans="1:3">
      <c r="A112" s="5" t="s">
        <v>617</v>
      </c>
      <c r="B112" s="5" t="s">
        <v>679</v>
      </c>
      <c r="C112" s="26"/>
    </row>
    <row r="113" spans="1:3">
      <c r="A113" s="13" t="s">
        <v>618</v>
      </c>
      <c r="B113" s="5" t="s">
        <v>679</v>
      </c>
      <c r="C113" s="26"/>
    </row>
    <row r="114" spans="1:3">
      <c r="A114" s="13" t="s">
        <v>622</v>
      </c>
      <c r="B114" s="5" t="s">
        <v>679</v>
      </c>
      <c r="C114" s="26"/>
    </row>
    <row r="115" spans="1:3">
      <c r="A115" s="13" t="s">
        <v>620</v>
      </c>
      <c r="B115" s="5" t="s">
        <v>679</v>
      </c>
      <c r="C115" s="26"/>
    </row>
    <row r="116" spans="1:3">
      <c r="A116" s="13" t="s">
        <v>621</v>
      </c>
      <c r="B116" s="5" t="s">
        <v>679</v>
      </c>
      <c r="C116" s="26"/>
    </row>
    <row r="117" spans="1:3" s="99" customFormat="1">
      <c r="A117" s="15" t="s">
        <v>480</v>
      </c>
      <c r="B117" s="7" t="s">
        <v>679</v>
      </c>
      <c r="C117" s="105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20" t="s">
        <v>725</v>
      </c>
      <c r="B1" s="220"/>
      <c r="C1" s="220"/>
    </row>
    <row r="3" spans="1:3" ht="27" customHeight="1">
      <c r="A3" s="228" t="s">
        <v>682</v>
      </c>
      <c r="B3" s="229"/>
      <c r="C3" s="229"/>
    </row>
    <row r="4" spans="1:3" ht="25.5" customHeight="1">
      <c r="A4" s="240" t="s">
        <v>40</v>
      </c>
      <c r="B4" s="229"/>
      <c r="C4" s="229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623</v>
      </c>
      <c r="B8" s="6" t="s">
        <v>289</v>
      </c>
      <c r="C8" s="26"/>
    </row>
    <row r="9" spans="1:3">
      <c r="A9" s="13" t="s">
        <v>632</v>
      </c>
      <c r="B9" s="6" t="s">
        <v>289</v>
      </c>
      <c r="C9" s="26"/>
    </row>
    <row r="10" spans="1:3" ht="30">
      <c r="A10" s="13" t="s">
        <v>633</v>
      </c>
      <c r="B10" s="6" t="s">
        <v>289</v>
      </c>
      <c r="C10" s="26"/>
    </row>
    <row r="11" spans="1:3">
      <c r="A11" s="13" t="s">
        <v>631</v>
      </c>
      <c r="B11" s="6" t="s">
        <v>289</v>
      </c>
      <c r="C11" s="26"/>
    </row>
    <row r="12" spans="1:3">
      <c r="A12" s="13" t="s">
        <v>630</v>
      </c>
      <c r="B12" s="6" t="s">
        <v>289</v>
      </c>
      <c r="C12" s="26"/>
    </row>
    <row r="13" spans="1:3">
      <c r="A13" s="13" t="s">
        <v>629</v>
      </c>
      <c r="B13" s="6" t="s">
        <v>289</v>
      </c>
      <c r="C13" s="26"/>
    </row>
    <row r="14" spans="1:3">
      <c r="A14" s="13" t="s">
        <v>624</v>
      </c>
      <c r="B14" s="6" t="s">
        <v>289</v>
      </c>
      <c r="C14" s="26"/>
    </row>
    <row r="15" spans="1:3">
      <c r="A15" s="13" t="s">
        <v>625</v>
      </c>
      <c r="B15" s="6" t="s">
        <v>289</v>
      </c>
      <c r="C15" s="26"/>
    </row>
    <row r="16" spans="1:3">
      <c r="A16" s="13" t="s">
        <v>626</v>
      </c>
      <c r="B16" s="6" t="s">
        <v>289</v>
      </c>
      <c r="C16" s="26"/>
    </row>
    <row r="17" spans="1:3">
      <c r="A17" s="13" t="s">
        <v>627</v>
      </c>
      <c r="B17" s="6" t="s">
        <v>289</v>
      </c>
      <c r="C17" s="26"/>
    </row>
    <row r="18" spans="1:3" s="99" customFormat="1" ht="25.5">
      <c r="A18" s="7" t="s">
        <v>489</v>
      </c>
      <c r="B18" s="8" t="s">
        <v>289</v>
      </c>
      <c r="C18" s="105"/>
    </row>
    <row r="19" spans="1:3">
      <c r="A19" s="13" t="s">
        <v>623</v>
      </c>
      <c r="B19" s="6" t="s">
        <v>290</v>
      </c>
      <c r="C19" s="26"/>
    </row>
    <row r="20" spans="1:3">
      <c r="A20" s="13" t="s">
        <v>632</v>
      </c>
      <c r="B20" s="6" t="s">
        <v>290</v>
      </c>
      <c r="C20" s="26"/>
    </row>
    <row r="21" spans="1:3" ht="30">
      <c r="A21" s="13" t="s">
        <v>633</v>
      </c>
      <c r="B21" s="6" t="s">
        <v>290</v>
      </c>
      <c r="C21" s="26"/>
    </row>
    <row r="22" spans="1:3">
      <c r="A22" s="13" t="s">
        <v>631</v>
      </c>
      <c r="B22" s="6" t="s">
        <v>290</v>
      </c>
      <c r="C22" s="26"/>
    </row>
    <row r="23" spans="1:3">
      <c r="A23" s="13" t="s">
        <v>630</v>
      </c>
      <c r="B23" s="6" t="s">
        <v>290</v>
      </c>
      <c r="C23" s="26"/>
    </row>
    <row r="24" spans="1:3">
      <c r="A24" s="13" t="s">
        <v>629</v>
      </c>
      <c r="B24" s="6" t="s">
        <v>290</v>
      </c>
      <c r="C24" s="26"/>
    </row>
    <row r="25" spans="1:3">
      <c r="A25" s="13" t="s">
        <v>624</v>
      </c>
      <c r="B25" s="6" t="s">
        <v>290</v>
      </c>
      <c r="C25" s="26"/>
    </row>
    <row r="26" spans="1:3">
      <c r="A26" s="13" t="s">
        <v>625</v>
      </c>
      <c r="B26" s="6" t="s">
        <v>290</v>
      </c>
      <c r="C26" s="26"/>
    </row>
    <row r="27" spans="1:3">
      <c r="A27" s="13" t="s">
        <v>626</v>
      </c>
      <c r="B27" s="6" t="s">
        <v>290</v>
      </c>
      <c r="C27" s="26"/>
    </row>
    <row r="28" spans="1:3">
      <c r="A28" s="13" t="s">
        <v>627</v>
      </c>
      <c r="B28" s="6" t="s">
        <v>290</v>
      </c>
      <c r="C28" s="26"/>
    </row>
    <row r="29" spans="1:3" s="99" customFormat="1" ht="25.5">
      <c r="A29" s="7" t="s">
        <v>546</v>
      </c>
      <c r="B29" s="8" t="s">
        <v>290</v>
      </c>
      <c r="C29" s="105"/>
    </row>
    <row r="30" spans="1:3">
      <c r="A30" s="13" t="s">
        <v>623</v>
      </c>
      <c r="B30" s="6" t="s">
        <v>291</v>
      </c>
      <c r="C30" s="119">
        <v>266</v>
      </c>
    </row>
    <row r="31" spans="1:3">
      <c r="A31" s="13" t="s">
        <v>632</v>
      </c>
      <c r="B31" s="6" t="s">
        <v>291</v>
      </c>
      <c r="C31" s="26"/>
    </row>
    <row r="32" spans="1:3" ht="30">
      <c r="A32" s="13" t="s">
        <v>633</v>
      </c>
      <c r="B32" s="6" t="s">
        <v>291</v>
      </c>
      <c r="C32" s="26"/>
    </row>
    <row r="33" spans="1:3">
      <c r="A33" s="13" t="s">
        <v>631</v>
      </c>
      <c r="B33" s="6" t="s">
        <v>291</v>
      </c>
      <c r="C33" s="26"/>
    </row>
    <row r="34" spans="1:3">
      <c r="A34" s="13" t="s">
        <v>630</v>
      </c>
      <c r="B34" s="6" t="s">
        <v>291</v>
      </c>
      <c r="C34" s="26"/>
    </row>
    <row r="35" spans="1:3">
      <c r="A35" s="13" t="s">
        <v>629</v>
      </c>
      <c r="B35" s="6" t="s">
        <v>291</v>
      </c>
      <c r="C35" s="26"/>
    </row>
    <row r="36" spans="1:3">
      <c r="A36" s="13" t="s">
        <v>624</v>
      </c>
      <c r="B36" s="6" t="s">
        <v>291</v>
      </c>
      <c r="C36" s="125"/>
    </row>
    <row r="37" spans="1:3">
      <c r="A37" s="13" t="s">
        <v>625</v>
      </c>
      <c r="B37" s="6" t="s">
        <v>291</v>
      </c>
      <c r="C37" s="125"/>
    </row>
    <row r="38" spans="1:3">
      <c r="A38" s="13" t="s">
        <v>626</v>
      </c>
      <c r="B38" s="6" t="s">
        <v>291</v>
      </c>
      <c r="C38" s="125"/>
    </row>
    <row r="39" spans="1:3">
      <c r="A39" s="13" t="s">
        <v>627</v>
      </c>
      <c r="B39" s="6" t="s">
        <v>291</v>
      </c>
      <c r="C39" s="125"/>
    </row>
    <row r="40" spans="1:3" s="99" customFormat="1">
      <c r="A40" s="7" t="s">
        <v>545</v>
      </c>
      <c r="B40" s="8" t="s">
        <v>291</v>
      </c>
      <c r="C40" s="127">
        <v>266</v>
      </c>
    </row>
    <row r="41" spans="1:3">
      <c r="A41" s="13" t="s">
        <v>623</v>
      </c>
      <c r="B41" s="6" t="s">
        <v>297</v>
      </c>
      <c r="C41" s="26"/>
    </row>
    <row r="42" spans="1:3">
      <c r="A42" s="13" t="s">
        <v>632</v>
      </c>
      <c r="B42" s="6" t="s">
        <v>297</v>
      </c>
      <c r="C42" s="26"/>
    </row>
    <row r="43" spans="1:3" ht="30">
      <c r="A43" s="13" t="s">
        <v>633</v>
      </c>
      <c r="B43" s="6" t="s">
        <v>297</v>
      </c>
      <c r="C43" s="26"/>
    </row>
    <row r="44" spans="1:3">
      <c r="A44" s="13" t="s">
        <v>631</v>
      </c>
      <c r="B44" s="6" t="s">
        <v>297</v>
      </c>
      <c r="C44" s="26"/>
    </row>
    <row r="45" spans="1:3">
      <c r="A45" s="13" t="s">
        <v>630</v>
      </c>
      <c r="B45" s="6" t="s">
        <v>297</v>
      </c>
      <c r="C45" s="26"/>
    </row>
    <row r="46" spans="1:3">
      <c r="A46" s="13" t="s">
        <v>629</v>
      </c>
      <c r="B46" s="6" t="s">
        <v>297</v>
      </c>
      <c r="C46" s="26"/>
    </row>
    <row r="47" spans="1:3">
      <c r="A47" s="13" t="s">
        <v>624</v>
      </c>
      <c r="B47" s="6" t="s">
        <v>297</v>
      </c>
      <c r="C47" s="26"/>
    </row>
    <row r="48" spans="1:3">
      <c r="A48" s="13" t="s">
        <v>625</v>
      </c>
      <c r="B48" s="6" t="s">
        <v>297</v>
      </c>
      <c r="C48" s="26"/>
    </row>
    <row r="49" spans="1:3">
      <c r="A49" s="13" t="s">
        <v>626</v>
      </c>
      <c r="B49" s="6" t="s">
        <v>297</v>
      </c>
      <c r="C49" s="26"/>
    </row>
    <row r="50" spans="1:3">
      <c r="A50" s="13" t="s">
        <v>627</v>
      </c>
      <c r="B50" s="6" t="s">
        <v>297</v>
      </c>
      <c r="C50" s="26"/>
    </row>
    <row r="51" spans="1:3" s="99" customFormat="1" ht="25.5">
      <c r="A51" s="7" t="s">
        <v>544</v>
      </c>
      <c r="B51" s="8" t="s">
        <v>297</v>
      </c>
      <c r="C51" s="105"/>
    </row>
    <row r="52" spans="1:3">
      <c r="A52" s="13" t="s">
        <v>628</v>
      </c>
      <c r="B52" s="6" t="s">
        <v>298</v>
      </c>
      <c r="C52" s="26"/>
    </row>
    <row r="53" spans="1:3">
      <c r="A53" s="13" t="s">
        <v>632</v>
      </c>
      <c r="B53" s="6" t="s">
        <v>298</v>
      </c>
      <c r="C53" s="26"/>
    </row>
    <row r="54" spans="1:3" ht="30">
      <c r="A54" s="13" t="s">
        <v>633</v>
      </c>
      <c r="B54" s="6" t="s">
        <v>298</v>
      </c>
      <c r="C54" s="26"/>
    </row>
    <row r="55" spans="1:3">
      <c r="A55" s="13" t="s">
        <v>631</v>
      </c>
      <c r="B55" s="6" t="s">
        <v>298</v>
      </c>
      <c r="C55" s="26"/>
    </row>
    <row r="56" spans="1:3">
      <c r="A56" s="13" t="s">
        <v>630</v>
      </c>
      <c r="B56" s="6" t="s">
        <v>298</v>
      </c>
      <c r="C56" s="26"/>
    </row>
    <row r="57" spans="1:3">
      <c r="A57" s="13" t="s">
        <v>629</v>
      </c>
      <c r="B57" s="6" t="s">
        <v>298</v>
      </c>
      <c r="C57" s="26"/>
    </row>
    <row r="58" spans="1:3">
      <c r="A58" s="13" t="s">
        <v>624</v>
      </c>
      <c r="B58" s="6" t="s">
        <v>298</v>
      </c>
      <c r="C58" s="26"/>
    </row>
    <row r="59" spans="1:3">
      <c r="A59" s="13" t="s">
        <v>625</v>
      </c>
      <c r="B59" s="6" t="s">
        <v>298</v>
      </c>
      <c r="C59" s="26"/>
    </row>
    <row r="60" spans="1:3">
      <c r="A60" s="13" t="s">
        <v>626</v>
      </c>
      <c r="B60" s="6" t="s">
        <v>298</v>
      </c>
      <c r="C60" s="26"/>
    </row>
    <row r="61" spans="1:3">
      <c r="A61" s="13" t="s">
        <v>627</v>
      </c>
      <c r="B61" s="6" t="s">
        <v>298</v>
      </c>
      <c r="C61" s="26"/>
    </row>
    <row r="62" spans="1:3" s="99" customFormat="1" ht="25.5">
      <c r="A62" s="7" t="s">
        <v>547</v>
      </c>
      <c r="B62" s="8" t="s">
        <v>298</v>
      </c>
      <c r="C62" s="105"/>
    </row>
    <row r="63" spans="1:3">
      <c r="A63" s="13" t="s">
        <v>623</v>
      </c>
      <c r="B63" s="6" t="s">
        <v>299</v>
      </c>
      <c r="C63" s="26"/>
    </row>
    <row r="64" spans="1:3">
      <c r="A64" s="13" t="s">
        <v>632</v>
      </c>
      <c r="B64" s="6" t="s">
        <v>299</v>
      </c>
      <c r="C64" s="26"/>
    </row>
    <row r="65" spans="1:3" ht="30">
      <c r="A65" s="13" t="s">
        <v>633</v>
      </c>
      <c r="B65" s="6" t="s">
        <v>299</v>
      </c>
      <c r="C65" s="126"/>
    </row>
    <row r="66" spans="1:3">
      <c r="A66" s="13" t="s">
        <v>631</v>
      </c>
      <c r="B66" s="6" t="s">
        <v>299</v>
      </c>
      <c r="C66" s="126"/>
    </row>
    <row r="67" spans="1:3">
      <c r="A67" s="13" t="s">
        <v>630</v>
      </c>
      <c r="B67" s="6" t="s">
        <v>299</v>
      </c>
      <c r="C67" s="126"/>
    </row>
    <row r="68" spans="1:3">
      <c r="A68" s="13" t="s">
        <v>629</v>
      </c>
      <c r="B68" s="6" t="s">
        <v>299</v>
      </c>
      <c r="C68" s="126"/>
    </row>
    <row r="69" spans="1:3">
      <c r="A69" s="13" t="s">
        <v>624</v>
      </c>
      <c r="B69" s="6" t="s">
        <v>299</v>
      </c>
      <c r="C69" s="126"/>
    </row>
    <row r="70" spans="1:3">
      <c r="A70" s="13" t="s">
        <v>625</v>
      </c>
      <c r="B70" s="6" t="s">
        <v>299</v>
      </c>
      <c r="C70" s="126"/>
    </row>
    <row r="71" spans="1:3">
      <c r="A71" s="13" t="s">
        <v>626</v>
      </c>
      <c r="B71" s="6" t="s">
        <v>299</v>
      </c>
      <c r="C71" s="126"/>
    </row>
    <row r="72" spans="1:3">
      <c r="A72" s="13" t="s">
        <v>627</v>
      </c>
      <c r="B72" s="6" t="s">
        <v>299</v>
      </c>
      <c r="C72" s="126"/>
    </row>
    <row r="73" spans="1:3" s="99" customFormat="1">
      <c r="A73" s="7" t="s">
        <v>494</v>
      </c>
      <c r="B73" s="8" t="s">
        <v>299</v>
      </c>
      <c r="C73" s="127"/>
    </row>
    <row r="74" spans="1:3">
      <c r="A74" s="13" t="s">
        <v>634</v>
      </c>
      <c r="B74" s="5" t="s">
        <v>349</v>
      </c>
      <c r="C74" s="26"/>
    </row>
    <row r="75" spans="1:3">
      <c r="A75" s="13" t="s">
        <v>635</v>
      </c>
      <c r="B75" s="5" t="s">
        <v>349</v>
      </c>
      <c r="C75" s="26"/>
    </row>
    <row r="76" spans="1:3">
      <c r="A76" s="13" t="s">
        <v>643</v>
      </c>
      <c r="B76" s="5" t="s">
        <v>349</v>
      </c>
      <c r="C76" s="26"/>
    </row>
    <row r="77" spans="1:3">
      <c r="A77" s="5" t="s">
        <v>642</v>
      </c>
      <c r="B77" s="5" t="s">
        <v>349</v>
      </c>
      <c r="C77" s="26"/>
    </row>
    <row r="78" spans="1:3">
      <c r="A78" s="5" t="s">
        <v>641</v>
      </c>
      <c r="B78" s="5" t="s">
        <v>349</v>
      </c>
      <c r="C78" s="26"/>
    </row>
    <row r="79" spans="1:3">
      <c r="A79" s="5" t="s">
        <v>640</v>
      </c>
      <c r="B79" s="5" t="s">
        <v>349</v>
      </c>
      <c r="C79" s="26"/>
    </row>
    <row r="80" spans="1:3">
      <c r="A80" s="13" t="s">
        <v>639</v>
      </c>
      <c r="B80" s="5" t="s">
        <v>349</v>
      </c>
      <c r="C80" s="26"/>
    </row>
    <row r="81" spans="1:3">
      <c r="A81" s="13" t="s">
        <v>644</v>
      </c>
      <c r="B81" s="5" t="s">
        <v>349</v>
      </c>
      <c r="C81" s="26"/>
    </row>
    <row r="82" spans="1:3">
      <c r="A82" s="13" t="s">
        <v>636</v>
      </c>
      <c r="B82" s="5" t="s">
        <v>349</v>
      </c>
      <c r="C82" s="26"/>
    </row>
    <row r="83" spans="1:3">
      <c r="A83" s="13" t="s">
        <v>637</v>
      </c>
      <c r="B83" s="5" t="s">
        <v>349</v>
      </c>
      <c r="C83" s="26"/>
    </row>
    <row r="84" spans="1:3" s="99" customFormat="1" ht="25.5">
      <c r="A84" s="7" t="s">
        <v>562</v>
      </c>
      <c r="B84" s="8" t="s">
        <v>349</v>
      </c>
      <c r="C84" s="105"/>
    </row>
    <row r="85" spans="1:3">
      <c r="A85" s="13" t="s">
        <v>634</v>
      </c>
      <c r="B85" s="5" t="s">
        <v>350</v>
      </c>
      <c r="C85" s="26"/>
    </row>
    <row r="86" spans="1:3">
      <c r="A86" s="13" t="s">
        <v>635</v>
      </c>
      <c r="B86" s="5" t="s">
        <v>350</v>
      </c>
      <c r="C86" s="26"/>
    </row>
    <row r="87" spans="1:3">
      <c r="A87" s="13" t="s">
        <v>643</v>
      </c>
      <c r="B87" s="5" t="s">
        <v>350</v>
      </c>
      <c r="C87" s="26"/>
    </row>
    <row r="88" spans="1:3">
      <c r="A88" s="5" t="s">
        <v>642</v>
      </c>
      <c r="B88" s="5" t="s">
        <v>350</v>
      </c>
      <c r="C88" s="26"/>
    </row>
    <row r="89" spans="1:3">
      <c r="A89" s="5" t="s">
        <v>641</v>
      </c>
      <c r="B89" s="5" t="s">
        <v>350</v>
      </c>
      <c r="C89" s="26"/>
    </row>
    <row r="90" spans="1:3">
      <c r="A90" s="5" t="s">
        <v>671</v>
      </c>
      <c r="B90" s="5" t="s">
        <v>350</v>
      </c>
      <c r="C90" s="126"/>
    </row>
    <row r="91" spans="1:3">
      <c r="A91" s="13" t="s">
        <v>639</v>
      </c>
      <c r="B91" s="5" t="s">
        <v>350</v>
      </c>
      <c r="C91" s="126"/>
    </row>
    <row r="92" spans="1:3">
      <c r="A92" s="13" t="s">
        <v>638</v>
      </c>
      <c r="B92" s="5" t="s">
        <v>350</v>
      </c>
      <c r="C92" s="126"/>
    </row>
    <row r="93" spans="1:3">
      <c r="A93" s="13" t="s">
        <v>636</v>
      </c>
      <c r="B93" s="5" t="s">
        <v>350</v>
      </c>
      <c r="C93" s="126"/>
    </row>
    <row r="94" spans="1:3">
      <c r="A94" s="13" t="s">
        <v>637</v>
      </c>
      <c r="B94" s="5" t="s">
        <v>350</v>
      </c>
      <c r="C94" s="126"/>
    </row>
    <row r="95" spans="1:3" s="99" customFormat="1">
      <c r="A95" s="15" t="s">
        <v>563</v>
      </c>
      <c r="B95" s="8" t="s">
        <v>350</v>
      </c>
      <c r="C95" s="127"/>
    </row>
    <row r="96" spans="1:3">
      <c r="A96" s="13" t="s">
        <v>634</v>
      </c>
      <c r="B96" s="5" t="s">
        <v>354</v>
      </c>
      <c r="C96" s="126"/>
    </row>
    <row r="97" spans="1:3">
      <c r="A97" s="13" t="s">
        <v>635</v>
      </c>
      <c r="B97" s="5" t="s">
        <v>354</v>
      </c>
      <c r="C97" s="126"/>
    </row>
    <row r="98" spans="1:3">
      <c r="A98" s="13" t="s">
        <v>643</v>
      </c>
      <c r="B98" s="5" t="s">
        <v>354</v>
      </c>
      <c r="C98" s="26"/>
    </row>
    <row r="99" spans="1:3">
      <c r="A99" s="5" t="s">
        <v>642</v>
      </c>
      <c r="B99" s="5" t="s">
        <v>354</v>
      </c>
      <c r="C99" s="26"/>
    </row>
    <row r="100" spans="1:3">
      <c r="A100" s="5" t="s">
        <v>641</v>
      </c>
      <c r="B100" s="5" t="s">
        <v>354</v>
      </c>
      <c r="C100" s="26"/>
    </row>
    <row r="101" spans="1:3">
      <c r="A101" s="5" t="s">
        <v>640</v>
      </c>
      <c r="B101" s="5" t="s">
        <v>354</v>
      </c>
      <c r="C101" s="26"/>
    </row>
    <row r="102" spans="1:3">
      <c r="A102" s="13" t="s">
        <v>639</v>
      </c>
      <c r="B102" s="5" t="s">
        <v>354</v>
      </c>
      <c r="C102" s="26"/>
    </row>
    <row r="103" spans="1:3">
      <c r="A103" s="13" t="s">
        <v>644</v>
      </c>
      <c r="B103" s="5" t="s">
        <v>354</v>
      </c>
      <c r="C103" s="26"/>
    </row>
    <row r="104" spans="1:3">
      <c r="A104" s="13" t="s">
        <v>636</v>
      </c>
      <c r="B104" s="5" t="s">
        <v>354</v>
      </c>
      <c r="C104" s="26"/>
    </row>
    <row r="105" spans="1:3">
      <c r="A105" s="13" t="s">
        <v>637</v>
      </c>
      <c r="B105" s="5" t="s">
        <v>354</v>
      </c>
      <c r="C105" s="26"/>
    </row>
    <row r="106" spans="1:3" s="99" customFormat="1" ht="25.5">
      <c r="A106" s="7" t="s">
        <v>564</v>
      </c>
      <c r="B106" s="8" t="s">
        <v>354</v>
      </c>
      <c r="C106" s="105"/>
    </row>
    <row r="107" spans="1:3">
      <c r="A107" s="13" t="s">
        <v>634</v>
      </c>
      <c r="B107" s="5" t="s">
        <v>355</v>
      </c>
      <c r="C107" s="26"/>
    </row>
    <row r="108" spans="1:3">
      <c r="A108" s="13" t="s">
        <v>635</v>
      </c>
      <c r="B108" s="5" t="s">
        <v>355</v>
      </c>
      <c r="C108" s="26"/>
    </row>
    <row r="109" spans="1:3">
      <c r="A109" s="13" t="s">
        <v>643</v>
      </c>
      <c r="B109" s="5" t="s">
        <v>355</v>
      </c>
      <c r="C109" s="26"/>
    </row>
    <row r="110" spans="1:3">
      <c r="A110" s="5" t="s">
        <v>642</v>
      </c>
      <c r="B110" s="5" t="s">
        <v>355</v>
      </c>
      <c r="C110" s="26"/>
    </row>
    <row r="111" spans="1:3">
      <c r="A111" s="5" t="s">
        <v>641</v>
      </c>
      <c r="B111" s="5" t="s">
        <v>355</v>
      </c>
      <c r="C111" s="26"/>
    </row>
    <row r="112" spans="1:3">
      <c r="A112" s="5" t="s">
        <v>640</v>
      </c>
      <c r="B112" s="5" t="s">
        <v>355</v>
      </c>
      <c r="C112" s="26"/>
    </row>
    <row r="113" spans="1:3">
      <c r="A113" s="13" t="s">
        <v>639</v>
      </c>
      <c r="B113" s="5" t="s">
        <v>355</v>
      </c>
      <c r="C113" s="26"/>
    </row>
    <row r="114" spans="1:3">
      <c r="A114" s="13" t="s">
        <v>638</v>
      </c>
      <c r="B114" s="5" t="s">
        <v>355</v>
      </c>
      <c r="C114" s="26"/>
    </row>
    <row r="115" spans="1:3">
      <c r="A115" s="13" t="s">
        <v>636</v>
      </c>
      <c r="B115" s="5" t="s">
        <v>355</v>
      </c>
      <c r="C115" s="26"/>
    </row>
    <row r="116" spans="1:3">
      <c r="A116" s="13" t="s">
        <v>637</v>
      </c>
      <c r="B116" s="5" t="s">
        <v>355</v>
      </c>
      <c r="C116" s="26"/>
    </row>
    <row r="117" spans="1:3" s="99" customFormat="1">
      <c r="A117" s="15" t="s">
        <v>565</v>
      </c>
      <c r="B117" s="8" t="s">
        <v>355</v>
      </c>
      <c r="C117" s="105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220" t="s">
        <v>726</v>
      </c>
      <c r="B1" s="220"/>
      <c r="C1" s="220"/>
    </row>
    <row r="3" spans="1:3" ht="28.5" customHeight="1">
      <c r="A3" s="228" t="s">
        <v>682</v>
      </c>
      <c r="B3" s="236"/>
      <c r="C3" s="236"/>
    </row>
    <row r="4" spans="1:3" ht="26.25" customHeight="1">
      <c r="A4" s="240" t="s">
        <v>42</v>
      </c>
      <c r="B4" s="240"/>
      <c r="C4" s="240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403</v>
      </c>
      <c r="B8" s="6" t="s">
        <v>173</v>
      </c>
      <c r="C8" s="26"/>
    </row>
    <row r="9" spans="1:3">
      <c r="A9" s="12" t="s">
        <v>404</v>
      </c>
      <c r="B9" s="6" t="s">
        <v>173</v>
      </c>
      <c r="C9" s="26"/>
    </row>
    <row r="10" spans="1:3">
      <c r="A10" s="12" t="s">
        <v>405</v>
      </c>
      <c r="B10" s="6" t="s">
        <v>173</v>
      </c>
      <c r="C10" s="26"/>
    </row>
    <row r="11" spans="1:3">
      <c r="A11" s="12" t="s">
        <v>406</v>
      </c>
      <c r="B11" s="6" t="s">
        <v>173</v>
      </c>
      <c r="C11" s="26"/>
    </row>
    <row r="12" spans="1:3">
      <c r="A12" s="13" t="s">
        <v>407</v>
      </c>
      <c r="B12" s="6" t="s">
        <v>173</v>
      </c>
      <c r="C12" s="26"/>
    </row>
    <row r="13" spans="1:3">
      <c r="A13" s="13" t="s">
        <v>408</v>
      </c>
      <c r="B13" s="6" t="s">
        <v>173</v>
      </c>
      <c r="C13" s="26"/>
    </row>
    <row r="14" spans="1:3" s="99" customFormat="1">
      <c r="A14" s="15" t="s">
        <v>36</v>
      </c>
      <c r="B14" s="14" t="s">
        <v>173</v>
      </c>
      <c r="C14" s="105"/>
    </row>
    <row r="15" spans="1:3">
      <c r="A15" s="12" t="s">
        <v>409</v>
      </c>
      <c r="B15" s="6" t="s">
        <v>174</v>
      </c>
      <c r="C15" s="26"/>
    </row>
    <row r="16" spans="1:3" s="99" customFormat="1">
      <c r="A16" s="16" t="s">
        <v>35</v>
      </c>
      <c r="B16" s="14" t="s">
        <v>174</v>
      </c>
      <c r="C16" s="105"/>
    </row>
    <row r="17" spans="1:3">
      <c r="A17" s="12" t="s">
        <v>410</v>
      </c>
      <c r="B17" s="6" t="s">
        <v>175</v>
      </c>
      <c r="C17" s="26"/>
    </row>
    <row r="18" spans="1:3">
      <c r="A18" s="12" t="s">
        <v>411</v>
      </c>
      <c r="B18" s="6" t="s">
        <v>175</v>
      </c>
      <c r="C18" s="26"/>
    </row>
    <row r="19" spans="1:3">
      <c r="A19" s="13" t="s">
        <v>412</v>
      </c>
      <c r="B19" s="6" t="s">
        <v>175</v>
      </c>
      <c r="C19" s="26"/>
    </row>
    <row r="20" spans="1:3">
      <c r="A20" s="13" t="s">
        <v>413</v>
      </c>
      <c r="B20" s="6" t="s">
        <v>175</v>
      </c>
      <c r="C20" s="26"/>
    </row>
    <row r="21" spans="1:3">
      <c r="A21" s="13" t="s">
        <v>414</v>
      </c>
      <c r="B21" s="6" t="s">
        <v>175</v>
      </c>
      <c r="C21" s="26"/>
    </row>
    <row r="22" spans="1:3" ht="30">
      <c r="A22" s="17" t="s">
        <v>415</v>
      </c>
      <c r="B22" s="6" t="s">
        <v>175</v>
      </c>
      <c r="C22" s="26"/>
    </row>
    <row r="23" spans="1:3" s="99" customFormat="1">
      <c r="A23" s="11" t="s">
        <v>34</v>
      </c>
      <c r="B23" s="14" t="s">
        <v>175</v>
      </c>
      <c r="C23" s="105"/>
    </row>
    <row r="24" spans="1:3">
      <c r="A24" s="12" t="s">
        <v>416</v>
      </c>
      <c r="B24" s="6" t="s">
        <v>176</v>
      </c>
      <c r="C24" s="26"/>
    </row>
    <row r="25" spans="1:3">
      <c r="A25" s="12" t="s">
        <v>417</v>
      </c>
      <c r="B25" s="6" t="s">
        <v>176</v>
      </c>
      <c r="C25" s="26">
        <v>380</v>
      </c>
    </row>
    <row r="26" spans="1:3" s="99" customFormat="1">
      <c r="A26" s="11" t="s">
        <v>33</v>
      </c>
      <c r="B26" s="8" t="s">
        <v>176</v>
      </c>
      <c r="C26" s="105">
        <f>SUM(C24:C25)</f>
        <v>380</v>
      </c>
    </row>
    <row r="27" spans="1:3">
      <c r="A27" s="12" t="s">
        <v>418</v>
      </c>
      <c r="B27" s="6" t="s">
        <v>177</v>
      </c>
      <c r="C27" s="26"/>
    </row>
    <row r="28" spans="1:3">
      <c r="A28" s="12" t="s">
        <v>419</v>
      </c>
      <c r="B28" s="6" t="s">
        <v>177</v>
      </c>
      <c r="C28" s="26"/>
    </row>
    <row r="29" spans="1:3">
      <c r="A29" s="13" t="s">
        <v>420</v>
      </c>
      <c r="B29" s="6" t="s">
        <v>177</v>
      </c>
      <c r="C29" s="26"/>
    </row>
    <row r="30" spans="1:3">
      <c r="A30" s="13" t="s">
        <v>421</v>
      </c>
      <c r="B30" s="6" t="s">
        <v>177</v>
      </c>
      <c r="C30" s="26"/>
    </row>
    <row r="31" spans="1:3">
      <c r="A31" s="13" t="s">
        <v>422</v>
      </c>
      <c r="B31" s="6" t="s">
        <v>177</v>
      </c>
      <c r="C31" s="125"/>
    </row>
    <row r="32" spans="1:3">
      <c r="A32" s="13" t="s">
        <v>423</v>
      </c>
      <c r="B32" s="6" t="s">
        <v>177</v>
      </c>
      <c r="C32" s="26"/>
    </row>
    <row r="33" spans="1:3">
      <c r="A33" s="13" t="s">
        <v>672</v>
      </c>
      <c r="B33" s="6" t="s">
        <v>177</v>
      </c>
      <c r="C33" s="26">
        <v>4933</v>
      </c>
    </row>
    <row r="34" spans="1:3">
      <c r="A34" s="13" t="s">
        <v>424</v>
      </c>
      <c r="B34" s="6" t="s">
        <v>177</v>
      </c>
      <c r="C34" s="26"/>
    </row>
    <row r="35" spans="1:3">
      <c r="A35" s="13" t="s">
        <v>425</v>
      </c>
      <c r="B35" s="6" t="s">
        <v>177</v>
      </c>
      <c r="C35" s="26"/>
    </row>
    <row r="36" spans="1:3">
      <c r="A36" s="13" t="s">
        <v>426</v>
      </c>
      <c r="B36" s="6" t="s">
        <v>177</v>
      </c>
      <c r="C36" s="26"/>
    </row>
    <row r="37" spans="1:3" ht="30">
      <c r="A37" s="13" t="s">
        <v>427</v>
      </c>
      <c r="B37" s="6" t="s">
        <v>177</v>
      </c>
      <c r="C37" s="26"/>
    </row>
    <row r="38" spans="1:3" ht="30">
      <c r="A38" s="13" t="s">
        <v>428</v>
      </c>
      <c r="B38" s="6" t="s">
        <v>177</v>
      </c>
      <c r="C38" s="26"/>
    </row>
    <row r="39" spans="1:3" s="99" customFormat="1">
      <c r="A39" s="11" t="s">
        <v>429</v>
      </c>
      <c r="B39" s="14" t="s">
        <v>177</v>
      </c>
      <c r="C39" s="127">
        <f>SUM(C27:C38)</f>
        <v>4933</v>
      </c>
    </row>
    <row r="40" spans="1:3" s="99" customFormat="1" ht="15.75">
      <c r="A40" s="18" t="s">
        <v>430</v>
      </c>
      <c r="B40" s="9" t="s">
        <v>178</v>
      </c>
      <c r="C40" s="105">
        <f>SUM(C39,C26)</f>
        <v>5313</v>
      </c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20" t="s">
        <v>727</v>
      </c>
      <c r="B1" s="220"/>
      <c r="C1" s="220"/>
    </row>
    <row r="3" spans="1:3" ht="24" customHeight="1">
      <c r="A3" s="228" t="s">
        <v>682</v>
      </c>
      <c r="B3" s="229"/>
      <c r="C3" s="229"/>
    </row>
    <row r="4" spans="1:3" ht="26.25" customHeight="1">
      <c r="A4" s="240" t="s">
        <v>37</v>
      </c>
      <c r="B4" s="229"/>
      <c r="C4" s="229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548</v>
      </c>
      <c r="B7" s="5" t="s">
        <v>306</v>
      </c>
      <c r="C7" s="26"/>
    </row>
    <row r="8" spans="1:3">
      <c r="A8" s="5" t="s">
        <v>549</v>
      </c>
      <c r="B8" s="5" t="s">
        <v>306</v>
      </c>
      <c r="C8" s="26"/>
    </row>
    <row r="9" spans="1:3">
      <c r="A9" s="5" t="s">
        <v>550</v>
      </c>
      <c r="B9" s="5" t="s">
        <v>306</v>
      </c>
      <c r="C9" s="126">
        <v>1191</v>
      </c>
    </row>
    <row r="10" spans="1:3">
      <c r="A10" s="5" t="s">
        <v>551</v>
      </c>
      <c r="B10" s="5" t="s">
        <v>306</v>
      </c>
      <c r="C10" s="26"/>
    </row>
    <row r="11" spans="1:3" s="99" customFormat="1">
      <c r="A11" s="7" t="s">
        <v>499</v>
      </c>
      <c r="B11" s="8" t="s">
        <v>306</v>
      </c>
      <c r="C11" s="105">
        <v>1191</v>
      </c>
    </row>
    <row r="12" spans="1:3">
      <c r="A12" s="5" t="s">
        <v>500</v>
      </c>
      <c r="B12" s="6" t="s">
        <v>307</v>
      </c>
      <c r="C12" s="26">
        <v>10000</v>
      </c>
    </row>
    <row r="13" spans="1:3" ht="27">
      <c r="A13" s="52" t="s">
        <v>308</v>
      </c>
      <c r="B13" s="52" t="s">
        <v>307</v>
      </c>
      <c r="C13" s="146">
        <v>10000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502</v>
      </c>
      <c r="B15" s="6" t="s">
        <v>313</v>
      </c>
      <c r="C15" s="26">
        <v>1875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146">
        <v>1875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552</v>
      </c>
      <c r="B20" s="6" t="s">
        <v>318</v>
      </c>
      <c r="C20" s="26">
        <v>180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180</v>
      </c>
    </row>
    <row r="23" spans="1:3" s="99" customFormat="1">
      <c r="A23" s="7" t="s">
        <v>531</v>
      </c>
      <c r="B23" s="8" t="s">
        <v>321</v>
      </c>
      <c r="C23" s="105">
        <f>C12+C15+C20</f>
        <v>12055</v>
      </c>
    </row>
    <row r="24" spans="1:3">
      <c r="A24" s="5" t="s">
        <v>553</v>
      </c>
      <c r="B24" s="5" t="s">
        <v>322</v>
      </c>
      <c r="C24" s="26"/>
    </row>
    <row r="25" spans="1:3">
      <c r="A25" s="5" t="s">
        <v>554</v>
      </c>
      <c r="B25" s="5" t="s">
        <v>322</v>
      </c>
      <c r="C25" s="26"/>
    </row>
    <row r="26" spans="1:3">
      <c r="A26" s="5" t="s">
        <v>555</v>
      </c>
      <c r="B26" s="5" t="s">
        <v>322</v>
      </c>
      <c r="C26" s="26"/>
    </row>
    <row r="27" spans="1:3">
      <c r="A27" s="5" t="s">
        <v>556</v>
      </c>
      <c r="B27" s="5" t="s">
        <v>322</v>
      </c>
      <c r="C27" s="26"/>
    </row>
    <row r="28" spans="1:3">
      <c r="A28" s="5" t="s">
        <v>557</v>
      </c>
      <c r="B28" s="5" t="s">
        <v>322</v>
      </c>
      <c r="C28" s="26"/>
    </row>
    <row r="29" spans="1:3">
      <c r="A29" s="5" t="s">
        <v>558</v>
      </c>
      <c r="B29" s="5" t="s">
        <v>322</v>
      </c>
      <c r="C29" s="26"/>
    </row>
    <row r="30" spans="1:3">
      <c r="A30" s="5" t="s">
        <v>559</v>
      </c>
      <c r="B30" s="5" t="s">
        <v>322</v>
      </c>
      <c r="C30" s="26"/>
    </row>
    <row r="31" spans="1:3">
      <c r="A31" s="5" t="s">
        <v>560</v>
      </c>
      <c r="B31" s="5" t="s">
        <v>322</v>
      </c>
      <c r="C31" s="26"/>
    </row>
    <row r="32" spans="1:3" ht="45">
      <c r="A32" s="5" t="s">
        <v>561</v>
      </c>
      <c r="B32" s="5" t="s">
        <v>322</v>
      </c>
      <c r="C32" s="26"/>
    </row>
    <row r="33" spans="1:3">
      <c r="A33" s="5" t="s">
        <v>670</v>
      </c>
      <c r="B33" s="5" t="s">
        <v>322</v>
      </c>
      <c r="C33" s="126">
        <v>110</v>
      </c>
    </row>
    <row r="34" spans="1:3" s="99" customFormat="1">
      <c r="A34" s="7" t="s">
        <v>504</v>
      </c>
      <c r="B34" s="8" t="s">
        <v>322</v>
      </c>
      <c r="C34" s="127">
        <f>SUM(C24:C33)</f>
        <v>110</v>
      </c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2:E10"/>
  <sheetViews>
    <sheetView workbookViewId="0">
      <selection activeCell="D5" sqref="D5"/>
    </sheetView>
  </sheetViews>
  <sheetFormatPr defaultRowHeight="15"/>
  <cols>
    <col min="1" max="1" width="2.5703125" bestFit="1" customWidth="1"/>
    <col min="2" max="2" width="75.5703125" bestFit="1" customWidth="1"/>
    <col min="3" max="3" width="12" bestFit="1" customWidth="1"/>
    <col min="4" max="4" width="21.5703125" customWidth="1"/>
    <col min="5" max="5" width="13.5703125" bestFit="1" customWidth="1"/>
  </cols>
  <sheetData>
    <row r="2" spans="1:5">
      <c r="A2" s="246" t="s">
        <v>704</v>
      </c>
      <c r="B2" s="246"/>
      <c r="C2" s="246"/>
      <c r="D2" s="246"/>
      <c r="E2" s="246"/>
    </row>
    <row r="3" spans="1:5">
      <c r="B3" s="247" t="s">
        <v>692</v>
      </c>
      <c r="C3" s="229"/>
      <c r="D3" s="229"/>
      <c r="E3" s="229"/>
    </row>
    <row r="4" spans="1:5" ht="18">
      <c r="B4" s="81"/>
      <c r="C4" s="65"/>
      <c r="D4" s="229"/>
      <c r="E4" s="229"/>
    </row>
    <row r="5" spans="1:5">
      <c r="B5" s="97" t="s">
        <v>1</v>
      </c>
      <c r="D5" t="s">
        <v>728</v>
      </c>
    </row>
    <row r="6" spans="1:5" ht="18">
      <c r="A6" s="26"/>
      <c r="B6" s="148" t="s">
        <v>693</v>
      </c>
      <c r="C6" s="148" t="s">
        <v>694</v>
      </c>
      <c r="D6" s="148" t="s">
        <v>695</v>
      </c>
      <c r="E6" s="148" t="s">
        <v>696</v>
      </c>
    </row>
    <row r="7" spans="1:5">
      <c r="A7" s="149" t="s">
        <v>697</v>
      </c>
      <c r="B7" s="150" t="s">
        <v>651</v>
      </c>
      <c r="C7" s="3" t="s">
        <v>698</v>
      </c>
      <c r="D7" s="113" t="s">
        <v>705</v>
      </c>
      <c r="E7" s="150" t="s">
        <v>27</v>
      </c>
    </row>
    <row r="8" spans="1:5">
      <c r="A8" s="151" t="s">
        <v>699</v>
      </c>
      <c r="B8" s="152" t="s">
        <v>700</v>
      </c>
      <c r="C8" s="5" t="s">
        <v>252</v>
      </c>
      <c r="D8" s="219">
        <v>24024</v>
      </c>
      <c r="E8" s="153">
        <f>SUM(D8:D8)</f>
        <v>24024</v>
      </c>
    </row>
    <row r="9" spans="1:5">
      <c r="A9" s="151" t="s">
        <v>701</v>
      </c>
      <c r="B9" s="152" t="s">
        <v>702</v>
      </c>
      <c r="C9" s="5" t="s">
        <v>252</v>
      </c>
      <c r="D9" s="153"/>
      <c r="E9" s="153">
        <f>SUM(D9:D9)</f>
        <v>0</v>
      </c>
    </row>
    <row r="10" spans="1:5">
      <c r="A10" s="151" t="s">
        <v>703</v>
      </c>
      <c r="B10" s="103" t="s">
        <v>28</v>
      </c>
      <c r="C10" s="103"/>
      <c r="D10" s="153">
        <f>SUM(D8:D9)</f>
        <v>24024</v>
      </c>
      <c r="E10" s="153">
        <f>SUM(E8:E9)</f>
        <v>24024</v>
      </c>
    </row>
  </sheetData>
  <mergeCells count="3">
    <mergeCell ref="A2:E2"/>
    <mergeCell ref="B3:E3"/>
    <mergeCell ref="D4:E4"/>
  </mergeCells>
  <phoneticPr fontId="38" type="noConversion"/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174"/>
  <sheetViews>
    <sheetView topLeftCell="C1" zoomScaleNormal="90" workbookViewId="0">
      <selection activeCell="C1" sqref="C1:K1"/>
    </sheetView>
  </sheetViews>
  <sheetFormatPr defaultRowHeight="15"/>
  <cols>
    <col min="1" max="1" width="92.5703125" customWidth="1"/>
    <col min="2" max="2" width="8.85546875" bestFit="1" customWidth="1"/>
    <col min="3" max="3" width="9.5703125" bestFit="1" customWidth="1"/>
    <col min="4" max="4" width="10.7109375" customWidth="1"/>
    <col min="5" max="5" width="14.140625" customWidth="1"/>
    <col min="6" max="6" width="11.140625" bestFit="1" customWidth="1"/>
    <col min="7" max="7" width="9.85546875" customWidth="1"/>
    <col min="8" max="8" width="9.5703125" customWidth="1"/>
    <col min="9" max="9" width="13.8554687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9">
      <c r="C1" s="220" t="s">
        <v>711</v>
      </c>
      <c r="D1" s="220"/>
      <c r="E1" s="220"/>
      <c r="F1" s="220"/>
      <c r="G1" s="220"/>
      <c r="H1" s="220"/>
      <c r="I1" s="220"/>
      <c r="J1" s="220"/>
      <c r="K1" s="220"/>
    </row>
    <row r="3" spans="1:19" ht="21" customHeight="1">
      <c r="A3" s="228" t="s">
        <v>682</v>
      </c>
      <c r="B3" s="229"/>
      <c r="C3" s="229"/>
      <c r="D3" s="229"/>
      <c r="E3" s="229"/>
      <c r="F3" s="230"/>
    </row>
    <row r="4" spans="1:19" ht="18.75" customHeight="1">
      <c r="A4" s="231" t="s">
        <v>571</v>
      </c>
      <c r="B4" s="229"/>
      <c r="C4" s="229"/>
      <c r="D4" s="229"/>
      <c r="E4" s="229"/>
      <c r="F4" s="230"/>
    </row>
    <row r="5" spans="1:19" ht="18">
      <c r="A5" s="110"/>
    </row>
    <row r="6" spans="1:19">
      <c r="A6" s="97" t="s">
        <v>683</v>
      </c>
      <c r="C6" s="222" t="s">
        <v>667</v>
      </c>
      <c r="D6" s="222"/>
      <c r="E6" s="222"/>
      <c r="F6" s="227"/>
      <c r="G6" s="221" t="s">
        <v>706</v>
      </c>
      <c r="H6" s="222"/>
      <c r="I6" s="222"/>
      <c r="J6" s="222"/>
      <c r="L6" s="225" t="s">
        <v>707</v>
      </c>
      <c r="M6" s="226"/>
      <c r="N6" s="226"/>
      <c r="O6" s="226"/>
      <c r="P6" s="223" t="s">
        <v>708</v>
      </c>
      <c r="Q6" s="224"/>
      <c r="R6" s="224"/>
      <c r="S6" s="224"/>
    </row>
    <row r="7" spans="1:19" ht="6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L7" s="178" t="s">
        <v>600</v>
      </c>
      <c r="M7" s="112" t="s">
        <v>601</v>
      </c>
      <c r="N7" s="112" t="s">
        <v>50</v>
      </c>
      <c r="O7" s="112" t="s">
        <v>27</v>
      </c>
      <c r="P7" s="211" t="s">
        <v>600</v>
      </c>
      <c r="Q7" s="201" t="s">
        <v>601</v>
      </c>
      <c r="R7" s="201" t="s">
        <v>50</v>
      </c>
      <c r="S7" s="201" t="s">
        <v>27</v>
      </c>
    </row>
    <row r="8" spans="1:19">
      <c r="A8" s="27" t="s">
        <v>95</v>
      </c>
      <c r="B8" s="28" t="s">
        <v>96</v>
      </c>
      <c r="C8" s="128">
        <f>3784-322</f>
        <v>3462</v>
      </c>
      <c r="D8" s="128">
        <v>0</v>
      </c>
      <c r="E8" s="128">
        <v>0</v>
      </c>
      <c r="F8" s="155">
        <f>SUM(C8:E8)</f>
        <v>3462</v>
      </c>
      <c r="G8" s="161">
        <f>3784-322</f>
        <v>3462</v>
      </c>
      <c r="H8" s="128">
        <v>0</v>
      </c>
      <c r="I8" s="128">
        <v>0</v>
      </c>
      <c r="J8" s="129">
        <f>SUM(G8:I8)</f>
        <v>3462</v>
      </c>
      <c r="L8" s="179">
        <f>3784-322</f>
        <v>3462</v>
      </c>
      <c r="M8" s="180">
        <v>0</v>
      </c>
      <c r="N8" s="180">
        <v>0</v>
      </c>
      <c r="O8" s="181">
        <f>SUM(L8:N8)</f>
        <v>3462</v>
      </c>
      <c r="P8" s="189">
        <f>3784-322</f>
        <v>3462</v>
      </c>
      <c r="Q8" s="191">
        <v>0</v>
      </c>
      <c r="R8" s="191">
        <v>0</v>
      </c>
      <c r="S8" s="191">
        <f>SUM(P8:R8)</f>
        <v>3462</v>
      </c>
    </row>
    <row r="9" spans="1:19">
      <c r="A9" s="27" t="s">
        <v>97</v>
      </c>
      <c r="B9" s="29" t="s">
        <v>98</v>
      </c>
      <c r="C9" s="128">
        <v>0</v>
      </c>
      <c r="D9" s="128">
        <v>0</v>
      </c>
      <c r="E9" s="128">
        <v>0</v>
      </c>
      <c r="F9" s="155">
        <f t="shared" ref="F9:F72" si="0">SUM(C9:E9)</f>
        <v>0</v>
      </c>
      <c r="G9" s="161">
        <v>0</v>
      </c>
      <c r="H9" s="128">
        <v>0</v>
      </c>
      <c r="I9" s="128">
        <v>0</v>
      </c>
      <c r="J9" s="129">
        <f t="shared" ref="J9:J72" si="1">SUM(G9:I9)</f>
        <v>0</v>
      </c>
      <c r="L9" s="179">
        <v>0</v>
      </c>
      <c r="M9" s="180">
        <v>0</v>
      </c>
      <c r="N9" s="180">
        <v>0</v>
      </c>
      <c r="O9" s="181">
        <f t="shared" ref="O9:O72" si="2">SUM(L9:N9)</f>
        <v>0</v>
      </c>
      <c r="P9" s="189">
        <v>0</v>
      </c>
      <c r="Q9" s="191">
        <v>0</v>
      </c>
      <c r="R9" s="191">
        <v>0</v>
      </c>
      <c r="S9" s="191">
        <f t="shared" ref="S9:S72" si="3">SUM(P9:R9)</f>
        <v>0</v>
      </c>
    </row>
    <row r="10" spans="1:19">
      <c r="A10" s="27" t="s">
        <v>99</v>
      </c>
      <c r="B10" s="29" t="s">
        <v>100</v>
      </c>
      <c r="C10" s="128">
        <v>0</v>
      </c>
      <c r="D10" s="128">
        <v>0</v>
      </c>
      <c r="E10" s="128">
        <v>0</v>
      </c>
      <c r="F10" s="155">
        <f t="shared" si="0"/>
        <v>0</v>
      </c>
      <c r="G10" s="161">
        <v>0</v>
      </c>
      <c r="H10" s="128">
        <v>0</v>
      </c>
      <c r="I10" s="128">
        <v>0</v>
      </c>
      <c r="J10" s="129">
        <f t="shared" si="1"/>
        <v>0</v>
      </c>
      <c r="L10" s="179">
        <v>0</v>
      </c>
      <c r="M10" s="180">
        <v>0</v>
      </c>
      <c r="N10" s="180">
        <v>0</v>
      </c>
      <c r="O10" s="181">
        <f t="shared" si="2"/>
        <v>0</v>
      </c>
      <c r="P10" s="189">
        <v>0</v>
      </c>
      <c r="Q10" s="191">
        <v>0</v>
      </c>
      <c r="R10" s="191">
        <v>0</v>
      </c>
      <c r="S10" s="191">
        <f t="shared" si="3"/>
        <v>0</v>
      </c>
    </row>
    <row r="11" spans="1:19">
      <c r="A11" s="30" t="s">
        <v>101</v>
      </c>
      <c r="B11" s="29" t="s">
        <v>102</v>
      </c>
      <c r="C11" s="128">
        <v>0</v>
      </c>
      <c r="D11" s="128">
        <v>0</v>
      </c>
      <c r="E11" s="128">
        <v>0</v>
      </c>
      <c r="F11" s="155">
        <f t="shared" si="0"/>
        <v>0</v>
      </c>
      <c r="G11" s="161">
        <v>0</v>
      </c>
      <c r="H11" s="128">
        <v>0</v>
      </c>
      <c r="I11" s="128">
        <v>0</v>
      </c>
      <c r="J11" s="129">
        <f t="shared" si="1"/>
        <v>0</v>
      </c>
      <c r="L11" s="179">
        <v>0</v>
      </c>
      <c r="M11" s="180">
        <v>0</v>
      </c>
      <c r="N11" s="180">
        <v>0</v>
      </c>
      <c r="O11" s="181">
        <f t="shared" si="2"/>
        <v>0</v>
      </c>
      <c r="P11" s="189">
        <v>0</v>
      </c>
      <c r="Q11" s="191">
        <v>0</v>
      </c>
      <c r="R11" s="191">
        <v>0</v>
      </c>
      <c r="S11" s="191">
        <f t="shared" si="3"/>
        <v>0</v>
      </c>
    </row>
    <row r="12" spans="1:19">
      <c r="A12" s="30" t="s">
        <v>103</v>
      </c>
      <c r="B12" s="29" t="s">
        <v>104</v>
      </c>
      <c r="C12" s="128">
        <v>0</v>
      </c>
      <c r="D12" s="128">
        <v>0</v>
      </c>
      <c r="E12" s="128">
        <v>0</v>
      </c>
      <c r="F12" s="155">
        <f t="shared" si="0"/>
        <v>0</v>
      </c>
      <c r="G12" s="161">
        <v>0</v>
      </c>
      <c r="H12" s="128">
        <v>0</v>
      </c>
      <c r="I12" s="128">
        <v>0</v>
      </c>
      <c r="J12" s="129">
        <f t="shared" si="1"/>
        <v>0</v>
      </c>
      <c r="L12" s="179">
        <v>0</v>
      </c>
      <c r="M12" s="180">
        <v>0</v>
      </c>
      <c r="N12" s="180">
        <v>0</v>
      </c>
      <c r="O12" s="181">
        <f t="shared" si="2"/>
        <v>0</v>
      </c>
      <c r="P12" s="189">
        <v>0</v>
      </c>
      <c r="Q12" s="191">
        <v>0</v>
      </c>
      <c r="R12" s="191">
        <v>0</v>
      </c>
      <c r="S12" s="191">
        <f t="shared" si="3"/>
        <v>0</v>
      </c>
    </row>
    <row r="13" spans="1:19">
      <c r="A13" s="30" t="s">
        <v>105</v>
      </c>
      <c r="B13" s="29" t="s">
        <v>106</v>
      </c>
      <c r="C13" s="128">
        <v>322</v>
      </c>
      <c r="D13" s="128">
        <v>0</v>
      </c>
      <c r="E13" s="128">
        <v>0</v>
      </c>
      <c r="F13" s="155">
        <f t="shared" si="0"/>
        <v>322</v>
      </c>
      <c r="G13" s="161">
        <v>322</v>
      </c>
      <c r="H13" s="128">
        <v>0</v>
      </c>
      <c r="I13" s="128">
        <v>0</v>
      </c>
      <c r="J13" s="129">
        <f t="shared" si="1"/>
        <v>322</v>
      </c>
      <c r="L13" s="179">
        <v>322</v>
      </c>
      <c r="M13" s="180">
        <v>0</v>
      </c>
      <c r="N13" s="180">
        <v>0</v>
      </c>
      <c r="O13" s="181">
        <f t="shared" si="2"/>
        <v>322</v>
      </c>
      <c r="P13" s="189">
        <v>322</v>
      </c>
      <c r="Q13" s="191">
        <v>0</v>
      </c>
      <c r="R13" s="191">
        <v>0</v>
      </c>
      <c r="S13" s="191">
        <f t="shared" si="3"/>
        <v>322</v>
      </c>
    </row>
    <row r="14" spans="1:19">
      <c r="A14" s="30" t="s">
        <v>107</v>
      </c>
      <c r="B14" s="29" t="s">
        <v>108</v>
      </c>
      <c r="C14" s="128">
        <v>172</v>
      </c>
      <c r="D14" s="128">
        <v>0</v>
      </c>
      <c r="E14" s="128">
        <v>0</v>
      </c>
      <c r="F14" s="155">
        <f t="shared" si="0"/>
        <v>172</v>
      </c>
      <c r="G14" s="161">
        <v>172</v>
      </c>
      <c r="H14" s="128">
        <v>0</v>
      </c>
      <c r="I14" s="128">
        <v>0</v>
      </c>
      <c r="J14" s="129">
        <f t="shared" si="1"/>
        <v>172</v>
      </c>
      <c r="L14" s="179">
        <v>172</v>
      </c>
      <c r="M14" s="180">
        <v>0</v>
      </c>
      <c r="N14" s="180">
        <v>0</v>
      </c>
      <c r="O14" s="181">
        <f t="shared" si="2"/>
        <v>172</v>
      </c>
      <c r="P14" s="209">
        <v>200</v>
      </c>
      <c r="Q14" s="191">
        <v>0</v>
      </c>
      <c r="R14" s="191">
        <v>0</v>
      </c>
      <c r="S14" s="191">
        <f t="shared" si="3"/>
        <v>200</v>
      </c>
    </row>
    <row r="15" spans="1:19">
      <c r="A15" s="30" t="s">
        <v>109</v>
      </c>
      <c r="B15" s="29" t="s">
        <v>110</v>
      </c>
      <c r="C15" s="128">
        <v>0</v>
      </c>
      <c r="D15" s="128">
        <v>0</v>
      </c>
      <c r="E15" s="128">
        <v>0</v>
      </c>
      <c r="F15" s="155">
        <f t="shared" si="0"/>
        <v>0</v>
      </c>
      <c r="G15" s="161">
        <v>0</v>
      </c>
      <c r="H15" s="128">
        <v>0</v>
      </c>
      <c r="I15" s="128">
        <v>0</v>
      </c>
      <c r="J15" s="129">
        <f t="shared" si="1"/>
        <v>0</v>
      </c>
      <c r="L15" s="179">
        <v>0</v>
      </c>
      <c r="M15" s="180">
        <v>0</v>
      </c>
      <c r="N15" s="180">
        <v>0</v>
      </c>
      <c r="O15" s="181">
        <f t="shared" si="2"/>
        <v>0</v>
      </c>
      <c r="P15" s="213">
        <v>0</v>
      </c>
      <c r="Q15" s="191">
        <v>0</v>
      </c>
      <c r="R15" s="191">
        <v>0</v>
      </c>
      <c r="S15" s="191">
        <f t="shared" si="3"/>
        <v>0</v>
      </c>
    </row>
    <row r="16" spans="1:19">
      <c r="A16" s="5" t="s">
        <v>111</v>
      </c>
      <c r="B16" s="29" t="s">
        <v>112</v>
      </c>
      <c r="C16" s="128">
        <v>0</v>
      </c>
      <c r="D16" s="128">
        <v>0</v>
      </c>
      <c r="E16" s="128">
        <v>0</v>
      </c>
      <c r="F16" s="155">
        <f t="shared" si="0"/>
        <v>0</v>
      </c>
      <c r="G16" s="161">
        <v>0</v>
      </c>
      <c r="H16" s="128">
        <v>0</v>
      </c>
      <c r="I16" s="128">
        <v>0</v>
      </c>
      <c r="J16" s="129">
        <f t="shared" si="1"/>
        <v>0</v>
      </c>
      <c r="L16" s="179">
        <v>0</v>
      </c>
      <c r="M16" s="180">
        <v>0</v>
      </c>
      <c r="N16" s="180">
        <v>0</v>
      </c>
      <c r="O16" s="181">
        <f t="shared" si="2"/>
        <v>0</v>
      </c>
      <c r="P16" s="213">
        <v>0</v>
      </c>
      <c r="Q16" s="191">
        <v>0</v>
      </c>
      <c r="R16" s="191">
        <v>0</v>
      </c>
      <c r="S16" s="191">
        <f t="shared" si="3"/>
        <v>0</v>
      </c>
    </row>
    <row r="17" spans="1:19">
      <c r="A17" s="5" t="s">
        <v>113</v>
      </c>
      <c r="B17" s="29" t="s">
        <v>114</v>
      </c>
      <c r="C17" s="128">
        <v>0</v>
      </c>
      <c r="D17" s="128">
        <v>0</v>
      </c>
      <c r="E17" s="128">
        <v>0</v>
      </c>
      <c r="F17" s="155">
        <f t="shared" si="0"/>
        <v>0</v>
      </c>
      <c r="G17" s="161">
        <v>0</v>
      </c>
      <c r="H17" s="128">
        <v>0</v>
      </c>
      <c r="I17" s="128">
        <v>0</v>
      </c>
      <c r="J17" s="129">
        <f t="shared" si="1"/>
        <v>0</v>
      </c>
      <c r="L17" s="179">
        <v>0</v>
      </c>
      <c r="M17" s="180">
        <v>0</v>
      </c>
      <c r="N17" s="180">
        <v>0</v>
      </c>
      <c r="O17" s="181">
        <f t="shared" si="2"/>
        <v>0</v>
      </c>
      <c r="P17" s="213">
        <v>0</v>
      </c>
      <c r="Q17" s="191">
        <v>0</v>
      </c>
      <c r="R17" s="191">
        <v>0</v>
      </c>
      <c r="S17" s="191">
        <f t="shared" si="3"/>
        <v>0</v>
      </c>
    </row>
    <row r="18" spans="1:19">
      <c r="A18" s="5" t="s">
        <v>115</v>
      </c>
      <c r="B18" s="29" t="s">
        <v>116</v>
      </c>
      <c r="C18" s="128">
        <v>0</v>
      </c>
      <c r="D18" s="128">
        <v>0</v>
      </c>
      <c r="E18" s="128">
        <v>0</v>
      </c>
      <c r="F18" s="155">
        <f t="shared" si="0"/>
        <v>0</v>
      </c>
      <c r="G18" s="161">
        <v>0</v>
      </c>
      <c r="H18" s="128">
        <v>0</v>
      </c>
      <c r="I18" s="128">
        <v>0</v>
      </c>
      <c r="J18" s="129">
        <f t="shared" si="1"/>
        <v>0</v>
      </c>
      <c r="L18" s="179">
        <v>0</v>
      </c>
      <c r="M18" s="180">
        <v>0</v>
      </c>
      <c r="N18" s="180">
        <v>0</v>
      </c>
      <c r="O18" s="181">
        <f t="shared" si="2"/>
        <v>0</v>
      </c>
      <c r="P18" s="213">
        <v>0</v>
      </c>
      <c r="Q18" s="191">
        <v>0</v>
      </c>
      <c r="R18" s="191">
        <v>0</v>
      </c>
      <c r="S18" s="191">
        <f t="shared" si="3"/>
        <v>0</v>
      </c>
    </row>
    <row r="19" spans="1:19">
      <c r="A19" s="5" t="s">
        <v>117</v>
      </c>
      <c r="B19" s="29" t="s">
        <v>118</v>
      </c>
      <c r="C19" s="128">
        <v>0</v>
      </c>
      <c r="D19" s="128">
        <v>0</v>
      </c>
      <c r="E19" s="128">
        <v>0</v>
      </c>
      <c r="F19" s="155">
        <f t="shared" si="0"/>
        <v>0</v>
      </c>
      <c r="G19" s="161">
        <v>0</v>
      </c>
      <c r="H19" s="128">
        <v>0</v>
      </c>
      <c r="I19" s="128">
        <v>0</v>
      </c>
      <c r="J19" s="129">
        <f t="shared" si="1"/>
        <v>0</v>
      </c>
      <c r="L19" s="179">
        <v>0</v>
      </c>
      <c r="M19" s="180">
        <v>0</v>
      </c>
      <c r="N19" s="180">
        <v>0</v>
      </c>
      <c r="O19" s="181">
        <f t="shared" si="2"/>
        <v>0</v>
      </c>
      <c r="P19" s="213">
        <v>0</v>
      </c>
      <c r="Q19" s="191">
        <v>0</v>
      </c>
      <c r="R19" s="191">
        <v>0</v>
      </c>
      <c r="S19" s="191">
        <f t="shared" si="3"/>
        <v>0</v>
      </c>
    </row>
    <row r="20" spans="1:19">
      <c r="A20" s="5" t="s">
        <v>456</v>
      </c>
      <c r="B20" s="29" t="s">
        <v>119</v>
      </c>
      <c r="C20" s="128">
        <v>0</v>
      </c>
      <c r="D20" s="128">
        <v>0</v>
      </c>
      <c r="E20" s="128">
        <v>0</v>
      </c>
      <c r="F20" s="155">
        <f t="shared" si="0"/>
        <v>0</v>
      </c>
      <c r="G20" s="161">
        <v>0</v>
      </c>
      <c r="H20" s="128">
        <v>0</v>
      </c>
      <c r="I20" s="128">
        <v>0</v>
      </c>
      <c r="J20" s="129">
        <f t="shared" si="1"/>
        <v>0</v>
      </c>
      <c r="L20" s="179">
        <v>0</v>
      </c>
      <c r="M20" s="180">
        <v>0</v>
      </c>
      <c r="N20" s="180">
        <v>0</v>
      </c>
      <c r="O20" s="181">
        <f t="shared" si="2"/>
        <v>0</v>
      </c>
      <c r="P20" s="213">
        <v>0</v>
      </c>
      <c r="Q20" s="191">
        <v>0</v>
      </c>
      <c r="R20" s="191">
        <v>0</v>
      </c>
      <c r="S20" s="191">
        <f t="shared" si="3"/>
        <v>0</v>
      </c>
    </row>
    <row r="21" spans="1:19" s="99" customFormat="1">
      <c r="A21" s="31" t="s">
        <v>395</v>
      </c>
      <c r="B21" s="32" t="s">
        <v>120</v>
      </c>
      <c r="C21" s="130">
        <f>SUM(C8:C20)</f>
        <v>3956</v>
      </c>
      <c r="D21" s="130">
        <f>SUM(D8:D20)</f>
        <v>0</v>
      </c>
      <c r="E21" s="130">
        <f>SUM(E8:E20)</f>
        <v>0</v>
      </c>
      <c r="F21" s="156">
        <f t="shared" si="0"/>
        <v>3956</v>
      </c>
      <c r="G21" s="162">
        <f>SUM(G8:G20)</f>
        <v>3956</v>
      </c>
      <c r="H21" s="130">
        <f>SUM(H8:H20)</f>
        <v>0</v>
      </c>
      <c r="I21" s="130">
        <f>SUM(I8:I20)</f>
        <v>0</v>
      </c>
      <c r="J21" s="100">
        <f t="shared" si="1"/>
        <v>3956</v>
      </c>
      <c r="L21" s="182">
        <f>SUM(L8:L20)</f>
        <v>3956</v>
      </c>
      <c r="M21" s="183">
        <f>SUM(M8:M20)</f>
        <v>0</v>
      </c>
      <c r="N21" s="183">
        <f>SUM(N8:N20)</f>
        <v>0</v>
      </c>
      <c r="O21" s="184">
        <f t="shared" si="2"/>
        <v>3956</v>
      </c>
      <c r="P21" s="194">
        <f>SUM(P8:P20)</f>
        <v>3984</v>
      </c>
      <c r="Q21" s="195">
        <f>SUM(Q8:Q20)</f>
        <v>0</v>
      </c>
      <c r="R21" s="195">
        <f>SUM(R8:R20)</f>
        <v>0</v>
      </c>
      <c r="S21" s="195">
        <f t="shared" si="3"/>
        <v>3984</v>
      </c>
    </row>
    <row r="22" spans="1:19">
      <c r="A22" s="5" t="s">
        <v>121</v>
      </c>
      <c r="B22" s="29" t="s">
        <v>122</v>
      </c>
      <c r="C22" s="128">
        <v>4333</v>
      </c>
      <c r="D22" s="128">
        <v>0</v>
      </c>
      <c r="E22" s="128">
        <v>0</v>
      </c>
      <c r="F22" s="155">
        <f t="shared" si="0"/>
        <v>4333</v>
      </c>
      <c r="G22" s="161">
        <v>4333</v>
      </c>
      <c r="H22" s="128">
        <v>0</v>
      </c>
      <c r="I22" s="128">
        <v>0</v>
      </c>
      <c r="J22" s="129">
        <f t="shared" si="1"/>
        <v>4333</v>
      </c>
      <c r="L22" s="179">
        <v>4333</v>
      </c>
      <c r="M22" s="180">
        <v>0</v>
      </c>
      <c r="N22" s="180">
        <v>0</v>
      </c>
      <c r="O22" s="181">
        <f t="shared" si="2"/>
        <v>4333</v>
      </c>
      <c r="P22" s="213">
        <v>4333</v>
      </c>
      <c r="Q22" s="212">
        <v>0</v>
      </c>
      <c r="R22" s="212">
        <v>0</v>
      </c>
      <c r="S22" s="212">
        <f t="shared" si="3"/>
        <v>4333</v>
      </c>
    </row>
    <row r="23" spans="1:19">
      <c r="A23" s="5" t="s">
        <v>123</v>
      </c>
      <c r="B23" s="29" t="s">
        <v>124</v>
      </c>
      <c r="C23" s="128">
        <v>0</v>
      </c>
      <c r="D23" s="128">
        <v>0</v>
      </c>
      <c r="E23" s="128">
        <v>0</v>
      </c>
      <c r="F23" s="155">
        <f t="shared" si="0"/>
        <v>0</v>
      </c>
      <c r="G23" s="161">
        <v>0</v>
      </c>
      <c r="H23" s="128">
        <v>0</v>
      </c>
      <c r="I23" s="128">
        <v>0</v>
      </c>
      <c r="J23" s="129">
        <f t="shared" si="1"/>
        <v>0</v>
      </c>
      <c r="L23" s="185">
        <v>38</v>
      </c>
      <c r="M23" s="180">
        <v>0</v>
      </c>
      <c r="N23" s="180">
        <v>0</v>
      </c>
      <c r="O23" s="181">
        <f t="shared" si="2"/>
        <v>38</v>
      </c>
      <c r="P23" s="209">
        <v>155</v>
      </c>
      <c r="Q23" s="212">
        <v>0</v>
      </c>
      <c r="R23" s="212">
        <v>0</v>
      </c>
      <c r="S23" s="212">
        <f t="shared" si="3"/>
        <v>155</v>
      </c>
    </row>
    <row r="24" spans="1:19">
      <c r="A24" s="6" t="s">
        <v>125</v>
      </c>
      <c r="B24" s="29" t="s">
        <v>126</v>
      </c>
      <c r="C24" s="128">
        <v>305</v>
      </c>
      <c r="D24" s="128">
        <v>0</v>
      </c>
      <c r="E24" s="128">
        <v>0</v>
      </c>
      <c r="F24" s="155">
        <f t="shared" si="0"/>
        <v>305</v>
      </c>
      <c r="G24" s="161">
        <v>305</v>
      </c>
      <c r="H24" s="128">
        <v>0</v>
      </c>
      <c r="I24" s="128">
        <v>0</v>
      </c>
      <c r="J24" s="129">
        <f t="shared" si="1"/>
        <v>305</v>
      </c>
      <c r="L24" s="185">
        <v>360</v>
      </c>
      <c r="M24" s="180">
        <v>0</v>
      </c>
      <c r="N24" s="180">
        <v>0</v>
      </c>
      <c r="O24" s="181">
        <f t="shared" si="2"/>
        <v>360</v>
      </c>
      <c r="P24" s="209">
        <v>501</v>
      </c>
      <c r="Q24" s="212">
        <v>0</v>
      </c>
      <c r="R24" s="212">
        <v>0</v>
      </c>
      <c r="S24" s="212">
        <f t="shared" si="3"/>
        <v>501</v>
      </c>
    </row>
    <row r="25" spans="1:19" s="99" customFormat="1">
      <c r="A25" s="7" t="s">
        <v>396</v>
      </c>
      <c r="B25" s="32" t="s">
        <v>127</v>
      </c>
      <c r="C25" s="130">
        <f>SUM(C22:C24)</f>
        <v>4638</v>
      </c>
      <c r="D25" s="130">
        <f>SUM(D22:D24)</f>
        <v>0</v>
      </c>
      <c r="E25" s="130">
        <f>SUM(E22:E24)</f>
        <v>0</v>
      </c>
      <c r="F25" s="156">
        <f t="shared" si="0"/>
        <v>4638</v>
      </c>
      <c r="G25" s="162">
        <f>SUM(G22:G24)</f>
        <v>4638</v>
      </c>
      <c r="H25" s="130">
        <f>SUM(H22:H24)</f>
        <v>0</v>
      </c>
      <c r="I25" s="130">
        <f>SUM(I22:I24)</f>
        <v>0</v>
      </c>
      <c r="J25" s="100">
        <f t="shared" si="1"/>
        <v>4638</v>
      </c>
      <c r="L25" s="182">
        <f>SUM(L22:L24)</f>
        <v>4731</v>
      </c>
      <c r="M25" s="183">
        <f>SUM(M22:M24)</f>
        <v>0</v>
      </c>
      <c r="N25" s="183">
        <f>SUM(N22:N24)</f>
        <v>0</v>
      </c>
      <c r="O25" s="184">
        <f t="shared" si="2"/>
        <v>4731</v>
      </c>
      <c r="P25" s="194">
        <f>SUM(P22:P24)</f>
        <v>4989</v>
      </c>
      <c r="Q25" s="195">
        <f>SUM(Q22:Q24)</f>
        <v>0</v>
      </c>
      <c r="R25" s="195">
        <f>SUM(R22:R24)</f>
        <v>0</v>
      </c>
      <c r="S25" s="195">
        <f t="shared" si="3"/>
        <v>4989</v>
      </c>
    </row>
    <row r="26" spans="1:19" s="99" customFormat="1" ht="15.75">
      <c r="A26" s="50" t="s">
        <v>485</v>
      </c>
      <c r="B26" s="51" t="s">
        <v>128</v>
      </c>
      <c r="C26" s="131">
        <f>C21+C25</f>
        <v>8594</v>
      </c>
      <c r="D26" s="131">
        <f>D21+D25</f>
        <v>0</v>
      </c>
      <c r="E26" s="131">
        <f>E21+E25</f>
        <v>0</v>
      </c>
      <c r="F26" s="157">
        <f t="shared" si="0"/>
        <v>8594</v>
      </c>
      <c r="G26" s="163">
        <f>G21+G25</f>
        <v>8594</v>
      </c>
      <c r="H26" s="131">
        <f>H21+H25</f>
        <v>0</v>
      </c>
      <c r="I26" s="131">
        <f>I21+I25</f>
        <v>0</v>
      </c>
      <c r="J26" s="132">
        <f t="shared" si="1"/>
        <v>8594</v>
      </c>
      <c r="L26" s="186">
        <f>L21+L25</f>
        <v>8687</v>
      </c>
      <c r="M26" s="187">
        <f>M21+M25</f>
        <v>0</v>
      </c>
      <c r="N26" s="187">
        <f>N21+N25</f>
        <v>0</v>
      </c>
      <c r="O26" s="188">
        <f t="shared" si="2"/>
        <v>8687</v>
      </c>
      <c r="P26" s="196">
        <f>P21+P25</f>
        <v>8973</v>
      </c>
      <c r="Q26" s="197">
        <f>Q21+Q25</f>
        <v>0</v>
      </c>
      <c r="R26" s="197">
        <f>R21+R25</f>
        <v>0</v>
      </c>
      <c r="S26" s="197">
        <f t="shared" si="3"/>
        <v>8973</v>
      </c>
    </row>
    <row r="27" spans="1:19" s="99" customFormat="1" ht="15.75">
      <c r="A27" s="38" t="s">
        <v>457</v>
      </c>
      <c r="B27" s="51" t="s">
        <v>129</v>
      </c>
      <c r="C27" s="131">
        <v>1904</v>
      </c>
      <c r="D27" s="131">
        <v>0</v>
      </c>
      <c r="E27" s="131">
        <v>0</v>
      </c>
      <c r="F27" s="157">
        <f t="shared" si="0"/>
        <v>1904</v>
      </c>
      <c r="G27" s="163">
        <v>1904</v>
      </c>
      <c r="H27" s="131">
        <v>0</v>
      </c>
      <c r="I27" s="131">
        <v>0</v>
      </c>
      <c r="J27" s="132">
        <f t="shared" si="1"/>
        <v>1904</v>
      </c>
      <c r="L27" s="186">
        <v>1904</v>
      </c>
      <c r="M27" s="187">
        <v>0</v>
      </c>
      <c r="N27" s="187">
        <v>0</v>
      </c>
      <c r="O27" s="188">
        <f t="shared" si="2"/>
        <v>1904</v>
      </c>
      <c r="P27" s="210">
        <v>1980</v>
      </c>
      <c r="Q27" s="197">
        <v>0</v>
      </c>
      <c r="R27" s="197">
        <v>0</v>
      </c>
      <c r="S27" s="197">
        <f t="shared" si="3"/>
        <v>1980</v>
      </c>
    </row>
    <row r="28" spans="1:19">
      <c r="A28" s="5" t="s">
        <v>130</v>
      </c>
      <c r="B28" s="29" t="s">
        <v>131</v>
      </c>
      <c r="C28" s="128">
        <v>0</v>
      </c>
      <c r="D28" s="128">
        <v>0</v>
      </c>
      <c r="E28" s="128">
        <v>0</v>
      </c>
      <c r="F28" s="155">
        <f t="shared" si="0"/>
        <v>0</v>
      </c>
      <c r="G28" s="161">
        <v>0</v>
      </c>
      <c r="H28" s="128">
        <v>0</v>
      </c>
      <c r="I28" s="128">
        <v>0</v>
      </c>
      <c r="J28" s="129">
        <f t="shared" si="1"/>
        <v>0</v>
      </c>
      <c r="L28" s="179">
        <v>0</v>
      </c>
      <c r="M28" s="180">
        <v>0</v>
      </c>
      <c r="N28" s="180">
        <v>0</v>
      </c>
      <c r="O28" s="181">
        <f t="shared" si="2"/>
        <v>0</v>
      </c>
      <c r="P28" s="213">
        <v>0</v>
      </c>
      <c r="Q28" s="212">
        <v>0</v>
      </c>
      <c r="R28" s="212">
        <v>0</v>
      </c>
      <c r="S28" s="212">
        <f t="shared" si="3"/>
        <v>0</v>
      </c>
    </row>
    <row r="29" spans="1:19">
      <c r="A29" s="5" t="s">
        <v>132</v>
      </c>
      <c r="B29" s="29" t="s">
        <v>133</v>
      </c>
      <c r="C29" s="128">
        <v>1484</v>
      </c>
      <c r="D29" s="128">
        <v>0</v>
      </c>
      <c r="E29" s="128">
        <v>0</v>
      </c>
      <c r="F29" s="155">
        <f t="shared" si="0"/>
        <v>1484</v>
      </c>
      <c r="G29" s="161">
        <v>1484</v>
      </c>
      <c r="H29" s="128">
        <v>0</v>
      </c>
      <c r="I29" s="128">
        <v>0</v>
      </c>
      <c r="J29" s="129">
        <f t="shared" si="1"/>
        <v>1484</v>
      </c>
      <c r="L29" s="179">
        <v>1484</v>
      </c>
      <c r="M29" s="180">
        <v>0</v>
      </c>
      <c r="N29" s="180">
        <v>0</v>
      </c>
      <c r="O29" s="181">
        <f t="shared" si="2"/>
        <v>1484</v>
      </c>
      <c r="P29" s="213">
        <v>1484</v>
      </c>
      <c r="Q29" s="212">
        <v>0</v>
      </c>
      <c r="R29" s="212">
        <v>0</v>
      </c>
      <c r="S29" s="212">
        <f t="shared" si="3"/>
        <v>1484</v>
      </c>
    </row>
    <row r="30" spans="1:19">
      <c r="A30" s="5" t="s">
        <v>134</v>
      </c>
      <c r="B30" s="29" t="s">
        <v>135</v>
      </c>
      <c r="C30" s="128">
        <v>0</v>
      </c>
      <c r="D30" s="128">
        <v>0</v>
      </c>
      <c r="E30" s="128">
        <v>0</v>
      </c>
      <c r="F30" s="155">
        <f t="shared" si="0"/>
        <v>0</v>
      </c>
      <c r="G30" s="161">
        <v>0</v>
      </c>
      <c r="H30" s="128">
        <v>0</v>
      </c>
      <c r="I30" s="128">
        <v>0</v>
      </c>
      <c r="J30" s="129">
        <f t="shared" si="1"/>
        <v>0</v>
      </c>
      <c r="L30" s="179">
        <v>0</v>
      </c>
      <c r="M30" s="180">
        <v>0</v>
      </c>
      <c r="N30" s="180">
        <v>0</v>
      </c>
      <c r="O30" s="181">
        <f t="shared" si="2"/>
        <v>0</v>
      </c>
      <c r="P30" s="213">
        <v>0</v>
      </c>
      <c r="Q30" s="212">
        <v>0</v>
      </c>
      <c r="R30" s="212">
        <v>0</v>
      </c>
      <c r="S30" s="212">
        <f t="shared" si="3"/>
        <v>0</v>
      </c>
    </row>
    <row r="31" spans="1:19" s="99" customFormat="1">
      <c r="A31" s="7" t="s">
        <v>397</v>
      </c>
      <c r="B31" s="32" t="s">
        <v>136</v>
      </c>
      <c r="C31" s="130">
        <f>SUM(C28:C30)</f>
        <v>1484</v>
      </c>
      <c r="D31" s="130">
        <f>SUM(D28:D30)</f>
        <v>0</v>
      </c>
      <c r="E31" s="130">
        <f>SUM(E28:E30)</f>
        <v>0</v>
      </c>
      <c r="F31" s="156">
        <f t="shared" si="0"/>
        <v>1484</v>
      </c>
      <c r="G31" s="162">
        <f>SUM(G28:G30)</f>
        <v>1484</v>
      </c>
      <c r="H31" s="130">
        <f>SUM(H28:H30)</f>
        <v>0</v>
      </c>
      <c r="I31" s="130">
        <f>SUM(I28:I30)</f>
        <v>0</v>
      </c>
      <c r="J31" s="100">
        <f t="shared" si="1"/>
        <v>1484</v>
      </c>
      <c r="L31" s="182">
        <f>SUM(L28:L30)</f>
        <v>1484</v>
      </c>
      <c r="M31" s="183">
        <f>SUM(M28:M30)</f>
        <v>0</v>
      </c>
      <c r="N31" s="183">
        <f>SUM(N28:N30)</f>
        <v>0</v>
      </c>
      <c r="O31" s="184">
        <f t="shared" si="2"/>
        <v>1484</v>
      </c>
      <c r="P31" s="194">
        <f>SUM(P28:P30)</f>
        <v>1484</v>
      </c>
      <c r="Q31" s="195">
        <f>SUM(Q28:Q30)</f>
        <v>0</v>
      </c>
      <c r="R31" s="195">
        <f>SUM(R28:R30)</f>
        <v>0</v>
      </c>
      <c r="S31" s="195">
        <f t="shared" si="3"/>
        <v>1484</v>
      </c>
    </row>
    <row r="32" spans="1:19">
      <c r="A32" s="5" t="s">
        <v>137</v>
      </c>
      <c r="B32" s="29" t="s">
        <v>138</v>
      </c>
      <c r="C32" s="128">
        <v>106</v>
      </c>
      <c r="D32" s="128">
        <v>0</v>
      </c>
      <c r="E32" s="128">
        <v>0</v>
      </c>
      <c r="F32" s="155">
        <f t="shared" si="0"/>
        <v>106</v>
      </c>
      <c r="G32" s="161">
        <v>106</v>
      </c>
      <c r="H32" s="128">
        <v>0</v>
      </c>
      <c r="I32" s="128">
        <v>0</v>
      </c>
      <c r="J32" s="129">
        <f t="shared" si="1"/>
        <v>106</v>
      </c>
      <c r="L32" s="179">
        <v>106</v>
      </c>
      <c r="M32" s="180">
        <v>0</v>
      </c>
      <c r="N32" s="180">
        <v>0</v>
      </c>
      <c r="O32" s="181">
        <f t="shared" si="2"/>
        <v>106</v>
      </c>
      <c r="P32" s="213">
        <v>106</v>
      </c>
      <c r="Q32" s="212">
        <v>0</v>
      </c>
      <c r="R32" s="212">
        <v>0</v>
      </c>
      <c r="S32" s="212">
        <f t="shared" si="3"/>
        <v>106</v>
      </c>
    </row>
    <row r="33" spans="1:19">
      <c r="A33" s="5" t="s">
        <v>139</v>
      </c>
      <c r="B33" s="29" t="s">
        <v>140</v>
      </c>
      <c r="C33" s="128">
        <v>225</v>
      </c>
      <c r="D33" s="128">
        <v>0</v>
      </c>
      <c r="E33" s="128">
        <v>0</v>
      </c>
      <c r="F33" s="155">
        <f t="shared" si="0"/>
        <v>225</v>
      </c>
      <c r="G33" s="175">
        <v>398</v>
      </c>
      <c r="H33" s="128">
        <v>0</v>
      </c>
      <c r="I33" s="128">
        <v>0</v>
      </c>
      <c r="J33" s="129">
        <f t="shared" si="1"/>
        <v>398</v>
      </c>
      <c r="L33" s="189">
        <v>398</v>
      </c>
      <c r="M33" s="180">
        <v>0</v>
      </c>
      <c r="N33" s="180">
        <v>0</v>
      </c>
      <c r="O33" s="181">
        <f t="shared" si="2"/>
        <v>398</v>
      </c>
      <c r="P33" s="213">
        <v>398</v>
      </c>
      <c r="Q33" s="212">
        <v>0</v>
      </c>
      <c r="R33" s="212">
        <v>0</v>
      </c>
      <c r="S33" s="212">
        <f t="shared" si="3"/>
        <v>398</v>
      </c>
    </row>
    <row r="34" spans="1:19" s="99" customFormat="1" ht="15" customHeight="1">
      <c r="A34" s="7" t="s">
        <v>486</v>
      </c>
      <c r="B34" s="32" t="s">
        <v>141</v>
      </c>
      <c r="C34" s="130">
        <f>SUM(C32:C33)</f>
        <v>331</v>
      </c>
      <c r="D34" s="130">
        <f>SUM(D32:D33)</f>
        <v>0</v>
      </c>
      <c r="E34" s="130">
        <f>SUM(E32:E33)</f>
        <v>0</v>
      </c>
      <c r="F34" s="156">
        <f t="shared" si="0"/>
        <v>331</v>
      </c>
      <c r="G34" s="162">
        <f>SUM(G32:G33)</f>
        <v>504</v>
      </c>
      <c r="H34" s="130">
        <f>SUM(H32:H33)</f>
        <v>0</v>
      </c>
      <c r="I34" s="130">
        <f>SUM(I32:I33)</f>
        <v>0</v>
      </c>
      <c r="J34" s="100">
        <f t="shared" si="1"/>
        <v>504</v>
      </c>
      <c r="L34" s="182">
        <f>SUM(L32:L33)</f>
        <v>504</v>
      </c>
      <c r="M34" s="183">
        <f>SUM(M32:M33)</f>
        <v>0</v>
      </c>
      <c r="N34" s="183">
        <f>SUM(N32:N33)</f>
        <v>0</v>
      </c>
      <c r="O34" s="184">
        <f t="shared" si="2"/>
        <v>504</v>
      </c>
      <c r="P34" s="194">
        <f>SUM(P32:P33)</f>
        <v>504</v>
      </c>
      <c r="Q34" s="195">
        <f>SUM(Q32:Q33)</f>
        <v>0</v>
      </c>
      <c r="R34" s="195">
        <f>SUM(R32:R33)</f>
        <v>0</v>
      </c>
      <c r="S34" s="195">
        <f t="shared" si="3"/>
        <v>504</v>
      </c>
    </row>
    <row r="35" spans="1:19">
      <c r="A35" s="5" t="s">
        <v>142</v>
      </c>
      <c r="B35" s="29" t="s">
        <v>143</v>
      </c>
      <c r="C35" s="128">
        <v>3342</v>
      </c>
      <c r="D35" s="128">
        <v>0</v>
      </c>
      <c r="E35" s="128">
        <v>0</v>
      </c>
      <c r="F35" s="155">
        <f t="shared" si="0"/>
        <v>3342</v>
      </c>
      <c r="G35" s="175">
        <v>4735</v>
      </c>
      <c r="H35" s="128">
        <v>0</v>
      </c>
      <c r="I35" s="128">
        <v>0</v>
      </c>
      <c r="J35" s="129">
        <f t="shared" si="1"/>
        <v>4735</v>
      </c>
      <c r="L35" s="189">
        <v>4735</v>
      </c>
      <c r="M35" s="180">
        <v>0</v>
      </c>
      <c r="N35" s="180">
        <v>0</v>
      </c>
      <c r="O35" s="181">
        <f t="shared" si="2"/>
        <v>4735</v>
      </c>
      <c r="P35" s="209">
        <v>4900</v>
      </c>
      <c r="Q35" s="212">
        <v>0</v>
      </c>
      <c r="R35" s="212">
        <v>0</v>
      </c>
      <c r="S35" s="212">
        <f t="shared" si="3"/>
        <v>4900</v>
      </c>
    </row>
    <row r="36" spans="1:19">
      <c r="A36" s="5" t="s">
        <v>144</v>
      </c>
      <c r="B36" s="29" t="s">
        <v>145</v>
      </c>
      <c r="C36" s="128">
        <v>3936</v>
      </c>
      <c r="D36" s="128">
        <v>0</v>
      </c>
      <c r="E36" s="128">
        <v>0</v>
      </c>
      <c r="F36" s="155">
        <f t="shared" si="0"/>
        <v>3936</v>
      </c>
      <c r="G36" s="161">
        <v>3936</v>
      </c>
      <c r="H36" s="128">
        <v>0</v>
      </c>
      <c r="I36" s="128">
        <v>0</v>
      </c>
      <c r="J36" s="129">
        <f t="shared" si="1"/>
        <v>3936</v>
      </c>
      <c r="L36" s="179">
        <v>3936</v>
      </c>
      <c r="M36" s="180">
        <v>0</v>
      </c>
      <c r="N36" s="180">
        <v>0</v>
      </c>
      <c r="O36" s="181">
        <f t="shared" si="2"/>
        <v>3936</v>
      </c>
      <c r="P36" s="213">
        <v>3936</v>
      </c>
      <c r="Q36" s="212">
        <v>0</v>
      </c>
      <c r="R36" s="212">
        <v>0</v>
      </c>
      <c r="S36" s="212">
        <f t="shared" si="3"/>
        <v>3936</v>
      </c>
    </row>
    <row r="37" spans="1:19">
      <c r="A37" s="5" t="s">
        <v>458</v>
      </c>
      <c r="B37" s="29" t="s">
        <v>146</v>
      </c>
      <c r="C37" s="128">
        <v>0</v>
      </c>
      <c r="D37" s="128">
        <v>0</v>
      </c>
      <c r="E37" s="128">
        <v>0</v>
      </c>
      <c r="F37" s="155">
        <f t="shared" si="0"/>
        <v>0</v>
      </c>
      <c r="G37" s="161">
        <v>0</v>
      </c>
      <c r="H37" s="128">
        <v>0</v>
      </c>
      <c r="I37" s="128">
        <v>0</v>
      </c>
      <c r="J37" s="129">
        <f t="shared" si="1"/>
        <v>0</v>
      </c>
      <c r="L37" s="179">
        <v>0</v>
      </c>
      <c r="M37" s="180">
        <v>0</v>
      </c>
      <c r="N37" s="180">
        <v>0</v>
      </c>
      <c r="O37" s="181">
        <f t="shared" si="2"/>
        <v>0</v>
      </c>
      <c r="P37" s="213">
        <v>0</v>
      </c>
      <c r="Q37" s="212">
        <v>0</v>
      </c>
      <c r="R37" s="212">
        <v>0</v>
      </c>
      <c r="S37" s="212">
        <f t="shared" si="3"/>
        <v>0</v>
      </c>
    </row>
    <row r="38" spans="1:19">
      <c r="A38" s="5" t="s">
        <v>147</v>
      </c>
      <c r="B38" s="29" t="s">
        <v>148</v>
      </c>
      <c r="C38" s="128">
        <v>83</v>
      </c>
      <c r="D38" s="128">
        <v>0</v>
      </c>
      <c r="E38" s="128">
        <v>0</v>
      </c>
      <c r="F38" s="155">
        <f t="shared" si="0"/>
        <v>83</v>
      </c>
      <c r="G38" s="161">
        <v>83</v>
      </c>
      <c r="H38" s="128">
        <v>0</v>
      </c>
      <c r="I38" s="128">
        <v>0</v>
      </c>
      <c r="J38" s="129">
        <f t="shared" si="1"/>
        <v>83</v>
      </c>
      <c r="L38" s="179">
        <v>83</v>
      </c>
      <c r="M38" s="180">
        <v>0</v>
      </c>
      <c r="N38" s="180">
        <v>0</v>
      </c>
      <c r="O38" s="181">
        <f t="shared" si="2"/>
        <v>83</v>
      </c>
      <c r="P38" s="213">
        <v>83</v>
      </c>
      <c r="Q38" s="212">
        <v>0</v>
      </c>
      <c r="R38" s="212">
        <v>0</v>
      </c>
      <c r="S38" s="212">
        <f t="shared" si="3"/>
        <v>83</v>
      </c>
    </row>
    <row r="39" spans="1:19">
      <c r="A39" s="10" t="s">
        <v>459</v>
      </c>
      <c r="B39" s="29" t="s">
        <v>149</v>
      </c>
      <c r="C39" s="128">
        <v>603</v>
      </c>
      <c r="D39" s="128">
        <v>0</v>
      </c>
      <c r="E39" s="128">
        <v>0</v>
      </c>
      <c r="F39" s="155">
        <f t="shared" si="0"/>
        <v>603</v>
      </c>
      <c r="G39" s="161">
        <v>603</v>
      </c>
      <c r="H39" s="128">
        <v>0</v>
      </c>
      <c r="I39" s="128">
        <v>0</v>
      </c>
      <c r="J39" s="129">
        <f t="shared" si="1"/>
        <v>603</v>
      </c>
      <c r="L39" s="179">
        <v>603</v>
      </c>
      <c r="M39" s="180">
        <v>0</v>
      </c>
      <c r="N39" s="180">
        <v>0</v>
      </c>
      <c r="O39" s="181">
        <f t="shared" si="2"/>
        <v>603</v>
      </c>
      <c r="P39" s="213">
        <v>603</v>
      </c>
      <c r="Q39" s="212">
        <v>0</v>
      </c>
      <c r="R39" s="212">
        <v>0</v>
      </c>
      <c r="S39" s="212">
        <f t="shared" si="3"/>
        <v>603</v>
      </c>
    </row>
    <row r="40" spans="1:19">
      <c r="A40" s="6" t="s">
        <v>150</v>
      </c>
      <c r="B40" s="29" t="s">
        <v>151</v>
      </c>
      <c r="C40" s="128">
        <v>500</v>
      </c>
      <c r="D40" s="128">
        <v>0</v>
      </c>
      <c r="E40" s="128">
        <v>0</v>
      </c>
      <c r="F40" s="155">
        <f t="shared" si="0"/>
        <v>500</v>
      </c>
      <c r="G40" s="161">
        <v>500</v>
      </c>
      <c r="H40" s="128">
        <v>0</v>
      </c>
      <c r="I40" s="128">
        <v>0</v>
      </c>
      <c r="J40" s="129">
        <f t="shared" si="1"/>
        <v>500</v>
      </c>
      <c r="L40" s="179">
        <v>500</v>
      </c>
      <c r="M40" s="180">
        <v>0</v>
      </c>
      <c r="N40" s="180">
        <v>0</v>
      </c>
      <c r="O40" s="181">
        <f t="shared" si="2"/>
        <v>500</v>
      </c>
      <c r="P40" s="213">
        <v>500</v>
      </c>
      <c r="Q40" s="212">
        <v>0</v>
      </c>
      <c r="R40" s="212">
        <v>0</v>
      </c>
      <c r="S40" s="212">
        <f t="shared" si="3"/>
        <v>500</v>
      </c>
    </row>
    <row r="41" spans="1:19">
      <c r="A41" s="5" t="s">
        <v>460</v>
      </c>
      <c r="B41" s="29" t="s">
        <v>152</v>
      </c>
      <c r="C41" s="128">
        <v>3490</v>
      </c>
      <c r="D41" s="128">
        <v>0</v>
      </c>
      <c r="E41" s="128">
        <v>0</v>
      </c>
      <c r="F41" s="155">
        <f t="shared" si="0"/>
        <v>3490</v>
      </c>
      <c r="G41" s="161">
        <v>3490</v>
      </c>
      <c r="H41" s="128">
        <v>0</v>
      </c>
      <c r="I41" s="128">
        <v>0</v>
      </c>
      <c r="J41" s="129">
        <f t="shared" si="1"/>
        <v>3490</v>
      </c>
      <c r="L41" s="179">
        <v>3490</v>
      </c>
      <c r="M41" s="180">
        <v>0</v>
      </c>
      <c r="N41" s="180">
        <v>0</v>
      </c>
      <c r="O41" s="181">
        <f t="shared" si="2"/>
        <v>3490</v>
      </c>
      <c r="P41" s="213">
        <v>3490</v>
      </c>
      <c r="Q41" s="212">
        <v>0</v>
      </c>
      <c r="R41" s="212">
        <v>0</v>
      </c>
      <c r="S41" s="212">
        <f t="shared" si="3"/>
        <v>3490</v>
      </c>
    </row>
    <row r="42" spans="1:19" s="99" customFormat="1">
      <c r="A42" s="7" t="s">
        <v>398</v>
      </c>
      <c r="B42" s="32" t="s">
        <v>153</v>
      </c>
      <c r="C42" s="130">
        <f>SUM(C35:C41)</f>
        <v>11954</v>
      </c>
      <c r="D42" s="130">
        <f>SUM(D35:D41)</f>
        <v>0</v>
      </c>
      <c r="E42" s="130">
        <f>SUM(E35:E41)</f>
        <v>0</v>
      </c>
      <c r="F42" s="156">
        <f t="shared" si="0"/>
        <v>11954</v>
      </c>
      <c r="G42" s="162">
        <f>SUM(G35:G41)</f>
        <v>13347</v>
      </c>
      <c r="H42" s="130">
        <f>SUM(H35:H41)</f>
        <v>0</v>
      </c>
      <c r="I42" s="130">
        <f>SUM(I35:I41)</f>
        <v>0</v>
      </c>
      <c r="J42" s="100">
        <f t="shared" si="1"/>
        <v>13347</v>
      </c>
      <c r="L42" s="190">
        <v>13512</v>
      </c>
      <c r="M42" s="183">
        <f>SUM(M35:M41)</f>
        <v>0</v>
      </c>
      <c r="N42" s="183">
        <f>SUM(N35:N41)</f>
        <v>0</v>
      </c>
      <c r="O42" s="184">
        <f t="shared" si="2"/>
        <v>13512</v>
      </c>
      <c r="P42" s="194">
        <v>13512</v>
      </c>
      <c r="Q42" s="195">
        <f>SUM(Q35:Q41)</f>
        <v>0</v>
      </c>
      <c r="R42" s="195">
        <f>SUM(R35:R41)</f>
        <v>0</v>
      </c>
      <c r="S42" s="195">
        <f t="shared" si="3"/>
        <v>13512</v>
      </c>
    </row>
    <row r="43" spans="1:19">
      <c r="A43" s="5" t="s">
        <v>154</v>
      </c>
      <c r="B43" s="29" t="s">
        <v>155</v>
      </c>
      <c r="C43" s="128">
        <v>0</v>
      </c>
      <c r="D43" s="128">
        <v>0</v>
      </c>
      <c r="E43" s="128">
        <v>0</v>
      </c>
      <c r="F43" s="155">
        <f t="shared" si="0"/>
        <v>0</v>
      </c>
      <c r="G43" s="161">
        <v>0</v>
      </c>
      <c r="H43" s="128">
        <v>0</v>
      </c>
      <c r="I43" s="128">
        <v>0</v>
      </c>
      <c r="J43" s="129">
        <f t="shared" si="1"/>
        <v>0</v>
      </c>
      <c r="L43" s="179">
        <v>0</v>
      </c>
      <c r="M43" s="180">
        <v>0</v>
      </c>
      <c r="N43" s="180">
        <v>0</v>
      </c>
      <c r="O43" s="181">
        <f t="shared" si="2"/>
        <v>0</v>
      </c>
      <c r="P43" s="213">
        <v>0</v>
      </c>
      <c r="Q43" s="212">
        <v>0</v>
      </c>
      <c r="R43" s="212">
        <v>0</v>
      </c>
      <c r="S43" s="212">
        <f t="shared" si="3"/>
        <v>0</v>
      </c>
    </row>
    <row r="44" spans="1:19">
      <c r="A44" s="5" t="s">
        <v>156</v>
      </c>
      <c r="B44" s="29" t="s">
        <v>157</v>
      </c>
      <c r="C44" s="128">
        <v>268</v>
      </c>
      <c r="D44" s="128">
        <v>0</v>
      </c>
      <c r="E44" s="128">
        <v>0</v>
      </c>
      <c r="F44" s="155">
        <f t="shared" si="0"/>
        <v>268</v>
      </c>
      <c r="G44" s="161">
        <v>268</v>
      </c>
      <c r="H44" s="128">
        <v>0</v>
      </c>
      <c r="I44" s="128">
        <v>0</v>
      </c>
      <c r="J44" s="129">
        <f t="shared" si="1"/>
        <v>268</v>
      </c>
      <c r="L44" s="179">
        <v>268</v>
      </c>
      <c r="M44" s="180">
        <v>0</v>
      </c>
      <c r="N44" s="180">
        <v>0</v>
      </c>
      <c r="O44" s="181">
        <f t="shared" si="2"/>
        <v>268</v>
      </c>
      <c r="P44" s="213">
        <v>268</v>
      </c>
      <c r="Q44" s="212">
        <v>0</v>
      </c>
      <c r="R44" s="212">
        <v>0</v>
      </c>
      <c r="S44" s="212">
        <f t="shared" si="3"/>
        <v>268</v>
      </c>
    </row>
    <row r="45" spans="1:19" s="99" customFormat="1">
      <c r="A45" s="7" t="s">
        <v>399</v>
      </c>
      <c r="B45" s="32" t="s">
        <v>158</v>
      </c>
      <c r="C45" s="130">
        <f>SUM(C43:C44)</f>
        <v>268</v>
      </c>
      <c r="D45" s="130">
        <f>SUM(D43:D44)</f>
        <v>0</v>
      </c>
      <c r="E45" s="130">
        <f>SUM(E43:E44)</f>
        <v>0</v>
      </c>
      <c r="F45" s="156">
        <f t="shared" si="0"/>
        <v>268</v>
      </c>
      <c r="G45" s="162">
        <f>SUM(G43:G44)</f>
        <v>268</v>
      </c>
      <c r="H45" s="130">
        <f>SUM(H43:H44)</f>
        <v>0</v>
      </c>
      <c r="I45" s="130">
        <f>SUM(I43:I44)</f>
        <v>0</v>
      </c>
      <c r="J45" s="100">
        <f t="shared" si="1"/>
        <v>268</v>
      </c>
      <c r="L45" s="182">
        <f>SUM(L43:L44)</f>
        <v>268</v>
      </c>
      <c r="M45" s="183">
        <f>SUM(M43:M44)</f>
        <v>0</v>
      </c>
      <c r="N45" s="183">
        <f>SUM(N43:N44)</f>
        <v>0</v>
      </c>
      <c r="O45" s="184">
        <f t="shared" si="2"/>
        <v>268</v>
      </c>
      <c r="P45" s="194">
        <f>SUM(P43:P44)</f>
        <v>268</v>
      </c>
      <c r="Q45" s="195">
        <f>SUM(Q43:Q44)</f>
        <v>0</v>
      </c>
      <c r="R45" s="195">
        <f>SUM(R43:R44)</f>
        <v>0</v>
      </c>
      <c r="S45" s="195">
        <f t="shared" si="3"/>
        <v>268</v>
      </c>
    </row>
    <row r="46" spans="1:19">
      <c r="A46" s="5" t="s">
        <v>159</v>
      </c>
      <c r="B46" s="29" t="s">
        <v>160</v>
      </c>
      <c r="C46" s="128">
        <v>2859</v>
      </c>
      <c r="D46" s="128">
        <v>0</v>
      </c>
      <c r="E46" s="128">
        <v>3</v>
      </c>
      <c r="F46" s="155">
        <f t="shared" si="0"/>
        <v>2862</v>
      </c>
      <c r="G46" s="161">
        <v>2859</v>
      </c>
      <c r="H46" s="128">
        <v>0</v>
      </c>
      <c r="I46" s="128">
        <v>3</v>
      </c>
      <c r="J46" s="129">
        <f t="shared" si="1"/>
        <v>2862</v>
      </c>
      <c r="L46" s="179">
        <v>2859</v>
      </c>
      <c r="M46" s="180">
        <v>0</v>
      </c>
      <c r="N46" s="180">
        <v>3</v>
      </c>
      <c r="O46" s="181">
        <f t="shared" si="2"/>
        <v>2862</v>
      </c>
      <c r="P46" s="209">
        <v>3050</v>
      </c>
      <c r="Q46" s="212">
        <v>0</v>
      </c>
      <c r="R46" s="212">
        <v>3</v>
      </c>
      <c r="S46" s="212">
        <f t="shared" si="3"/>
        <v>3053</v>
      </c>
    </row>
    <row r="47" spans="1:19">
      <c r="A47" s="5" t="s">
        <v>161</v>
      </c>
      <c r="B47" s="29" t="s">
        <v>162</v>
      </c>
      <c r="C47" s="128">
        <v>0</v>
      </c>
      <c r="D47" s="128">
        <v>0</v>
      </c>
      <c r="E47" s="128">
        <v>0</v>
      </c>
      <c r="F47" s="155">
        <f t="shared" si="0"/>
        <v>0</v>
      </c>
      <c r="G47" s="161">
        <v>0</v>
      </c>
      <c r="H47" s="128">
        <v>0</v>
      </c>
      <c r="I47" s="128">
        <v>0</v>
      </c>
      <c r="J47" s="129">
        <f t="shared" si="1"/>
        <v>0</v>
      </c>
      <c r="L47" s="179">
        <v>0</v>
      </c>
      <c r="M47" s="180">
        <v>0</v>
      </c>
      <c r="N47" s="180">
        <v>0</v>
      </c>
      <c r="O47" s="181">
        <f t="shared" si="2"/>
        <v>0</v>
      </c>
      <c r="P47" s="213">
        <v>0</v>
      </c>
      <c r="Q47" s="212">
        <v>0</v>
      </c>
      <c r="R47" s="212">
        <v>0</v>
      </c>
      <c r="S47" s="212">
        <f t="shared" si="3"/>
        <v>0</v>
      </c>
    </row>
    <row r="48" spans="1:19">
      <c r="A48" s="5" t="s">
        <v>461</v>
      </c>
      <c r="B48" s="29" t="s">
        <v>163</v>
      </c>
      <c r="C48" s="128">
        <v>0</v>
      </c>
      <c r="D48" s="128">
        <v>0</v>
      </c>
      <c r="E48" s="128">
        <v>0</v>
      </c>
      <c r="F48" s="155">
        <f t="shared" si="0"/>
        <v>0</v>
      </c>
      <c r="G48" s="161">
        <v>0</v>
      </c>
      <c r="H48" s="128">
        <v>0</v>
      </c>
      <c r="I48" s="128">
        <v>0</v>
      </c>
      <c r="J48" s="129">
        <f t="shared" si="1"/>
        <v>0</v>
      </c>
      <c r="L48" s="179">
        <v>0</v>
      </c>
      <c r="M48" s="180">
        <v>0</v>
      </c>
      <c r="N48" s="180">
        <v>0</v>
      </c>
      <c r="O48" s="181">
        <f t="shared" si="2"/>
        <v>0</v>
      </c>
      <c r="P48" s="213">
        <v>0</v>
      </c>
      <c r="Q48" s="212">
        <v>0</v>
      </c>
      <c r="R48" s="212">
        <v>0</v>
      </c>
      <c r="S48" s="212">
        <f t="shared" si="3"/>
        <v>0</v>
      </c>
    </row>
    <row r="49" spans="1:19">
      <c r="A49" s="5" t="s">
        <v>462</v>
      </c>
      <c r="B49" s="29" t="s">
        <v>164</v>
      </c>
      <c r="C49" s="128">
        <v>0</v>
      </c>
      <c r="D49" s="128">
        <v>0</v>
      </c>
      <c r="E49" s="128">
        <v>0</v>
      </c>
      <c r="F49" s="155">
        <f t="shared" si="0"/>
        <v>0</v>
      </c>
      <c r="G49" s="161">
        <v>0</v>
      </c>
      <c r="H49" s="128">
        <v>0</v>
      </c>
      <c r="I49" s="128">
        <v>0</v>
      </c>
      <c r="J49" s="129">
        <f t="shared" si="1"/>
        <v>0</v>
      </c>
      <c r="L49" s="179">
        <v>0</v>
      </c>
      <c r="M49" s="180">
        <v>0</v>
      </c>
      <c r="N49" s="180">
        <v>0</v>
      </c>
      <c r="O49" s="181">
        <f t="shared" si="2"/>
        <v>0</v>
      </c>
      <c r="P49" s="213">
        <v>0</v>
      </c>
      <c r="Q49" s="212">
        <v>0</v>
      </c>
      <c r="R49" s="212">
        <v>0</v>
      </c>
      <c r="S49" s="212">
        <f t="shared" si="3"/>
        <v>0</v>
      </c>
    </row>
    <row r="50" spans="1:19">
      <c r="A50" s="5" t="s">
        <v>165</v>
      </c>
      <c r="B50" s="29" t="s">
        <v>166</v>
      </c>
      <c r="C50" s="120">
        <v>0</v>
      </c>
      <c r="D50" s="120">
        <v>0</v>
      </c>
      <c r="E50" s="120">
        <v>10</v>
      </c>
      <c r="F50" s="155">
        <f t="shared" si="0"/>
        <v>10</v>
      </c>
      <c r="G50" s="175">
        <v>77</v>
      </c>
      <c r="H50" s="120">
        <v>0</v>
      </c>
      <c r="I50" s="120">
        <v>10</v>
      </c>
      <c r="J50" s="129">
        <f t="shared" si="1"/>
        <v>87</v>
      </c>
      <c r="L50" s="185">
        <v>130</v>
      </c>
      <c r="M50" s="191">
        <v>0</v>
      </c>
      <c r="N50" s="191">
        <v>10</v>
      </c>
      <c r="O50" s="181">
        <f t="shared" si="2"/>
        <v>140</v>
      </c>
      <c r="P50" s="209">
        <v>140</v>
      </c>
      <c r="Q50" s="212">
        <v>0</v>
      </c>
      <c r="R50" s="212">
        <v>10</v>
      </c>
      <c r="S50" s="212">
        <f t="shared" si="3"/>
        <v>150</v>
      </c>
    </row>
    <row r="51" spans="1:19" s="99" customFormat="1">
      <c r="A51" s="7" t="s">
        <v>400</v>
      </c>
      <c r="B51" s="32" t="s">
        <v>167</v>
      </c>
      <c r="C51" s="130">
        <f>SUM(C46:C50)</f>
        <v>2859</v>
      </c>
      <c r="D51" s="130">
        <f>SUM(D46:D50)</f>
        <v>0</v>
      </c>
      <c r="E51" s="130">
        <f>SUM(E46:E50)</f>
        <v>13</v>
      </c>
      <c r="F51" s="156">
        <f t="shared" si="0"/>
        <v>2872</v>
      </c>
      <c r="G51" s="162">
        <f>SUM(G46:G50)</f>
        <v>2936</v>
      </c>
      <c r="H51" s="130">
        <f>SUM(H46:H50)</f>
        <v>0</v>
      </c>
      <c r="I51" s="130">
        <f>SUM(I46:I50)</f>
        <v>13</v>
      </c>
      <c r="J51" s="100">
        <f t="shared" si="1"/>
        <v>2949</v>
      </c>
      <c r="L51" s="182">
        <f>SUM(L46:L50)</f>
        <v>2989</v>
      </c>
      <c r="M51" s="183">
        <f>SUM(M46:M50)</f>
        <v>0</v>
      </c>
      <c r="N51" s="183">
        <f>SUM(N46:N50)</f>
        <v>13</v>
      </c>
      <c r="O51" s="184">
        <f t="shared" si="2"/>
        <v>3002</v>
      </c>
      <c r="P51" s="194">
        <f>SUM(P46:P50)</f>
        <v>3190</v>
      </c>
      <c r="Q51" s="195">
        <f>SUM(Q46:Q50)</f>
        <v>0</v>
      </c>
      <c r="R51" s="195">
        <f>SUM(R46:R50)</f>
        <v>13</v>
      </c>
      <c r="S51" s="195">
        <f t="shared" si="3"/>
        <v>3203</v>
      </c>
    </row>
    <row r="52" spans="1:19" s="99" customFormat="1" ht="15.75">
      <c r="A52" s="38" t="s">
        <v>401</v>
      </c>
      <c r="B52" s="51" t="s">
        <v>168</v>
      </c>
      <c r="C52" s="131">
        <f>C31+C34+C42+C45+C51</f>
        <v>16896</v>
      </c>
      <c r="D52" s="131">
        <f>D31+D34+D42+D45+D51</f>
        <v>0</v>
      </c>
      <c r="E52" s="131">
        <f>E31+E34+E42+E45+E51</f>
        <v>13</v>
      </c>
      <c r="F52" s="156">
        <f t="shared" si="0"/>
        <v>16909</v>
      </c>
      <c r="G52" s="163">
        <f>G31+G34+G42+G45+G51</f>
        <v>18539</v>
      </c>
      <c r="H52" s="131">
        <f>H31+H34+H42+H45+H51</f>
        <v>0</v>
      </c>
      <c r="I52" s="131">
        <f>I31+I34+I42+I45+I51</f>
        <v>13</v>
      </c>
      <c r="J52" s="100">
        <f t="shared" si="1"/>
        <v>18552</v>
      </c>
      <c r="L52" s="186">
        <f>L31+L34+L42+L45+L51</f>
        <v>18757</v>
      </c>
      <c r="M52" s="187">
        <f>M31+M34+M42+M45+M51</f>
        <v>0</v>
      </c>
      <c r="N52" s="187">
        <f>N31+N34+N42+N45+N51</f>
        <v>13</v>
      </c>
      <c r="O52" s="184">
        <f t="shared" si="2"/>
        <v>18770</v>
      </c>
      <c r="P52" s="196">
        <v>18945</v>
      </c>
      <c r="Q52" s="197">
        <f>Q31+Q34+Q42+Q45+Q51</f>
        <v>0</v>
      </c>
      <c r="R52" s="197">
        <f>R31+R34+R42+R45+R51</f>
        <v>13</v>
      </c>
      <c r="S52" s="195">
        <f t="shared" si="3"/>
        <v>18958</v>
      </c>
    </row>
    <row r="53" spans="1:19">
      <c r="A53" s="13" t="s">
        <v>169</v>
      </c>
      <c r="B53" s="29" t="s">
        <v>170</v>
      </c>
      <c r="C53" s="128">
        <v>0</v>
      </c>
      <c r="D53" s="128">
        <v>0</v>
      </c>
      <c r="E53" s="128">
        <v>0</v>
      </c>
      <c r="F53" s="155">
        <f t="shared" si="0"/>
        <v>0</v>
      </c>
      <c r="G53" s="161">
        <v>0</v>
      </c>
      <c r="H53" s="128">
        <v>0</v>
      </c>
      <c r="I53" s="128">
        <v>0</v>
      </c>
      <c r="J53" s="129">
        <f t="shared" si="1"/>
        <v>0</v>
      </c>
      <c r="L53" s="179">
        <v>0</v>
      </c>
      <c r="M53" s="180">
        <v>0</v>
      </c>
      <c r="N53" s="180">
        <v>0</v>
      </c>
      <c r="O53" s="181">
        <f t="shared" si="2"/>
        <v>0</v>
      </c>
      <c r="P53" s="213">
        <v>0</v>
      </c>
      <c r="Q53" s="212">
        <v>0</v>
      </c>
      <c r="R53" s="212">
        <v>0</v>
      </c>
      <c r="S53" s="212">
        <f t="shared" si="3"/>
        <v>0</v>
      </c>
    </row>
    <row r="54" spans="1:19">
      <c r="A54" s="13" t="s">
        <v>402</v>
      </c>
      <c r="B54" s="29" t="s">
        <v>171</v>
      </c>
      <c r="C54" s="128">
        <v>168</v>
      </c>
      <c r="D54" s="128">
        <v>0</v>
      </c>
      <c r="E54" s="128">
        <v>0</v>
      </c>
      <c r="F54" s="155">
        <f t="shared" si="0"/>
        <v>168</v>
      </c>
      <c r="G54" s="161">
        <v>168</v>
      </c>
      <c r="H54" s="128">
        <v>0</v>
      </c>
      <c r="I54" s="128">
        <v>0</v>
      </c>
      <c r="J54" s="129">
        <f t="shared" si="1"/>
        <v>168</v>
      </c>
      <c r="L54" s="179">
        <v>168</v>
      </c>
      <c r="M54" s="180">
        <v>0</v>
      </c>
      <c r="N54" s="180">
        <v>0</v>
      </c>
      <c r="O54" s="181">
        <f t="shared" si="2"/>
        <v>168</v>
      </c>
      <c r="P54" s="213">
        <v>168</v>
      </c>
      <c r="Q54" s="212">
        <v>0</v>
      </c>
      <c r="R54" s="212">
        <v>0</v>
      </c>
      <c r="S54" s="212">
        <f t="shared" si="3"/>
        <v>168</v>
      </c>
    </row>
    <row r="55" spans="1:19">
      <c r="A55" s="17" t="s">
        <v>463</v>
      </c>
      <c r="B55" s="29" t="s">
        <v>172</v>
      </c>
      <c r="C55" s="128">
        <v>0</v>
      </c>
      <c r="D55" s="128">
        <v>0</v>
      </c>
      <c r="E55" s="128">
        <v>0</v>
      </c>
      <c r="F55" s="155">
        <f t="shared" si="0"/>
        <v>0</v>
      </c>
      <c r="G55" s="161">
        <v>0</v>
      </c>
      <c r="H55" s="128">
        <v>0</v>
      </c>
      <c r="I55" s="128">
        <v>0</v>
      </c>
      <c r="J55" s="129">
        <f t="shared" si="1"/>
        <v>0</v>
      </c>
      <c r="L55" s="179">
        <v>0</v>
      </c>
      <c r="M55" s="180">
        <v>0</v>
      </c>
      <c r="N55" s="180">
        <v>0</v>
      </c>
      <c r="O55" s="181">
        <f t="shared" si="2"/>
        <v>0</v>
      </c>
      <c r="P55" s="213">
        <v>0</v>
      </c>
      <c r="Q55" s="212">
        <v>0</v>
      </c>
      <c r="R55" s="212">
        <v>0</v>
      </c>
      <c r="S55" s="212">
        <f t="shared" si="3"/>
        <v>0</v>
      </c>
    </row>
    <row r="56" spans="1:19">
      <c r="A56" s="17" t="s">
        <v>464</v>
      </c>
      <c r="B56" s="29" t="s">
        <v>173</v>
      </c>
      <c r="C56" s="128">
        <v>0</v>
      </c>
      <c r="D56" s="128">
        <v>0</v>
      </c>
      <c r="E56" s="128">
        <v>0</v>
      </c>
      <c r="F56" s="155">
        <f t="shared" si="0"/>
        <v>0</v>
      </c>
      <c r="G56" s="161">
        <v>0</v>
      </c>
      <c r="H56" s="128">
        <v>0</v>
      </c>
      <c r="I56" s="128">
        <v>0</v>
      </c>
      <c r="J56" s="129">
        <f t="shared" si="1"/>
        <v>0</v>
      </c>
      <c r="L56" s="179">
        <v>0</v>
      </c>
      <c r="M56" s="180">
        <v>0</v>
      </c>
      <c r="N56" s="180">
        <v>0</v>
      </c>
      <c r="O56" s="181">
        <f t="shared" si="2"/>
        <v>0</v>
      </c>
      <c r="P56" s="213">
        <v>0</v>
      </c>
      <c r="Q56" s="212">
        <v>0</v>
      </c>
      <c r="R56" s="212">
        <v>0</v>
      </c>
      <c r="S56" s="212">
        <f t="shared" si="3"/>
        <v>0</v>
      </c>
    </row>
    <row r="57" spans="1:19">
      <c r="A57" s="17" t="s">
        <v>465</v>
      </c>
      <c r="B57" s="29" t="s">
        <v>174</v>
      </c>
      <c r="C57" s="128">
        <v>0</v>
      </c>
      <c r="D57" s="128">
        <v>0</v>
      </c>
      <c r="E57" s="128">
        <v>0</v>
      </c>
      <c r="F57" s="155">
        <f t="shared" si="0"/>
        <v>0</v>
      </c>
      <c r="G57" s="161">
        <v>0</v>
      </c>
      <c r="H57" s="128">
        <v>0</v>
      </c>
      <c r="I57" s="128">
        <v>0</v>
      </c>
      <c r="J57" s="129">
        <f t="shared" si="1"/>
        <v>0</v>
      </c>
      <c r="L57" s="179">
        <v>0</v>
      </c>
      <c r="M57" s="180">
        <v>0</v>
      </c>
      <c r="N57" s="180">
        <v>0</v>
      </c>
      <c r="O57" s="181">
        <f t="shared" si="2"/>
        <v>0</v>
      </c>
      <c r="P57" s="213">
        <v>0</v>
      </c>
      <c r="Q57" s="212">
        <v>0</v>
      </c>
      <c r="R57" s="212">
        <v>0</v>
      </c>
      <c r="S57" s="212">
        <f t="shared" si="3"/>
        <v>0</v>
      </c>
    </row>
    <row r="58" spans="1:19">
      <c r="A58" s="13" t="s">
        <v>466</v>
      </c>
      <c r="B58" s="29" t="s">
        <v>175</v>
      </c>
      <c r="C58" s="128">
        <v>0</v>
      </c>
      <c r="D58" s="128">
        <v>0</v>
      </c>
      <c r="E58" s="128">
        <v>0</v>
      </c>
      <c r="F58" s="155">
        <f t="shared" si="0"/>
        <v>0</v>
      </c>
      <c r="G58" s="161">
        <v>0</v>
      </c>
      <c r="H58" s="128">
        <v>0</v>
      </c>
      <c r="I58" s="128">
        <v>0</v>
      </c>
      <c r="J58" s="129">
        <f t="shared" si="1"/>
        <v>0</v>
      </c>
      <c r="L58" s="179">
        <v>0</v>
      </c>
      <c r="M58" s="180">
        <v>0</v>
      </c>
      <c r="N58" s="180">
        <v>0</v>
      </c>
      <c r="O58" s="181">
        <f t="shared" si="2"/>
        <v>0</v>
      </c>
      <c r="P58" s="213">
        <v>0</v>
      </c>
      <c r="Q58" s="212">
        <v>0</v>
      </c>
      <c r="R58" s="212">
        <v>0</v>
      </c>
      <c r="S58" s="212">
        <f t="shared" si="3"/>
        <v>0</v>
      </c>
    </row>
    <row r="59" spans="1:19">
      <c r="A59" s="13" t="s">
        <v>467</v>
      </c>
      <c r="B59" s="29" t="s">
        <v>176</v>
      </c>
      <c r="C59" s="128">
        <v>380</v>
      </c>
      <c r="D59" s="128">
        <v>0</v>
      </c>
      <c r="E59" s="128">
        <v>0</v>
      </c>
      <c r="F59" s="155">
        <f t="shared" si="0"/>
        <v>380</v>
      </c>
      <c r="G59" s="161">
        <v>380</v>
      </c>
      <c r="H59" s="128">
        <v>0</v>
      </c>
      <c r="I59" s="128">
        <v>0</v>
      </c>
      <c r="J59" s="129">
        <f t="shared" si="1"/>
        <v>380</v>
      </c>
      <c r="L59" s="179">
        <v>380</v>
      </c>
      <c r="M59" s="180">
        <v>0</v>
      </c>
      <c r="N59" s="180">
        <v>0</v>
      </c>
      <c r="O59" s="181">
        <f t="shared" si="2"/>
        <v>380</v>
      </c>
      <c r="P59" s="213">
        <v>380</v>
      </c>
      <c r="Q59" s="212">
        <v>0</v>
      </c>
      <c r="R59" s="212">
        <v>0</v>
      </c>
      <c r="S59" s="212">
        <f t="shared" si="3"/>
        <v>380</v>
      </c>
    </row>
    <row r="60" spans="1:19">
      <c r="A60" s="13" t="s">
        <v>468</v>
      </c>
      <c r="B60" s="29" t="s">
        <v>177</v>
      </c>
      <c r="C60" s="128">
        <v>4933</v>
      </c>
      <c r="D60" s="128">
        <v>0</v>
      </c>
      <c r="E60" s="128">
        <v>0</v>
      </c>
      <c r="F60" s="155">
        <f t="shared" si="0"/>
        <v>4933</v>
      </c>
      <c r="G60" s="161">
        <v>4933</v>
      </c>
      <c r="H60" s="128">
        <v>0</v>
      </c>
      <c r="I60" s="128">
        <v>0</v>
      </c>
      <c r="J60" s="129">
        <f t="shared" si="1"/>
        <v>4933</v>
      </c>
      <c r="L60" s="179">
        <v>4933</v>
      </c>
      <c r="M60" s="180">
        <v>0</v>
      </c>
      <c r="N60" s="180">
        <v>0</v>
      </c>
      <c r="O60" s="181">
        <f t="shared" si="2"/>
        <v>4933</v>
      </c>
      <c r="P60" s="213">
        <v>4933</v>
      </c>
      <c r="Q60" s="212">
        <v>0</v>
      </c>
      <c r="R60" s="212">
        <v>0</v>
      </c>
      <c r="S60" s="212">
        <f t="shared" si="3"/>
        <v>4933</v>
      </c>
    </row>
    <row r="61" spans="1:19" s="99" customFormat="1" ht="15.75">
      <c r="A61" s="48" t="s">
        <v>430</v>
      </c>
      <c r="B61" s="51" t="s">
        <v>178</v>
      </c>
      <c r="C61" s="131">
        <f>SUM(C53:C60)</f>
        <v>5481</v>
      </c>
      <c r="D61" s="131">
        <f>SUM(D53:D60)</f>
        <v>0</v>
      </c>
      <c r="E61" s="131">
        <f>SUM(E53:E60)</f>
        <v>0</v>
      </c>
      <c r="F61" s="157">
        <f t="shared" si="0"/>
        <v>5481</v>
      </c>
      <c r="G61" s="163">
        <f>SUM(G53:G60)</f>
        <v>5481</v>
      </c>
      <c r="H61" s="131">
        <f>SUM(H53:H60)</f>
        <v>0</v>
      </c>
      <c r="I61" s="131">
        <f>SUM(I53:I60)</f>
        <v>0</v>
      </c>
      <c r="J61" s="132">
        <f t="shared" si="1"/>
        <v>5481</v>
      </c>
      <c r="L61" s="186">
        <f>SUM(L53:L60)</f>
        <v>5481</v>
      </c>
      <c r="M61" s="187">
        <f>SUM(M53:M60)</f>
        <v>0</v>
      </c>
      <c r="N61" s="187">
        <f>SUM(N53:N60)</f>
        <v>0</v>
      </c>
      <c r="O61" s="188">
        <f t="shared" si="2"/>
        <v>5481</v>
      </c>
      <c r="P61" s="196">
        <f>SUM(P53:P60)</f>
        <v>5481</v>
      </c>
      <c r="Q61" s="197">
        <f>SUM(Q53:Q60)</f>
        <v>0</v>
      </c>
      <c r="R61" s="197">
        <f>SUM(R53:R60)</f>
        <v>0</v>
      </c>
      <c r="S61" s="197">
        <f t="shared" si="3"/>
        <v>5481</v>
      </c>
    </row>
    <row r="62" spans="1:19">
      <c r="A62" s="12" t="s">
        <v>469</v>
      </c>
      <c r="B62" s="29" t="s">
        <v>179</v>
      </c>
      <c r="C62" s="128">
        <v>0</v>
      </c>
      <c r="D62" s="128">
        <v>0</v>
      </c>
      <c r="E62" s="128">
        <v>0</v>
      </c>
      <c r="F62" s="155">
        <f t="shared" si="0"/>
        <v>0</v>
      </c>
      <c r="G62" s="161">
        <v>0</v>
      </c>
      <c r="H62" s="128">
        <v>0</v>
      </c>
      <c r="I62" s="128">
        <v>0</v>
      </c>
      <c r="J62" s="129">
        <f t="shared" si="1"/>
        <v>0</v>
      </c>
      <c r="L62" s="179">
        <v>0</v>
      </c>
      <c r="M62" s="180">
        <v>0</v>
      </c>
      <c r="N62" s="180">
        <v>0</v>
      </c>
      <c r="O62" s="181">
        <f t="shared" si="2"/>
        <v>0</v>
      </c>
      <c r="P62" s="213">
        <v>0</v>
      </c>
      <c r="Q62" s="212">
        <v>0</v>
      </c>
      <c r="R62" s="212">
        <v>0</v>
      </c>
      <c r="S62" s="212">
        <f t="shared" si="3"/>
        <v>0</v>
      </c>
    </row>
    <row r="63" spans="1:19">
      <c r="A63" s="12" t="s">
        <v>180</v>
      </c>
      <c r="B63" s="29" t="s">
        <v>181</v>
      </c>
      <c r="C63" s="128">
        <v>0</v>
      </c>
      <c r="D63" s="128">
        <v>0</v>
      </c>
      <c r="E63" s="128">
        <v>0</v>
      </c>
      <c r="F63" s="155">
        <f t="shared" si="0"/>
        <v>0</v>
      </c>
      <c r="G63" s="175">
        <v>247</v>
      </c>
      <c r="H63" s="128">
        <v>0</v>
      </c>
      <c r="I63" s="128">
        <v>0</v>
      </c>
      <c r="J63" s="129">
        <f t="shared" si="1"/>
        <v>247</v>
      </c>
      <c r="L63" s="185">
        <v>931</v>
      </c>
      <c r="M63" s="180">
        <v>0</v>
      </c>
      <c r="N63" s="180">
        <v>0</v>
      </c>
      <c r="O63" s="181">
        <f t="shared" si="2"/>
        <v>931</v>
      </c>
      <c r="P63" s="209">
        <v>930</v>
      </c>
      <c r="Q63" s="212">
        <v>0</v>
      </c>
      <c r="R63" s="212">
        <v>0</v>
      </c>
      <c r="S63" s="212">
        <f t="shared" si="3"/>
        <v>930</v>
      </c>
    </row>
    <row r="64" spans="1:19">
      <c r="A64" s="12" t="s">
        <v>182</v>
      </c>
      <c r="B64" s="29" t="s">
        <v>183</v>
      </c>
      <c r="C64" s="128">
        <v>0</v>
      </c>
      <c r="D64" s="128">
        <v>0</v>
      </c>
      <c r="E64" s="128">
        <v>0</v>
      </c>
      <c r="F64" s="155">
        <f t="shared" si="0"/>
        <v>0</v>
      </c>
      <c r="G64" s="161">
        <v>0</v>
      </c>
      <c r="H64" s="128">
        <v>0</v>
      </c>
      <c r="I64" s="128">
        <v>0</v>
      </c>
      <c r="J64" s="129">
        <f t="shared" si="1"/>
        <v>0</v>
      </c>
      <c r="L64" s="179">
        <v>0</v>
      </c>
      <c r="M64" s="180">
        <v>0</v>
      </c>
      <c r="N64" s="180">
        <v>0</v>
      </c>
      <c r="O64" s="181">
        <f t="shared" si="2"/>
        <v>0</v>
      </c>
      <c r="P64" s="213">
        <v>0</v>
      </c>
      <c r="Q64" s="212">
        <v>0</v>
      </c>
      <c r="R64" s="212">
        <v>0</v>
      </c>
      <c r="S64" s="212">
        <f t="shared" si="3"/>
        <v>0</v>
      </c>
    </row>
    <row r="65" spans="1:19">
      <c r="A65" s="12" t="s">
        <v>431</v>
      </c>
      <c r="B65" s="29" t="s">
        <v>184</v>
      </c>
      <c r="C65" s="128">
        <v>0</v>
      </c>
      <c r="D65" s="128">
        <v>0</v>
      </c>
      <c r="E65" s="128">
        <v>0</v>
      </c>
      <c r="F65" s="155">
        <f t="shared" si="0"/>
        <v>0</v>
      </c>
      <c r="G65" s="161">
        <v>0</v>
      </c>
      <c r="H65" s="128">
        <v>0</v>
      </c>
      <c r="I65" s="128">
        <v>0</v>
      </c>
      <c r="J65" s="129">
        <f t="shared" si="1"/>
        <v>0</v>
      </c>
      <c r="L65" s="179">
        <v>0</v>
      </c>
      <c r="M65" s="180">
        <v>0</v>
      </c>
      <c r="N65" s="180">
        <v>0</v>
      </c>
      <c r="O65" s="181">
        <f t="shared" si="2"/>
        <v>0</v>
      </c>
      <c r="P65" s="213">
        <v>0</v>
      </c>
      <c r="Q65" s="212">
        <v>0</v>
      </c>
      <c r="R65" s="212">
        <v>0</v>
      </c>
      <c r="S65" s="212">
        <f t="shared" si="3"/>
        <v>0</v>
      </c>
    </row>
    <row r="66" spans="1:19">
      <c r="A66" s="12" t="s">
        <v>470</v>
      </c>
      <c r="B66" s="29" t="s">
        <v>185</v>
      </c>
      <c r="C66" s="128">
        <v>0</v>
      </c>
      <c r="D66" s="128">
        <v>0</v>
      </c>
      <c r="E66" s="128">
        <v>0</v>
      </c>
      <c r="F66" s="155">
        <f t="shared" si="0"/>
        <v>0</v>
      </c>
      <c r="G66" s="161">
        <v>0</v>
      </c>
      <c r="H66" s="128">
        <v>0</v>
      </c>
      <c r="I66" s="128">
        <v>0</v>
      </c>
      <c r="J66" s="129">
        <f t="shared" si="1"/>
        <v>0</v>
      </c>
      <c r="L66" s="179">
        <v>0</v>
      </c>
      <c r="M66" s="180">
        <v>0</v>
      </c>
      <c r="N66" s="180">
        <v>0</v>
      </c>
      <c r="O66" s="181">
        <f t="shared" si="2"/>
        <v>0</v>
      </c>
      <c r="P66" s="213">
        <v>0</v>
      </c>
      <c r="Q66" s="212">
        <v>0</v>
      </c>
      <c r="R66" s="212">
        <v>0</v>
      </c>
      <c r="S66" s="212">
        <f t="shared" si="3"/>
        <v>0</v>
      </c>
    </row>
    <row r="67" spans="1:19">
      <c r="A67" s="12" t="s">
        <v>433</v>
      </c>
      <c r="B67" s="29" t="s">
        <v>186</v>
      </c>
      <c r="C67" s="128">
        <v>721</v>
      </c>
      <c r="D67" s="128">
        <v>0</v>
      </c>
      <c r="E67" s="128">
        <v>0</v>
      </c>
      <c r="F67" s="155">
        <f t="shared" si="0"/>
        <v>721</v>
      </c>
      <c r="G67" s="161">
        <v>721</v>
      </c>
      <c r="H67" s="128">
        <v>0</v>
      </c>
      <c r="I67" s="128">
        <v>0</v>
      </c>
      <c r="J67" s="129">
        <f t="shared" si="1"/>
        <v>721</v>
      </c>
      <c r="L67" s="179">
        <v>721</v>
      </c>
      <c r="M67" s="180">
        <v>0</v>
      </c>
      <c r="N67" s="180">
        <v>0</v>
      </c>
      <c r="O67" s="181">
        <f t="shared" si="2"/>
        <v>721</v>
      </c>
      <c r="P67" s="209">
        <v>990</v>
      </c>
      <c r="Q67" s="212">
        <v>0</v>
      </c>
      <c r="R67" s="212">
        <v>0</v>
      </c>
      <c r="S67" s="212">
        <f t="shared" si="3"/>
        <v>990</v>
      </c>
    </row>
    <row r="68" spans="1:19">
      <c r="A68" s="12" t="s">
        <v>471</v>
      </c>
      <c r="B68" s="29" t="s">
        <v>187</v>
      </c>
      <c r="C68" s="128">
        <v>0</v>
      </c>
      <c r="D68" s="128">
        <v>0</v>
      </c>
      <c r="E68" s="128">
        <v>0</v>
      </c>
      <c r="F68" s="155">
        <f t="shared" si="0"/>
        <v>0</v>
      </c>
      <c r="G68" s="161">
        <v>0</v>
      </c>
      <c r="H68" s="128">
        <v>0</v>
      </c>
      <c r="I68" s="128">
        <v>0</v>
      </c>
      <c r="J68" s="129">
        <f t="shared" si="1"/>
        <v>0</v>
      </c>
      <c r="L68" s="179">
        <v>0</v>
      </c>
      <c r="M68" s="180">
        <v>0</v>
      </c>
      <c r="N68" s="180">
        <v>0</v>
      </c>
      <c r="O68" s="181">
        <f t="shared" si="2"/>
        <v>0</v>
      </c>
      <c r="P68" s="213">
        <v>0</v>
      </c>
      <c r="Q68" s="212">
        <v>0</v>
      </c>
      <c r="R68" s="212">
        <v>0</v>
      </c>
      <c r="S68" s="212">
        <f t="shared" si="3"/>
        <v>0</v>
      </c>
    </row>
    <row r="69" spans="1:19">
      <c r="A69" s="12" t="s">
        <v>472</v>
      </c>
      <c r="B69" s="29" t="s">
        <v>188</v>
      </c>
      <c r="C69" s="128">
        <v>0</v>
      </c>
      <c r="D69" s="128">
        <v>0</v>
      </c>
      <c r="E69" s="128">
        <v>0</v>
      </c>
      <c r="F69" s="155">
        <f t="shared" si="0"/>
        <v>0</v>
      </c>
      <c r="G69" s="161">
        <v>0</v>
      </c>
      <c r="H69" s="128">
        <v>0</v>
      </c>
      <c r="I69" s="128">
        <v>0</v>
      </c>
      <c r="J69" s="129">
        <f t="shared" si="1"/>
        <v>0</v>
      </c>
      <c r="L69" s="185">
        <v>250</v>
      </c>
      <c r="M69" s="180">
        <v>0</v>
      </c>
      <c r="N69" s="180">
        <v>0</v>
      </c>
      <c r="O69" s="181">
        <f t="shared" si="2"/>
        <v>250</v>
      </c>
      <c r="P69" s="213">
        <v>250</v>
      </c>
      <c r="Q69" s="212">
        <v>0</v>
      </c>
      <c r="R69" s="212">
        <v>0</v>
      </c>
      <c r="S69" s="212">
        <f t="shared" si="3"/>
        <v>250</v>
      </c>
    </row>
    <row r="70" spans="1:19">
      <c r="A70" s="12" t="s">
        <v>189</v>
      </c>
      <c r="B70" s="29" t="s">
        <v>190</v>
      </c>
      <c r="C70" s="128">
        <v>0</v>
      </c>
      <c r="D70" s="128">
        <v>0</v>
      </c>
      <c r="E70" s="128">
        <v>0</v>
      </c>
      <c r="F70" s="155">
        <f t="shared" si="0"/>
        <v>0</v>
      </c>
      <c r="G70" s="161">
        <v>0</v>
      </c>
      <c r="H70" s="128">
        <v>0</v>
      </c>
      <c r="I70" s="128">
        <v>0</v>
      </c>
      <c r="J70" s="129">
        <f t="shared" si="1"/>
        <v>0</v>
      </c>
      <c r="L70" s="179">
        <v>0</v>
      </c>
      <c r="M70" s="180">
        <v>0</v>
      </c>
      <c r="N70" s="180">
        <v>0</v>
      </c>
      <c r="O70" s="181">
        <f t="shared" si="2"/>
        <v>0</v>
      </c>
      <c r="P70" s="213">
        <v>0</v>
      </c>
      <c r="Q70" s="212">
        <v>0</v>
      </c>
      <c r="R70" s="212">
        <v>0</v>
      </c>
      <c r="S70" s="212">
        <f t="shared" si="3"/>
        <v>0</v>
      </c>
    </row>
    <row r="71" spans="1:19">
      <c r="A71" s="21" t="s">
        <v>191</v>
      </c>
      <c r="B71" s="29" t="s">
        <v>192</v>
      </c>
      <c r="C71" s="128">
        <v>0</v>
      </c>
      <c r="D71" s="128">
        <v>0</v>
      </c>
      <c r="E71" s="128">
        <v>0</v>
      </c>
      <c r="F71" s="155">
        <f t="shared" si="0"/>
        <v>0</v>
      </c>
      <c r="G71" s="161">
        <v>0</v>
      </c>
      <c r="H71" s="128">
        <v>0</v>
      </c>
      <c r="I71" s="128">
        <v>0</v>
      </c>
      <c r="J71" s="129">
        <f t="shared" si="1"/>
        <v>0</v>
      </c>
      <c r="L71" s="179">
        <v>0</v>
      </c>
      <c r="M71" s="180">
        <v>0</v>
      </c>
      <c r="N71" s="180">
        <v>0</v>
      </c>
      <c r="O71" s="181">
        <f t="shared" si="2"/>
        <v>0</v>
      </c>
      <c r="P71" s="213">
        <v>0</v>
      </c>
      <c r="Q71" s="212">
        <v>0</v>
      </c>
      <c r="R71" s="212">
        <v>0</v>
      </c>
      <c r="S71" s="212">
        <f t="shared" si="3"/>
        <v>0</v>
      </c>
    </row>
    <row r="72" spans="1:19">
      <c r="A72" s="12" t="s">
        <v>674</v>
      </c>
      <c r="B72" s="29" t="s">
        <v>193</v>
      </c>
      <c r="C72" s="128">
        <v>0</v>
      </c>
      <c r="D72" s="128">
        <v>0</v>
      </c>
      <c r="E72" s="128">
        <v>0</v>
      </c>
      <c r="F72" s="155">
        <f t="shared" si="0"/>
        <v>0</v>
      </c>
      <c r="G72" s="161">
        <v>0</v>
      </c>
      <c r="H72" s="128">
        <v>0</v>
      </c>
      <c r="I72" s="128">
        <v>0</v>
      </c>
      <c r="J72" s="129">
        <f t="shared" si="1"/>
        <v>0</v>
      </c>
      <c r="L72" s="179">
        <v>0</v>
      </c>
      <c r="M72" s="180">
        <v>0</v>
      </c>
      <c r="N72" s="180">
        <v>0</v>
      </c>
      <c r="O72" s="181">
        <f t="shared" si="2"/>
        <v>0</v>
      </c>
      <c r="P72" s="213">
        <v>0</v>
      </c>
      <c r="Q72" s="212">
        <v>0</v>
      </c>
      <c r="R72" s="212">
        <v>0</v>
      </c>
      <c r="S72" s="212">
        <f t="shared" si="3"/>
        <v>0</v>
      </c>
    </row>
    <row r="73" spans="1:19">
      <c r="A73" s="21" t="s">
        <v>473</v>
      </c>
      <c r="B73" s="29" t="s">
        <v>194</v>
      </c>
      <c r="C73" s="120">
        <v>5</v>
      </c>
      <c r="D73" s="120">
        <v>100</v>
      </c>
      <c r="E73" s="120">
        <v>0</v>
      </c>
      <c r="F73" s="155">
        <f t="shared" ref="F73:F125" si="4">SUM(C73:E73)</f>
        <v>105</v>
      </c>
      <c r="G73" s="164">
        <v>5</v>
      </c>
      <c r="H73" s="120">
        <v>100</v>
      </c>
      <c r="I73" s="120">
        <v>0</v>
      </c>
      <c r="J73" s="129">
        <f t="shared" ref="J73:J125" si="5">SUM(G73:I73)</f>
        <v>105</v>
      </c>
      <c r="L73" s="189">
        <v>5</v>
      </c>
      <c r="M73" s="191">
        <v>100</v>
      </c>
      <c r="N73" s="191">
        <v>0</v>
      </c>
      <c r="O73" s="181">
        <f t="shared" ref="O73:O125" si="6">SUM(L73:N73)</f>
        <v>105</v>
      </c>
      <c r="P73" s="209">
        <v>1928</v>
      </c>
      <c r="Q73" s="212">
        <v>100</v>
      </c>
      <c r="R73" s="212">
        <v>0</v>
      </c>
      <c r="S73" s="212">
        <v>2028</v>
      </c>
    </row>
    <row r="74" spans="1:19">
      <c r="A74" s="21" t="s">
        <v>676</v>
      </c>
      <c r="B74" s="29" t="s">
        <v>675</v>
      </c>
      <c r="C74" s="128">
        <v>13133</v>
      </c>
      <c r="D74" s="128">
        <v>0</v>
      </c>
      <c r="E74" s="128">
        <v>0</v>
      </c>
      <c r="F74" s="155">
        <f t="shared" si="4"/>
        <v>13133</v>
      </c>
      <c r="G74" s="175">
        <v>12490</v>
      </c>
      <c r="H74" s="128">
        <v>0</v>
      </c>
      <c r="I74" s="128">
        <v>0</v>
      </c>
      <c r="J74" s="129">
        <f t="shared" si="5"/>
        <v>12490</v>
      </c>
      <c r="L74" s="185">
        <v>10491</v>
      </c>
      <c r="M74" s="180">
        <v>0</v>
      </c>
      <c r="N74" s="180">
        <v>0</v>
      </c>
      <c r="O74" s="181">
        <f t="shared" si="6"/>
        <v>10491</v>
      </c>
      <c r="P74" s="209">
        <v>8534</v>
      </c>
      <c r="Q74" s="212">
        <v>0</v>
      </c>
      <c r="R74" s="212">
        <v>0</v>
      </c>
      <c r="S74" s="212">
        <f t="shared" ref="S74:S125" si="7">SUM(P74:R74)</f>
        <v>8534</v>
      </c>
    </row>
    <row r="75" spans="1:19" s="99" customFormat="1" ht="15.75">
      <c r="A75" s="48" t="s">
        <v>436</v>
      </c>
      <c r="B75" s="51" t="s">
        <v>195</v>
      </c>
      <c r="C75" s="131">
        <f>SUM(C62:C74)</f>
        <v>13859</v>
      </c>
      <c r="D75" s="131">
        <f>SUM(D62:D74)</f>
        <v>100</v>
      </c>
      <c r="E75" s="131">
        <f>SUM(E62:E74)</f>
        <v>0</v>
      </c>
      <c r="F75" s="157">
        <f t="shared" si="4"/>
        <v>13959</v>
      </c>
      <c r="G75" s="163">
        <f>SUM(G62:G74)</f>
        <v>13463</v>
      </c>
      <c r="H75" s="131">
        <f>SUM(H62:H74)</f>
        <v>100</v>
      </c>
      <c r="I75" s="131">
        <f>SUM(I62:I74)</f>
        <v>0</v>
      </c>
      <c r="J75" s="132">
        <f t="shared" si="5"/>
        <v>13563</v>
      </c>
      <c r="L75" s="186">
        <f>SUM(L62:L74)</f>
        <v>12398</v>
      </c>
      <c r="M75" s="187">
        <f>SUM(M62:M74)</f>
        <v>100</v>
      </c>
      <c r="N75" s="187">
        <f>SUM(N62:N74)</f>
        <v>0</v>
      </c>
      <c r="O75" s="188">
        <f t="shared" si="6"/>
        <v>12498</v>
      </c>
      <c r="P75" s="196">
        <f>SUM(P62:P74)</f>
        <v>12632</v>
      </c>
      <c r="Q75" s="197">
        <f>SUM(Q62:Q74)</f>
        <v>100</v>
      </c>
      <c r="R75" s="197">
        <f>SUM(R62:R74)</f>
        <v>0</v>
      </c>
      <c r="S75" s="197">
        <f t="shared" si="7"/>
        <v>12732</v>
      </c>
    </row>
    <row r="76" spans="1:19" s="99" customFormat="1" ht="15.75">
      <c r="A76" s="58" t="s">
        <v>48</v>
      </c>
      <c r="B76" s="51"/>
      <c r="C76" s="128"/>
      <c r="D76" s="128"/>
      <c r="E76" s="128"/>
      <c r="F76" s="155">
        <f t="shared" si="4"/>
        <v>0</v>
      </c>
      <c r="G76" s="161"/>
      <c r="H76" s="128"/>
      <c r="I76" s="128"/>
      <c r="J76" s="129">
        <f t="shared" si="5"/>
        <v>0</v>
      </c>
      <c r="L76" s="179"/>
      <c r="M76" s="180"/>
      <c r="N76" s="180"/>
      <c r="O76" s="181">
        <f t="shared" si="6"/>
        <v>0</v>
      </c>
      <c r="P76" s="213"/>
      <c r="Q76" s="212"/>
      <c r="R76" s="212"/>
      <c r="S76" s="212">
        <f t="shared" si="7"/>
        <v>0</v>
      </c>
    </row>
    <row r="77" spans="1:19">
      <c r="A77" s="33" t="s">
        <v>196</v>
      </c>
      <c r="B77" s="29" t="s">
        <v>197</v>
      </c>
      <c r="C77" s="128">
        <v>0</v>
      </c>
      <c r="D77" s="128">
        <v>0</v>
      </c>
      <c r="E77" s="128">
        <v>0</v>
      </c>
      <c r="F77" s="155">
        <f t="shared" si="4"/>
        <v>0</v>
      </c>
      <c r="G77" s="161">
        <v>0</v>
      </c>
      <c r="H77" s="128">
        <v>0</v>
      </c>
      <c r="I77" s="128">
        <v>0</v>
      </c>
      <c r="J77" s="129">
        <f t="shared" si="5"/>
        <v>0</v>
      </c>
      <c r="L77" s="179">
        <v>0</v>
      </c>
      <c r="M77" s="180">
        <v>0</v>
      </c>
      <c r="N77" s="180">
        <v>0</v>
      </c>
      <c r="O77" s="181">
        <f t="shared" si="6"/>
        <v>0</v>
      </c>
      <c r="P77" s="213">
        <v>0</v>
      </c>
      <c r="Q77" s="212">
        <v>0</v>
      </c>
      <c r="R77" s="212">
        <v>0</v>
      </c>
      <c r="S77" s="212">
        <f t="shared" si="7"/>
        <v>0</v>
      </c>
    </row>
    <row r="78" spans="1:19">
      <c r="A78" s="33" t="s">
        <v>474</v>
      </c>
      <c r="B78" s="29" t="s">
        <v>198</v>
      </c>
      <c r="C78" s="128">
        <v>0</v>
      </c>
      <c r="D78" s="128">
        <v>0</v>
      </c>
      <c r="E78" s="128">
        <v>0</v>
      </c>
      <c r="F78" s="155">
        <f t="shared" si="4"/>
        <v>0</v>
      </c>
      <c r="G78" s="161">
        <v>0</v>
      </c>
      <c r="H78" s="128">
        <v>0</v>
      </c>
      <c r="I78" s="128">
        <v>0</v>
      </c>
      <c r="J78" s="129">
        <f t="shared" si="5"/>
        <v>0</v>
      </c>
      <c r="L78" s="179">
        <v>0</v>
      </c>
      <c r="M78" s="180">
        <v>0</v>
      </c>
      <c r="N78" s="180">
        <v>0</v>
      </c>
      <c r="O78" s="181">
        <f t="shared" si="6"/>
        <v>0</v>
      </c>
      <c r="P78" s="213">
        <v>0</v>
      </c>
      <c r="Q78" s="212">
        <v>0</v>
      </c>
      <c r="R78" s="212">
        <v>0</v>
      </c>
      <c r="S78" s="212">
        <f t="shared" si="7"/>
        <v>0</v>
      </c>
    </row>
    <row r="79" spans="1:19">
      <c r="A79" s="33" t="s">
        <v>199</v>
      </c>
      <c r="B79" s="29" t="s">
        <v>200</v>
      </c>
      <c r="C79" s="128">
        <v>0</v>
      </c>
      <c r="D79" s="128">
        <v>0</v>
      </c>
      <c r="E79" s="128">
        <v>0</v>
      </c>
      <c r="F79" s="155">
        <f t="shared" si="4"/>
        <v>0</v>
      </c>
      <c r="G79" s="161">
        <v>0</v>
      </c>
      <c r="H79" s="128">
        <v>0</v>
      </c>
      <c r="I79" s="128">
        <v>0</v>
      </c>
      <c r="J79" s="129">
        <f t="shared" si="5"/>
        <v>0</v>
      </c>
      <c r="L79" s="179">
        <v>0</v>
      </c>
      <c r="M79" s="180">
        <v>0</v>
      </c>
      <c r="N79" s="180">
        <v>0</v>
      </c>
      <c r="O79" s="181">
        <f t="shared" si="6"/>
        <v>0</v>
      </c>
      <c r="P79" s="213">
        <v>0</v>
      </c>
      <c r="Q79" s="212">
        <v>0</v>
      </c>
      <c r="R79" s="212">
        <v>0</v>
      </c>
      <c r="S79" s="212">
        <f t="shared" si="7"/>
        <v>0</v>
      </c>
    </row>
    <row r="80" spans="1:19">
      <c r="A80" s="33" t="s">
        <v>201</v>
      </c>
      <c r="B80" s="29" t="s">
        <v>202</v>
      </c>
      <c r="C80" s="128">
        <v>579</v>
      </c>
      <c r="D80" s="128">
        <v>0</v>
      </c>
      <c r="E80" s="128">
        <v>0</v>
      </c>
      <c r="F80" s="155">
        <f t="shared" si="4"/>
        <v>579</v>
      </c>
      <c r="G80" s="161">
        <v>579</v>
      </c>
      <c r="H80" s="128">
        <v>0</v>
      </c>
      <c r="I80" s="128">
        <v>0</v>
      </c>
      <c r="J80" s="129">
        <f t="shared" si="5"/>
        <v>579</v>
      </c>
      <c r="L80" s="179">
        <v>579</v>
      </c>
      <c r="M80" s="180">
        <v>0</v>
      </c>
      <c r="N80" s="180">
        <v>0</v>
      </c>
      <c r="O80" s="181">
        <f t="shared" si="6"/>
        <v>579</v>
      </c>
      <c r="P80" s="213">
        <v>579</v>
      </c>
      <c r="Q80" s="212">
        <v>0</v>
      </c>
      <c r="R80" s="212">
        <v>0</v>
      </c>
      <c r="S80" s="212">
        <f t="shared" si="7"/>
        <v>579</v>
      </c>
    </row>
    <row r="81" spans="1:19">
      <c r="A81" s="6" t="s">
        <v>203</v>
      </c>
      <c r="B81" s="29" t="s">
        <v>204</v>
      </c>
      <c r="C81" s="128">
        <v>0</v>
      </c>
      <c r="D81" s="128">
        <v>0</v>
      </c>
      <c r="E81" s="128">
        <v>0</v>
      </c>
      <c r="F81" s="155">
        <f t="shared" si="4"/>
        <v>0</v>
      </c>
      <c r="G81" s="161">
        <v>0</v>
      </c>
      <c r="H81" s="128">
        <v>0</v>
      </c>
      <c r="I81" s="128">
        <v>0</v>
      </c>
      <c r="J81" s="129">
        <f t="shared" si="5"/>
        <v>0</v>
      </c>
      <c r="L81" s="179">
        <v>0</v>
      </c>
      <c r="M81" s="180">
        <v>0</v>
      </c>
      <c r="N81" s="180">
        <v>0</v>
      </c>
      <c r="O81" s="181">
        <f t="shared" si="6"/>
        <v>0</v>
      </c>
      <c r="P81" s="213">
        <v>0</v>
      </c>
      <c r="Q81" s="212">
        <v>0</v>
      </c>
      <c r="R81" s="212">
        <v>0</v>
      </c>
      <c r="S81" s="212">
        <f t="shared" si="7"/>
        <v>0</v>
      </c>
    </row>
    <row r="82" spans="1:19">
      <c r="A82" s="6" t="s">
        <v>205</v>
      </c>
      <c r="B82" s="29" t="s">
        <v>206</v>
      </c>
      <c r="C82" s="128">
        <v>0</v>
      </c>
      <c r="D82" s="128">
        <v>0</v>
      </c>
      <c r="E82" s="128">
        <v>0</v>
      </c>
      <c r="F82" s="155">
        <f t="shared" si="4"/>
        <v>0</v>
      </c>
      <c r="G82" s="161">
        <v>0</v>
      </c>
      <c r="H82" s="128">
        <v>0</v>
      </c>
      <c r="I82" s="128">
        <v>0</v>
      </c>
      <c r="J82" s="129">
        <f t="shared" si="5"/>
        <v>0</v>
      </c>
      <c r="L82" s="179">
        <v>0</v>
      </c>
      <c r="M82" s="180">
        <v>0</v>
      </c>
      <c r="N82" s="180">
        <v>0</v>
      </c>
      <c r="O82" s="181">
        <f t="shared" si="6"/>
        <v>0</v>
      </c>
      <c r="P82" s="213">
        <v>0</v>
      </c>
      <c r="Q82" s="212">
        <v>0</v>
      </c>
      <c r="R82" s="212">
        <v>0</v>
      </c>
      <c r="S82" s="212">
        <f t="shared" si="7"/>
        <v>0</v>
      </c>
    </row>
    <row r="83" spans="1:19">
      <c r="A83" s="6" t="s">
        <v>207</v>
      </c>
      <c r="B83" s="29" t="s">
        <v>208</v>
      </c>
      <c r="C83" s="128">
        <v>266</v>
      </c>
      <c r="D83" s="128">
        <v>0</v>
      </c>
      <c r="E83" s="128">
        <v>0</v>
      </c>
      <c r="F83" s="155">
        <f t="shared" si="4"/>
        <v>266</v>
      </c>
      <c r="G83" s="161">
        <v>266</v>
      </c>
      <c r="H83" s="128">
        <v>0</v>
      </c>
      <c r="I83" s="128">
        <v>0</v>
      </c>
      <c r="J83" s="129">
        <f t="shared" si="5"/>
        <v>266</v>
      </c>
      <c r="L83" s="179">
        <v>266</v>
      </c>
      <c r="M83" s="180">
        <v>0</v>
      </c>
      <c r="N83" s="180">
        <v>0</v>
      </c>
      <c r="O83" s="181">
        <f t="shared" si="6"/>
        <v>266</v>
      </c>
      <c r="P83" s="213">
        <v>266</v>
      </c>
      <c r="Q83" s="212">
        <v>0</v>
      </c>
      <c r="R83" s="212">
        <v>0</v>
      </c>
      <c r="S83" s="212">
        <f t="shared" si="7"/>
        <v>266</v>
      </c>
    </row>
    <row r="84" spans="1:19" s="99" customFormat="1" ht="15.75">
      <c r="A84" s="49" t="s">
        <v>438</v>
      </c>
      <c r="B84" s="51" t="s">
        <v>209</v>
      </c>
      <c r="C84" s="131">
        <f>SUM(C77:C83)</f>
        <v>845</v>
      </c>
      <c r="D84" s="131">
        <f>SUM(D77:D83)</f>
        <v>0</v>
      </c>
      <c r="E84" s="131">
        <f>SUM(E77:E83)</f>
        <v>0</v>
      </c>
      <c r="F84" s="157">
        <f t="shared" si="4"/>
        <v>845</v>
      </c>
      <c r="G84" s="163">
        <f>SUM(G77:G83)</f>
        <v>845</v>
      </c>
      <c r="H84" s="131">
        <f>SUM(H77:H83)</f>
        <v>0</v>
      </c>
      <c r="I84" s="131">
        <f>SUM(I77:I83)</f>
        <v>0</v>
      </c>
      <c r="J84" s="132">
        <f t="shared" si="5"/>
        <v>845</v>
      </c>
      <c r="L84" s="186">
        <f>SUM(L77:L83)</f>
        <v>845</v>
      </c>
      <c r="M84" s="187">
        <f>SUM(M77:M83)</f>
        <v>0</v>
      </c>
      <c r="N84" s="187">
        <f>SUM(N77:N83)</f>
        <v>0</v>
      </c>
      <c r="O84" s="188">
        <f t="shared" si="6"/>
        <v>845</v>
      </c>
      <c r="P84" s="196">
        <f>SUM(P77:P83)</f>
        <v>845</v>
      </c>
      <c r="Q84" s="197">
        <f>SUM(Q77:Q83)</f>
        <v>0</v>
      </c>
      <c r="R84" s="197">
        <f>SUM(R77:R83)</f>
        <v>0</v>
      </c>
      <c r="S84" s="197">
        <f t="shared" si="7"/>
        <v>845</v>
      </c>
    </row>
    <row r="85" spans="1:19">
      <c r="A85" s="13" t="s">
        <v>210</v>
      </c>
      <c r="B85" s="29" t="s">
        <v>211</v>
      </c>
      <c r="C85" s="128">
        <v>0</v>
      </c>
      <c r="D85" s="128">
        <v>0</v>
      </c>
      <c r="E85" s="128">
        <v>0</v>
      </c>
      <c r="F85" s="155">
        <f t="shared" si="4"/>
        <v>0</v>
      </c>
      <c r="G85" s="161">
        <v>0</v>
      </c>
      <c r="H85" s="128">
        <v>0</v>
      </c>
      <c r="I85" s="128">
        <v>0</v>
      </c>
      <c r="J85" s="129">
        <f t="shared" si="5"/>
        <v>0</v>
      </c>
      <c r="L85" s="185">
        <v>937</v>
      </c>
      <c r="M85" s="180">
        <v>0</v>
      </c>
      <c r="N85" s="180">
        <v>0</v>
      </c>
      <c r="O85" s="181">
        <f t="shared" si="6"/>
        <v>937</v>
      </c>
      <c r="P85" s="213">
        <v>937</v>
      </c>
      <c r="Q85" s="212">
        <v>0</v>
      </c>
      <c r="R85" s="212">
        <v>0</v>
      </c>
      <c r="S85" s="212">
        <f t="shared" si="7"/>
        <v>937</v>
      </c>
    </row>
    <row r="86" spans="1:19">
      <c r="A86" s="13" t="s">
        <v>212</v>
      </c>
      <c r="B86" s="29" t="s">
        <v>213</v>
      </c>
      <c r="C86" s="128">
        <v>0</v>
      </c>
      <c r="D86" s="128">
        <v>0</v>
      </c>
      <c r="E86" s="128">
        <v>0</v>
      </c>
      <c r="F86" s="155">
        <f t="shared" si="4"/>
        <v>0</v>
      </c>
      <c r="G86" s="161">
        <v>0</v>
      </c>
      <c r="H86" s="128">
        <v>0</v>
      </c>
      <c r="I86" s="128">
        <v>0</v>
      </c>
      <c r="J86" s="129">
        <f t="shared" si="5"/>
        <v>0</v>
      </c>
      <c r="L86" s="179">
        <v>0</v>
      </c>
      <c r="M86" s="180">
        <v>0</v>
      </c>
      <c r="N86" s="180">
        <v>0</v>
      </c>
      <c r="O86" s="181">
        <f t="shared" si="6"/>
        <v>0</v>
      </c>
      <c r="P86" s="213">
        <v>0</v>
      </c>
      <c r="Q86" s="212">
        <v>0</v>
      </c>
      <c r="R86" s="212">
        <v>0</v>
      </c>
      <c r="S86" s="212">
        <f t="shared" si="7"/>
        <v>0</v>
      </c>
    </row>
    <row r="87" spans="1:19">
      <c r="A87" s="13" t="s">
        <v>214</v>
      </c>
      <c r="B87" s="29" t="s">
        <v>215</v>
      </c>
      <c r="C87" s="128">
        <v>0</v>
      </c>
      <c r="D87" s="128">
        <v>0</v>
      </c>
      <c r="E87" s="128">
        <v>0</v>
      </c>
      <c r="F87" s="155">
        <f t="shared" si="4"/>
        <v>0</v>
      </c>
      <c r="G87" s="161">
        <v>0</v>
      </c>
      <c r="H87" s="128">
        <v>0</v>
      </c>
      <c r="I87" s="128">
        <v>0</v>
      </c>
      <c r="J87" s="129">
        <f t="shared" si="5"/>
        <v>0</v>
      </c>
      <c r="L87" s="179">
        <v>0</v>
      </c>
      <c r="M87" s="180">
        <v>0</v>
      </c>
      <c r="N87" s="180">
        <v>0</v>
      </c>
      <c r="O87" s="181">
        <f t="shared" si="6"/>
        <v>0</v>
      </c>
      <c r="P87" s="213">
        <v>0</v>
      </c>
      <c r="Q87" s="212">
        <v>0</v>
      </c>
      <c r="R87" s="212">
        <v>0</v>
      </c>
      <c r="S87" s="212">
        <f t="shared" si="7"/>
        <v>0</v>
      </c>
    </row>
    <row r="88" spans="1:19">
      <c r="A88" s="13" t="s">
        <v>216</v>
      </c>
      <c r="B88" s="29" t="s">
        <v>217</v>
      </c>
      <c r="C88" s="128">
        <v>0</v>
      </c>
      <c r="D88" s="128">
        <v>0</v>
      </c>
      <c r="E88" s="128">
        <v>0</v>
      </c>
      <c r="F88" s="155">
        <f t="shared" si="4"/>
        <v>0</v>
      </c>
      <c r="G88" s="161">
        <v>0</v>
      </c>
      <c r="H88" s="128">
        <v>0</v>
      </c>
      <c r="I88" s="128">
        <v>0</v>
      </c>
      <c r="J88" s="129">
        <f t="shared" si="5"/>
        <v>0</v>
      </c>
      <c r="L88" s="185">
        <v>253</v>
      </c>
      <c r="M88" s="180">
        <v>0</v>
      </c>
      <c r="N88" s="180">
        <v>0</v>
      </c>
      <c r="O88" s="181">
        <f t="shared" si="6"/>
        <v>253</v>
      </c>
      <c r="P88" s="213">
        <v>253</v>
      </c>
      <c r="Q88" s="212">
        <v>0</v>
      </c>
      <c r="R88" s="212">
        <v>0</v>
      </c>
      <c r="S88" s="212">
        <f t="shared" si="7"/>
        <v>253</v>
      </c>
    </row>
    <row r="89" spans="1:19" s="99" customFormat="1" ht="15.75">
      <c r="A89" s="48" t="s">
        <v>439</v>
      </c>
      <c r="B89" s="51" t="s">
        <v>218</v>
      </c>
      <c r="C89" s="131">
        <f>SUM(C85:C88)</f>
        <v>0</v>
      </c>
      <c r="D89" s="131">
        <f>SUM(D85:D88)</f>
        <v>0</v>
      </c>
      <c r="E89" s="131">
        <f>SUM(E85:E88)</f>
        <v>0</v>
      </c>
      <c r="F89" s="157">
        <f t="shared" si="4"/>
        <v>0</v>
      </c>
      <c r="G89" s="163">
        <f>SUM(G85:G88)</f>
        <v>0</v>
      </c>
      <c r="H89" s="131">
        <f>SUM(H85:H88)</f>
        <v>0</v>
      </c>
      <c r="I89" s="131">
        <f>SUM(I85:I88)</f>
        <v>0</v>
      </c>
      <c r="J89" s="132">
        <f t="shared" si="5"/>
        <v>0</v>
      </c>
      <c r="L89" s="186">
        <f>SUM(L85:L88)</f>
        <v>1190</v>
      </c>
      <c r="M89" s="187">
        <f>SUM(M85:M88)</f>
        <v>0</v>
      </c>
      <c r="N89" s="187">
        <f>SUM(N85:N88)</f>
        <v>0</v>
      </c>
      <c r="O89" s="188">
        <f t="shared" si="6"/>
        <v>1190</v>
      </c>
      <c r="P89" s="196">
        <f>SUM(P85:P88)</f>
        <v>1190</v>
      </c>
      <c r="Q89" s="197">
        <f>SUM(Q85:Q88)</f>
        <v>0</v>
      </c>
      <c r="R89" s="197">
        <f>SUM(R85:R88)</f>
        <v>0</v>
      </c>
      <c r="S89" s="197">
        <f t="shared" si="7"/>
        <v>1190</v>
      </c>
    </row>
    <row r="90" spans="1:19" ht="30">
      <c r="A90" s="13" t="s">
        <v>219</v>
      </c>
      <c r="B90" s="29" t="s">
        <v>220</v>
      </c>
      <c r="C90" s="128">
        <v>0</v>
      </c>
      <c r="D90" s="128">
        <v>0</v>
      </c>
      <c r="E90" s="128">
        <v>0</v>
      </c>
      <c r="F90" s="155">
        <f t="shared" si="4"/>
        <v>0</v>
      </c>
      <c r="G90" s="161">
        <v>0</v>
      </c>
      <c r="H90" s="128">
        <v>0</v>
      </c>
      <c r="I90" s="128">
        <v>0</v>
      </c>
      <c r="J90" s="129">
        <f t="shared" si="5"/>
        <v>0</v>
      </c>
      <c r="L90" s="179">
        <v>0</v>
      </c>
      <c r="M90" s="180">
        <v>0</v>
      </c>
      <c r="N90" s="180">
        <v>0</v>
      </c>
      <c r="O90" s="181">
        <f t="shared" si="6"/>
        <v>0</v>
      </c>
      <c r="P90" s="213">
        <v>0</v>
      </c>
      <c r="Q90" s="212">
        <v>0</v>
      </c>
      <c r="R90" s="212">
        <v>0</v>
      </c>
      <c r="S90" s="212">
        <f t="shared" si="7"/>
        <v>0</v>
      </c>
    </row>
    <row r="91" spans="1:19">
      <c r="A91" s="13" t="s">
        <v>475</v>
      </c>
      <c r="B91" s="29" t="s">
        <v>221</v>
      </c>
      <c r="C91" s="128">
        <v>0</v>
      </c>
      <c r="D91" s="128">
        <v>0</v>
      </c>
      <c r="E91" s="128">
        <v>0</v>
      </c>
      <c r="F91" s="155">
        <f t="shared" si="4"/>
        <v>0</v>
      </c>
      <c r="G91" s="161">
        <v>0</v>
      </c>
      <c r="H91" s="128">
        <v>0</v>
      </c>
      <c r="I91" s="128">
        <v>0</v>
      </c>
      <c r="J91" s="129">
        <f t="shared" si="5"/>
        <v>0</v>
      </c>
      <c r="L91" s="179">
        <v>0</v>
      </c>
      <c r="M91" s="180">
        <v>0</v>
      </c>
      <c r="N91" s="180">
        <v>0</v>
      </c>
      <c r="O91" s="181">
        <f t="shared" si="6"/>
        <v>0</v>
      </c>
      <c r="P91" s="213">
        <v>0</v>
      </c>
      <c r="Q91" s="212">
        <v>0</v>
      </c>
      <c r="R91" s="212">
        <v>0</v>
      </c>
      <c r="S91" s="212">
        <f t="shared" si="7"/>
        <v>0</v>
      </c>
    </row>
    <row r="92" spans="1:19" ht="30">
      <c r="A92" s="13" t="s">
        <v>476</v>
      </c>
      <c r="B92" s="29" t="s">
        <v>222</v>
      </c>
      <c r="C92" s="128">
        <v>0</v>
      </c>
      <c r="D92" s="128">
        <v>0</v>
      </c>
      <c r="E92" s="128">
        <v>0</v>
      </c>
      <c r="F92" s="155">
        <f t="shared" si="4"/>
        <v>0</v>
      </c>
      <c r="G92" s="161">
        <v>0</v>
      </c>
      <c r="H92" s="128">
        <v>0</v>
      </c>
      <c r="I92" s="128">
        <v>0</v>
      </c>
      <c r="J92" s="129">
        <f t="shared" si="5"/>
        <v>0</v>
      </c>
      <c r="L92" s="179">
        <v>0</v>
      </c>
      <c r="M92" s="180">
        <v>0</v>
      </c>
      <c r="N92" s="180">
        <v>0</v>
      </c>
      <c r="O92" s="181">
        <f t="shared" si="6"/>
        <v>0</v>
      </c>
      <c r="P92" s="213">
        <v>0</v>
      </c>
      <c r="Q92" s="212">
        <v>0</v>
      </c>
      <c r="R92" s="212">
        <v>0</v>
      </c>
      <c r="S92" s="212">
        <f t="shared" si="7"/>
        <v>0</v>
      </c>
    </row>
    <row r="93" spans="1:19">
      <c r="A93" s="13" t="s">
        <v>477</v>
      </c>
      <c r="B93" s="29" t="s">
        <v>223</v>
      </c>
      <c r="C93" s="128">
        <v>0</v>
      </c>
      <c r="D93" s="128">
        <v>0</v>
      </c>
      <c r="E93" s="128">
        <v>0</v>
      </c>
      <c r="F93" s="155">
        <f t="shared" si="4"/>
        <v>0</v>
      </c>
      <c r="G93" s="161">
        <v>0</v>
      </c>
      <c r="H93" s="128">
        <v>0</v>
      </c>
      <c r="I93" s="128">
        <v>0</v>
      </c>
      <c r="J93" s="129">
        <f t="shared" si="5"/>
        <v>0</v>
      </c>
      <c r="L93" s="179">
        <v>0</v>
      </c>
      <c r="M93" s="180">
        <v>0</v>
      </c>
      <c r="N93" s="180">
        <v>0</v>
      </c>
      <c r="O93" s="181">
        <f t="shared" si="6"/>
        <v>0</v>
      </c>
      <c r="P93" s="213">
        <v>0</v>
      </c>
      <c r="Q93" s="212">
        <v>0</v>
      </c>
      <c r="R93" s="212">
        <v>0</v>
      </c>
      <c r="S93" s="212">
        <f t="shared" si="7"/>
        <v>0</v>
      </c>
    </row>
    <row r="94" spans="1:19" ht="30">
      <c r="A94" s="13" t="s">
        <v>478</v>
      </c>
      <c r="B94" s="29" t="s">
        <v>224</v>
      </c>
      <c r="C94" s="128">
        <v>0</v>
      </c>
      <c r="D94" s="128">
        <v>0</v>
      </c>
      <c r="E94" s="128">
        <v>0</v>
      </c>
      <c r="F94" s="155">
        <f t="shared" si="4"/>
        <v>0</v>
      </c>
      <c r="G94" s="161">
        <v>0</v>
      </c>
      <c r="H94" s="128">
        <v>0</v>
      </c>
      <c r="I94" s="128">
        <v>0</v>
      </c>
      <c r="J94" s="129">
        <f t="shared" si="5"/>
        <v>0</v>
      </c>
      <c r="L94" s="179">
        <v>0</v>
      </c>
      <c r="M94" s="180">
        <v>0</v>
      </c>
      <c r="N94" s="180">
        <v>0</v>
      </c>
      <c r="O94" s="181">
        <f t="shared" si="6"/>
        <v>0</v>
      </c>
      <c r="P94" s="213">
        <v>0</v>
      </c>
      <c r="Q94" s="212">
        <v>0</v>
      </c>
      <c r="R94" s="212">
        <v>0</v>
      </c>
      <c r="S94" s="212">
        <f t="shared" si="7"/>
        <v>0</v>
      </c>
    </row>
    <row r="95" spans="1:19">
      <c r="A95" s="13" t="s">
        <v>479</v>
      </c>
      <c r="B95" s="29" t="s">
        <v>225</v>
      </c>
      <c r="C95" s="128">
        <v>0</v>
      </c>
      <c r="D95" s="128">
        <v>0</v>
      </c>
      <c r="E95" s="128">
        <v>0</v>
      </c>
      <c r="F95" s="155">
        <f t="shared" si="4"/>
        <v>0</v>
      </c>
      <c r="G95" s="161">
        <v>0</v>
      </c>
      <c r="H95" s="128">
        <v>0</v>
      </c>
      <c r="I95" s="128">
        <v>0</v>
      </c>
      <c r="J95" s="129">
        <f t="shared" si="5"/>
        <v>0</v>
      </c>
      <c r="L95" s="179">
        <v>0</v>
      </c>
      <c r="M95" s="180">
        <v>0</v>
      </c>
      <c r="N95" s="180">
        <v>0</v>
      </c>
      <c r="O95" s="181">
        <f t="shared" si="6"/>
        <v>0</v>
      </c>
      <c r="P95" s="213">
        <v>0</v>
      </c>
      <c r="Q95" s="212">
        <v>0</v>
      </c>
      <c r="R95" s="212">
        <v>0</v>
      </c>
      <c r="S95" s="212">
        <f t="shared" si="7"/>
        <v>0</v>
      </c>
    </row>
    <row r="96" spans="1:19">
      <c r="A96" s="13" t="s">
        <v>226</v>
      </c>
      <c r="B96" s="29" t="s">
        <v>227</v>
      </c>
      <c r="C96" s="128">
        <v>0</v>
      </c>
      <c r="D96" s="128">
        <v>0</v>
      </c>
      <c r="E96" s="128">
        <v>0</v>
      </c>
      <c r="F96" s="155">
        <f t="shared" si="4"/>
        <v>0</v>
      </c>
      <c r="G96" s="161">
        <v>0</v>
      </c>
      <c r="H96" s="128">
        <v>0</v>
      </c>
      <c r="I96" s="128">
        <v>0</v>
      </c>
      <c r="J96" s="129">
        <f t="shared" si="5"/>
        <v>0</v>
      </c>
      <c r="L96" s="179">
        <v>0</v>
      </c>
      <c r="M96" s="180">
        <v>0</v>
      </c>
      <c r="N96" s="180">
        <v>0</v>
      </c>
      <c r="O96" s="181">
        <f t="shared" si="6"/>
        <v>0</v>
      </c>
      <c r="P96" s="213">
        <v>0</v>
      </c>
      <c r="Q96" s="212">
        <v>0</v>
      </c>
      <c r="R96" s="212">
        <v>0</v>
      </c>
      <c r="S96" s="212">
        <f t="shared" si="7"/>
        <v>0</v>
      </c>
    </row>
    <row r="97" spans="1:19">
      <c r="A97" s="13" t="s">
        <v>677</v>
      </c>
      <c r="B97" s="29" t="s">
        <v>228</v>
      </c>
      <c r="C97" s="128">
        <v>0</v>
      </c>
      <c r="D97" s="128">
        <v>0</v>
      </c>
      <c r="E97" s="128">
        <v>0</v>
      </c>
      <c r="F97" s="155">
        <f t="shared" si="4"/>
        <v>0</v>
      </c>
      <c r="G97" s="161">
        <v>0</v>
      </c>
      <c r="H97" s="128">
        <v>0</v>
      </c>
      <c r="I97" s="128">
        <v>0</v>
      </c>
      <c r="J97" s="129">
        <f t="shared" si="5"/>
        <v>0</v>
      </c>
      <c r="L97" s="179">
        <v>0</v>
      </c>
      <c r="M97" s="180">
        <v>0</v>
      </c>
      <c r="N97" s="180">
        <v>0</v>
      </c>
      <c r="O97" s="181">
        <f t="shared" si="6"/>
        <v>0</v>
      </c>
      <c r="P97" s="213">
        <v>0</v>
      </c>
      <c r="Q97" s="212">
        <v>0</v>
      </c>
      <c r="R97" s="212">
        <v>0</v>
      </c>
      <c r="S97" s="212">
        <f t="shared" si="7"/>
        <v>0</v>
      </c>
    </row>
    <row r="98" spans="1:19">
      <c r="A98" s="13" t="s">
        <v>678</v>
      </c>
      <c r="B98" s="29" t="s">
        <v>679</v>
      </c>
      <c r="C98" s="128">
        <v>0</v>
      </c>
      <c r="D98" s="128">
        <v>0</v>
      </c>
      <c r="E98" s="128">
        <v>0</v>
      </c>
      <c r="F98" s="155">
        <f t="shared" si="4"/>
        <v>0</v>
      </c>
      <c r="G98" s="161">
        <v>0</v>
      </c>
      <c r="H98" s="128">
        <v>0</v>
      </c>
      <c r="I98" s="128">
        <v>0</v>
      </c>
      <c r="J98" s="129">
        <f t="shared" si="5"/>
        <v>0</v>
      </c>
      <c r="L98" s="179">
        <v>0</v>
      </c>
      <c r="M98" s="180">
        <v>0</v>
      </c>
      <c r="N98" s="180">
        <v>0</v>
      </c>
      <c r="O98" s="181">
        <f t="shared" si="6"/>
        <v>0</v>
      </c>
      <c r="P98" s="213">
        <v>0</v>
      </c>
      <c r="Q98" s="212">
        <v>0</v>
      </c>
      <c r="R98" s="212">
        <v>0</v>
      </c>
      <c r="S98" s="212">
        <f t="shared" si="7"/>
        <v>0</v>
      </c>
    </row>
    <row r="99" spans="1:19" s="99" customFormat="1" ht="15.75">
      <c r="A99" s="48" t="s">
        <v>440</v>
      </c>
      <c r="B99" s="51" t="s">
        <v>229</v>
      </c>
      <c r="C99" s="131">
        <f>SUM(C90:C98)</f>
        <v>0</v>
      </c>
      <c r="D99" s="131">
        <f>SUM(D90:D98)</f>
        <v>0</v>
      </c>
      <c r="E99" s="131">
        <f>SUM(E90:E98)</f>
        <v>0</v>
      </c>
      <c r="F99" s="157">
        <f t="shared" si="4"/>
        <v>0</v>
      </c>
      <c r="G99" s="163">
        <f>SUM(G90:G98)</f>
        <v>0</v>
      </c>
      <c r="H99" s="131">
        <f>SUM(H90:H98)</f>
        <v>0</v>
      </c>
      <c r="I99" s="131">
        <f>SUM(I90:I98)</f>
        <v>0</v>
      </c>
      <c r="J99" s="132">
        <f t="shared" si="5"/>
        <v>0</v>
      </c>
      <c r="L99" s="186">
        <f>SUM(L90:L98)</f>
        <v>0</v>
      </c>
      <c r="M99" s="187">
        <f>SUM(M90:M98)</f>
        <v>0</v>
      </c>
      <c r="N99" s="187">
        <f>SUM(N90:N98)</f>
        <v>0</v>
      </c>
      <c r="O99" s="188">
        <f t="shared" si="6"/>
        <v>0</v>
      </c>
      <c r="P99" s="196">
        <f>SUM(P90:P98)</f>
        <v>0</v>
      </c>
      <c r="Q99" s="197">
        <f>SUM(Q90:Q98)</f>
        <v>0</v>
      </c>
      <c r="R99" s="197">
        <f>SUM(R90:R98)</f>
        <v>0</v>
      </c>
      <c r="S99" s="197">
        <f t="shared" si="7"/>
        <v>0</v>
      </c>
    </row>
    <row r="100" spans="1:19" s="99" customFormat="1" ht="15.75">
      <c r="A100" s="58" t="s">
        <v>49</v>
      </c>
      <c r="B100" s="51"/>
      <c r="C100" s="128">
        <f>C99+C89+C84</f>
        <v>845</v>
      </c>
      <c r="D100" s="128"/>
      <c r="E100" s="128"/>
      <c r="F100" s="155">
        <f t="shared" si="4"/>
        <v>845</v>
      </c>
      <c r="G100" s="161">
        <f>G99+G89+G84</f>
        <v>845</v>
      </c>
      <c r="H100" s="128"/>
      <c r="I100" s="128"/>
      <c r="J100" s="129">
        <f t="shared" si="5"/>
        <v>845</v>
      </c>
      <c r="L100" s="179">
        <v>2034</v>
      </c>
      <c r="M100" s="180"/>
      <c r="N100" s="180"/>
      <c r="O100" s="181">
        <f t="shared" si="6"/>
        <v>2034</v>
      </c>
      <c r="P100" s="213">
        <v>2034</v>
      </c>
      <c r="Q100" s="212"/>
      <c r="R100" s="212"/>
      <c r="S100" s="212">
        <f t="shared" si="7"/>
        <v>2034</v>
      </c>
    </row>
    <row r="101" spans="1:19" s="99" customFormat="1" ht="17.25">
      <c r="A101" s="34" t="s">
        <v>487</v>
      </c>
      <c r="B101" s="35" t="s">
        <v>230</v>
      </c>
      <c r="C101" s="133">
        <f>C26+C27+C52+C61+C75+C84+C89+C99</f>
        <v>47579</v>
      </c>
      <c r="D101" s="133">
        <f>D26+D27+D52+D61+D75+D84+D89+D99</f>
        <v>100</v>
      </c>
      <c r="E101" s="133">
        <f>E26+E27+E52+E61+E75+E84+E89+E99</f>
        <v>13</v>
      </c>
      <c r="F101" s="157">
        <f t="shared" si="4"/>
        <v>47692</v>
      </c>
      <c r="G101" s="165">
        <f>G26+G27+G52+G61+G75+G84+G89+G99</f>
        <v>48826</v>
      </c>
      <c r="H101" s="133">
        <f>H26+H27+H52+H61+H75+H84+H89+H99</f>
        <v>100</v>
      </c>
      <c r="I101" s="133">
        <f>I26+I27+I52+I61+I75+I84+I89+I99</f>
        <v>13</v>
      </c>
      <c r="J101" s="132">
        <f t="shared" si="5"/>
        <v>48939</v>
      </c>
      <c r="L101" s="192">
        <f>L26+L27+L52+L61+L75+L84+L89+L99</f>
        <v>49262</v>
      </c>
      <c r="M101" s="193">
        <f>M26+M27+M52+M61+M75+M84+M89+M99</f>
        <v>100</v>
      </c>
      <c r="N101" s="193">
        <f>N26+N27+N52+N61+N75+N84+N89+N99</f>
        <v>13</v>
      </c>
      <c r="O101" s="188">
        <f t="shared" si="6"/>
        <v>49375</v>
      </c>
      <c r="P101" s="215">
        <v>50059</v>
      </c>
      <c r="Q101" s="214">
        <v>0</v>
      </c>
      <c r="R101" s="214">
        <v>100</v>
      </c>
      <c r="S101" s="197">
        <v>50159</v>
      </c>
    </row>
    <row r="102" spans="1:19">
      <c r="A102" s="13" t="s">
        <v>680</v>
      </c>
      <c r="B102" s="5" t="s">
        <v>231</v>
      </c>
      <c r="C102" s="128">
        <v>0</v>
      </c>
      <c r="D102" s="128">
        <v>0</v>
      </c>
      <c r="E102" s="128">
        <v>0</v>
      </c>
      <c r="F102" s="155">
        <f t="shared" si="4"/>
        <v>0</v>
      </c>
      <c r="G102" s="161">
        <v>0</v>
      </c>
      <c r="H102" s="128">
        <v>0</v>
      </c>
      <c r="I102" s="128">
        <v>0</v>
      </c>
      <c r="J102" s="129">
        <f t="shared" si="5"/>
        <v>0</v>
      </c>
      <c r="L102" s="179">
        <v>0</v>
      </c>
      <c r="M102" s="180">
        <v>0</v>
      </c>
      <c r="N102" s="180">
        <v>0</v>
      </c>
      <c r="O102" s="181">
        <f t="shared" si="6"/>
        <v>0</v>
      </c>
      <c r="P102" s="213">
        <v>0</v>
      </c>
      <c r="Q102" s="212">
        <v>0</v>
      </c>
      <c r="R102" s="212">
        <v>0</v>
      </c>
      <c r="S102" s="212">
        <f t="shared" si="7"/>
        <v>0</v>
      </c>
    </row>
    <row r="103" spans="1:19">
      <c r="A103" s="13" t="s">
        <v>234</v>
      </c>
      <c r="B103" s="5" t="s">
        <v>235</v>
      </c>
      <c r="C103" s="128">
        <v>0</v>
      </c>
      <c r="D103" s="128">
        <v>0</v>
      </c>
      <c r="E103" s="128">
        <v>0</v>
      </c>
      <c r="F103" s="155">
        <f t="shared" si="4"/>
        <v>0</v>
      </c>
      <c r="G103" s="161">
        <v>0</v>
      </c>
      <c r="H103" s="128">
        <v>0</v>
      </c>
      <c r="I103" s="128">
        <v>0</v>
      </c>
      <c r="J103" s="129">
        <f t="shared" si="5"/>
        <v>0</v>
      </c>
      <c r="L103" s="179">
        <v>0</v>
      </c>
      <c r="M103" s="180">
        <v>0</v>
      </c>
      <c r="N103" s="180">
        <v>0</v>
      </c>
      <c r="O103" s="181">
        <f t="shared" si="6"/>
        <v>0</v>
      </c>
      <c r="P103" s="213">
        <v>0</v>
      </c>
      <c r="Q103" s="212">
        <v>0</v>
      </c>
      <c r="R103" s="212">
        <v>0</v>
      </c>
      <c r="S103" s="212">
        <f t="shared" si="7"/>
        <v>0</v>
      </c>
    </row>
    <row r="104" spans="1:19">
      <c r="A104" s="13" t="s">
        <v>481</v>
      </c>
      <c r="B104" s="5" t="s">
        <v>236</v>
      </c>
      <c r="C104" s="128">
        <v>0</v>
      </c>
      <c r="D104" s="128">
        <v>0</v>
      </c>
      <c r="E104" s="128">
        <v>0</v>
      </c>
      <c r="F104" s="155">
        <f t="shared" si="4"/>
        <v>0</v>
      </c>
      <c r="G104" s="161">
        <v>0</v>
      </c>
      <c r="H104" s="128">
        <v>0</v>
      </c>
      <c r="I104" s="128">
        <v>0</v>
      </c>
      <c r="J104" s="129">
        <f t="shared" si="5"/>
        <v>0</v>
      </c>
      <c r="L104" s="179">
        <v>0</v>
      </c>
      <c r="M104" s="180">
        <v>0</v>
      </c>
      <c r="N104" s="180">
        <v>0</v>
      </c>
      <c r="O104" s="181">
        <f t="shared" si="6"/>
        <v>0</v>
      </c>
      <c r="P104" s="213">
        <v>0</v>
      </c>
      <c r="Q104" s="212">
        <v>0</v>
      </c>
      <c r="R104" s="212">
        <v>0</v>
      </c>
      <c r="S104" s="212">
        <f t="shared" si="7"/>
        <v>0</v>
      </c>
    </row>
    <row r="105" spans="1:19" s="99" customFormat="1">
      <c r="A105" s="15" t="s">
        <v>445</v>
      </c>
      <c r="B105" s="7" t="s">
        <v>238</v>
      </c>
      <c r="C105" s="130">
        <f>SUM(C102:C104)</f>
        <v>0</v>
      </c>
      <c r="D105" s="130">
        <f>SUM(D102:D104)</f>
        <v>0</v>
      </c>
      <c r="E105" s="130">
        <f>SUM(E102:E104)</f>
        <v>0</v>
      </c>
      <c r="F105" s="156">
        <f t="shared" si="4"/>
        <v>0</v>
      </c>
      <c r="G105" s="162">
        <f>SUM(G102:G104)</f>
        <v>0</v>
      </c>
      <c r="H105" s="130">
        <f>SUM(H102:H104)</f>
        <v>0</v>
      </c>
      <c r="I105" s="130">
        <f>SUM(I102:I104)</f>
        <v>0</v>
      </c>
      <c r="J105" s="100">
        <f t="shared" si="5"/>
        <v>0</v>
      </c>
      <c r="L105" s="182">
        <f>SUM(L102:L104)</f>
        <v>0</v>
      </c>
      <c r="M105" s="183">
        <f>SUM(M102:M104)</f>
        <v>0</v>
      </c>
      <c r="N105" s="183">
        <f>SUM(N102:N104)</f>
        <v>0</v>
      </c>
      <c r="O105" s="184">
        <f t="shared" si="6"/>
        <v>0</v>
      </c>
      <c r="P105" s="194">
        <f>SUM(P102:P104)</f>
        <v>0</v>
      </c>
      <c r="Q105" s="195">
        <f>SUM(Q102:Q104)</f>
        <v>0</v>
      </c>
      <c r="R105" s="195">
        <f>SUM(R102:R104)</f>
        <v>0</v>
      </c>
      <c r="S105" s="195">
        <f t="shared" si="7"/>
        <v>0</v>
      </c>
    </row>
    <row r="106" spans="1:19">
      <c r="A106" s="36" t="s">
        <v>482</v>
      </c>
      <c r="B106" s="5" t="s">
        <v>239</v>
      </c>
      <c r="C106" s="128">
        <v>0</v>
      </c>
      <c r="D106" s="128">
        <v>0</v>
      </c>
      <c r="E106" s="128">
        <v>0</v>
      </c>
      <c r="F106" s="155">
        <f t="shared" si="4"/>
        <v>0</v>
      </c>
      <c r="G106" s="161">
        <v>0</v>
      </c>
      <c r="H106" s="128">
        <v>0</v>
      </c>
      <c r="I106" s="128">
        <v>0</v>
      </c>
      <c r="J106" s="129">
        <f t="shared" si="5"/>
        <v>0</v>
      </c>
      <c r="L106" s="179">
        <v>0</v>
      </c>
      <c r="M106" s="180">
        <v>0</v>
      </c>
      <c r="N106" s="180">
        <v>0</v>
      </c>
      <c r="O106" s="181">
        <f t="shared" si="6"/>
        <v>0</v>
      </c>
      <c r="P106" s="213">
        <v>0</v>
      </c>
      <c r="Q106" s="212">
        <v>0</v>
      </c>
      <c r="R106" s="212">
        <v>0</v>
      </c>
      <c r="S106" s="212">
        <f t="shared" si="7"/>
        <v>0</v>
      </c>
    </row>
    <row r="107" spans="1:19">
      <c r="A107" s="36" t="s">
        <v>451</v>
      </c>
      <c r="B107" s="5" t="s">
        <v>242</v>
      </c>
      <c r="C107" s="128">
        <v>0</v>
      </c>
      <c r="D107" s="128">
        <v>0</v>
      </c>
      <c r="E107" s="128">
        <v>0</v>
      </c>
      <c r="F107" s="155">
        <f t="shared" si="4"/>
        <v>0</v>
      </c>
      <c r="G107" s="161">
        <v>0</v>
      </c>
      <c r="H107" s="128">
        <v>0</v>
      </c>
      <c r="I107" s="128">
        <v>0</v>
      </c>
      <c r="J107" s="129">
        <f t="shared" si="5"/>
        <v>0</v>
      </c>
      <c r="L107" s="179">
        <v>0</v>
      </c>
      <c r="M107" s="180">
        <v>0</v>
      </c>
      <c r="N107" s="180">
        <v>0</v>
      </c>
      <c r="O107" s="181">
        <f t="shared" si="6"/>
        <v>0</v>
      </c>
      <c r="P107" s="213">
        <v>0</v>
      </c>
      <c r="Q107" s="212">
        <v>0</v>
      </c>
      <c r="R107" s="212">
        <v>0</v>
      </c>
      <c r="S107" s="212">
        <f t="shared" si="7"/>
        <v>0</v>
      </c>
    </row>
    <row r="108" spans="1:19">
      <c r="A108" s="13" t="s">
        <v>243</v>
      </c>
      <c r="B108" s="5" t="s">
        <v>244</v>
      </c>
      <c r="C108" s="128">
        <v>0</v>
      </c>
      <c r="D108" s="128">
        <v>0</v>
      </c>
      <c r="E108" s="128">
        <v>0</v>
      </c>
      <c r="F108" s="155">
        <f t="shared" si="4"/>
        <v>0</v>
      </c>
      <c r="G108" s="161">
        <v>0</v>
      </c>
      <c r="H108" s="128">
        <v>0</v>
      </c>
      <c r="I108" s="128">
        <v>0</v>
      </c>
      <c r="J108" s="129">
        <f t="shared" si="5"/>
        <v>0</v>
      </c>
      <c r="L108" s="179">
        <v>0</v>
      </c>
      <c r="M108" s="180">
        <v>0</v>
      </c>
      <c r="N108" s="180">
        <v>0</v>
      </c>
      <c r="O108" s="181">
        <f t="shared" si="6"/>
        <v>0</v>
      </c>
      <c r="P108" s="213">
        <v>0</v>
      </c>
      <c r="Q108" s="212">
        <v>0</v>
      </c>
      <c r="R108" s="212">
        <v>0</v>
      </c>
      <c r="S108" s="212">
        <f t="shared" si="7"/>
        <v>0</v>
      </c>
    </row>
    <row r="109" spans="1:19">
      <c r="A109" s="13" t="s">
        <v>483</v>
      </c>
      <c r="B109" s="5" t="s">
        <v>245</v>
      </c>
      <c r="C109" s="128">
        <v>0</v>
      </c>
      <c r="D109" s="128">
        <v>0</v>
      </c>
      <c r="E109" s="128">
        <v>0</v>
      </c>
      <c r="F109" s="155">
        <f t="shared" si="4"/>
        <v>0</v>
      </c>
      <c r="G109" s="161">
        <v>0</v>
      </c>
      <c r="H109" s="128">
        <v>0</v>
      </c>
      <c r="I109" s="128">
        <v>0</v>
      </c>
      <c r="J109" s="129">
        <f t="shared" si="5"/>
        <v>0</v>
      </c>
      <c r="L109" s="179">
        <v>0</v>
      </c>
      <c r="M109" s="180">
        <v>0</v>
      </c>
      <c r="N109" s="180">
        <v>0</v>
      </c>
      <c r="O109" s="181">
        <f t="shared" si="6"/>
        <v>0</v>
      </c>
      <c r="P109" s="213">
        <v>0</v>
      </c>
      <c r="Q109" s="212">
        <v>0</v>
      </c>
      <c r="R109" s="212">
        <v>0</v>
      </c>
      <c r="S109" s="212">
        <f t="shared" si="7"/>
        <v>0</v>
      </c>
    </row>
    <row r="110" spans="1:19" s="99" customFormat="1">
      <c r="A110" s="14" t="s">
        <v>448</v>
      </c>
      <c r="B110" s="7" t="s">
        <v>246</v>
      </c>
      <c r="C110" s="130">
        <f>SUM(C106:C109)</f>
        <v>0</v>
      </c>
      <c r="D110" s="130">
        <f>SUM(D106:D109)</f>
        <v>0</v>
      </c>
      <c r="E110" s="130">
        <f>SUM(E106:E109)</f>
        <v>0</v>
      </c>
      <c r="F110" s="156">
        <f t="shared" si="4"/>
        <v>0</v>
      </c>
      <c r="G110" s="162">
        <f>SUM(G106:G109)</f>
        <v>0</v>
      </c>
      <c r="H110" s="130">
        <f>SUM(H106:H109)</f>
        <v>0</v>
      </c>
      <c r="I110" s="130">
        <f>SUM(I106:I109)</f>
        <v>0</v>
      </c>
      <c r="J110" s="100">
        <f t="shared" si="5"/>
        <v>0</v>
      </c>
      <c r="L110" s="182">
        <f>SUM(L106:L109)</f>
        <v>0</v>
      </c>
      <c r="M110" s="183">
        <f>SUM(M106:M109)</f>
        <v>0</v>
      </c>
      <c r="N110" s="183">
        <f>SUM(N106:N109)</f>
        <v>0</v>
      </c>
      <c r="O110" s="184">
        <f t="shared" si="6"/>
        <v>0</v>
      </c>
      <c r="P110" s="194">
        <f>SUM(P106:P109)</f>
        <v>0</v>
      </c>
      <c r="Q110" s="195">
        <f>SUM(Q106:Q109)</f>
        <v>0</v>
      </c>
      <c r="R110" s="195">
        <f>SUM(R106:R109)</f>
        <v>0</v>
      </c>
      <c r="S110" s="195">
        <f t="shared" si="7"/>
        <v>0</v>
      </c>
    </row>
    <row r="111" spans="1:19" s="99" customFormat="1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56">
        <f t="shared" si="4"/>
        <v>0</v>
      </c>
      <c r="G111" s="162">
        <v>0</v>
      </c>
      <c r="H111" s="130">
        <v>0</v>
      </c>
      <c r="I111" s="130">
        <v>0</v>
      </c>
      <c r="J111" s="100">
        <f t="shared" si="5"/>
        <v>0</v>
      </c>
      <c r="L111" s="182">
        <v>0</v>
      </c>
      <c r="M111" s="183">
        <v>0</v>
      </c>
      <c r="N111" s="183">
        <v>0</v>
      </c>
      <c r="O111" s="184">
        <f t="shared" si="6"/>
        <v>0</v>
      </c>
      <c r="P111" s="194">
        <v>0</v>
      </c>
      <c r="Q111" s="195">
        <v>0</v>
      </c>
      <c r="R111" s="195">
        <v>0</v>
      </c>
      <c r="S111" s="195">
        <f t="shared" si="7"/>
        <v>0</v>
      </c>
    </row>
    <row r="112" spans="1:19" s="99" customFormat="1">
      <c r="A112" s="14" t="s">
        <v>249</v>
      </c>
      <c r="B112" s="7" t="s">
        <v>250</v>
      </c>
      <c r="C112" s="130">
        <v>1218</v>
      </c>
      <c r="D112" s="130">
        <v>0</v>
      </c>
      <c r="E112" s="130">
        <v>0</v>
      </c>
      <c r="F112" s="156">
        <f t="shared" si="4"/>
        <v>1218</v>
      </c>
      <c r="G112" s="162">
        <v>1218</v>
      </c>
      <c r="H112" s="130">
        <v>0</v>
      </c>
      <c r="I112" s="130">
        <v>0</v>
      </c>
      <c r="J112" s="100">
        <f t="shared" si="5"/>
        <v>1218</v>
      </c>
      <c r="L112" s="182">
        <v>1218</v>
      </c>
      <c r="M112" s="183">
        <v>0</v>
      </c>
      <c r="N112" s="183">
        <v>0</v>
      </c>
      <c r="O112" s="184">
        <f t="shared" si="6"/>
        <v>1218</v>
      </c>
      <c r="P112" s="194">
        <v>1218</v>
      </c>
      <c r="Q112" s="195">
        <v>0</v>
      </c>
      <c r="R112" s="195">
        <v>0</v>
      </c>
      <c r="S112" s="195">
        <f t="shared" si="7"/>
        <v>1218</v>
      </c>
    </row>
    <row r="113" spans="1:19" s="99" customFormat="1">
      <c r="A113" s="14" t="s">
        <v>251</v>
      </c>
      <c r="B113" s="7" t="s">
        <v>252</v>
      </c>
      <c r="C113" s="130">
        <v>23294</v>
      </c>
      <c r="D113" s="130">
        <f>SUM(D111:D112)</f>
        <v>0</v>
      </c>
      <c r="E113" s="130">
        <f>SUM(E111:E112)</f>
        <v>0</v>
      </c>
      <c r="F113" s="156">
        <f t="shared" si="4"/>
        <v>23294</v>
      </c>
      <c r="G113" s="176">
        <v>23757</v>
      </c>
      <c r="H113" s="130">
        <f>SUM(H111:H112)</f>
        <v>0</v>
      </c>
      <c r="I113" s="130">
        <f>SUM(I111:I112)</f>
        <v>0</v>
      </c>
      <c r="J113" s="100">
        <f t="shared" si="5"/>
        <v>23757</v>
      </c>
      <c r="L113" s="190">
        <v>23798</v>
      </c>
      <c r="M113" s="183">
        <f>SUM(M111:M112)</f>
        <v>0</v>
      </c>
      <c r="N113" s="183">
        <f>SUM(N111:N112)</f>
        <v>0</v>
      </c>
      <c r="O113" s="184">
        <f t="shared" si="6"/>
        <v>23798</v>
      </c>
      <c r="P113" s="190">
        <v>24025</v>
      </c>
      <c r="Q113" s="195">
        <f>SUM(Q111:Q112)</f>
        <v>0</v>
      </c>
      <c r="R113" s="195">
        <f>SUM(R111:R112)</f>
        <v>0</v>
      </c>
      <c r="S113" s="195">
        <f t="shared" si="7"/>
        <v>24025</v>
      </c>
    </row>
    <row r="114" spans="1:19" s="99" customFormat="1">
      <c r="A114" s="14" t="s">
        <v>253</v>
      </c>
      <c r="B114" s="7" t="s">
        <v>254</v>
      </c>
      <c r="C114" s="142">
        <v>0</v>
      </c>
      <c r="D114" s="142">
        <v>0</v>
      </c>
      <c r="E114" s="142">
        <v>0</v>
      </c>
      <c r="F114" s="156">
        <f t="shared" si="4"/>
        <v>0</v>
      </c>
      <c r="G114" s="166">
        <v>0</v>
      </c>
      <c r="H114" s="142">
        <v>0</v>
      </c>
      <c r="I114" s="142">
        <v>0</v>
      </c>
      <c r="J114" s="100">
        <f t="shared" si="5"/>
        <v>0</v>
      </c>
      <c r="L114" s="194">
        <v>0</v>
      </c>
      <c r="M114" s="195">
        <v>0</v>
      </c>
      <c r="N114" s="195">
        <v>0</v>
      </c>
      <c r="O114" s="184">
        <f t="shared" si="6"/>
        <v>0</v>
      </c>
      <c r="P114" s="194">
        <v>0</v>
      </c>
      <c r="Q114" s="195">
        <v>0</v>
      </c>
      <c r="R114" s="195">
        <v>0</v>
      </c>
      <c r="S114" s="195">
        <f t="shared" si="7"/>
        <v>0</v>
      </c>
    </row>
    <row r="115" spans="1:19" s="99" customFormat="1">
      <c r="A115" s="14" t="s">
        <v>255</v>
      </c>
      <c r="B115" s="7" t="s">
        <v>256</v>
      </c>
      <c r="C115" s="142">
        <v>0</v>
      </c>
      <c r="D115" s="142">
        <v>0</v>
      </c>
      <c r="E115" s="142">
        <v>0</v>
      </c>
      <c r="F115" s="156">
        <f t="shared" si="4"/>
        <v>0</v>
      </c>
      <c r="G115" s="166">
        <v>0</v>
      </c>
      <c r="H115" s="142">
        <v>0</v>
      </c>
      <c r="I115" s="142">
        <v>0</v>
      </c>
      <c r="J115" s="100">
        <f t="shared" si="5"/>
        <v>0</v>
      </c>
      <c r="L115" s="194">
        <v>0</v>
      </c>
      <c r="M115" s="195">
        <v>0</v>
      </c>
      <c r="N115" s="195">
        <v>0</v>
      </c>
      <c r="O115" s="184">
        <f t="shared" si="6"/>
        <v>0</v>
      </c>
      <c r="P115" s="194">
        <v>0</v>
      </c>
      <c r="Q115" s="195">
        <v>0</v>
      </c>
      <c r="R115" s="195">
        <v>0</v>
      </c>
      <c r="S115" s="195">
        <f t="shared" si="7"/>
        <v>0</v>
      </c>
    </row>
    <row r="116" spans="1:19" s="99" customFormat="1">
      <c r="A116" s="14" t="s">
        <v>257</v>
      </c>
      <c r="B116" s="7" t="s">
        <v>258</v>
      </c>
      <c r="C116" s="142">
        <v>0</v>
      </c>
      <c r="D116" s="142">
        <v>0</v>
      </c>
      <c r="E116" s="142">
        <v>0</v>
      </c>
      <c r="F116" s="156">
        <f t="shared" si="4"/>
        <v>0</v>
      </c>
      <c r="G116" s="166">
        <v>0</v>
      </c>
      <c r="H116" s="142">
        <v>0</v>
      </c>
      <c r="I116" s="142">
        <v>0</v>
      </c>
      <c r="J116" s="100">
        <f t="shared" si="5"/>
        <v>0</v>
      </c>
      <c r="L116" s="194">
        <v>0</v>
      </c>
      <c r="M116" s="195">
        <v>0</v>
      </c>
      <c r="N116" s="195">
        <v>0</v>
      </c>
      <c r="O116" s="184">
        <f t="shared" si="6"/>
        <v>0</v>
      </c>
      <c r="P116" s="194">
        <v>0</v>
      </c>
      <c r="Q116" s="195">
        <v>0</v>
      </c>
      <c r="R116" s="195">
        <v>0</v>
      </c>
      <c r="S116" s="195">
        <f t="shared" si="7"/>
        <v>0</v>
      </c>
    </row>
    <row r="117" spans="1:19" s="99" customFormat="1" ht="15.75">
      <c r="A117" s="37" t="s">
        <v>449</v>
      </c>
      <c r="B117" s="38" t="s">
        <v>259</v>
      </c>
      <c r="C117" s="143">
        <f>C105+C110+C111+C112+C113+C114+C115+C116</f>
        <v>24512</v>
      </c>
      <c r="D117" s="143">
        <f>D105+D110+D111+D112+D113+D114+D115+D116</f>
        <v>0</v>
      </c>
      <c r="E117" s="143">
        <f>E105+E110+E111+E112+E113+E114+E115+E116</f>
        <v>0</v>
      </c>
      <c r="F117" s="158">
        <f t="shared" si="4"/>
        <v>24512</v>
      </c>
      <c r="G117" s="167">
        <f>G105+G110+G111+G112+G113+G114+G115+G116</f>
        <v>24975</v>
      </c>
      <c r="H117" s="143">
        <f>H105+H110+H111+H112+H113+H114+H115+H116</f>
        <v>0</v>
      </c>
      <c r="I117" s="143">
        <f>I105+I110+I111+I112+I113+I114+I115+I116</f>
        <v>0</v>
      </c>
      <c r="J117" s="143">
        <f t="shared" si="5"/>
        <v>24975</v>
      </c>
      <c r="L117" s="196">
        <f>L105+L110+L111+L112+L113+L114+L115+L116</f>
        <v>25016</v>
      </c>
      <c r="M117" s="197">
        <f>M105+M110+M111+M112+M113+M114+M115+M116</f>
        <v>0</v>
      </c>
      <c r="N117" s="197">
        <f>N105+N110+N111+N112+N113+N114+N115+N116</f>
        <v>0</v>
      </c>
      <c r="O117" s="197">
        <f t="shared" si="6"/>
        <v>25016</v>
      </c>
      <c r="P117" s="196">
        <f>P105+P110+P111+P112+P113+P114+P115+P116</f>
        <v>25243</v>
      </c>
      <c r="Q117" s="197">
        <f>Q105+Q110+Q111+Q112+Q113+Q114+Q115+Q116</f>
        <v>0</v>
      </c>
      <c r="R117" s="197">
        <f>R105+R110+R111+R112+R113+R114+R115+R116</f>
        <v>0</v>
      </c>
      <c r="S117" s="197">
        <f t="shared" si="7"/>
        <v>25243</v>
      </c>
    </row>
    <row r="118" spans="1:19">
      <c r="A118" s="36" t="s">
        <v>260</v>
      </c>
      <c r="B118" s="5" t="s">
        <v>261</v>
      </c>
      <c r="C118" s="128">
        <v>0</v>
      </c>
      <c r="D118" s="128">
        <v>0</v>
      </c>
      <c r="E118" s="128">
        <v>0</v>
      </c>
      <c r="F118" s="155">
        <f t="shared" si="4"/>
        <v>0</v>
      </c>
      <c r="G118" s="161">
        <v>0</v>
      </c>
      <c r="H118" s="128">
        <v>0</v>
      </c>
      <c r="I118" s="128">
        <v>0</v>
      </c>
      <c r="J118" s="129">
        <f t="shared" si="5"/>
        <v>0</v>
      </c>
      <c r="L118" s="179">
        <v>0</v>
      </c>
      <c r="M118" s="180">
        <v>0</v>
      </c>
      <c r="N118" s="180">
        <v>0</v>
      </c>
      <c r="O118" s="181">
        <f t="shared" si="6"/>
        <v>0</v>
      </c>
      <c r="P118" s="213">
        <v>0</v>
      </c>
      <c r="Q118" s="212">
        <v>0</v>
      </c>
      <c r="R118" s="212">
        <v>0</v>
      </c>
      <c r="S118" s="212">
        <f t="shared" si="7"/>
        <v>0</v>
      </c>
    </row>
    <row r="119" spans="1:19">
      <c r="A119" s="13" t="s">
        <v>262</v>
      </c>
      <c r="B119" s="5" t="s">
        <v>263</v>
      </c>
      <c r="C119" s="128">
        <v>0</v>
      </c>
      <c r="D119" s="128">
        <v>0</v>
      </c>
      <c r="E119" s="128">
        <v>0</v>
      </c>
      <c r="F119" s="155">
        <f t="shared" si="4"/>
        <v>0</v>
      </c>
      <c r="G119" s="161">
        <v>0</v>
      </c>
      <c r="H119" s="128">
        <v>0</v>
      </c>
      <c r="I119" s="128">
        <v>0</v>
      </c>
      <c r="J119" s="129">
        <f t="shared" si="5"/>
        <v>0</v>
      </c>
      <c r="L119" s="179">
        <v>0</v>
      </c>
      <c r="M119" s="180">
        <v>0</v>
      </c>
      <c r="N119" s="180">
        <v>0</v>
      </c>
      <c r="O119" s="181">
        <f t="shared" si="6"/>
        <v>0</v>
      </c>
      <c r="P119" s="213">
        <v>0</v>
      </c>
      <c r="Q119" s="212">
        <v>0</v>
      </c>
      <c r="R119" s="212">
        <v>0</v>
      </c>
      <c r="S119" s="212">
        <f t="shared" si="7"/>
        <v>0</v>
      </c>
    </row>
    <row r="120" spans="1:19">
      <c r="A120" s="36" t="s">
        <v>484</v>
      </c>
      <c r="B120" s="5" t="s">
        <v>264</v>
      </c>
      <c r="C120" s="128">
        <v>0</v>
      </c>
      <c r="D120" s="128">
        <v>0</v>
      </c>
      <c r="E120" s="128">
        <v>0</v>
      </c>
      <c r="F120" s="155">
        <f t="shared" si="4"/>
        <v>0</v>
      </c>
      <c r="G120" s="161">
        <v>0</v>
      </c>
      <c r="H120" s="128">
        <v>0</v>
      </c>
      <c r="I120" s="128">
        <v>0</v>
      </c>
      <c r="J120" s="129">
        <f t="shared" si="5"/>
        <v>0</v>
      </c>
      <c r="L120" s="179">
        <v>0</v>
      </c>
      <c r="M120" s="180">
        <v>0</v>
      </c>
      <c r="N120" s="180">
        <v>0</v>
      </c>
      <c r="O120" s="181">
        <f t="shared" si="6"/>
        <v>0</v>
      </c>
      <c r="P120" s="213">
        <v>0</v>
      </c>
      <c r="Q120" s="212">
        <v>0</v>
      </c>
      <c r="R120" s="212">
        <v>0</v>
      </c>
      <c r="S120" s="212">
        <f t="shared" si="7"/>
        <v>0</v>
      </c>
    </row>
    <row r="121" spans="1:19">
      <c r="A121" s="36" t="s">
        <v>454</v>
      </c>
      <c r="B121" s="5" t="s">
        <v>265</v>
      </c>
      <c r="C121" s="128">
        <v>0</v>
      </c>
      <c r="D121" s="128">
        <v>0</v>
      </c>
      <c r="E121" s="128">
        <v>0</v>
      </c>
      <c r="F121" s="155">
        <f t="shared" si="4"/>
        <v>0</v>
      </c>
      <c r="G121" s="161">
        <v>0</v>
      </c>
      <c r="H121" s="128">
        <v>0</v>
      </c>
      <c r="I121" s="128">
        <v>0</v>
      </c>
      <c r="J121" s="129">
        <f t="shared" si="5"/>
        <v>0</v>
      </c>
      <c r="L121" s="179">
        <v>0</v>
      </c>
      <c r="M121" s="180">
        <v>0</v>
      </c>
      <c r="N121" s="180">
        <v>0</v>
      </c>
      <c r="O121" s="181">
        <f t="shared" si="6"/>
        <v>0</v>
      </c>
      <c r="P121" s="213">
        <v>0</v>
      </c>
      <c r="Q121" s="212">
        <v>0</v>
      </c>
      <c r="R121" s="212">
        <v>0</v>
      </c>
      <c r="S121" s="212">
        <f t="shared" si="7"/>
        <v>0</v>
      </c>
    </row>
    <row r="122" spans="1:19" s="99" customFormat="1">
      <c r="A122" s="37" t="s">
        <v>455</v>
      </c>
      <c r="B122" s="38" t="s">
        <v>269</v>
      </c>
      <c r="C122" s="130">
        <f>SUM(C118:C121)</f>
        <v>0</v>
      </c>
      <c r="D122" s="130">
        <f>SUM(D118:D121)</f>
        <v>0</v>
      </c>
      <c r="E122" s="130">
        <f>SUM(E118:E121)</f>
        <v>0</v>
      </c>
      <c r="F122" s="156">
        <f t="shared" si="4"/>
        <v>0</v>
      </c>
      <c r="G122" s="162">
        <f>SUM(G118:G121)</f>
        <v>0</v>
      </c>
      <c r="H122" s="130">
        <f>SUM(H118:H121)</f>
        <v>0</v>
      </c>
      <c r="I122" s="130">
        <f>SUM(I118:I121)</f>
        <v>0</v>
      </c>
      <c r="J122" s="100">
        <f t="shared" si="5"/>
        <v>0</v>
      </c>
      <c r="L122" s="182">
        <f>SUM(L118:L121)</f>
        <v>0</v>
      </c>
      <c r="M122" s="183">
        <f>SUM(M118:M121)</f>
        <v>0</v>
      </c>
      <c r="N122" s="183">
        <f>SUM(N118:N121)</f>
        <v>0</v>
      </c>
      <c r="O122" s="184">
        <f t="shared" si="6"/>
        <v>0</v>
      </c>
      <c r="P122" s="194">
        <f>SUM(P118:P121)</f>
        <v>0</v>
      </c>
      <c r="Q122" s="195">
        <f>SUM(Q118:Q121)</f>
        <v>0</v>
      </c>
      <c r="R122" s="195">
        <f>SUM(R118:R121)</f>
        <v>0</v>
      </c>
      <c r="S122" s="195">
        <f t="shared" si="7"/>
        <v>0</v>
      </c>
    </row>
    <row r="123" spans="1:19">
      <c r="A123" s="13" t="s">
        <v>270</v>
      </c>
      <c r="B123" s="5" t="s">
        <v>271</v>
      </c>
      <c r="C123" s="128">
        <v>0</v>
      </c>
      <c r="D123" s="128">
        <v>0</v>
      </c>
      <c r="E123" s="128">
        <v>0</v>
      </c>
      <c r="F123" s="155">
        <f t="shared" si="4"/>
        <v>0</v>
      </c>
      <c r="G123" s="161">
        <v>0</v>
      </c>
      <c r="H123" s="128">
        <v>0</v>
      </c>
      <c r="I123" s="128">
        <v>0</v>
      </c>
      <c r="J123" s="129">
        <f t="shared" si="5"/>
        <v>0</v>
      </c>
      <c r="L123" s="179">
        <v>0</v>
      </c>
      <c r="M123" s="180">
        <v>0</v>
      </c>
      <c r="N123" s="180">
        <v>0</v>
      </c>
      <c r="O123" s="181">
        <f t="shared" si="6"/>
        <v>0</v>
      </c>
      <c r="P123" s="213">
        <v>0</v>
      </c>
      <c r="Q123" s="212">
        <v>0</v>
      </c>
      <c r="R123" s="212">
        <v>0</v>
      </c>
      <c r="S123" s="212">
        <f t="shared" si="7"/>
        <v>0</v>
      </c>
    </row>
    <row r="124" spans="1:19" s="99" customFormat="1" ht="15.75">
      <c r="A124" s="39" t="s">
        <v>488</v>
      </c>
      <c r="B124" s="40" t="s">
        <v>272</v>
      </c>
      <c r="C124" s="143">
        <f>C117+C122+C123</f>
        <v>24512</v>
      </c>
      <c r="D124" s="143">
        <f>D117+D122+D123</f>
        <v>0</v>
      </c>
      <c r="E124" s="143">
        <f>E117+E122+E123</f>
        <v>0</v>
      </c>
      <c r="F124" s="158">
        <f t="shared" si="4"/>
        <v>24512</v>
      </c>
      <c r="G124" s="167">
        <f>G117+G122+G123</f>
        <v>24975</v>
      </c>
      <c r="H124" s="143">
        <f>H117+H122+H123</f>
        <v>0</v>
      </c>
      <c r="I124" s="143">
        <f>I117+I122+I123</f>
        <v>0</v>
      </c>
      <c r="J124" s="143">
        <f t="shared" si="5"/>
        <v>24975</v>
      </c>
      <c r="L124" s="196">
        <f>L117+L122+L123</f>
        <v>25016</v>
      </c>
      <c r="M124" s="197">
        <f>M117+M122+M123</f>
        <v>0</v>
      </c>
      <c r="N124" s="197">
        <f>N117+N122+N123</f>
        <v>0</v>
      </c>
      <c r="O124" s="197">
        <f t="shared" si="6"/>
        <v>25016</v>
      </c>
      <c r="P124" s="196">
        <f>P117+P122+P123</f>
        <v>25243</v>
      </c>
      <c r="Q124" s="197">
        <f>Q117+Q122+Q123</f>
        <v>0</v>
      </c>
      <c r="R124" s="197">
        <f>R117+R122+R123</f>
        <v>0</v>
      </c>
      <c r="S124" s="197">
        <f t="shared" si="7"/>
        <v>25243</v>
      </c>
    </row>
    <row r="125" spans="1:19" s="99" customFormat="1" ht="17.25">
      <c r="A125" s="101" t="s">
        <v>524</v>
      </c>
      <c r="B125" s="101"/>
      <c r="C125" s="133">
        <f>C101+C124</f>
        <v>72091</v>
      </c>
      <c r="D125" s="133">
        <f>D101+D124</f>
        <v>100</v>
      </c>
      <c r="E125" s="133">
        <f>E101+E124</f>
        <v>13</v>
      </c>
      <c r="F125" s="159">
        <f t="shared" si="4"/>
        <v>72204</v>
      </c>
      <c r="G125" s="165">
        <f>G101+G124</f>
        <v>73801</v>
      </c>
      <c r="H125" s="133">
        <f>H101+H124</f>
        <v>100</v>
      </c>
      <c r="I125" s="133">
        <f>I101+I124</f>
        <v>13</v>
      </c>
      <c r="J125" s="134">
        <f t="shared" si="5"/>
        <v>73914</v>
      </c>
      <c r="L125" s="192">
        <f>L101+L124</f>
        <v>74278</v>
      </c>
      <c r="M125" s="193">
        <f>M101+M124</f>
        <v>100</v>
      </c>
      <c r="N125" s="193">
        <f>N101+N124</f>
        <v>13</v>
      </c>
      <c r="O125" s="198">
        <f t="shared" si="6"/>
        <v>74391</v>
      </c>
      <c r="P125" s="215">
        <f>P101+P124</f>
        <v>75302</v>
      </c>
      <c r="Q125" s="214">
        <f>Q101+Q124</f>
        <v>0</v>
      </c>
      <c r="R125" s="214">
        <f>R101+R124</f>
        <v>100</v>
      </c>
      <c r="S125" s="214">
        <f t="shared" si="7"/>
        <v>75402</v>
      </c>
    </row>
    <row r="126" spans="1:19">
      <c r="B126" s="25"/>
      <c r="C126" s="25"/>
      <c r="D126" s="25"/>
      <c r="E126" s="25"/>
      <c r="F126" s="25"/>
    </row>
    <row r="127" spans="1:19">
      <c r="B127" s="25"/>
      <c r="C127" s="25"/>
      <c r="D127" s="25"/>
      <c r="E127" s="25"/>
      <c r="F127" s="25"/>
    </row>
    <row r="128" spans="1:19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K1"/>
    <mergeCell ref="G6:J6"/>
    <mergeCell ref="P6:S6"/>
    <mergeCell ref="L6:O6"/>
    <mergeCell ref="C6:F6"/>
    <mergeCell ref="A3:F3"/>
    <mergeCell ref="A4:F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20" t="s">
        <v>709</v>
      </c>
      <c r="D1" s="248"/>
    </row>
    <row r="3" spans="1:4" ht="22.5" customHeight="1">
      <c r="A3" s="228" t="s">
        <v>682</v>
      </c>
      <c r="B3" s="229"/>
      <c r="C3" s="229"/>
      <c r="D3" s="229"/>
    </row>
    <row r="4" spans="1:4" ht="48.75" customHeight="1">
      <c r="A4" s="231" t="s">
        <v>38</v>
      </c>
      <c r="B4" s="229"/>
      <c r="C4" s="229"/>
      <c r="D4" s="230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447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9"/>
    </row>
    <row r="12" spans="1:4">
      <c r="A12" s="12" t="s">
        <v>446</v>
      </c>
      <c r="B12" s="5" t="s">
        <v>236</v>
      </c>
      <c r="C12" s="119"/>
      <c r="D12" s="125"/>
    </row>
    <row r="13" spans="1:4">
      <c r="A13" s="19" t="s">
        <v>232</v>
      </c>
      <c r="B13" s="19" t="s">
        <v>236</v>
      </c>
      <c r="C13" s="26"/>
      <c r="D13" s="125"/>
    </row>
    <row r="14" spans="1:4">
      <c r="A14" s="19" t="s">
        <v>233</v>
      </c>
      <c r="B14" s="19" t="s">
        <v>237</v>
      </c>
      <c r="C14" s="26"/>
      <c r="D14" s="125"/>
    </row>
    <row r="15" spans="1:4" s="99" customFormat="1">
      <c r="A15" s="11" t="s">
        <v>445</v>
      </c>
      <c r="B15" s="7" t="s">
        <v>238</v>
      </c>
      <c r="C15" s="105"/>
      <c r="D15" s="124"/>
    </row>
    <row r="16" spans="1:4">
      <c r="A16" s="21" t="s">
        <v>450</v>
      </c>
      <c r="B16" s="5" t="s">
        <v>239</v>
      </c>
      <c r="C16" s="26"/>
      <c r="D16" s="125"/>
    </row>
    <row r="17" spans="1:6">
      <c r="A17" s="19" t="s">
        <v>240</v>
      </c>
      <c r="B17" s="19" t="s">
        <v>239</v>
      </c>
      <c r="C17" s="26"/>
      <c r="D17" s="119"/>
    </row>
    <row r="18" spans="1:6">
      <c r="A18" s="19" t="s">
        <v>241</v>
      </c>
      <c r="B18" s="19" t="s">
        <v>239</v>
      </c>
      <c r="C18" s="26"/>
      <c r="D18" s="119"/>
      <c r="F18" s="208"/>
    </row>
    <row r="19" spans="1:6">
      <c r="A19" s="21" t="s">
        <v>451</v>
      </c>
      <c r="B19" s="5" t="s">
        <v>242</v>
      </c>
      <c r="C19" s="26"/>
      <c r="D19" s="119"/>
    </row>
    <row r="20" spans="1:6">
      <c r="A20" s="19" t="s">
        <v>233</v>
      </c>
      <c r="B20" s="19" t="s">
        <v>242</v>
      </c>
      <c r="C20" s="26"/>
      <c r="D20" s="119"/>
    </row>
    <row r="21" spans="1:6">
      <c r="A21" s="13" t="s">
        <v>243</v>
      </c>
      <c r="B21" s="5" t="s">
        <v>244</v>
      </c>
      <c r="C21" s="26"/>
      <c r="D21" s="119"/>
    </row>
    <row r="22" spans="1:6">
      <c r="A22" s="13" t="s">
        <v>452</v>
      </c>
      <c r="B22" s="5" t="s">
        <v>245</v>
      </c>
      <c r="C22" s="26"/>
      <c r="D22" s="119"/>
    </row>
    <row r="23" spans="1:6">
      <c r="A23" s="19" t="s">
        <v>241</v>
      </c>
      <c r="B23" s="19" t="s">
        <v>245</v>
      </c>
      <c r="C23" s="26"/>
      <c r="D23" s="125"/>
    </row>
    <row r="24" spans="1:6">
      <c r="A24" s="19" t="s">
        <v>233</v>
      </c>
      <c r="B24" s="19" t="s">
        <v>245</v>
      </c>
      <c r="C24" s="26"/>
      <c r="D24" s="125"/>
    </row>
    <row r="25" spans="1:6" s="99" customFormat="1">
      <c r="A25" s="22" t="s">
        <v>448</v>
      </c>
      <c r="B25" s="7" t="s">
        <v>246</v>
      </c>
      <c r="C25" s="105"/>
      <c r="D25" s="124"/>
    </row>
    <row r="26" spans="1:6">
      <c r="A26" s="21" t="s">
        <v>247</v>
      </c>
      <c r="B26" s="5" t="s">
        <v>248</v>
      </c>
      <c r="C26" s="26"/>
      <c r="D26" s="125"/>
    </row>
    <row r="27" spans="1:6">
      <c r="A27" s="21" t="s">
        <v>249</v>
      </c>
      <c r="B27" s="5" t="s">
        <v>250</v>
      </c>
      <c r="C27" s="26">
        <v>1218</v>
      </c>
      <c r="D27" s="125"/>
    </row>
    <row r="28" spans="1:6">
      <c r="A28" s="21" t="s">
        <v>253</v>
      </c>
      <c r="B28" s="5" t="s">
        <v>254</v>
      </c>
      <c r="C28" s="26"/>
      <c r="D28" s="125"/>
    </row>
    <row r="29" spans="1:6">
      <c r="A29" s="21" t="s">
        <v>255</v>
      </c>
      <c r="B29" s="5" t="s">
        <v>256</v>
      </c>
      <c r="C29" s="26"/>
      <c r="D29" s="125"/>
    </row>
    <row r="30" spans="1:6">
      <c r="A30" s="21" t="s">
        <v>257</v>
      </c>
      <c r="B30" s="5" t="s">
        <v>258</v>
      </c>
      <c r="C30" s="26"/>
      <c r="D30" s="125"/>
    </row>
    <row r="31" spans="1:6" s="99" customFormat="1">
      <c r="A31" s="44" t="s">
        <v>449</v>
      </c>
      <c r="B31" s="45" t="s">
        <v>259</v>
      </c>
      <c r="C31" s="127">
        <v>1218</v>
      </c>
      <c r="D31" s="124"/>
    </row>
    <row r="32" spans="1:6">
      <c r="A32" s="21" t="s">
        <v>260</v>
      </c>
      <c r="B32" s="5" t="s">
        <v>261</v>
      </c>
      <c r="C32" s="26"/>
      <c r="D32" s="119"/>
    </row>
    <row r="33" spans="1:4">
      <c r="A33" s="12" t="s">
        <v>262</v>
      </c>
      <c r="B33" s="5" t="s">
        <v>263</v>
      </c>
      <c r="C33" s="26"/>
      <c r="D33" s="119"/>
    </row>
    <row r="34" spans="1:4">
      <c r="A34" s="21" t="s">
        <v>453</v>
      </c>
      <c r="B34" s="5" t="s">
        <v>264</v>
      </c>
      <c r="C34" s="26"/>
      <c r="D34" s="119"/>
    </row>
    <row r="35" spans="1:4">
      <c r="A35" s="19" t="s">
        <v>233</v>
      </c>
      <c r="B35" s="19" t="s">
        <v>264</v>
      </c>
      <c r="C35" s="26"/>
      <c r="D35" s="119"/>
    </row>
    <row r="36" spans="1:4">
      <c r="A36" s="21" t="s">
        <v>454</v>
      </c>
      <c r="B36" s="5" t="s">
        <v>265</v>
      </c>
      <c r="C36" s="26"/>
      <c r="D36" s="119"/>
    </row>
    <row r="37" spans="1:4">
      <c r="A37" s="19" t="s">
        <v>266</v>
      </c>
      <c r="B37" s="19" t="s">
        <v>265</v>
      </c>
      <c r="C37" s="26"/>
      <c r="D37" s="119"/>
    </row>
    <row r="38" spans="1:4">
      <c r="A38" s="19" t="s">
        <v>267</v>
      </c>
      <c r="B38" s="19" t="s">
        <v>265</v>
      </c>
      <c r="C38" s="26"/>
      <c r="D38" s="119"/>
    </row>
    <row r="39" spans="1:4">
      <c r="A39" s="19" t="s">
        <v>268</v>
      </c>
      <c r="B39" s="19" t="s">
        <v>265</v>
      </c>
      <c r="C39" s="26"/>
      <c r="D39" s="119"/>
    </row>
    <row r="40" spans="1:4">
      <c r="A40" s="19" t="s">
        <v>233</v>
      </c>
      <c r="B40" s="19" t="s">
        <v>265</v>
      </c>
      <c r="C40" s="26"/>
      <c r="D40" s="119"/>
    </row>
    <row r="41" spans="1:4" s="99" customFormat="1">
      <c r="A41" s="44" t="s">
        <v>455</v>
      </c>
      <c r="B41" s="45" t="s">
        <v>269</v>
      </c>
      <c r="C41" s="105"/>
      <c r="D41" s="124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518</v>
      </c>
      <c r="B45" s="5" t="s">
        <v>358</v>
      </c>
      <c r="C45" s="26"/>
      <c r="D45" s="26"/>
    </row>
    <row r="46" spans="1:4">
      <c r="A46" s="52" t="s">
        <v>232</v>
      </c>
      <c r="B46" s="52" t="s">
        <v>358</v>
      </c>
      <c r="C46" s="26"/>
      <c r="D46" s="26"/>
    </row>
    <row r="47" spans="1:4" ht="30">
      <c r="A47" s="12" t="s">
        <v>359</v>
      </c>
      <c r="B47" s="5" t="s">
        <v>360</v>
      </c>
      <c r="C47" s="26"/>
      <c r="D47" s="125"/>
    </row>
    <row r="48" spans="1:4">
      <c r="A48" s="21" t="s">
        <v>566</v>
      </c>
      <c r="B48" s="5" t="s">
        <v>361</v>
      </c>
      <c r="C48" s="26"/>
      <c r="D48" s="125"/>
    </row>
    <row r="49" spans="1:4">
      <c r="A49" s="52" t="s">
        <v>232</v>
      </c>
      <c r="B49" s="52" t="s">
        <v>361</v>
      </c>
      <c r="C49" s="26"/>
      <c r="D49" s="125"/>
    </row>
    <row r="50" spans="1:4" s="99" customFormat="1">
      <c r="A50" s="11" t="s">
        <v>538</v>
      </c>
      <c r="B50" s="7" t="s">
        <v>362</v>
      </c>
      <c r="C50" s="105"/>
      <c r="D50" s="124"/>
    </row>
    <row r="51" spans="1:4">
      <c r="A51" s="12" t="s">
        <v>567</v>
      </c>
      <c r="B51" s="5" t="s">
        <v>363</v>
      </c>
      <c r="C51" s="26"/>
      <c r="D51" s="125"/>
    </row>
    <row r="52" spans="1:4">
      <c r="A52" s="52" t="s">
        <v>240</v>
      </c>
      <c r="B52" s="52" t="s">
        <v>363</v>
      </c>
      <c r="C52" s="26"/>
      <c r="D52" s="125"/>
    </row>
    <row r="53" spans="1:4">
      <c r="A53" s="21" t="s">
        <v>364</v>
      </c>
      <c r="B53" s="5" t="s">
        <v>365</v>
      </c>
      <c r="C53" s="26"/>
      <c r="D53" s="125"/>
    </row>
    <row r="54" spans="1:4">
      <c r="A54" s="13" t="s">
        <v>568</v>
      </c>
      <c r="B54" s="5" t="s">
        <v>366</v>
      </c>
      <c r="C54" s="26"/>
      <c r="D54" s="125"/>
    </row>
    <row r="55" spans="1:4">
      <c r="A55" s="52" t="s">
        <v>241</v>
      </c>
      <c r="B55" s="52" t="s">
        <v>366</v>
      </c>
      <c r="C55" s="26"/>
      <c r="D55" s="125"/>
    </row>
    <row r="56" spans="1:4">
      <c r="A56" s="21" t="s">
        <v>367</v>
      </c>
      <c r="B56" s="5" t="s">
        <v>368</v>
      </c>
      <c r="C56" s="26"/>
      <c r="D56" s="125"/>
    </row>
    <row r="57" spans="1:4" s="99" customFormat="1">
      <c r="A57" s="22" t="s">
        <v>539</v>
      </c>
      <c r="B57" s="7" t="s">
        <v>369</v>
      </c>
      <c r="C57" s="105"/>
      <c r="D57" s="124"/>
    </row>
    <row r="58" spans="1:4" s="99" customFormat="1">
      <c r="A58" s="22" t="s">
        <v>373</v>
      </c>
      <c r="B58" s="7" t="s">
        <v>374</v>
      </c>
      <c r="C58" s="105"/>
      <c r="D58" s="124"/>
    </row>
    <row r="59" spans="1:4" s="99" customFormat="1">
      <c r="A59" s="22" t="s">
        <v>375</v>
      </c>
      <c r="B59" s="7" t="s">
        <v>376</v>
      </c>
      <c r="C59" s="105"/>
      <c r="D59" s="124"/>
    </row>
    <row r="60" spans="1:4" s="99" customFormat="1">
      <c r="A60" s="22" t="s">
        <v>379</v>
      </c>
      <c r="B60" s="7" t="s">
        <v>380</v>
      </c>
      <c r="C60" s="105"/>
      <c r="D60" s="124"/>
    </row>
    <row r="61" spans="1:4" s="99" customFormat="1">
      <c r="A61" s="11" t="s">
        <v>0</v>
      </c>
      <c r="B61" s="7" t="s">
        <v>381</v>
      </c>
      <c r="C61" s="105"/>
      <c r="D61" s="124"/>
    </row>
    <row r="62" spans="1:4" s="99" customFormat="1">
      <c r="A62" s="15" t="s">
        <v>382</v>
      </c>
      <c r="B62" s="7" t="s">
        <v>381</v>
      </c>
      <c r="C62" s="105"/>
      <c r="D62" s="124"/>
    </row>
    <row r="63" spans="1:4" s="99" customFormat="1">
      <c r="A63" s="84" t="s">
        <v>541</v>
      </c>
      <c r="B63" s="45" t="s">
        <v>383</v>
      </c>
      <c r="C63" s="207"/>
      <c r="D63" s="124"/>
    </row>
    <row r="64" spans="1:4">
      <c r="A64" s="12" t="s">
        <v>384</v>
      </c>
      <c r="B64" s="5" t="s">
        <v>385</v>
      </c>
      <c r="C64" s="26"/>
      <c r="D64" s="125"/>
    </row>
    <row r="65" spans="1:4">
      <c r="A65" s="13" t="s">
        <v>386</v>
      </c>
      <c r="B65" s="5" t="s">
        <v>387</v>
      </c>
      <c r="C65" s="26"/>
      <c r="D65" s="125"/>
    </row>
    <row r="66" spans="1:4">
      <c r="A66" s="21" t="s">
        <v>388</v>
      </c>
      <c r="B66" s="5" t="s">
        <v>389</v>
      </c>
      <c r="C66" s="26"/>
      <c r="D66" s="125"/>
    </row>
    <row r="67" spans="1:4">
      <c r="A67" s="21" t="s">
        <v>523</v>
      </c>
      <c r="B67" s="5" t="s">
        <v>390</v>
      </c>
      <c r="C67" s="26"/>
      <c r="D67" s="125"/>
    </row>
    <row r="68" spans="1:4">
      <c r="A68" s="52" t="s">
        <v>266</v>
      </c>
      <c r="B68" s="52" t="s">
        <v>390</v>
      </c>
      <c r="C68" s="26"/>
      <c r="D68" s="125"/>
    </row>
    <row r="69" spans="1:4">
      <c r="A69" s="52" t="s">
        <v>267</v>
      </c>
      <c r="B69" s="52" t="s">
        <v>390</v>
      </c>
      <c r="C69" s="26"/>
      <c r="D69" s="125"/>
    </row>
    <row r="70" spans="1:4">
      <c r="A70" s="53" t="s">
        <v>268</v>
      </c>
      <c r="B70" s="53" t="s">
        <v>390</v>
      </c>
      <c r="C70" s="26"/>
      <c r="D70" s="125"/>
    </row>
    <row r="71" spans="1:4" s="99" customFormat="1">
      <c r="A71" s="44" t="s">
        <v>542</v>
      </c>
      <c r="B71" s="45" t="s">
        <v>391</v>
      </c>
      <c r="C71" s="105"/>
      <c r="D71" s="124"/>
    </row>
  </sheetData>
  <mergeCells count="3">
    <mergeCell ref="A3:D3"/>
    <mergeCell ref="A4:D4"/>
    <mergeCell ref="C1:D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174"/>
  <sheetViews>
    <sheetView zoomScale="90" zoomScaleNormal="90" workbookViewId="0">
      <selection activeCell="C1" sqref="C1:G1"/>
    </sheetView>
  </sheetViews>
  <sheetFormatPr defaultRowHeight="15"/>
  <cols>
    <col min="1" max="1" width="94.28515625" bestFit="1" customWidth="1"/>
    <col min="2" max="2" width="8.85546875" bestFit="1" customWidth="1"/>
    <col min="3" max="3" width="9.5703125" bestFit="1" customWidth="1"/>
    <col min="4" max="4" width="12.140625" customWidth="1"/>
    <col min="5" max="5" width="14.42578125" customWidth="1"/>
    <col min="6" max="6" width="11.140625" bestFit="1" customWidth="1"/>
    <col min="7" max="7" width="9.5703125" customWidth="1"/>
    <col min="8" max="8" width="10" customWidth="1"/>
    <col min="9" max="9" width="13.855468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9">
      <c r="C1" s="232" t="s">
        <v>712</v>
      </c>
      <c r="D1" s="232"/>
      <c r="E1" s="232"/>
      <c r="F1" s="232"/>
      <c r="G1" s="232"/>
      <c r="H1" s="141"/>
      <c r="I1" s="141"/>
      <c r="J1" s="141"/>
      <c r="K1" s="141"/>
    </row>
    <row r="3" spans="1:19" ht="21" customHeight="1">
      <c r="A3" s="228" t="s">
        <v>682</v>
      </c>
      <c r="B3" s="229"/>
      <c r="C3" s="229"/>
      <c r="D3" s="229"/>
      <c r="E3" s="229"/>
      <c r="F3" s="230"/>
    </row>
    <row r="4" spans="1:19" ht="18.75" customHeight="1">
      <c r="A4" s="231" t="s">
        <v>571</v>
      </c>
      <c r="B4" s="229"/>
      <c r="C4" s="229"/>
      <c r="D4" s="229"/>
      <c r="E4" s="229"/>
      <c r="F4" s="230"/>
    </row>
    <row r="5" spans="1:19" ht="18">
      <c r="A5" s="110"/>
    </row>
    <row r="6" spans="1:19">
      <c r="A6" s="97" t="s">
        <v>687</v>
      </c>
      <c r="C6" s="222" t="s">
        <v>667</v>
      </c>
      <c r="D6" s="222"/>
      <c r="E6" s="222"/>
      <c r="F6" s="227"/>
      <c r="G6" s="221" t="s">
        <v>706</v>
      </c>
      <c r="H6" s="222"/>
      <c r="I6" s="222"/>
      <c r="J6" s="222"/>
      <c r="L6" s="225" t="s">
        <v>707</v>
      </c>
      <c r="M6" s="226"/>
      <c r="N6" s="226"/>
      <c r="O6" s="226"/>
      <c r="P6" s="225" t="s">
        <v>708</v>
      </c>
      <c r="Q6" s="226"/>
      <c r="R6" s="226"/>
      <c r="S6" s="226"/>
    </row>
    <row r="7" spans="1:19" ht="6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L7" s="178" t="s">
        <v>600</v>
      </c>
      <c r="M7" s="112" t="s">
        <v>601</v>
      </c>
      <c r="N7" s="112" t="s">
        <v>50</v>
      </c>
      <c r="O7" s="112" t="s">
        <v>27</v>
      </c>
      <c r="P7" s="178" t="s">
        <v>600</v>
      </c>
      <c r="Q7" s="112" t="s">
        <v>601</v>
      </c>
      <c r="R7" s="112" t="s">
        <v>50</v>
      </c>
      <c r="S7" s="112" t="s">
        <v>27</v>
      </c>
    </row>
    <row r="8" spans="1:19">
      <c r="A8" s="27" t="s">
        <v>95</v>
      </c>
      <c r="B8" s="28" t="s">
        <v>96</v>
      </c>
      <c r="C8" s="128">
        <f>14459+1831-322-1638</f>
        <v>14330</v>
      </c>
      <c r="D8" s="128">
        <v>0</v>
      </c>
      <c r="E8" s="128">
        <v>0</v>
      </c>
      <c r="F8" s="155">
        <f>SUM(C8:E8)</f>
        <v>14330</v>
      </c>
      <c r="G8" s="161">
        <f>14459+1831-322-1638</f>
        <v>14330</v>
      </c>
      <c r="H8" s="128">
        <v>0</v>
      </c>
      <c r="I8" s="128">
        <v>0</v>
      </c>
      <c r="J8" s="129">
        <f>SUM(G8:I8)</f>
        <v>14330</v>
      </c>
      <c r="L8" s="179">
        <f>14459+1831-322-1638</f>
        <v>14330</v>
      </c>
      <c r="M8" s="180">
        <v>0</v>
      </c>
      <c r="N8" s="180">
        <v>0</v>
      </c>
      <c r="O8" s="181">
        <f>SUM(L8:N8)</f>
        <v>14330</v>
      </c>
      <c r="P8" s="179">
        <f>14459+1831-322-1638</f>
        <v>14330</v>
      </c>
      <c r="Q8" s="180">
        <v>0</v>
      </c>
      <c r="R8" s="180">
        <v>0</v>
      </c>
      <c r="S8" s="181">
        <f>SUM(P8:R8)</f>
        <v>14330</v>
      </c>
    </row>
    <row r="9" spans="1:19">
      <c r="A9" s="27" t="s">
        <v>97</v>
      </c>
      <c r="B9" s="29" t="s">
        <v>98</v>
      </c>
      <c r="C9" s="128">
        <v>0</v>
      </c>
      <c r="D9" s="128">
        <v>0</v>
      </c>
      <c r="E9" s="128">
        <v>0</v>
      </c>
      <c r="F9" s="155">
        <f t="shared" ref="F9:F72" si="0">SUM(C9:E9)</f>
        <v>0</v>
      </c>
      <c r="G9" s="161">
        <v>0</v>
      </c>
      <c r="H9" s="128">
        <v>0</v>
      </c>
      <c r="I9" s="128">
        <v>0</v>
      </c>
      <c r="J9" s="129">
        <f t="shared" ref="J9:J72" si="1">SUM(G9:I9)</f>
        <v>0</v>
      </c>
      <c r="L9" s="179">
        <v>0</v>
      </c>
      <c r="M9" s="180">
        <v>0</v>
      </c>
      <c r="N9" s="180">
        <v>0</v>
      </c>
      <c r="O9" s="181">
        <f t="shared" ref="O9:O72" si="2">SUM(L9:N9)</f>
        <v>0</v>
      </c>
      <c r="P9" s="209">
        <v>399</v>
      </c>
      <c r="Q9" s="180">
        <v>0</v>
      </c>
      <c r="R9" s="180">
        <v>0</v>
      </c>
      <c r="S9" s="181">
        <f t="shared" ref="S9:S72" si="3">SUM(P9:R9)</f>
        <v>399</v>
      </c>
    </row>
    <row r="10" spans="1:19">
      <c r="A10" s="27" t="s">
        <v>99</v>
      </c>
      <c r="B10" s="29" t="s">
        <v>100</v>
      </c>
      <c r="C10" s="128">
        <v>0</v>
      </c>
      <c r="D10" s="128">
        <v>0</v>
      </c>
      <c r="E10" s="128">
        <v>0</v>
      </c>
      <c r="F10" s="155">
        <f t="shared" si="0"/>
        <v>0</v>
      </c>
      <c r="G10" s="161">
        <v>0</v>
      </c>
      <c r="H10" s="128">
        <v>0</v>
      </c>
      <c r="I10" s="128">
        <v>0</v>
      </c>
      <c r="J10" s="129">
        <f t="shared" si="1"/>
        <v>0</v>
      </c>
      <c r="L10" s="179">
        <v>0</v>
      </c>
      <c r="M10" s="180">
        <v>0</v>
      </c>
      <c r="N10" s="180">
        <v>0</v>
      </c>
      <c r="O10" s="181">
        <f t="shared" si="2"/>
        <v>0</v>
      </c>
      <c r="P10" s="189">
        <v>0</v>
      </c>
      <c r="Q10" s="180">
        <v>0</v>
      </c>
      <c r="R10" s="180">
        <v>0</v>
      </c>
      <c r="S10" s="181">
        <f t="shared" si="3"/>
        <v>0</v>
      </c>
    </row>
    <row r="11" spans="1:19">
      <c r="A11" s="30" t="s">
        <v>101</v>
      </c>
      <c r="B11" s="29" t="s">
        <v>102</v>
      </c>
      <c r="C11" s="128">
        <v>0</v>
      </c>
      <c r="D11" s="128">
        <v>0</v>
      </c>
      <c r="E11" s="128">
        <v>0</v>
      </c>
      <c r="F11" s="155">
        <f t="shared" si="0"/>
        <v>0</v>
      </c>
      <c r="G11" s="161">
        <v>0</v>
      </c>
      <c r="H11" s="128">
        <v>0</v>
      </c>
      <c r="I11" s="128">
        <v>0</v>
      </c>
      <c r="J11" s="129">
        <f t="shared" si="1"/>
        <v>0</v>
      </c>
      <c r="L11" s="185">
        <v>34</v>
      </c>
      <c r="M11" s="180">
        <v>0</v>
      </c>
      <c r="N11" s="180">
        <v>0</v>
      </c>
      <c r="O11" s="181">
        <f t="shared" si="2"/>
        <v>34</v>
      </c>
      <c r="P11" s="185">
        <v>103</v>
      </c>
      <c r="Q11" s="180">
        <v>0</v>
      </c>
      <c r="R11" s="180">
        <v>0</v>
      </c>
      <c r="S11" s="181">
        <f t="shared" si="3"/>
        <v>103</v>
      </c>
    </row>
    <row r="12" spans="1:19">
      <c r="A12" s="30" t="s">
        <v>103</v>
      </c>
      <c r="B12" s="29" t="s">
        <v>104</v>
      </c>
      <c r="C12" s="128">
        <v>0</v>
      </c>
      <c r="D12" s="128">
        <v>0</v>
      </c>
      <c r="E12" s="128">
        <v>0</v>
      </c>
      <c r="F12" s="155">
        <f t="shared" si="0"/>
        <v>0</v>
      </c>
      <c r="G12" s="161">
        <v>0</v>
      </c>
      <c r="H12" s="128">
        <v>0</v>
      </c>
      <c r="I12" s="128">
        <v>0</v>
      </c>
      <c r="J12" s="129">
        <f t="shared" si="1"/>
        <v>0</v>
      </c>
      <c r="L12" s="179">
        <v>0</v>
      </c>
      <c r="M12" s="180">
        <v>0</v>
      </c>
      <c r="N12" s="180">
        <v>0</v>
      </c>
      <c r="O12" s="181">
        <f t="shared" si="2"/>
        <v>0</v>
      </c>
      <c r="P12" s="179">
        <v>0</v>
      </c>
      <c r="Q12" s="180">
        <v>0</v>
      </c>
      <c r="R12" s="180">
        <v>0</v>
      </c>
      <c r="S12" s="181">
        <f t="shared" si="3"/>
        <v>0</v>
      </c>
    </row>
    <row r="13" spans="1:19">
      <c r="A13" s="30" t="s">
        <v>105</v>
      </c>
      <c r="B13" s="29" t="s">
        <v>106</v>
      </c>
      <c r="C13" s="128">
        <f>322+1638</f>
        <v>1960</v>
      </c>
      <c r="D13" s="128">
        <v>0</v>
      </c>
      <c r="E13" s="128">
        <v>0</v>
      </c>
      <c r="F13" s="155">
        <f t="shared" si="0"/>
        <v>1960</v>
      </c>
      <c r="G13" s="161">
        <f>322+1638</f>
        <v>1960</v>
      </c>
      <c r="H13" s="128">
        <v>0</v>
      </c>
      <c r="I13" s="128">
        <v>0</v>
      </c>
      <c r="J13" s="129">
        <f t="shared" si="1"/>
        <v>1960</v>
      </c>
      <c r="L13" s="179">
        <f>322+1638</f>
        <v>1960</v>
      </c>
      <c r="M13" s="180">
        <v>0</v>
      </c>
      <c r="N13" s="180">
        <v>0</v>
      </c>
      <c r="O13" s="181">
        <f t="shared" si="2"/>
        <v>1960</v>
      </c>
      <c r="P13" s="209">
        <v>1993</v>
      </c>
      <c r="Q13" s="180">
        <v>0</v>
      </c>
      <c r="R13" s="180">
        <v>0</v>
      </c>
      <c r="S13" s="181">
        <f t="shared" si="3"/>
        <v>1993</v>
      </c>
    </row>
    <row r="14" spans="1:19">
      <c r="A14" s="30" t="s">
        <v>107</v>
      </c>
      <c r="B14" s="29" t="s">
        <v>108</v>
      </c>
      <c r="C14" s="128">
        <v>410</v>
      </c>
      <c r="D14" s="128">
        <v>0</v>
      </c>
      <c r="E14" s="128">
        <v>0</v>
      </c>
      <c r="F14" s="155">
        <f t="shared" si="0"/>
        <v>410</v>
      </c>
      <c r="G14" s="161">
        <v>410</v>
      </c>
      <c r="H14" s="128">
        <v>0</v>
      </c>
      <c r="I14" s="128">
        <v>0</v>
      </c>
      <c r="J14" s="129">
        <f t="shared" si="1"/>
        <v>410</v>
      </c>
      <c r="L14" s="179">
        <v>410</v>
      </c>
      <c r="M14" s="180">
        <v>0</v>
      </c>
      <c r="N14" s="180">
        <v>0</v>
      </c>
      <c r="O14" s="181">
        <f t="shared" si="2"/>
        <v>410</v>
      </c>
      <c r="P14" s="179">
        <v>410</v>
      </c>
      <c r="Q14" s="180">
        <v>0</v>
      </c>
      <c r="R14" s="180">
        <v>0</v>
      </c>
      <c r="S14" s="181">
        <f t="shared" si="3"/>
        <v>410</v>
      </c>
    </row>
    <row r="15" spans="1:19">
      <c r="A15" s="30" t="s">
        <v>109</v>
      </c>
      <c r="B15" s="29" t="s">
        <v>110</v>
      </c>
      <c r="C15" s="128">
        <v>0</v>
      </c>
      <c r="D15" s="128">
        <v>0</v>
      </c>
      <c r="E15" s="128">
        <v>0</v>
      </c>
      <c r="F15" s="155">
        <f t="shared" si="0"/>
        <v>0</v>
      </c>
      <c r="G15" s="161">
        <v>0</v>
      </c>
      <c r="H15" s="128">
        <v>0</v>
      </c>
      <c r="I15" s="128">
        <v>0</v>
      </c>
      <c r="J15" s="129">
        <f t="shared" si="1"/>
        <v>0</v>
      </c>
      <c r="L15" s="179">
        <v>0</v>
      </c>
      <c r="M15" s="180">
        <v>0</v>
      </c>
      <c r="N15" s="180">
        <v>0</v>
      </c>
      <c r="O15" s="181">
        <f t="shared" si="2"/>
        <v>0</v>
      </c>
      <c r="P15" s="179">
        <v>0</v>
      </c>
      <c r="Q15" s="180">
        <v>0</v>
      </c>
      <c r="R15" s="180">
        <v>0</v>
      </c>
      <c r="S15" s="181">
        <f t="shared" si="3"/>
        <v>0</v>
      </c>
    </row>
    <row r="16" spans="1:19">
      <c r="A16" s="5" t="s">
        <v>111</v>
      </c>
      <c r="B16" s="29" t="s">
        <v>112</v>
      </c>
      <c r="C16" s="128">
        <v>155</v>
      </c>
      <c r="D16" s="128">
        <v>0</v>
      </c>
      <c r="E16" s="128">
        <v>0</v>
      </c>
      <c r="F16" s="155">
        <f t="shared" si="0"/>
        <v>155</v>
      </c>
      <c r="G16" s="175">
        <v>322</v>
      </c>
      <c r="H16" s="128">
        <v>0</v>
      </c>
      <c r="I16" s="128">
        <v>0</v>
      </c>
      <c r="J16" s="129">
        <f t="shared" si="1"/>
        <v>322</v>
      </c>
      <c r="L16" s="185">
        <v>342</v>
      </c>
      <c r="M16" s="180">
        <v>0</v>
      </c>
      <c r="N16" s="180">
        <v>0</v>
      </c>
      <c r="O16" s="181">
        <f t="shared" si="2"/>
        <v>342</v>
      </c>
      <c r="P16" s="189">
        <v>342</v>
      </c>
      <c r="Q16" s="180">
        <v>0</v>
      </c>
      <c r="R16" s="180">
        <v>0</v>
      </c>
      <c r="S16" s="181">
        <f t="shared" si="3"/>
        <v>342</v>
      </c>
    </row>
    <row r="17" spans="1:19">
      <c r="A17" s="5" t="s">
        <v>113</v>
      </c>
      <c r="B17" s="29" t="s">
        <v>114</v>
      </c>
      <c r="C17" s="128">
        <v>0</v>
      </c>
      <c r="D17" s="128">
        <v>0</v>
      </c>
      <c r="E17" s="128">
        <v>0</v>
      </c>
      <c r="F17" s="155">
        <f t="shared" si="0"/>
        <v>0</v>
      </c>
      <c r="G17" s="161">
        <v>0</v>
      </c>
      <c r="H17" s="128">
        <v>0</v>
      </c>
      <c r="I17" s="128">
        <v>0</v>
      </c>
      <c r="J17" s="129">
        <f t="shared" si="1"/>
        <v>0</v>
      </c>
      <c r="L17" s="179">
        <v>0</v>
      </c>
      <c r="M17" s="180">
        <v>0</v>
      </c>
      <c r="N17" s="180">
        <v>0</v>
      </c>
      <c r="O17" s="181">
        <f t="shared" si="2"/>
        <v>0</v>
      </c>
      <c r="P17" s="179">
        <v>0</v>
      </c>
      <c r="Q17" s="180">
        <v>0</v>
      </c>
      <c r="R17" s="180">
        <v>0</v>
      </c>
      <c r="S17" s="181">
        <f t="shared" si="3"/>
        <v>0</v>
      </c>
    </row>
    <row r="18" spans="1:19">
      <c r="A18" s="5" t="s">
        <v>115</v>
      </c>
      <c r="B18" s="29" t="s">
        <v>116</v>
      </c>
      <c r="C18" s="128">
        <v>0</v>
      </c>
      <c r="D18" s="128">
        <v>0</v>
      </c>
      <c r="E18" s="128">
        <v>0</v>
      </c>
      <c r="F18" s="155">
        <f t="shared" si="0"/>
        <v>0</v>
      </c>
      <c r="G18" s="161">
        <v>0</v>
      </c>
      <c r="H18" s="128">
        <v>0</v>
      </c>
      <c r="I18" s="128">
        <v>0</v>
      </c>
      <c r="J18" s="129">
        <f t="shared" si="1"/>
        <v>0</v>
      </c>
      <c r="L18" s="179">
        <v>0</v>
      </c>
      <c r="M18" s="180">
        <v>0</v>
      </c>
      <c r="N18" s="180">
        <v>0</v>
      </c>
      <c r="O18" s="181">
        <f t="shared" si="2"/>
        <v>0</v>
      </c>
      <c r="P18" s="179">
        <v>0</v>
      </c>
      <c r="Q18" s="180">
        <v>0</v>
      </c>
      <c r="R18" s="180">
        <v>0</v>
      </c>
      <c r="S18" s="181">
        <f t="shared" si="3"/>
        <v>0</v>
      </c>
    </row>
    <row r="19" spans="1:19">
      <c r="A19" s="5" t="s">
        <v>117</v>
      </c>
      <c r="B19" s="29" t="s">
        <v>118</v>
      </c>
      <c r="C19" s="128">
        <v>0</v>
      </c>
      <c r="D19" s="128">
        <v>0</v>
      </c>
      <c r="E19" s="128">
        <v>0</v>
      </c>
      <c r="F19" s="155">
        <f t="shared" si="0"/>
        <v>0</v>
      </c>
      <c r="G19" s="161">
        <v>0</v>
      </c>
      <c r="H19" s="128">
        <v>0</v>
      </c>
      <c r="I19" s="128">
        <v>0</v>
      </c>
      <c r="J19" s="129">
        <f t="shared" si="1"/>
        <v>0</v>
      </c>
      <c r="L19" s="179">
        <v>0</v>
      </c>
      <c r="M19" s="180">
        <v>0</v>
      </c>
      <c r="N19" s="180">
        <v>0</v>
      </c>
      <c r="O19" s="181">
        <f t="shared" si="2"/>
        <v>0</v>
      </c>
      <c r="P19" s="179">
        <v>0</v>
      </c>
      <c r="Q19" s="180">
        <v>0</v>
      </c>
      <c r="R19" s="180">
        <v>0</v>
      </c>
      <c r="S19" s="181">
        <f t="shared" si="3"/>
        <v>0</v>
      </c>
    </row>
    <row r="20" spans="1:19">
      <c r="A20" s="5" t="s">
        <v>456</v>
      </c>
      <c r="B20" s="29" t="s">
        <v>119</v>
      </c>
      <c r="C20" s="128">
        <v>0</v>
      </c>
      <c r="D20" s="128">
        <v>0</v>
      </c>
      <c r="E20" s="128">
        <v>0</v>
      </c>
      <c r="F20" s="155">
        <f t="shared" si="0"/>
        <v>0</v>
      </c>
      <c r="G20" s="161">
        <v>0</v>
      </c>
      <c r="H20" s="128">
        <v>0</v>
      </c>
      <c r="I20" s="128">
        <v>0</v>
      </c>
      <c r="J20" s="129">
        <f t="shared" si="1"/>
        <v>0</v>
      </c>
      <c r="L20" s="185">
        <v>6</v>
      </c>
      <c r="M20" s="180">
        <v>0</v>
      </c>
      <c r="N20" s="180">
        <v>0</v>
      </c>
      <c r="O20" s="181">
        <f t="shared" si="2"/>
        <v>6</v>
      </c>
      <c r="P20" s="185">
        <v>11</v>
      </c>
      <c r="Q20" s="180">
        <v>0</v>
      </c>
      <c r="R20" s="180">
        <v>0</v>
      </c>
      <c r="S20" s="181">
        <f t="shared" si="3"/>
        <v>11</v>
      </c>
    </row>
    <row r="21" spans="1:19" s="99" customFormat="1">
      <c r="A21" s="31" t="s">
        <v>395</v>
      </c>
      <c r="B21" s="32" t="s">
        <v>120</v>
      </c>
      <c r="C21" s="130">
        <f>SUM(C8:C20)</f>
        <v>16855</v>
      </c>
      <c r="D21" s="130">
        <f>SUM(D8:D20)</f>
        <v>0</v>
      </c>
      <c r="E21" s="130">
        <f>SUM(E8:E20)</f>
        <v>0</v>
      </c>
      <c r="F21" s="156">
        <f t="shared" si="0"/>
        <v>16855</v>
      </c>
      <c r="G21" s="162">
        <f>SUM(G8:G20)</f>
        <v>17022</v>
      </c>
      <c r="H21" s="130">
        <f>SUM(H8:H20)</f>
        <v>0</v>
      </c>
      <c r="I21" s="130">
        <f>SUM(I8:I20)</f>
        <v>0</v>
      </c>
      <c r="J21" s="100">
        <f t="shared" si="1"/>
        <v>17022</v>
      </c>
      <c r="L21" s="182">
        <f>SUM(L8:L20)</f>
        <v>17082</v>
      </c>
      <c r="M21" s="183">
        <f>SUM(M8:M20)</f>
        <v>0</v>
      </c>
      <c r="N21" s="183">
        <f>SUM(N8:N20)</f>
        <v>0</v>
      </c>
      <c r="O21" s="184">
        <f t="shared" si="2"/>
        <v>17082</v>
      </c>
      <c r="P21" s="182">
        <f>SUM(P8:P20)</f>
        <v>17588</v>
      </c>
      <c r="Q21" s="183">
        <f>SUM(Q8:Q20)</f>
        <v>0</v>
      </c>
      <c r="R21" s="183">
        <f>SUM(R8:R20)</f>
        <v>0</v>
      </c>
      <c r="S21" s="184">
        <f t="shared" si="3"/>
        <v>17588</v>
      </c>
    </row>
    <row r="22" spans="1:19">
      <c r="A22" s="5" t="s">
        <v>121</v>
      </c>
      <c r="B22" s="29" t="s">
        <v>122</v>
      </c>
      <c r="C22" s="128">
        <v>0</v>
      </c>
      <c r="D22" s="128">
        <v>0</v>
      </c>
      <c r="E22" s="128">
        <v>0</v>
      </c>
      <c r="F22" s="155">
        <f t="shared" si="0"/>
        <v>0</v>
      </c>
      <c r="G22" s="161">
        <v>0</v>
      </c>
      <c r="H22" s="128">
        <v>0</v>
      </c>
      <c r="I22" s="128">
        <v>0</v>
      </c>
      <c r="J22" s="129">
        <f t="shared" si="1"/>
        <v>0</v>
      </c>
      <c r="L22" s="179">
        <v>0</v>
      </c>
      <c r="M22" s="180">
        <v>0</v>
      </c>
      <c r="N22" s="180">
        <v>0</v>
      </c>
      <c r="O22" s="181">
        <f t="shared" si="2"/>
        <v>0</v>
      </c>
      <c r="P22" s="179">
        <v>0</v>
      </c>
      <c r="Q22" s="180">
        <v>0</v>
      </c>
      <c r="R22" s="180">
        <v>0</v>
      </c>
      <c r="S22" s="181">
        <f t="shared" si="3"/>
        <v>0</v>
      </c>
    </row>
    <row r="23" spans="1:19">
      <c r="A23" s="5" t="s">
        <v>123</v>
      </c>
      <c r="B23" s="29" t="s">
        <v>124</v>
      </c>
      <c r="C23" s="128">
        <v>0</v>
      </c>
      <c r="D23" s="128">
        <v>0</v>
      </c>
      <c r="E23" s="128">
        <v>0</v>
      </c>
      <c r="F23" s="155">
        <f t="shared" si="0"/>
        <v>0</v>
      </c>
      <c r="G23" s="161">
        <v>0</v>
      </c>
      <c r="H23" s="128">
        <v>0</v>
      </c>
      <c r="I23" s="128">
        <v>0</v>
      </c>
      <c r="J23" s="129">
        <f t="shared" si="1"/>
        <v>0</v>
      </c>
      <c r="L23" s="179">
        <v>0</v>
      </c>
      <c r="M23" s="180">
        <v>0</v>
      </c>
      <c r="N23" s="180">
        <v>0</v>
      </c>
      <c r="O23" s="181">
        <f t="shared" si="2"/>
        <v>0</v>
      </c>
      <c r="P23" s="179">
        <v>0</v>
      </c>
      <c r="Q23" s="180">
        <v>0</v>
      </c>
      <c r="R23" s="180">
        <v>0</v>
      </c>
      <c r="S23" s="181">
        <f t="shared" si="3"/>
        <v>0</v>
      </c>
    </row>
    <row r="24" spans="1:19">
      <c r="A24" s="6" t="s">
        <v>125</v>
      </c>
      <c r="B24" s="29" t="s">
        <v>126</v>
      </c>
      <c r="C24" s="128">
        <v>0</v>
      </c>
      <c r="D24" s="128">
        <v>0</v>
      </c>
      <c r="E24" s="128">
        <v>0</v>
      </c>
      <c r="F24" s="155">
        <f t="shared" si="0"/>
        <v>0</v>
      </c>
      <c r="G24" s="161">
        <v>0</v>
      </c>
      <c r="H24" s="128">
        <v>0</v>
      </c>
      <c r="I24" s="128">
        <v>0</v>
      </c>
      <c r="J24" s="129">
        <f t="shared" si="1"/>
        <v>0</v>
      </c>
      <c r="L24" s="179">
        <v>0</v>
      </c>
      <c r="M24" s="180">
        <v>0</v>
      </c>
      <c r="N24" s="180">
        <v>0</v>
      </c>
      <c r="O24" s="181">
        <f t="shared" si="2"/>
        <v>0</v>
      </c>
      <c r="P24" s="179">
        <v>0</v>
      </c>
      <c r="Q24" s="180">
        <v>0</v>
      </c>
      <c r="R24" s="180">
        <v>0</v>
      </c>
      <c r="S24" s="181">
        <f t="shared" si="3"/>
        <v>0</v>
      </c>
    </row>
    <row r="25" spans="1:19" s="99" customFormat="1">
      <c r="A25" s="7" t="s">
        <v>396</v>
      </c>
      <c r="B25" s="32" t="s">
        <v>127</v>
      </c>
      <c r="C25" s="130">
        <f>SUM(C22:C24)</f>
        <v>0</v>
      </c>
      <c r="D25" s="130">
        <f>SUM(D22:D24)</f>
        <v>0</v>
      </c>
      <c r="E25" s="130">
        <f>SUM(E22:E24)</f>
        <v>0</v>
      </c>
      <c r="F25" s="156">
        <f t="shared" si="0"/>
        <v>0</v>
      </c>
      <c r="G25" s="162">
        <f>SUM(G22:G24)</f>
        <v>0</v>
      </c>
      <c r="H25" s="130">
        <f>SUM(H22:H24)</f>
        <v>0</v>
      </c>
      <c r="I25" s="130">
        <f>SUM(I22:I24)</f>
        <v>0</v>
      </c>
      <c r="J25" s="100">
        <f t="shared" si="1"/>
        <v>0</v>
      </c>
      <c r="L25" s="182">
        <f>SUM(L22:L24)</f>
        <v>0</v>
      </c>
      <c r="M25" s="183">
        <f>SUM(M22:M24)</f>
        <v>0</v>
      </c>
      <c r="N25" s="183">
        <f>SUM(N22:N24)</f>
        <v>0</v>
      </c>
      <c r="O25" s="184">
        <f t="shared" si="2"/>
        <v>0</v>
      </c>
      <c r="P25" s="182">
        <f>SUM(P22:P24)</f>
        <v>0</v>
      </c>
      <c r="Q25" s="183">
        <f>SUM(Q22:Q24)</f>
        <v>0</v>
      </c>
      <c r="R25" s="183">
        <f>SUM(R22:R24)</f>
        <v>0</v>
      </c>
      <c r="S25" s="184">
        <f t="shared" si="3"/>
        <v>0</v>
      </c>
    </row>
    <row r="26" spans="1:19" s="99" customFormat="1" ht="15.75">
      <c r="A26" s="50" t="s">
        <v>485</v>
      </c>
      <c r="B26" s="51" t="s">
        <v>128</v>
      </c>
      <c r="C26" s="131">
        <f>C21+C25</f>
        <v>16855</v>
      </c>
      <c r="D26" s="131">
        <f>D21+D25</f>
        <v>0</v>
      </c>
      <c r="E26" s="131">
        <f>E21+E25</f>
        <v>0</v>
      </c>
      <c r="F26" s="157">
        <f t="shared" si="0"/>
        <v>16855</v>
      </c>
      <c r="G26" s="163">
        <f>G21+G25</f>
        <v>17022</v>
      </c>
      <c r="H26" s="131">
        <f>H21+H25</f>
        <v>0</v>
      </c>
      <c r="I26" s="131">
        <f>I21+I25</f>
        <v>0</v>
      </c>
      <c r="J26" s="132">
        <f t="shared" si="1"/>
        <v>17022</v>
      </c>
      <c r="L26" s="186">
        <f>L21+L25</f>
        <v>17082</v>
      </c>
      <c r="M26" s="187">
        <f>M21+M25</f>
        <v>0</v>
      </c>
      <c r="N26" s="187">
        <f>N21+N25</f>
        <v>0</v>
      </c>
      <c r="O26" s="188">
        <f t="shared" si="2"/>
        <v>17082</v>
      </c>
      <c r="P26" s="186">
        <f>P21+P25</f>
        <v>17588</v>
      </c>
      <c r="Q26" s="187">
        <f>Q21+Q25</f>
        <v>0</v>
      </c>
      <c r="R26" s="187">
        <f>R21+R25</f>
        <v>0</v>
      </c>
      <c r="S26" s="188">
        <f t="shared" si="3"/>
        <v>17588</v>
      </c>
    </row>
    <row r="27" spans="1:19" s="99" customFormat="1" ht="15.75">
      <c r="A27" s="38" t="s">
        <v>457</v>
      </c>
      <c r="B27" s="51" t="s">
        <v>129</v>
      </c>
      <c r="C27" s="131">
        <v>3721</v>
      </c>
      <c r="D27" s="131">
        <v>0</v>
      </c>
      <c r="E27" s="131">
        <v>0</v>
      </c>
      <c r="F27" s="157">
        <f t="shared" si="0"/>
        <v>3721</v>
      </c>
      <c r="G27" s="163">
        <v>3721</v>
      </c>
      <c r="H27" s="131">
        <v>0</v>
      </c>
      <c r="I27" s="131">
        <v>0</v>
      </c>
      <c r="J27" s="132">
        <f t="shared" si="1"/>
        <v>3721</v>
      </c>
      <c r="L27" s="186">
        <v>3721</v>
      </c>
      <c r="M27" s="187">
        <v>0</v>
      </c>
      <c r="N27" s="187">
        <v>0</v>
      </c>
      <c r="O27" s="188">
        <f t="shared" si="2"/>
        <v>3721</v>
      </c>
      <c r="P27" s="186">
        <v>3721</v>
      </c>
      <c r="Q27" s="187">
        <v>0</v>
      </c>
      <c r="R27" s="187">
        <v>0</v>
      </c>
      <c r="S27" s="188">
        <f t="shared" si="3"/>
        <v>3721</v>
      </c>
    </row>
    <row r="28" spans="1:19">
      <c r="A28" s="5" t="s">
        <v>130</v>
      </c>
      <c r="B28" s="29" t="s">
        <v>131</v>
      </c>
      <c r="C28" s="128">
        <v>10</v>
      </c>
      <c r="D28" s="128">
        <v>0</v>
      </c>
      <c r="E28" s="128">
        <v>0</v>
      </c>
      <c r="F28" s="155">
        <f t="shared" si="0"/>
        <v>10</v>
      </c>
      <c r="G28" s="161">
        <v>10</v>
      </c>
      <c r="H28" s="128">
        <v>0</v>
      </c>
      <c r="I28" s="128">
        <v>0</v>
      </c>
      <c r="J28" s="129">
        <f t="shared" si="1"/>
        <v>10</v>
      </c>
      <c r="L28" s="179">
        <v>10</v>
      </c>
      <c r="M28" s="180">
        <v>0</v>
      </c>
      <c r="N28" s="180">
        <v>0</v>
      </c>
      <c r="O28" s="181">
        <f t="shared" si="2"/>
        <v>10</v>
      </c>
      <c r="P28" s="179">
        <v>10</v>
      </c>
      <c r="Q28" s="180">
        <v>0</v>
      </c>
      <c r="R28" s="180">
        <v>0</v>
      </c>
      <c r="S28" s="181">
        <f t="shared" si="3"/>
        <v>10</v>
      </c>
    </row>
    <row r="29" spans="1:19">
      <c r="A29" s="5" t="s">
        <v>132</v>
      </c>
      <c r="B29" s="29" t="s">
        <v>133</v>
      </c>
      <c r="C29" s="128">
        <v>290</v>
      </c>
      <c r="D29" s="128">
        <v>0</v>
      </c>
      <c r="E29" s="128">
        <v>0</v>
      </c>
      <c r="F29" s="155">
        <f t="shared" si="0"/>
        <v>290</v>
      </c>
      <c r="G29" s="161">
        <v>290</v>
      </c>
      <c r="H29" s="128">
        <v>0</v>
      </c>
      <c r="I29" s="128">
        <v>0</v>
      </c>
      <c r="J29" s="129">
        <f t="shared" si="1"/>
        <v>290</v>
      </c>
      <c r="L29" s="179">
        <v>290</v>
      </c>
      <c r="M29" s="180">
        <v>0</v>
      </c>
      <c r="N29" s="180">
        <v>0</v>
      </c>
      <c r="O29" s="181">
        <f t="shared" si="2"/>
        <v>290</v>
      </c>
      <c r="P29" s="179">
        <v>290</v>
      </c>
      <c r="Q29" s="180">
        <v>0</v>
      </c>
      <c r="R29" s="180">
        <v>0</v>
      </c>
      <c r="S29" s="181">
        <f t="shared" si="3"/>
        <v>290</v>
      </c>
    </row>
    <row r="30" spans="1:19">
      <c r="A30" s="5" t="s">
        <v>134</v>
      </c>
      <c r="B30" s="29" t="s">
        <v>135</v>
      </c>
      <c r="C30" s="128">
        <v>0</v>
      </c>
      <c r="D30" s="128">
        <v>0</v>
      </c>
      <c r="E30" s="128">
        <v>0</v>
      </c>
      <c r="F30" s="155">
        <f t="shared" si="0"/>
        <v>0</v>
      </c>
      <c r="G30" s="161">
        <v>0</v>
      </c>
      <c r="H30" s="128">
        <v>0</v>
      </c>
      <c r="I30" s="128">
        <v>0</v>
      </c>
      <c r="J30" s="129">
        <f t="shared" si="1"/>
        <v>0</v>
      </c>
      <c r="L30" s="179">
        <v>0</v>
      </c>
      <c r="M30" s="180">
        <v>0</v>
      </c>
      <c r="N30" s="180">
        <v>0</v>
      </c>
      <c r="O30" s="181">
        <f t="shared" si="2"/>
        <v>0</v>
      </c>
      <c r="P30" s="179">
        <v>0</v>
      </c>
      <c r="Q30" s="180">
        <v>0</v>
      </c>
      <c r="R30" s="180">
        <v>0</v>
      </c>
      <c r="S30" s="181">
        <f t="shared" si="3"/>
        <v>0</v>
      </c>
    </row>
    <row r="31" spans="1:19" s="99" customFormat="1">
      <c r="A31" s="7" t="s">
        <v>397</v>
      </c>
      <c r="B31" s="32" t="s">
        <v>136</v>
      </c>
      <c r="C31" s="130">
        <f>SUM(C28:C30)</f>
        <v>300</v>
      </c>
      <c r="D31" s="130">
        <f>SUM(D28:D30)</f>
        <v>0</v>
      </c>
      <c r="E31" s="130">
        <f>SUM(E28:E30)</f>
        <v>0</v>
      </c>
      <c r="F31" s="156">
        <f t="shared" si="0"/>
        <v>300</v>
      </c>
      <c r="G31" s="162">
        <f>SUM(G28:G30)</f>
        <v>300</v>
      </c>
      <c r="H31" s="130">
        <f>SUM(H28:H30)</f>
        <v>0</v>
      </c>
      <c r="I31" s="130">
        <f>SUM(I28:I30)</f>
        <v>0</v>
      </c>
      <c r="J31" s="100">
        <f t="shared" si="1"/>
        <v>300</v>
      </c>
      <c r="L31" s="182">
        <f>SUM(L28:L30)</f>
        <v>300</v>
      </c>
      <c r="M31" s="183">
        <f>SUM(M28:M30)</f>
        <v>0</v>
      </c>
      <c r="N31" s="183">
        <f>SUM(N28:N30)</f>
        <v>0</v>
      </c>
      <c r="O31" s="184">
        <f t="shared" si="2"/>
        <v>300</v>
      </c>
      <c r="P31" s="182">
        <f>SUM(P28:P30)</f>
        <v>300</v>
      </c>
      <c r="Q31" s="183">
        <f>SUM(Q28:Q30)</f>
        <v>0</v>
      </c>
      <c r="R31" s="183">
        <f>SUM(R28:R30)</f>
        <v>0</v>
      </c>
      <c r="S31" s="184">
        <f t="shared" si="3"/>
        <v>300</v>
      </c>
    </row>
    <row r="32" spans="1:19">
      <c r="A32" s="5" t="s">
        <v>137</v>
      </c>
      <c r="B32" s="29" t="s">
        <v>138</v>
      </c>
      <c r="C32" s="128">
        <v>0</v>
      </c>
      <c r="D32" s="128">
        <v>0</v>
      </c>
      <c r="E32" s="128">
        <v>0</v>
      </c>
      <c r="F32" s="155">
        <f t="shared" si="0"/>
        <v>0</v>
      </c>
      <c r="G32" s="161">
        <v>0</v>
      </c>
      <c r="H32" s="128">
        <v>0</v>
      </c>
      <c r="I32" s="128">
        <v>0</v>
      </c>
      <c r="J32" s="129">
        <f t="shared" si="1"/>
        <v>0</v>
      </c>
      <c r="L32" s="179">
        <v>0</v>
      </c>
      <c r="M32" s="180">
        <v>0</v>
      </c>
      <c r="N32" s="180">
        <v>0</v>
      </c>
      <c r="O32" s="181">
        <f t="shared" si="2"/>
        <v>0</v>
      </c>
      <c r="P32" s="179">
        <v>0</v>
      </c>
      <c r="Q32" s="180">
        <v>0</v>
      </c>
      <c r="R32" s="180">
        <v>0</v>
      </c>
      <c r="S32" s="181">
        <f t="shared" si="3"/>
        <v>0</v>
      </c>
    </row>
    <row r="33" spans="1:19">
      <c r="A33" s="5" t="s">
        <v>139</v>
      </c>
      <c r="B33" s="29" t="s">
        <v>140</v>
      </c>
      <c r="C33" s="128">
        <v>80</v>
      </c>
      <c r="D33" s="128">
        <v>0</v>
      </c>
      <c r="E33" s="128">
        <v>0</v>
      </c>
      <c r="F33" s="155">
        <f t="shared" si="0"/>
        <v>80</v>
      </c>
      <c r="G33" s="161">
        <v>80</v>
      </c>
      <c r="H33" s="128">
        <v>0</v>
      </c>
      <c r="I33" s="128">
        <v>0</v>
      </c>
      <c r="J33" s="129">
        <f t="shared" si="1"/>
        <v>80</v>
      </c>
      <c r="L33" s="179">
        <v>80</v>
      </c>
      <c r="M33" s="180">
        <v>0</v>
      </c>
      <c r="N33" s="180">
        <v>0</v>
      </c>
      <c r="O33" s="181">
        <f t="shared" si="2"/>
        <v>80</v>
      </c>
      <c r="P33" s="179">
        <v>80</v>
      </c>
      <c r="Q33" s="180">
        <v>0</v>
      </c>
      <c r="R33" s="180">
        <v>0</v>
      </c>
      <c r="S33" s="181">
        <f t="shared" si="3"/>
        <v>80</v>
      </c>
    </row>
    <row r="34" spans="1:19" s="99" customFormat="1" ht="15" customHeight="1">
      <c r="A34" s="7" t="s">
        <v>486</v>
      </c>
      <c r="B34" s="32" t="s">
        <v>141</v>
      </c>
      <c r="C34" s="130">
        <f>SUM(C32:C33)</f>
        <v>80</v>
      </c>
      <c r="D34" s="130">
        <f>SUM(D32:D33)</f>
        <v>0</v>
      </c>
      <c r="E34" s="130">
        <f>SUM(E32:E33)</f>
        <v>0</v>
      </c>
      <c r="F34" s="156">
        <f t="shared" si="0"/>
        <v>80</v>
      </c>
      <c r="G34" s="162">
        <f>SUM(G32:G33)</f>
        <v>80</v>
      </c>
      <c r="H34" s="130">
        <f>SUM(H32:H33)</f>
        <v>0</v>
      </c>
      <c r="I34" s="130">
        <f>SUM(I32:I33)</f>
        <v>0</v>
      </c>
      <c r="J34" s="100">
        <f t="shared" si="1"/>
        <v>80</v>
      </c>
      <c r="L34" s="182">
        <f>SUM(L32:L33)</f>
        <v>80</v>
      </c>
      <c r="M34" s="183">
        <f>SUM(M32:M33)</f>
        <v>0</v>
      </c>
      <c r="N34" s="183">
        <f>SUM(N32:N33)</f>
        <v>0</v>
      </c>
      <c r="O34" s="184">
        <f t="shared" si="2"/>
        <v>80</v>
      </c>
      <c r="P34" s="182">
        <f>SUM(P32:P33)</f>
        <v>80</v>
      </c>
      <c r="Q34" s="183">
        <f>SUM(Q32:Q33)</f>
        <v>0</v>
      </c>
      <c r="R34" s="183">
        <f>SUM(R32:R33)</f>
        <v>0</v>
      </c>
      <c r="S34" s="184">
        <f t="shared" si="3"/>
        <v>80</v>
      </c>
    </row>
    <row r="35" spans="1:19">
      <c r="A35" s="5" t="s">
        <v>142</v>
      </c>
      <c r="B35" s="29" t="s">
        <v>143</v>
      </c>
      <c r="C35" s="128">
        <v>1200</v>
      </c>
      <c r="D35" s="128">
        <v>0</v>
      </c>
      <c r="E35" s="128">
        <v>0</v>
      </c>
      <c r="F35" s="155">
        <f t="shared" si="0"/>
        <v>1200</v>
      </c>
      <c r="G35" s="175">
        <v>1250</v>
      </c>
      <c r="H35" s="128">
        <v>0</v>
      </c>
      <c r="I35" s="128">
        <v>0</v>
      </c>
      <c r="J35" s="129">
        <f t="shared" si="1"/>
        <v>1250</v>
      </c>
      <c r="L35" s="189">
        <v>1250</v>
      </c>
      <c r="M35" s="180">
        <v>0</v>
      </c>
      <c r="N35" s="180">
        <v>0</v>
      </c>
      <c r="O35" s="181">
        <f t="shared" si="2"/>
        <v>1250</v>
      </c>
      <c r="P35" s="189">
        <v>1250</v>
      </c>
      <c r="Q35" s="180">
        <v>0</v>
      </c>
      <c r="R35" s="180">
        <v>0</v>
      </c>
      <c r="S35" s="181">
        <f t="shared" si="3"/>
        <v>1250</v>
      </c>
    </row>
    <row r="36" spans="1:19">
      <c r="A36" s="5" t="s">
        <v>144</v>
      </c>
      <c r="B36" s="29" t="s">
        <v>145</v>
      </c>
      <c r="C36" s="128">
        <v>0</v>
      </c>
      <c r="D36" s="128">
        <v>0</v>
      </c>
      <c r="E36" s="128">
        <v>0</v>
      </c>
      <c r="F36" s="155">
        <f t="shared" si="0"/>
        <v>0</v>
      </c>
      <c r="G36" s="161">
        <v>0</v>
      </c>
      <c r="H36" s="128">
        <v>0</v>
      </c>
      <c r="I36" s="128">
        <v>0</v>
      </c>
      <c r="J36" s="129">
        <f t="shared" si="1"/>
        <v>0</v>
      </c>
      <c r="L36" s="179">
        <v>0</v>
      </c>
      <c r="M36" s="180">
        <v>0</v>
      </c>
      <c r="N36" s="180">
        <v>0</v>
      </c>
      <c r="O36" s="181">
        <f t="shared" si="2"/>
        <v>0</v>
      </c>
      <c r="P36" s="179">
        <v>0</v>
      </c>
      <c r="Q36" s="180">
        <v>0</v>
      </c>
      <c r="R36" s="180">
        <v>0</v>
      </c>
      <c r="S36" s="181">
        <f t="shared" si="3"/>
        <v>0</v>
      </c>
    </row>
    <row r="37" spans="1:19">
      <c r="A37" s="5" t="s">
        <v>458</v>
      </c>
      <c r="B37" s="29" t="s">
        <v>146</v>
      </c>
      <c r="C37" s="128">
        <v>0</v>
      </c>
      <c r="D37" s="128">
        <v>0</v>
      </c>
      <c r="E37" s="128">
        <v>0</v>
      </c>
      <c r="F37" s="155">
        <f t="shared" si="0"/>
        <v>0</v>
      </c>
      <c r="G37" s="161">
        <v>0</v>
      </c>
      <c r="H37" s="128">
        <v>0</v>
      </c>
      <c r="I37" s="128">
        <v>0</v>
      </c>
      <c r="J37" s="129">
        <f t="shared" si="1"/>
        <v>0</v>
      </c>
      <c r="L37" s="179">
        <v>0</v>
      </c>
      <c r="M37" s="180">
        <v>0</v>
      </c>
      <c r="N37" s="180">
        <v>0</v>
      </c>
      <c r="O37" s="181">
        <f t="shared" si="2"/>
        <v>0</v>
      </c>
      <c r="P37" s="179">
        <v>0</v>
      </c>
      <c r="Q37" s="180">
        <v>0</v>
      </c>
      <c r="R37" s="180">
        <v>0</v>
      </c>
      <c r="S37" s="181">
        <f t="shared" si="3"/>
        <v>0</v>
      </c>
    </row>
    <row r="38" spans="1:19">
      <c r="A38" s="5" t="s">
        <v>147</v>
      </c>
      <c r="B38" s="29" t="s">
        <v>148</v>
      </c>
      <c r="C38" s="128">
        <v>250</v>
      </c>
      <c r="D38" s="128">
        <v>0</v>
      </c>
      <c r="E38" s="128">
        <v>0</v>
      </c>
      <c r="F38" s="155">
        <f t="shared" si="0"/>
        <v>250</v>
      </c>
      <c r="G38" s="175">
        <v>200</v>
      </c>
      <c r="H38" s="128">
        <v>0</v>
      </c>
      <c r="I38" s="128">
        <v>0</v>
      </c>
      <c r="J38" s="129">
        <f t="shared" si="1"/>
        <v>200</v>
      </c>
      <c r="L38" s="189">
        <v>200</v>
      </c>
      <c r="M38" s="180">
        <v>0</v>
      </c>
      <c r="N38" s="180">
        <v>0</v>
      </c>
      <c r="O38" s="181">
        <f t="shared" si="2"/>
        <v>200</v>
      </c>
      <c r="P38" s="189">
        <v>200</v>
      </c>
      <c r="Q38" s="180">
        <v>0</v>
      </c>
      <c r="R38" s="180">
        <v>0</v>
      </c>
      <c r="S38" s="181">
        <f t="shared" si="3"/>
        <v>200</v>
      </c>
    </row>
    <row r="39" spans="1:19">
      <c r="A39" s="10" t="s">
        <v>459</v>
      </c>
      <c r="B39" s="29" t="s">
        <v>149</v>
      </c>
      <c r="C39" s="128">
        <v>0</v>
      </c>
      <c r="D39" s="128">
        <v>0</v>
      </c>
      <c r="E39" s="128">
        <v>0</v>
      </c>
      <c r="F39" s="155">
        <f t="shared" si="0"/>
        <v>0</v>
      </c>
      <c r="G39" s="161">
        <v>0</v>
      </c>
      <c r="H39" s="128">
        <v>0</v>
      </c>
      <c r="I39" s="128">
        <v>0</v>
      </c>
      <c r="J39" s="129">
        <f t="shared" si="1"/>
        <v>0</v>
      </c>
      <c r="L39" s="179">
        <v>0</v>
      </c>
      <c r="M39" s="180">
        <v>0</v>
      </c>
      <c r="N39" s="180">
        <v>0</v>
      </c>
      <c r="O39" s="181">
        <f t="shared" si="2"/>
        <v>0</v>
      </c>
      <c r="P39" s="179">
        <v>0</v>
      </c>
      <c r="Q39" s="180">
        <v>0</v>
      </c>
      <c r="R39" s="180">
        <v>0</v>
      </c>
      <c r="S39" s="181">
        <f t="shared" si="3"/>
        <v>0</v>
      </c>
    </row>
    <row r="40" spans="1:19">
      <c r="A40" s="6" t="s">
        <v>150</v>
      </c>
      <c r="B40" s="29" t="s">
        <v>151</v>
      </c>
      <c r="C40" s="128">
        <v>0</v>
      </c>
      <c r="D40" s="128">
        <v>0</v>
      </c>
      <c r="E40" s="128">
        <v>0</v>
      </c>
      <c r="F40" s="155">
        <f t="shared" si="0"/>
        <v>0</v>
      </c>
      <c r="G40" s="175">
        <v>152</v>
      </c>
      <c r="H40" s="128">
        <v>0</v>
      </c>
      <c r="I40" s="128">
        <v>0</v>
      </c>
      <c r="J40" s="129">
        <f t="shared" si="1"/>
        <v>152</v>
      </c>
      <c r="L40" s="189">
        <v>152</v>
      </c>
      <c r="M40" s="180">
        <v>0</v>
      </c>
      <c r="N40" s="180">
        <v>0</v>
      </c>
      <c r="O40" s="181">
        <f t="shared" si="2"/>
        <v>152</v>
      </c>
      <c r="P40" s="189">
        <v>152</v>
      </c>
      <c r="Q40" s="180">
        <v>0</v>
      </c>
      <c r="R40" s="180">
        <v>0</v>
      </c>
      <c r="S40" s="181">
        <f t="shared" si="3"/>
        <v>152</v>
      </c>
    </row>
    <row r="41" spans="1:19">
      <c r="A41" s="5" t="s">
        <v>460</v>
      </c>
      <c r="B41" s="29" t="s">
        <v>152</v>
      </c>
      <c r="C41" s="128">
        <v>315</v>
      </c>
      <c r="D41" s="128">
        <v>0</v>
      </c>
      <c r="E41" s="128">
        <v>0</v>
      </c>
      <c r="F41" s="155">
        <f t="shared" si="0"/>
        <v>315</v>
      </c>
      <c r="G41" s="175">
        <v>163</v>
      </c>
      <c r="H41" s="128">
        <v>0</v>
      </c>
      <c r="I41" s="128">
        <v>0</v>
      </c>
      <c r="J41" s="129">
        <f t="shared" si="1"/>
        <v>163</v>
      </c>
      <c r="L41" s="185">
        <v>164</v>
      </c>
      <c r="M41" s="180">
        <v>0</v>
      </c>
      <c r="N41" s="180">
        <v>0</v>
      </c>
      <c r="O41" s="181">
        <f t="shared" si="2"/>
        <v>164</v>
      </c>
      <c r="P41" s="185">
        <v>205</v>
      </c>
      <c r="Q41" s="180">
        <v>0</v>
      </c>
      <c r="R41" s="180">
        <v>0</v>
      </c>
      <c r="S41" s="181">
        <f t="shared" si="3"/>
        <v>205</v>
      </c>
    </row>
    <row r="42" spans="1:19" s="99" customFormat="1">
      <c r="A42" s="7" t="s">
        <v>398</v>
      </c>
      <c r="B42" s="32" t="s">
        <v>153</v>
      </c>
      <c r="C42" s="130">
        <f>SUM(C35:C41)</f>
        <v>1765</v>
      </c>
      <c r="D42" s="130">
        <f>SUM(D35:D41)</f>
        <v>0</v>
      </c>
      <c r="E42" s="130">
        <f>SUM(E35:E41)</f>
        <v>0</v>
      </c>
      <c r="F42" s="156">
        <f t="shared" si="0"/>
        <v>1765</v>
      </c>
      <c r="G42" s="162">
        <f>SUM(G35:G41)</f>
        <v>1765</v>
      </c>
      <c r="H42" s="130">
        <f>SUM(H35:H41)</f>
        <v>0</v>
      </c>
      <c r="I42" s="130">
        <f>SUM(I35:I41)</f>
        <v>0</v>
      </c>
      <c r="J42" s="100">
        <f t="shared" si="1"/>
        <v>1765</v>
      </c>
      <c r="L42" s="182">
        <f>SUM(L35:L41)</f>
        <v>1766</v>
      </c>
      <c r="M42" s="183">
        <f>SUM(M35:M41)</f>
        <v>0</v>
      </c>
      <c r="N42" s="183">
        <f>SUM(N35:N41)</f>
        <v>0</v>
      </c>
      <c r="O42" s="184">
        <f t="shared" si="2"/>
        <v>1766</v>
      </c>
      <c r="P42" s="182">
        <f>SUM(P35:P41)</f>
        <v>1807</v>
      </c>
      <c r="Q42" s="183">
        <f>SUM(Q35:Q41)</f>
        <v>0</v>
      </c>
      <c r="R42" s="183">
        <f>SUM(R35:R41)</f>
        <v>0</v>
      </c>
      <c r="S42" s="184">
        <f t="shared" si="3"/>
        <v>1807</v>
      </c>
    </row>
    <row r="43" spans="1:19">
      <c r="A43" s="5" t="s">
        <v>154</v>
      </c>
      <c r="B43" s="29" t="s">
        <v>155</v>
      </c>
      <c r="C43" s="128">
        <v>573</v>
      </c>
      <c r="D43" s="128">
        <v>0</v>
      </c>
      <c r="E43" s="128">
        <v>0</v>
      </c>
      <c r="F43" s="155">
        <f t="shared" si="0"/>
        <v>573</v>
      </c>
      <c r="G43" s="175">
        <v>406</v>
      </c>
      <c r="H43" s="128">
        <v>0</v>
      </c>
      <c r="I43" s="128">
        <v>0</v>
      </c>
      <c r="J43" s="129">
        <f t="shared" si="1"/>
        <v>406</v>
      </c>
      <c r="L43" s="185">
        <v>326</v>
      </c>
      <c r="M43" s="180">
        <v>0</v>
      </c>
      <c r="N43" s="180">
        <v>0</v>
      </c>
      <c r="O43" s="181">
        <f t="shared" si="2"/>
        <v>326</v>
      </c>
      <c r="P43" s="185">
        <v>0</v>
      </c>
      <c r="Q43" s="180">
        <v>0</v>
      </c>
      <c r="R43" s="180">
        <v>0</v>
      </c>
      <c r="S43" s="181">
        <f t="shared" si="3"/>
        <v>0</v>
      </c>
    </row>
    <row r="44" spans="1:19">
      <c r="A44" s="5" t="s">
        <v>156</v>
      </c>
      <c r="B44" s="29" t="s">
        <v>157</v>
      </c>
      <c r="C44" s="128">
        <v>0</v>
      </c>
      <c r="D44" s="128">
        <v>0</v>
      </c>
      <c r="E44" s="128">
        <v>0</v>
      </c>
      <c r="F44" s="155">
        <f t="shared" si="0"/>
        <v>0</v>
      </c>
      <c r="G44" s="161">
        <v>0</v>
      </c>
      <c r="H44" s="128">
        <v>0</v>
      </c>
      <c r="I44" s="128">
        <v>0</v>
      </c>
      <c r="J44" s="129">
        <f t="shared" si="1"/>
        <v>0</v>
      </c>
      <c r="L44" s="179">
        <v>0</v>
      </c>
      <c r="M44" s="180">
        <v>0</v>
      </c>
      <c r="N44" s="180">
        <v>0</v>
      </c>
      <c r="O44" s="181">
        <f t="shared" si="2"/>
        <v>0</v>
      </c>
      <c r="P44" s="179">
        <v>0</v>
      </c>
      <c r="Q44" s="180">
        <v>0</v>
      </c>
      <c r="R44" s="180">
        <v>0</v>
      </c>
      <c r="S44" s="181">
        <f t="shared" si="3"/>
        <v>0</v>
      </c>
    </row>
    <row r="45" spans="1:19" s="99" customFormat="1">
      <c r="A45" s="7" t="s">
        <v>399</v>
      </c>
      <c r="B45" s="32" t="s">
        <v>158</v>
      </c>
      <c r="C45" s="130">
        <f>SUM(C43:C44)</f>
        <v>573</v>
      </c>
      <c r="D45" s="130">
        <f>SUM(D43:D44)</f>
        <v>0</v>
      </c>
      <c r="E45" s="130">
        <f>SUM(E43:E44)</f>
        <v>0</v>
      </c>
      <c r="F45" s="156">
        <f t="shared" si="0"/>
        <v>573</v>
      </c>
      <c r="G45" s="162">
        <f>SUM(G43:G44)</f>
        <v>406</v>
      </c>
      <c r="H45" s="130">
        <f>SUM(H43:H44)</f>
        <v>0</v>
      </c>
      <c r="I45" s="130">
        <f>SUM(I43:I44)</f>
        <v>0</v>
      </c>
      <c r="J45" s="100">
        <f t="shared" si="1"/>
        <v>406</v>
      </c>
      <c r="L45" s="182">
        <f>SUM(L43:L44)</f>
        <v>326</v>
      </c>
      <c r="M45" s="183">
        <f>SUM(M43:M44)</f>
        <v>0</v>
      </c>
      <c r="N45" s="183">
        <f>SUM(N43:N44)</f>
        <v>0</v>
      </c>
      <c r="O45" s="184">
        <f t="shared" si="2"/>
        <v>326</v>
      </c>
      <c r="P45" s="190">
        <v>0</v>
      </c>
      <c r="Q45" s="183">
        <f>SUM(Q43:Q44)</f>
        <v>0</v>
      </c>
      <c r="R45" s="183">
        <f>SUM(R43:R44)</f>
        <v>0</v>
      </c>
      <c r="S45" s="184">
        <f t="shared" si="3"/>
        <v>0</v>
      </c>
    </row>
    <row r="46" spans="1:19">
      <c r="A46" s="5" t="s">
        <v>159</v>
      </c>
      <c r="B46" s="29" t="s">
        <v>160</v>
      </c>
      <c r="C46" s="128">
        <v>0</v>
      </c>
      <c r="D46" s="128">
        <v>0</v>
      </c>
      <c r="E46" s="128">
        <v>0</v>
      </c>
      <c r="F46" s="155">
        <f t="shared" si="0"/>
        <v>0</v>
      </c>
      <c r="G46" s="175">
        <v>500</v>
      </c>
      <c r="H46" s="128">
        <v>0</v>
      </c>
      <c r="I46" s="128">
        <v>0</v>
      </c>
      <c r="J46" s="129">
        <f t="shared" si="1"/>
        <v>500</v>
      </c>
      <c r="L46" s="189">
        <v>500</v>
      </c>
      <c r="M46" s="180">
        <v>0</v>
      </c>
      <c r="N46" s="180">
        <v>0</v>
      </c>
      <c r="O46" s="181">
        <f t="shared" si="2"/>
        <v>500</v>
      </c>
      <c r="P46" s="209">
        <v>506</v>
      </c>
      <c r="Q46" s="180">
        <v>0</v>
      </c>
      <c r="R46" s="180">
        <v>0</v>
      </c>
      <c r="S46" s="181">
        <f t="shared" si="3"/>
        <v>506</v>
      </c>
    </row>
    <row r="47" spans="1:19">
      <c r="A47" s="5" t="s">
        <v>161</v>
      </c>
      <c r="B47" s="29" t="s">
        <v>162</v>
      </c>
      <c r="C47" s="128">
        <v>0</v>
      </c>
      <c r="D47" s="128">
        <v>0</v>
      </c>
      <c r="E47" s="128">
        <v>0</v>
      </c>
      <c r="F47" s="155">
        <f t="shared" si="0"/>
        <v>0</v>
      </c>
      <c r="G47" s="161">
        <v>0</v>
      </c>
      <c r="H47" s="128">
        <v>0</v>
      </c>
      <c r="I47" s="128">
        <v>0</v>
      </c>
      <c r="J47" s="129">
        <f t="shared" si="1"/>
        <v>0</v>
      </c>
      <c r="L47" s="179">
        <v>0</v>
      </c>
      <c r="M47" s="180">
        <v>0</v>
      </c>
      <c r="N47" s="180">
        <v>0</v>
      </c>
      <c r="O47" s="181">
        <f t="shared" si="2"/>
        <v>0</v>
      </c>
      <c r="P47" s="179">
        <v>0</v>
      </c>
      <c r="Q47" s="180">
        <v>0</v>
      </c>
      <c r="R47" s="180">
        <v>0</v>
      </c>
      <c r="S47" s="181">
        <f t="shared" si="3"/>
        <v>0</v>
      </c>
    </row>
    <row r="48" spans="1:19">
      <c r="A48" s="5" t="s">
        <v>461</v>
      </c>
      <c r="B48" s="29" t="s">
        <v>163</v>
      </c>
      <c r="C48" s="128">
        <v>0</v>
      </c>
      <c r="D48" s="128">
        <v>0</v>
      </c>
      <c r="E48" s="128">
        <v>0</v>
      </c>
      <c r="F48" s="155">
        <f t="shared" si="0"/>
        <v>0</v>
      </c>
      <c r="G48" s="161">
        <v>0</v>
      </c>
      <c r="H48" s="128">
        <v>0</v>
      </c>
      <c r="I48" s="128">
        <v>0</v>
      </c>
      <c r="J48" s="129">
        <f t="shared" si="1"/>
        <v>0</v>
      </c>
      <c r="L48" s="179">
        <v>0</v>
      </c>
      <c r="M48" s="180">
        <v>0</v>
      </c>
      <c r="N48" s="180">
        <v>0</v>
      </c>
      <c r="O48" s="181">
        <f t="shared" si="2"/>
        <v>0</v>
      </c>
      <c r="P48" s="179">
        <v>0</v>
      </c>
      <c r="Q48" s="180">
        <v>0</v>
      </c>
      <c r="R48" s="180">
        <v>0</v>
      </c>
      <c r="S48" s="181">
        <f t="shared" si="3"/>
        <v>0</v>
      </c>
    </row>
    <row r="49" spans="1:19">
      <c r="A49" s="5" t="s">
        <v>462</v>
      </c>
      <c r="B49" s="29" t="s">
        <v>164</v>
      </c>
      <c r="C49" s="128">
        <v>0</v>
      </c>
      <c r="D49" s="128">
        <v>0</v>
      </c>
      <c r="E49" s="128">
        <v>0</v>
      </c>
      <c r="F49" s="155">
        <f t="shared" si="0"/>
        <v>0</v>
      </c>
      <c r="G49" s="161">
        <v>0</v>
      </c>
      <c r="H49" s="128">
        <v>0</v>
      </c>
      <c r="I49" s="128">
        <v>0</v>
      </c>
      <c r="J49" s="129">
        <f t="shared" si="1"/>
        <v>0</v>
      </c>
      <c r="L49" s="179">
        <v>0</v>
      </c>
      <c r="M49" s="180">
        <v>0</v>
      </c>
      <c r="N49" s="180">
        <v>0</v>
      </c>
      <c r="O49" s="181">
        <f t="shared" si="2"/>
        <v>0</v>
      </c>
      <c r="P49" s="179">
        <v>0</v>
      </c>
      <c r="Q49" s="180">
        <v>0</v>
      </c>
      <c r="R49" s="180">
        <v>0</v>
      </c>
      <c r="S49" s="181">
        <f t="shared" si="3"/>
        <v>0</v>
      </c>
    </row>
    <row r="50" spans="1:19">
      <c r="A50" s="5" t="s">
        <v>165</v>
      </c>
      <c r="B50" s="29" t="s">
        <v>166</v>
      </c>
      <c r="C50" s="120">
        <v>0</v>
      </c>
      <c r="D50" s="120">
        <v>0</v>
      </c>
      <c r="E50" s="120">
        <v>0</v>
      </c>
      <c r="F50" s="155">
        <f t="shared" si="0"/>
        <v>0</v>
      </c>
      <c r="G50" s="164">
        <v>0</v>
      </c>
      <c r="H50" s="120">
        <v>0</v>
      </c>
      <c r="I50" s="120">
        <v>0</v>
      </c>
      <c r="J50" s="129">
        <f t="shared" si="1"/>
        <v>0</v>
      </c>
      <c r="L50" s="189">
        <v>0</v>
      </c>
      <c r="M50" s="191">
        <v>0</v>
      </c>
      <c r="N50" s="191">
        <v>0</v>
      </c>
      <c r="O50" s="181">
        <f t="shared" si="2"/>
        <v>0</v>
      </c>
      <c r="P50" s="189">
        <v>0</v>
      </c>
      <c r="Q50" s="191">
        <v>0</v>
      </c>
      <c r="R50" s="191">
        <v>0</v>
      </c>
      <c r="S50" s="181">
        <f t="shared" si="3"/>
        <v>0</v>
      </c>
    </row>
    <row r="51" spans="1:19" s="99" customFormat="1">
      <c r="A51" s="7" t="s">
        <v>400</v>
      </c>
      <c r="B51" s="32" t="s">
        <v>167</v>
      </c>
      <c r="C51" s="130">
        <f>SUM(C46:C50)</f>
        <v>0</v>
      </c>
      <c r="D51" s="130">
        <f>SUM(D46:D50)</f>
        <v>0</v>
      </c>
      <c r="E51" s="130">
        <v>0</v>
      </c>
      <c r="F51" s="156">
        <f t="shared" si="0"/>
        <v>0</v>
      </c>
      <c r="G51" s="162">
        <f>SUM(G46:G50)</f>
        <v>500</v>
      </c>
      <c r="H51" s="130">
        <f>SUM(H46:H50)</f>
        <v>0</v>
      </c>
      <c r="I51" s="130">
        <v>0</v>
      </c>
      <c r="J51" s="100">
        <f t="shared" si="1"/>
        <v>500</v>
      </c>
      <c r="L51" s="182">
        <f>SUM(L46:L50)</f>
        <v>500</v>
      </c>
      <c r="M51" s="183">
        <f>SUM(M46:M50)</f>
        <v>0</v>
      </c>
      <c r="N51" s="183">
        <v>0</v>
      </c>
      <c r="O51" s="184">
        <f t="shared" si="2"/>
        <v>500</v>
      </c>
      <c r="P51" s="190">
        <v>506</v>
      </c>
      <c r="Q51" s="183">
        <f>SUM(Q46:Q50)</f>
        <v>0</v>
      </c>
      <c r="R51" s="183">
        <v>0</v>
      </c>
      <c r="S51" s="184">
        <f t="shared" si="3"/>
        <v>506</v>
      </c>
    </row>
    <row r="52" spans="1:19" s="99" customFormat="1" ht="15.75">
      <c r="A52" s="38" t="s">
        <v>401</v>
      </c>
      <c r="B52" s="51" t="s">
        <v>168</v>
      </c>
      <c r="C52" s="131">
        <f>C31+C34+C42+C45+C51</f>
        <v>2718</v>
      </c>
      <c r="D52" s="131">
        <f>D31+D34+D42+D45+D51</f>
        <v>0</v>
      </c>
      <c r="E52" s="131">
        <f>E31+E34+E42+E45+E51</f>
        <v>0</v>
      </c>
      <c r="F52" s="156">
        <f t="shared" si="0"/>
        <v>2718</v>
      </c>
      <c r="G52" s="163">
        <f>G31+G34+G42+G45+G51</f>
        <v>3051</v>
      </c>
      <c r="H52" s="131">
        <f>H31+H34+H42+H45+H51</f>
        <v>0</v>
      </c>
      <c r="I52" s="131">
        <f>I31+I34+I42+I45+I51</f>
        <v>0</v>
      </c>
      <c r="J52" s="100">
        <f t="shared" si="1"/>
        <v>3051</v>
      </c>
      <c r="L52" s="186">
        <f>L31+L34+L42+L45+L51</f>
        <v>2972</v>
      </c>
      <c r="M52" s="187">
        <f>M31+M34+M42+M45+M51</f>
        <v>0</v>
      </c>
      <c r="N52" s="187">
        <f>N31+N34+N42+N45+N51</f>
        <v>0</v>
      </c>
      <c r="O52" s="184">
        <f t="shared" si="2"/>
        <v>2972</v>
      </c>
      <c r="P52" s="186">
        <f>P31+P34+P42+P45+P51</f>
        <v>2693</v>
      </c>
      <c r="Q52" s="187">
        <f>Q31+Q34+Q42+Q45+Q51</f>
        <v>0</v>
      </c>
      <c r="R52" s="187">
        <f>R31+R34+R42+R45+R51</f>
        <v>0</v>
      </c>
      <c r="S52" s="184">
        <f t="shared" si="3"/>
        <v>2693</v>
      </c>
    </row>
    <row r="53" spans="1:19">
      <c r="A53" s="13" t="s">
        <v>169</v>
      </c>
      <c r="B53" s="29" t="s">
        <v>170</v>
      </c>
      <c r="C53" s="128">
        <v>0</v>
      </c>
      <c r="D53" s="128">
        <v>0</v>
      </c>
      <c r="E53" s="128">
        <v>0</v>
      </c>
      <c r="F53" s="155">
        <f t="shared" si="0"/>
        <v>0</v>
      </c>
      <c r="G53" s="161">
        <v>0</v>
      </c>
      <c r="H53" s="128">
        <v>0</v>
      </c>
      <c r="I53" s="128">
        <v>0</v>
      </c>
      <c r="J53" s="129">
        <f t="shared" si="1"/>
        <v>0</v>
      </c>
      <c r="L53" s="179">
        <v>0</v>
      </c>
      <c r="M53" s="180">
        <v>0</v>
      </c>
      <c r="N53" s="180">
        <v>0</v>
      </c>
      <c r="O53" s="181">
        <f t="shared" si="2"/>
        <v>0</v>
      </c>
      <c r="P53" s="179">
        <v>0</v>
      </c>
      <c r="Q53" s="180">
        <v>0</v>
      </c>
      <c r="R53" s="180">
        <v>0</v>
      </c>
      <c r="S53" s="181">
        <f t="shared" si="3"/>
        <v>0</v>
      </c>
    </row>
    <row r="54" spans="1:19">
      <c r="A54" s="13" t="s">
        <v>402</v>
      </c>
      <c r="B54" s="29" t="s">
        <v>171</v>
      </c>
      <c r="C54" s="128">
        <v>0</v>
      </c>
      <c r="D54" s="128">
        <v>0</v>
      </c>
      <c r="E54" s="128">
        <v>0</v>
      </c>
      <c r="F54" s="155">
        <f t="shared" si="0"/>
        <v>0</v>
      </c>
      <c r="G54" s="161">
        <v>0</v>
      </c>
      <c r="H54" s="128">
        <v>0</v>
      </c>
      <c r="I54" s="128">
        <v>0</v>
      </c>
      <c r="J54" s="129">
        <f t="shared" si="1"/>
        <v>0</v>
      </c>
      <c r="L54" s="179">
        <v>0</v>
      </c>
      <c r="M54" s="180">
        <v>0</v>
      </c>
      <c r="N54" s="180">
        <v>0</v>
      </c>
      <c r="O54" s="181">
        <f t="shared" si="2"/>
        <v>0</v>
      </c>
      <c r="P54" s="179">
        <v>0</v>
      </c>
      <c r="Q54" s="180">
        <v>0</v>
      </c>
      <c r="R54" s="180">
        <v>0</v>
      </c>
      <c r="S54" s="181">
        <f t="shared" si="3"/>
        <v>0</v>
      </c>
    </row>
    <row r="55" spans="1:19">
      <c r="A55" s="17" t="s">
        <v>463</v>
      </c>
      <c r="B55" s="29" t="s">
        <v>172</v>
      </c>
      <c r="C55" s="128">
        <v>0</v>
      </c>
      <c r="D55" s="128">
        <v>0</v>
      </c>
      <c r="E55" s="128">
        <v>0</v>
      </c>
      <c r="F55" s="155">
        <f t="shared" si="0"/>
        <v>0</v>
      </c>
      <c r="G55" s="161">
        <v>0</v>
      </c>
      <c r="H55" s="128">
        <v>0</v>
      </c>
      <c r="I55" s="128">
        <v>0</v>
      </c>
      <c r="J55" s="129">
        <f t="shared" si="1"/>
        <v>0</v>
      </c>
      <c r="L55" s="179">
        <v>0</v>
      </c>
      <c r="M55" s="180">
        <v>0</v>
      </c>
      <c r="N55" s="180">
        <v>0</v>
      </c>
      <c r="O55" s="181">
        <f t="shared" si="2"/>
        <v>0</v>
      </c>
      <c r="P55" s="179">
        <v>0</v>
      </c>
      <c r="Q55" s="180">
        <v>0</v>
      </c>
      <c r="R55" s="180">
        <v>0</v>
      </c>
      <c r="S55" s="181">
        <f t="shared" si="3"/>
        <v>0</v>
      </c>
    </row>
    <row r="56" spans="1:19">
      <c r="A56" s="17" t="s">
        <v>464</v>
      </c>
      <c r="B56" s="29" t="s">
        <v>173</v>
      </c>
      <c r="C56" s="128">
        <v>0</v>
      </c>
      <c r="D56" s="128">
        <v>0</v>
      </c>
      <c r="E56" s="128">
        <v>0</v>
      </c>
      <c r="F56" s="155">
        <f t="shared" si="0"/>
        <v>0</v>
      </c>
      <c r="G56" s="161">
        <v>0</v>
      </c>
      <c r="H56" s="128">
        <v>0</v>
      </c>
      <c r="I56" s="128">
        <v>0</v>
      </c>
      <c r="J56" s="129">
        <f t="shared" si="1"/>
        <v>0</v>
      </c>
      <c r="L56" s="179">
        <v>0</v>
      </c>
      <c r="M56" s="180">
        <v>0</v>
      </c>
      <c r="N56" s="180">
        <v>0</v>
      </c>
      <c r="O56" s="181">
        <f t="shared" si="2"/>
        <v>0</v>
      </c>
      <c r="P56" s="179">
        <v>0</v>
      </c>
      <c r="Q56" s="180">
        <v>0</v>
      </c>
      <c r="R56" s="180">
        <v>0</v>
      </c>
      <c r="S56" s="181">
        <f t="shared" si="3"/>
        <v>0</v>
      </c>
    </row>
    <row r="57" spans="1:19">
      <c r="A57" s="17" t="s">
        <v>465</v>
      </c>
      <c r="B57" s="29" t="s">
        <v>174</v>
      </c>
      <c r="C57" s="128">
        <v>0</v>
      </c>
      <c r="D57" s="128">
        <v>0</v>
      </c>
      <c r="E57" s="128">
        <v>0</v>
      </c>
      <c r="F57" s="155">
        <f t="shared" si="0"/>
        <v>0</v>
      </c>
      <c r="G57" s="161">
        <v>0</v>
      </c>
      <c r="H57" s="128">
        <v>0</v>
      </c>
      <c r="I57" s="128">
        <v>0</v>
      </c>
      <c r="J57" s="129">
        <f t="shared" si="1"/>
        <v>0</v>
      </c>
      <c r="L57" s="179">
        <v>0</v>
      </c>
      <c r="M57" s="180">
        <v>0</v>
      </c>
      <c r="N57" s="180">
        <v>0</v>
      </c>
      <c r="O57" s="181">
        <f t="shared" si="2"/>
        <v>0</v>
      </c>
      <c r="P57" s="179">
        <v>0</v>
      </c>
      <c r="Q57" s="180">
        <v>0</v>
      </c>
      <c r="R57" s="180">
        <v>0</v>
      </c>
      <c r="S57" s="181">
        <f t="shared" si="3"/>
        <v>0</v>
      </c>
    </row>
    <row r="58" spans="1:19">
      <c r="A58" s="13" t="s">
        <v>466</v>
      </c>
      <c r="B58" s="29" t="s">
        <v>175</v>
      </c>
      <c r="C58" s="128">
        <v>0</v>
      </c>
      <c r="D58" s="128">
        <v>0</v>
      </c>
      <c r="E58" s="128">
        <v>0</v>
      </c>
      <c r="F58" s="155">
        <f t="shared" si="0"/>
        <v>0</v>
      </c>
      <c r="G58" s="161">
        <v>0</v>
      </c>
      <c r="H58" s="128">
        <v>0</v>
      </c>
      <c r="I58" s="128">
        <v>0</v>
      </c>
      <c r="J58" s="129">
        <f t="shared" si="1"/>
        <v>0</v>
      </c>
      <c r="L58" s="179">
        <v>0</v>
      </c>
      <c r="M58" s="180">
        <v>0</v>
      </c>
      <c r="N58" s="180">
        <v>0</v>
      </c>
      <c r="O58" s="181">
        <f t="shared" si="2"/>
        <v>0</v>
      </c>
      <c r="P58" s="179">
        <v>0</v>
      </c>
      <c r="Q58" s="180">
        <v>0</v>
      </c>
      <c r="R58" s="180">
        <v>0</v>
      </c>
      <c r="S58" s="181">
        <f t="shared" si="3"/>
        <v>0</v>
      </c>
    </row>
    <row r="59" spans="1:19">
      <c r="A59" s="13" t="s">
        <v>467</v>
      </c>
      <c r="B59" s="29" t="s">
        <v>176</v>
      </c>
      <c r="C59" s="128">
        <v>0</v>
      </c>
      <c r="D59" s="128">
        <v>0</v>
      </c>
      <c r="E59" s="128">
        <v>0</v>
      </c>
      <c r="F59" s="155">
        <f t="shared" si="0"/>
        <v>0</v>
      </c>
      <c r="G59" s="161">
        <v>0</v>
      </c>
      <c r="H59" s="128">
        <v>0</v>
      </c>
      <c r="I59" s="128">
        <v>0</v>
      </c>
      <c r="J59" s="129">
        <f t="shared" si="1"/>
        <v>0</v>
      </c>
      <c r="L59" s="179">
        <v>0</v>
      </c>
      <c r="M59" s="180">
        <v>0</v>
      </c>
      <c r="N59" s="180">
        <v>0</v>
      </c>
      <c r="O59" s="181">
        <f t="shared" si="2"/>
        <v>0</v>
      </c>
      <c r="P59" s="179">
        <v>0</v>
      </c>
      <c r="Q59" s="180">
        <v>0</v>
      </c>
      <c r="R59" s="180">
        <v>0</v>
      </c>
      <c r="S59" s="181">
        <f t="shared" si="3"/>
        <v>0</v>
      </c>
    </row>
    <row r="60" spans="1:19">
      <c r="A60" s="13" t="s">
        <v>468</v>
      </c>
      <c r="B60" s="29" t="s">
        <v>177</v>
      </c>
      <c r="C60" s="128">
        <v>0</v>
      </c>
      <c r="D60" s="128">
        <v>0</v>
      </c>
      <c r="E60" s="128">
        <v>0</v>
      </c>
      <c r="F60" s="155">
        <f t="shared" si="0"/>
        <v>0</v>
      </c>
      <c r="G60" s="161">
        <v>0</v>
      </c>
      <c r="H60" s="128">
        <v>0</v>
      </c>
      <c r="I60" s="128">
        <v>0</v>
      </c>
      <c r="J60" s="129">
        <f t="shared" si="1"/>
        <v>0</v>
      </c>
      <c r="L60" s="179">
        <v>0</v>
      </c>
      <c r="M60" s="180">
        <v>0</v>
      </c>
      <c r="N60" s="180">
        <v>0</v>
      </c>
      <c r="O60" s="181">
        <f t="shared" si="2"/>
        <v>0</v>
      </c>
      <c r="P60" s="179">
        <v>0</v>
      </c>
      <c r="Q60" s="180">
        <v>0</v>
      </c>
      <c r="R60" s="180">
        <v>0</v>
      </c>
      <c r="S60" s="181">
        <f t="shared" si="3"/>
        <v>0</v>
      </c>
    </row>
    <row r="61" spans="1:19" s="99" customFormat="1" ht="15.75">
      <c r="A61" s="48" t="s">
        <v>430</v>
      </c>
      <c r="B61" s="51" t="s">
        <v>178</v>
      </c>
      <c r="C61" s="131">
        <f>SUM(C53:C60)</f>
        <v>0</v>
      </c>
      <c r="D61" s="131">
        <f>SUM(D53:D60)</f>
        <v>0</v>
      </c>
      <c r="E61" s="131">
        <f>SUM(E53:E60)</f>
        <v>0</v>
      </c>
      <c r="F61" s="157">
        <f t="shared" si="0"/>
        <v>0</v>
      </c>
      <c r="G61" s="163">
        <f>SUM(G53:G60)</f>
        <v>0</v>
      </c>
      <c r="H61" s="131">
        <f>SUM(H53:H60)</f>
        <v>0</v>
      </c>
      <c r="I61" s="131">
        <f>SUM(I53:I60)</f>
        <v>0</v>
      </c>
      <c r="J61" s="132">
        <f t="shared" si="1"/>
        <v>0</v>
      </c>
      <c r="L61" s="186">
        <f>SUM(L53:L60)</f>
        <v>0</v>
      </c>
      <c r="M61" s="187">
        <f>SUM(M53:M60)</f>
        <v>0</v>
      </c>
      <c r="N61" s="187">
        <f>SUM(N53:N60)</f>
        <v>0</v>
      </c>
      <c r="O61" s="188">
        <f t="shared" si="2"/>
        <v>0</v>
      </c>
      <c r="P61" s="186">
        <f>SUM(P53:P60)</f>
        <v>0</v>
      </c>
      <c r="Q61" s="187">
        <f>SUM(Q53:Q60)</f>
        <v>0</v>
      </c>
      <c r="R61" s="187">
        <f>SUM(R53:R60)</f>
        <v>0</v>
      </c>
      <c r="S61" s="188">
        <f t="shared" si="3"/>
        <v>0</v>
      </c>
    </row>
    <row r="62" spans="1:19">
      <c r="A62" s="12" t="s">
        <v>469</v>
      </c>
      <c r="B62" s="29" t="s">
        <v>179</v>
      </c>
      <c r="C62" s="128">
        <v>0</v>
      </c>
      <c r="D62" s="128">
        <v>0</v>
      </c>
      <c r="E62" s="128">
        <v>0</v>
      </c>
      <c r="F62" s="155">
        <f t="shared" si="0"/>
        <v>0</v>
      </c>
      <c r="G62" s="161">
        <v>0</v>
      </c>
      <c r="H62" s="128">
        <v>0</v>
      </c>
      <c r="I62" s="128">
        <v>0</v>
      </c>
      <c r="J62" s="129">
        <f t="shared" si="1"/>
        <v>0</v>
      </c>
      <c r="L62" s="179">
        <v>0</v>
      </c>
      <c r="M62" s="180">
        <v>0</v>
      </c>
      <c r="N62" s="180">
        <v>0</v>
      </c>
      <c r="O62" s="181">
        <f t="shared" si="2"/>
        <v>0</v>
      </c>
      <c r="P62" s="179">
        <v>0</v>
      </c>
      <c r="Q62" s="180">
        <v>0</v>
      </c>
      <c r="R62" s="180">
        <v>0</v>
      </c>
      <c r="S62" s="181">
        <f t="shared" si="3"/>
        <v>0</v>
      </c>
    </row>
    <row r="63" spans="1:19">
      <c r="A63" s="12" t="s">
        <v>180</v>
      </c>
      <c r="B63" s="29" t="s">
        <v>181</v>
      </c>
      <c r="C63" s="128">
        <v>0</v>
      </c>
      <c r="D63" s="128">
        <v>0</v>
      </c>
      <c r="E63" s="128">
        <v>0</v>
      </c>
      <c r="F63" s="155">
        <f t="shared" si="0"/>
        <v>0</v>
      </c>
      <c r="G63" s="161">
        <v>0</v>
      </c>
      <c r="H63" s="128">
        <v>0</v>
      </c>
      <c r="I63" s="128">
        <v>0</v>
      </c>
      <c r="J63" s="129">
        <f t="shared" si="1"/>
        <v>0</v>
      </c>
      <c r="L63" s="179">
        <v>0</v>
      </c>
      <c r="M63" s="180">
        <v>0</v>
      </c>
      <c r="N63" s="180">
        <v>0</v>
      </c>
      <c r="O63" s="181">
        <f t="shared" si="2"/>
        <v>0</v>
      </c>
      <c r="P63" s="179">
        <v>0</v>
      </c>
      <c r="Q63" s="180">
        <v>0</v>
      </c>
      <c r="R63" s="180">
        <v>0</v>
      </c>
      <c r="S63" s="181">
        <f t="shared" si="3"/>
        <v>0</v>
      </c>
    </row>
    <row r="64" spans="1:19">
      <c r="A64" s="12" t="s">
        <v>182</v>
      </c>
      <c r="B64" s="29" t="s">
        <v>183</v>
      </c>
      <c r="C64" s="128">
        <v>0</v>
      </c>
      <c r="D64" s="128">
        <v>0</v>
      </c>
      <c r="E64" s="128">
        <v>0</v>
      </c>
      <c r="F64" s="155">
        <f t="shared" si="0"/>
        <v>0</v>
      </c>
      <c r="G64" s="161">
        <v>0</v>
      </c>
      <c r="H64" s="128">
        <v>0</v>
      </c>
      <c r="I64" s="128">
        <v>0</v>
      </c>
      <c r="J64" s="129">
        <f t="shared" si="1"/>
        <v>0</v>
      </c>
      <c r="L64" s="179">
        <v>0</v>
      </c>
      <c r="M64" s="180">
        <v>0</v>
      </c>
      <c r="N64" s="180">
        <v>0</v>
      </c>
      <c r="O64" s="181">
        <f t="shared" si="2"/>
        <v>0</v>
      </c>
      <c r="P64" s="179">
        <v>0</v>
      </c>
      <c r="Q64" s="180">
        <v>0</v>
      </c>
      <c r="R64" s="180">
        <v>0</v>
      </c>
      <c r="S64" s="181">
        <f t="shared" si="3"/>
        <v>0</v>
      </c>
    </row>
    <row r="65" spans="1:19">
      <c r="A65" s="12" t="s">
        <v>431</v>
      </c>
      <c r="B65" s="29" t="s">
        <v>184</v>
      </c>
      <c r="C65" s="128">
        <v>0</v>
      </c>
      <c r="D65" s="128">
        <v>0</v>
      </c>
      <c r="E65" s="128">
        <v>0</v>
      </c>
      <c r="F65" s="155">
        <f t="shared" si="0"/>
        <v>0</v>
      </c>
      <c r="G65" s="161">
        <v>0</v>
      </c>
      <c r="H65" s="128">
        <v>0</v>
      </c>
      <c r="I65" s="128">
        <v>0</v>
      </c>
      <c r="J65" s="129">
        <f t="shared" si="1"/>
        <v>0</v>
      </c>
      <c r="L65" s="179">
        <v>0</v>
      </c>
      <c r="M65" s="180">
        <v>0</v>
      </c>
      <c r="N65" s="180">
        <v>0</v>
      </c>
      <c r="O65" s="181">
        <f t="shared" si="2"/>
        <v>0</v>
      </c>
      <c r="P65" s="179">
        <v>0</v>
      </c>
      <c r="Q65" s="180">
        <v>0</v>
      </c>
      <c r="R65" s="180">
        <v>0</v>
      </c>
      <c r="S65" s="181">
        <f t="shared" si="3"/>
        <v>0</v>
      </c>
    </row>
    <row r="66" spans="1:19">
      <c r="A66" s="12" t="s">
        <v>470</v>
      </c>
      <c r="B66" s="29" t="s">
        <v>185</v>
      </c>
      <c r="C66" s="128">
        <v>0</v>
      </c>
      <c r="D66" s="128">
        <v>0</v>
      </c>
      <c r="E66" s="128">
        <v>0</v>
      </c>
      <c r="F66" s="155">
        <f t="shared" si="0"/>
        <v>0</v>
      </c>
      <c r="G66" s="161">
        <v>0</v>
      </c>
      <c r="H66" s="128">
        <v>0</v>
      </c>
      <c r="I66" s="128">
        <v>0</v>
      </c>
      <c r="J66" s="129">
        <f t="shared" si="1"/>
        <v>0</v>
      </c>
      <c r="L66" s="179">
        <v>0</v>
      </c>
      <c r="M66" s="180">
        <v>0</v>
      </c>
      <c r="N66" s="180">
        <v>0</v>
      </c>
      <c r="O66" s="181">
        <f t="shared" si="2"/>
        <v>0</v>
      </c>
      <c r="P66" s="179">
        <v>0</v>
      </c>
      <c r="Q66" s="180">
        <v>0</v>
      </c>
      <c r="R66" s="180">
        <v>0</v>
      </c>
      <c r="S66" s="181">
        <f t="shared" si="3"/>
        <v>0</v>
      </c>
    </row>
    <row r="67" spans="1:19">
      <c r="A67" s="12" t="s">
        <v>433</v>
      </c>
      <c r="B67" s="29" t="s">
        <v>186</v>
      </c>
      <c r="C67" s="128">
        <v>0</v>
      </c>
      <c r="D67" s="128">
        <v>0</v>
      </c>
      <c r="E67" s="128">
        <v>0</v>
      </c>
      <c r="F67" s="155">
        <f t="shared" si="0"/>
        <v>0</v>
      </c>
      <c r="G67" s="161">
        <v>0</v>
      </c>
      <c r="H67" s="128">
        <v>0</v>
      </c>
      <c r="I67" s="128">
        <v>0</v>
      </c>
      <c r="J67" s="129">
        <f t="shared" si="1"/>
        <v>0</v>
      </c>
      <c r="L67" s="179">
        <v>0</v>
      </c>
      <c r="M67" s="180">
        <v>0</v>
      </c>
      <c r="N67" s="180">
        <v>0</v>
      </c>
      <c r="O67" s="181">
        <f t="shared" si="2"/>
        <v>0</v>
      </c>
      <c r="P67" s="179">
        <v>0</v>
      </c>
      <c r="Q67" s="180">
        <v>0</v>
      </c>
      <c r="R67" s="180">
        <v>0</v>
      </c>
      <c r="S67" s="181">
        <f t="shared" si="3"/>
        <v>0</v>
      </c>
    </row>
    <row r="68" spans="1:19">
      <c r="A68" s="12" t="s">
        <v>471</v>
      </c>
      <c r="B68" s="29" t="s">
        <v>187</v>
      </c>
      <c r="C68" s="128">
        <v>0</v>
      </c>
      <c r="D68" s="128">
        <v>0</v>
      </c>
      <c r="E68" s="128">
        <v>0</v>
      </c>
      <c r="F68" s="155">
        <f t="shared" si="0"/>
        <v>0</v>
      </c>
      <c r="G68" s="161">
        <v>0</v>
      </c>
      <c r="H68" s="128">
        <v>0</v>
      </c>
      <c r="I68" s="128">
        <v>0</v>
      </c>
      <c r="J68" s="129">
        <f t="shared" si="1"/>
        <v>0</v>
      </c>
      <c r="L68" s="179">
        <v>0</v>
      </c>
      <c r="M68" s="180">
        <v>0</v>
      </c>
      <c r="N68" s="180">
        <v>0</v>
      </c>
      <c r="O68" s="181">
        <f t="shared" si="2"/>
        <v>0</v>
      </c>
      <c r="P68" s="179">
        <v>0</v>
      </c>
      <c r="Q68" s="180">
        <v>0</v>
      </c>
      <c r="R68" s="180">
        <v>0</v>
      </c>
      <c r="S68" s="181">
        <f t="shared" si="3"/>
        <v>0</v>
      </c>
    </row>
    <row r="69" spans="1:19">
      <c r="A69" s="12" t="s">
        <v>472</v>
      </c>
      <c r="B69" s="29" t="s">
        <v>188</v>
      </c>
      <c r="C69" s="128">
        <v>0</v>
      </c>
      <c r="D69" s="128">
        <v>0</v>
      </c>
      <c r="E69" s="128">
        <v>0</v>
      </c>
      <c r="F69" s="155">
        <f t="shared" si="0"/>
        <v>0</v>
      </c>
      <c r="G69" s="161">
        <v>0</v>
      </c>
      <c r="H69" s="128">
        <v>0</v>
      </c>
      <c r="I69" s="128">
        <v>0</v>
      </c>
      <c r="J69" s="129">
        <f t="shared" si="1"/>
        <v>0</v>
      </c>
      <c r="L69" s="179">
        <v>0</v>
      </c>
      <c r="M69" s="180">
        <v>0</v>
      </c>
      <c r="N69" s="180">
        <v>0</v>
      </c>
      <c r="O69" s="181">
        <f t="shared" si="2"/>
        <v>0</v>
      </c>
      <c r="P69" s="179">
        <v>0</v>
      </c>
      <c r="Q69" s="180">
        <v>0</v>
      </c>
      <c r="R69" s="180">
        <v>0</v>
      </c>
      <c r="S69" s="181">
        <f t="shared" si="3"/>
        <v>0</v>
      </c>
    </row>
    <row r="70" spans="1:19">
      <c r="A70" s="12" t="s">
        <v>189</v>
      </c>
      <c r="B70" s="29" t="s">
        <v>190</v>
      </c>
      <c r="C70" s="128">
        <v>0</v>
      </c>
      <c r="D70" s="128">
        <v>0</v>
      </c>
      <c r="E70" s="128">
        <v>0</v>
      </c>
      <c r="F70" s="155">
        <f t="shared" si="0"/>
        <v>0</v>
      </c>
      <c r="G70" s="161">
        <v>0</v>
      </c>
      <c r="H70" s="128">
        <v>0</v>
      </c>
      <c r="I70" s="128">
        <v>0</v>
      </c>
      <c r="J70" s="129">
        <f t="shared" si="1"/>
        <v>0</v>
      </c>
      <c r="L70" s="179">
        <v>0</v>
      </c>
      <c r="M70" s="180">
        <v>0</v>
      </c>
      <c r="N70" s="180">
        <v>0</v>
      </c>
      <c r="O70" s="181">
        <f t="shared" si="2"/>
        <v>0</v>
      </c>
      <c r="P70" s="179">
        <v>0</v>
      </c>
      <c r="Q70" s="180">
        <v>0</v>
      </c>
      <c r="R70" s="180">
        <v>0</v>
      </c>
      <c r="S70" s="181">
        <f t="shared" si="3"/>
        <v>0</v>
      </c>
    </row>
    <row r="71" spans="1:19">
      <c r="A71" s="21" t="s">
        <v>191</v>
      </c>
      <c r="B71" s="29" t="s">
        <v>192</v>
      </c>
      <c r="C71" s="128">
        <v>0</v>
      </c>
      <c r="D71" s="128">
        <v>0</v>
      </c>
      <c r="E71" s="128">
        <v>0</v>
      </c>
      <c r="F71" s="155">
        <f t="shared" si="0"/>
        <v>0</v>
      </c>
      <c r="G71" s="161">
        <v>0</v>
      </c>
      <c r="H71" s="128">
        <v>0</v>
      </c>
      <c r="I71" s="128">
        <v>0</v>
      </c>
      <c r="J71" s="129">
        <f t="shared" si="1"/>
        <v>0</v>
      </c>
      <c r="L71" s="179">
        <v>0</v>
      </c>
      <c r="M71" s="180">
        <v>0</v>
      </c>
      <c r="N71" s="180">
        <v>0</v>
      </c>
      <c r="O71" s="181">
        <f t="shared" si="2"/>
        <v>0</v>
      </c>
      <c r="P71" s="179">
        <v>0</v>
      </c>
      <c r="Q71" s="180">
        <v>0</v>
      </c>
      <c r="R71" s="180">
        <v>0</v>
      </c>
      <c r="S71" s="181">
        <f t="shared" si="3"/>
        <v>0</v>
      </c>
    </row>
    <row r="72" spans="1:19">
      <c r="A72" s="12" t="s">
        <v>674</v>
      </c>
      <c r="B72" s="29" t="s">
        <v>193</v>
      </c>
      <c r="C72" s="128">
        <v>0</v>
      </c>
      <c r="D72" s="128">
        <v>0</v>
      </c>
      <c r="E72" s="128">
        <v>0</v>
      </c>
      <c r="F72" s="155">
        <f t="shared" si="0"/>
        <v>0</v>
      </c>
      <c r="G72" s="161">
        <v>0</v>
      </c>
      <c r="H72" s="128">
        <v>0</v>
      </c>
      <c r="I72" s="128">
        <v>0</v>
      </c>
      <c r="J72" s="129">
        <f t="shared" si="1"/>
        <v>0</v>
      </c>
      <c r="L72" s="179">
        <v>0</v>
      </c>
      <c r="M72" s="180">
        <v>0</v>
      </c>
      <c r="N72" s="180">
        <v>0</v>
      </c>
      <c r="O72" s="181">
        <f t="shared" si="2"/>
        <v>0</v>
      </c>
      <c r="P72" s="179">
        <v>0</v>
      </c>
      <c r="Q72" s="180">
        <v>0</v>
      </c>
      <c r="R72" s="180">
        <v>0</v>
      </c>
      <c r="S72" s="181">
        <f t="shared" si="3"/>
        <v>0</v>
      </c>
    </row>
    <row r="73" spans="1:19">
      <c r="A73" s="21" t="s">
        <v>473</v>
      </c>
      <c r="B73" s="29" t="s">
        <v>194</v>
      </c>
      <c r="C73" s="120">
        <v>0</v>
      </c>
      <c r="D73" s="120">
        <v>0</v>
      </c>
      <c r="E73" s="120">
        <v>0</v>
      </c>
      <c r="F73" s="155">
        <f t="shared" ref="F73:F125" si="4">SUM(C73:E73)</f>
        <v>0</v>
      </c>
      <c r="G73" s="164">
        <v>0</v>
      </c>
      <c r="H73" s="120">
        <v>0</v>
      </c>
      <c r="I73" s="120">
        <v>0</v>
      </c>
      <c r="J73" s="129">
        <f t="shared" ref="J73:J125" si="5">SUM(G73:I73)</f>
        <v>0</v>
      </c>
      <c r="L73" s="189">
        <v>0</v>
      </c>
      <c r="M73" s="191">
        <v>0</v>
      </c>
      <c r="N73" s="191">
        <v>0</v>
      </c>
      <c r="O73" s="181">
        <f t="shared" ref="O73:O125" si="6">SUM(L73:N73)</f>
        <v>0</v>
      </c>
      <c r="P73" s="189">
        <v>0</v>
      </c>
      <c r="Q73" s="191">
        <v>0</v>
      </c>
      <c r="R73" s="191">
        <v>0</v>
      </c>
      <c r="S73" s="181">
        <f t="shared" ref="S73:S125" si="7">SUM(P73:R73)</f>
        <v>0</v>
      </c>
    </row>
    <row r="74" spans="1:19">
      <c r="A74" s="21" t="s">
        <v>676</v>
      </c>
      <c r="B74" s="29" t="s">
        <v>675</v>
      </c>
      <c r="C74" s="128">
        <v>0</v>
      </c>
      <c r="D74" s="128">
        <v>0</v>
      </c>
      <c r="E74" s="128">
        <v>0</v>
      </c>
      <c r="F74" s="155">
        <f t="shared" si="4"/>
        <v>0</v>
      </c>
      <c r="G74" s="161">
        <v>0</v>
      </c>
      <c r="H74" s="128">
        <v>0</v>
      </c>
      <c r="I74" s="128">
        <v>0</v>
      </c>
      <c r="J74" s="129">
        <f t="shared" si="5"/>
        <v>0</v>
      </c>
      <c r="L74" s="179">
        <v>0</v>
      </c>
      <c r="M74" s="180">
        <v>0</v>
      </c>
      <c r="N74" s="180">
        <v>0</v>
      </c>
      <c r="O74" s="181">
        <f t="shared" si="6"/>
        <v>0</v>
      </c>
      <c r="P74" s="179">
        <v>0</v>
      </c>
      <c r="Q74" s="180">
        <v>0</v>
      </c>
      <c r="R74" s="180">
        <v>0</v>
      </c>
      <c r="S74" s="181">
        <f t="shared" si="7"/>
        <v>0</v>
      </c>
    </row>
    <row r="75" spans="1:19" s="99" customFormat="1" ht="15.75">
      <c r="A75" s="48" t="s">
        <v>436</v>
      </c>
      <c r="B75" s="51" t="s">
        <v>195</v>
      </c>
      <c r="C75" s="131">
        <f>SUM(C62:C74)</f>
        <v>0</v>
      </c>
      <c r="D75" s="131">
        <f>SUM(D62:D74)</f>
        <v>0</v>
      </c>
      <c r="E75" s="131">
        <f>SUM(E62:E74)</f>
        <v>0</v>
      </c>
      <c r="F75" s="157">
        <f t="shared" si="4"/>
        <v>0</v>
      </c>
      <c r="G75" s="163">
        <f>SUM(G62:G74)</f>
        <v>0</v>
      </c>
      <c r="H75" s="131">
        <f>SUM(H62:H74)</f>
        <v>0</v>
      </c>
      <c r="I75" s="131">
        <f>SUM(I62:I74)</f>
        <v>0</v>
      </c>
      <c r="J75" s="132">
        <f t="shared" si="5"/>
        <v>0</v>
      </c>
      <c r="L75" s="186">
        <f>SUM(L62:L74)</f>
        <v>0</v>
      </c>
      <c r="M75" s="187">
        <f>SUM(M62:M74)</f>
        <v>0</v>
      </c>
      <c r="N75" s="187">
        <f>SUM(N62:N74)</f>
        <v>0</v>
      </c>
      <c r="O75" s="188">
        <f t="shared" si="6"/>
        <v>0</v>
      </c>
      <c r="P75" s="186">
        <f>SUM(P62:P74)</f>
        <v>0</v>
      </c>
      <c r="Q75" s="187">
        <f>SUM(Q62:Q74)</f>
        <v>0</v>
      </c>
      <c r="R75" s="187">
        <f>SUM(R62:R74)</f>
        <v>0</v>
      </c>
      <c r="S75" s="188">
        <f t="shared" si="7"/>
        <v>0</v>
      </c>
    </row>
    <row r="76" spans="1:19" s="99" customFormat="1" ht="15.75">
      <c r="A76" s="58" t="s">
        <v>48</v>
      </c>
      <c r="B76" s="51"/>
      <c r="C76" s="128"/>
      <c r="D76" s="128"/>
      <c r="E76" s="128"/>
      <c r="F76" s="155">
        <f t="shared" si="4"/>
        <v>0</v>
      </c>
      <c r="G76" s="161"/>
      <c r="H76" s="128"/>
      <c r="I76" s="128"/>
      <c r="J76" s="129">
        <f t="shared" si="5"/>
        <v>0</v>
      </c>
      <c r="L76" s="179"/>
      <c r="M76" s="180"/>
      <c r="N76" s="180"/>
      <c r="O76" s="181">
        <f t="shared" si="6"/>
        <v>0</v>
      </c>
      <c r="P76" s="179"/>
      <c r="Q76" s="180"/>
      <c r="R76" s="180"/>
      <c r="S76" s="181">
        <f t="shared" si="7"/>
        <v>0</v>
      </c>
    </row>
    <row r="77" spans="1:19">
      <c r="A77" s="33" t="s">
        <v>196</v>
      </c>
      <c r="B77" s="29" t="s">
        <v>197</v>
      </c>
      <c r="C77" s="128">
        <v>0</v>
      </c>
      <c r="D77" s="128">
        <v>0</v>
      </c>
      <c r="E77" s="128">
        <v>0</v>
      </c>
      <c r="F77" s="155">
        <f t="shared" si="4"/>
        <v>0</v>
      </c>
      <c r="G77" s="161">
        <v>0</v>
      </c>
      <c r="H77" s="128">
        <v>0</v>
      </c>
      <c r="I77" s="128">
        <v>0</v>
      </c>
      <c r="J77" s="129">
        <f t="shared" si="5"/>
        <v>0</v>
      </c>
      <c r="L77" s="179">
        <v>0</v>
      </c>
      <c r="M77" s="180">
        <v>0</v>
      </c>
      <c r="N77" s="180">
        <v>0</v>
      </c>
      <c r="O77" s="181">
        <f t="shared" si="6"/>
        <v>0</v>
      </c>
      <c r="P77" s="179">
        <v>0</v>
      </c>
      <c r="Q77" s="180">
        <v>0</v>
      </c>
      <c r="R77" s="180">
        <v>0</v>
      </c>
      <c r="S77" s="181">
        <f t="shared" si="7"/>
        <v>0</v>
      </c>
    </row>
    <row r="78" spans="1:19">
      <c r="A78" s="33" t="s">
        <v>474</v>
      </c>
      <c r="B78" s="29" t="s">
        <v>198</v>
      </c>
      <c r="C78" s="128">
        <v>0</v>
      </c>
      <c r="D78" s="128">
        <v>0</v>
      </c>
      <c r="E78" s="128">
        <v>0</v>
      </c>
      <c r="F78" s="155">
        <f t="shared" si="4"/>
        <v>0</v>
      </c>
      <c r="G78" s="161">
        <v>0</v>
      </c>
      <c r="H78" s="128">
        <v>0</v>
      </c>
      <c r="I78" s="128">
        <v>0</v>
      </c>
      <c r="J78" s="129">
        <f t="shared" si="5"/>
        <v>0</v>
      </c>
      <c r="L78" s="179">
        <v>0</v>
      </c>
      <c r="M78" s="180">
        <v>0</v>
      </c>
      <c r="N78" s="180">
        <v>0</v>
      </c>
      <c r="O78" s="181">
        <f t="shared" si="6"/>
        <v>0</v>
      </c>
      <c r="P78" s="179">
        <v>0</v>
      </c>
      <c r="Q78" s="180">
        <v>0</v>
      </c>
      <c r="R78" s="180">
        <v>0</v>
      </c>
      <c r="S78" s="181">
        <f t="shared" si="7"/>
        <v>0</v>
      </c>
    </row>
    <row r="79" spans="1:19">
      <c r="A79" s="33" t="s">
        <v>199</v>
      </c>
      <c r="B79" s="29" t="s">
        <v>200</v>
      </c>
      <c r="C79" s="128">
        <v>0</v>
      </c>
      <c r="D79" s="128">
        <v>0</v>
      </c>
      <c r="E79" s="128">
        <v>0</v>
      </c>
      <c r="F79" s="155">
        <f t="shared" si="4"/>
        <v>0</v>
      </c>
      <c r="G79" s="161">
        <v>0</v>
      </c>
      <c r="H79" s="128">
        <v>0</v>
      </c>
      <c r="I79" s="128">
        <v>0</v>
      </c>
      <c r="J79" s="129">
        <f t="shared" si="5"/>
        <v>0</v>
      </c>
      <c r="L79" s="179">
        <v>0</v>
      </c>
      <c r="M79" s="180">
        <v>0</v>
      </c>
      <c r="N79" s="180">
        <v>0</v>
      </c>
      <c r="O79" s="181">
        <f t="shared" si="6"/>
        <v>0</v>
      </c>
      <c r="P79" s="179">
        <v>0</v>
      </c>
      <c r="Q79" s="180">
        <v>0</v>
      </c>
      <c r="R79" s="180">
        <v>0</v>
      </c>
      <c r="S79" s="181">
        <f t="shared" si="7"/>
        <v>0</v>
      </c>
    </row>
    <row r="80" spans="1:19">
      <c r="A80" s="33" t="s">
        <v>201</v>
      </c>
      <c r="B80" s="29" t="s">
        <v>202</v>
      </c>
      <c r="C80" s="128">
        <v>0</v>
      </c>
      <c r="D80" s="128">
        <v>0</v>
      </c>
      <c r="E80" s="128">
        <v>0</v>
      </c>
      <c r="F80" s="155">
        <f t="shared" si="4"/>
        <v>0</v>
      </c>
      <c r="G80" s="161">
        <v>0</v>
      </c>
      <c r="H80" s="128">
        <v>0</v>
      </c>
      <c r="I80" s="128">
        <v>0</v>
      </c>
      <c r="J80" s="129">
        <f t="shared" si="5"/>
        <v>0</v>
      </c>
      <c r="L80" s="185">
        <v>47</v>
      </c>
      <c r="M80" s="180">
        <v>0</v>
      </c>
      <c r="N80" s="180">
        <v>0</v>
      </c>
      <c r="O80" s="181">
        <f t="shared" si="6"/>
        <v>47</v>
      </c>
      <c r="P80" s="189">
        <v>47</v>
      </c>
      <c r="Q80" s="180">
        <v>0</v>
      </c>
      <c r="R80" s="180">
        <v>0</v>
      </c>
      <c r="S80" s="181">
        <f t="shared" si="7"/>
        <v>47</v>
      </c>
    </row>
    <row r="81" spans="1:19">
      <c r="A81" s="6" t="s">
        <v>203</v>
      </c>
      <c r="B81" s="29" t="s">
        <v>204</v>
      </c>
      <c r="C81" s="128">
        <v>0</v>
      </c>
      <c r="D81" s="128">
        <v>0</v>
      </c>
      <c r="E81" s="128">
        <v>0</v>
      </c>
      <c r="F81" s="155">
        <f t="shared" si="4"/>
        <v>0</v>
      </c>
      <c r="G81" s="161">
        <v>0</v>
      </c>
      <c r="H81" s="128">
        <v>0</v>
      </c>
      <c r="I81" s="128">
        <v>0</v>
      </c>
      <c r="J81" s="129">
        <f t="shared" si="5"/>
        <v>0</v>
      </c>
      <c r="L81" s="179">
        <v>0</v>
      </c>
      <c r="M81" s="180">
        <v>0</v>
      </c>
      <c r="N81" s="180">
        <v>0</v>
      </c>
      <c r="O81" s="181">
        <f t="shared" si="6"/>
        <v>0</v>
      </c>
      <c r="P81" s="179">
        <v>0</v>
      </c>
      <c r="Q81" s="180">
        <v>0</v>
      </c>
      <c r="R81" s="180">
        <v>0</v>
      </c>
      <c r="S81" s="181">
        <f t="shared" si="7"/>
        <v>0</v>
      </c>
    </row>
    <row r="82" spans="1:19">
      <c r="A82" s="6" t="s">
        <v>205</v>
      </c>
      <c r="B82" s="29" t="s">
        <v>206</v>
      </c>
      <c r="C82" s="128">
        <v>0</v>
      </c>
      <c r="D82" s="128">
        <v>0</v>
      </c>
      <c r="E82" s="128">
        <v>0</v>
      </c>
      <c r="F82" s="155">
        <f t="shared" si="4"/>
        <v>0</v>
      </c>
      <c r="G82" s="161">
        <v>0</v>
      </c>
      <c r="H82" s="128">
        <v>0</v>
      </c>
      <c r="I82" s="128">
        <v>0</v>
      </c>
      <c r="J82" s="129">
        <f t="shared" si="5"/>
        <v>0</v>
      </c>
      <c r="L82" s="179">
        <v>0</v>
      </c>
      <c r="M82" s="180">
        <v>0</v>
      </c>
      <c r="N82" s="180">
        <v>0</v>
      </c>
      <c r="O82" s="181">
        <f t="shared" si="6"/>
        <v>0</v>
      </c>
      <c r="P82" s="179">
        <v>0</v>
      </c>
      <c r="Q82" s="180">
        <v>0</v>
      </c>
      <c r="R82" s="180">
        <v>0</v>
      </c>
      <c r="S82" s="181">
        <f t="shared" si="7"/>
        <v>0</v>
      </c>
    </row>
    <row r="83" spans="1:19">
      <c r="A83" s="6" t="s">
        <v>207</v>
      </c>
      <c r="B83" s="29" t="s">
        <v>208</v>
      </c>
      <c r="C83" s="128">
        <v>0</v>
      </c>
      <c r="D83" s="128">
        <v>0</v>
      </c>
      <c r="E83" s="128">
        <v>0</v>
      </c>
      <c r="F83" s="155">
        <f t="shared" si="4"/>
        <v>0</v>
      </c>
      <c r="G83" s="161">
        <v>0</v>
      </c>
      <c r="H83" s="128">
        <v>0</v>
      </c>
      <c r="I83" s="128">
        <v>0</v>
      </c>
      <c r="J83" s="129">
        <f t="shared" si="5"/>
        <v>0</v>
      </c>
      <c r="L83" s="185">
        <v>13</v>
      </c>
      <c r="M83" s="180">
        <v>0</v>
      </c>
      <c r="N83" s="180">
        <v>0</v>
      </c>
      <c r="O83" s="181">
        <f t="shared" si="6"/>
        <v>13</v>
      </c>
      <c r="P83" s="189">
        <v>13</v>
      </c>
      <c r="Q83" s="180">
        <v>0</v>
      </c>
      <c r="R83" s="180">
        <v>0</v>
      </c>
      <c r="S83" s="181">
        <f t="shared" si="7"/>
        <v>13</v>
      </c>
    </row>
    <row r="84" spans="1:19" s="99" customFormat="1" ht="15.75">
      <c r="A84" s="49" t="s">
        <v>438</v>
      </c>
      <c r="B84" s="51" t="s">
        <v>209</v>
      </c>
      <c r="C84" s="131">
        <f>SUM(C77:C83)</f>
        <v>0</v>
      </c>
      <c r="D84" s="131">
        <f>SUM(D77:D83)</f>
        <v>0</v>
      </c>
      <c r="E84" s="131">
        <f>SUM(E77:E83)</f>
        <v>0</v>
      </c>
      <c r="F84" s="157">
        <f t="shared" si="4"/>
        <v>0</v>
      </c>
      <c r="G84" s="163">
        <f>SUM(G77:G83)</f>
        <v>0</v>
      </c>
      <c r="H84" s="131">
        <f>SUM(H77:H83)</f>
        <v>0</v>
      </c>
      <c r="I84" s="131">
        <f>SUM(I77:I83)</f>
        <v>0</v>
      </c>
      <c r="J84" s="132">
        <f t="shared" si="5"/>
        <v>0</v>
      </c>
      <c r="L84" s="186">
        <f>SUM(L77:L83)</f>
        <v>60</v>
      </c>
      <c r="M84" s="187">
        <f>SUM(M77:M83)</f>
        <v>0</v>
      </c>
      <c r="N84" s="187">
        <f>SUM(N77:N83)</f>
        <v>0</v>
      </c>
      <c r="O84" s="188">
        <f t="shared" si="6"/>
        <v>60</v>
      </c>
      <c r="P84" s="186">
        <f>SUM(P77:P83)</f>
        <v>60</v>
      </c>
      <c r="Q84" s="187">
        <f>SUM(Q77:Q83)</f>
        <v>0</v>
      </c>
      <c r="R84" s="187">
        <f>SUM(R77:R83)</f>
        <v>0</v>
      </c>
      <c r="S84" s="188">
        <f t="shared" si="7"/>
        <v>60</v>
      </c>
    </row>
    <row r="85" spans="1:19">
      <c r="A85" s="13" t="s">
        <v>210</v>
      </c>
      <c r="B85" s="29" t="s">
        <v>211</v>
      </c>
      <c r="C85" s="128">
        <v>0</v>
      </c>
      <c r="D85" s="128">
        <v>0</v>
      </c>
      <c r="E85" s="128">
        <v>0</v>
      </c>
      <c r="F85" s="155">
        <f t="shared" si="4"/>
        <v>0</v>
      </c>
      <c r="G85" s="161">
        <v>0</v>
      </c>
      <c r="H85" s="128">
        <v>0</v>
      </c>
      <c r="I85" s="128">
        <v>0</v>
      </c>
      <c r="J85" s="129">
        <f t="shared" si="5"/>
        <v>0</v>
      </c>
      <c r="L85" s="179">
        <v>0</v>
      </c>
      <c r="M85" s="180">
        <v>0</v>
      </c>
      <c r="N85" s="180">
        <v>0</v>
      </c>
      <c r="O85" s="181">
        <f t="shared" si="6"/>
        <v>0</v>
      </c>
      <c r="P85" s="179">
        <v>0</v>
      </c>
      <c r="Q85" s="180">
        <v>0</v>
      </c>
      <c r="R85" s="180">
        <v>0</v>
      </c>
      <c r="S85" s="181">
        <f t="shared" si="7"/>
        <v>0</v>
      </c>
    </row>
    <row r="86" spans="1:19">
      <c r="A86" s="13" t="s">
        <v>212</v>
      </c>
      <c r="B86" s="29" t="s">
        <v>213</v>
      </c>
      <c r="C86" s="128">
        <v>0</v>
      </c>
      <c r="D86" s="128">
        <v>0</v>
      </c>
      <c r="E86" s="128">
        <v>0</v>
      </c>
      <c r="F86" s="155">
        <f t="shared" si="4"/>
        <v>0</v>
      </c>
      <c r="G86" s="161">
        <v>0</v>
      </c>
      <c r="H86" s="128">
        <v>0</v>
      </c>
      <c r="I86" s="128">
        <v>0</v>
      </c>
      <c r="J86" s="129">
        <f t="shared" si="5"/>
        <v>0</v>
      </c>
      <c r="L86" s="179">
        <v>0</v>
      </c>
      <c r="M86" s="180">
        <v>0</v>
      </c>
      <c r="N86" s="180">
        <v>0</v>
      </c>
      <c r="O86" s="181">
        <f t="shared" si="6"/>
        <v>0</v>
      </c>
      <c r="P86" s="179">
        <v>0</v>
      </c>
      <c r="Q86" s="180">
        <v>0</v>
      </c>
      <c r="R86" s="180">
        <v>0</v>
      </c>
      <c r="S86" s="181">
        <f t="shared" si="7"/>
        <v>0</v>
      </c>
    </row>
    <row r="87" spans="1:19">
      <c r="A87" s="13" t="s">
        <v>214</v>
      </c>
      <c r="B87" s="29" t="s">
        <v>215</v>
      </c>
      <c r="C87" s="128">
        <v>0</v>
      </c>
      <c r="D87" s="128">
        <v>0</v>
      </c>
      <c r="E87" s="128">
        <v>0</v>
      </c>
      <c r="F87" s="155">
        <f t="shared" si="4"/>
        <v>0</v>
      </c>
      <c r="G87" s="161">
        <v>0</v>
      </c>
      <c r="H87" s="128">
        <v>0</v>
      </c>
      <c r="I87" s="128">
        <v>0</v>
      </c>
      <c r="J87" s="129">
        <f t="shared" si="5"/>
        <v>0</v>
      </c>
      <c r="L87" s="179">
        <v>0</v>
      </c>
      <c r="M87" s="180">
        <v>0</v>
      </c>
      <c r="N87" s="180">
        <v>0</v>
      </c>
      <c r="O87" s="181">
        <f t="shared" si="6"/>
        <v>0</v>
      </c>
      <c r="P87" s="179">
        <v>0</v>
      </c>
      <c r="Q87" s="180">
        <v>0</v>
      </c>
      <c r="R87" s="180">
        <v>0</v>
      </c>
      <c r="S87" s="181">
        <f t="shared" si="7"/>
        <v>0</v>
      </c>
    </row>
    <row r="88" spans="1:19">
      <c r="A88" s="13" t="s">
        <v>216</v>
      </c>
      <c r="B88" s="29" t="s">
        <v>217</v>
      </c>
      <c r="C88" s="128">
        <v>0</v>
      </c>
      <c r="D88" s="128">
        <v>0</v>
      </c>
      <c r="E88" s="128">
        <v>0</v>
      </c>
      <c r="F88" s="155">
        <f t="shared" si="4"/>
        <v>0</v>
      </c>
      <c r="G88" s="161">
        <v>0</v>
      </c>
      <c r="H88" s="128">
        <v>0</v>
      </c>
      <c r="I88" s="128">
        <v>0</v>
      </c>
      <c r="J88" s="129">
        <f t="shared" si="5"/>
        <v>0</v>
      </c>
      <c r="L88" s="179">
        <v>0</v>
      </c>
      <c r="M88" s="180">
        <v>0</v>
      </c>
      <c r="N88" s="180">
        <v>0</v>
      </c>
      <c r="O88" s="181">
        <f t="shared" si="6"/>
        <v>0</v>
      </c>
      <c r="P88" s="179">
        <v>0</v>
      </c>
      <c r="Q88" s="180">
        <v>0</v>
      </c>
      <c r="R88" s="180">
        <v>0</v>
      </c>
      <c r="S88" s="181">
        <f t="shared" si="7"/>
        <v>0</v>
      </c>
    </row>
    <row r="89" spans="1:19" s="99" customFormat="1" ht="15.75">
      <c r="A89" s="48" t="s">
        <v>439</v>
      </c>
      <c r="B89" s="51" t="s">
        <v>218</v>
      </c>
      <c r="C89" s="131">
        <f>SUM(C85:C88)</f>
        <v>0</v>
      </c>
      <c r="D89" s="131">
        <f>SUM(D85:D88)</f>
        <v>0</v>
      </c>
      <c r="E89" s="131">
        <f>SUM(E85:E88)</f>
        <v>0</v>
      </c>
      <c r="F89" s="157">
        <f t="shared" si="4"/>
        <v>0</v>
      </c>
      <c r="G89" s="163">
        <f>SUM(G85:G88)</f>
        <v>0</v>
      </c>
      <c r="H89" s="131">
        <f>SUM(H85:H88)</f>
        <v>0</v>
      </c>
      <c r="I89" s="131">
        <f>SUM(I85:I88)</f>
        <v>0</v>
      </c>
      <c r="J89" s="132">
        <f t="shared" si="5"/>
        <v>0</v>
      </c>
      <c r="L89" s="186">
        <f>SUM(L85:L88)</f>
        <v>0</v>
      </c>
      <c r="M89" s="187">
        <f>SUM(M85:M88)</f>
        <v>0</v>
      </c>
      <c r="N89" s="187">
        <f>SUM(N85:N88)</f>
        <v>0</v>
      </c>
      <c r="O89" s="188">
        <f t="shared" si="6"/>
        <v>0</v>
      </c>
      <c r="P89" s="186">
        <f>SUM(P85:P88)</f>
        <v>0</v>
      </c>
      <c r="Q89" s="187">
        <f>SUM(Q85:Q88)</f>
        <v>0</v>
      </c>
      <c r="R89" s="187">
        <f>SUM(R85:R88)</f>
        <v>0</v>
      </c>
      <c r="S89" s="188">
        <f t="shared" si="7"/>
        <v>0</v>
      </c>
    </row>
    <row r="90" spans="1:19">
      <c r="A90" s="13" t="s">
        <v>219</v>
      </c>
      <c r="B90" s="29" t="s">
        <v>220</v>
      </c>
      <c r="C90" s="128">
        <v>0</v>
      </c>
      <c r="D90" s="128">
        <v>0</v>
      </c>
      <c r="E90" s="128">
        <v>0</v>
      </c>
      <c r="F90" s="155">
        <f t="shared" si="4"/>
        <v>0</v>
      </c>
      <c r="G90" s="161">
        <v>0</v>
      </c>
      <c r="H90" s="128">
        <v>0</v>
      </c>
      <c r="I90" s="128">
        <v>0</v>
      </c>
      <c r="J90" s="129">
        <f t="shared" si="5"/>
        <v>0</v>
      </c>
      <c r="L90" s="179">
        <v>0</v>
      </c>
      <c r="M90" s="180">
        <v>0</v>
      </c>
      <c r="N90" s="180">
        <v>0</v>
      </c>
      <c r="O90" s="181">
        <f t="shared" si="6"/>
        <v>0</v>
      </c>
      <c r="P90" s="179">
        <v>0</v>
      </c>
      <c r="Q90" s="180">
        <v>0</v>
      </c>
      <c r="R90" s="180">
        <v>0</v>
      </c>
      <c r="S90" s="181">
        <f t="shared" si="7"/>
        <v>0</v>
      </c>
    </row>
    <row r="91" spans="1:19">
      <c r="A91" s="13" t="s">
        <v>475</v>
      </c>
      <c r="B91" s="29" t="s">
        <v>221</v>
      </c>
      <c r="C91" s="128">
        <v>0</v>
      </c>
      <c r="D91" s="128">
        <v>0</v>
      </c>
      <c r="E91" s="128">
        <v>0</v>
      </c>
      <c r="F91" s="155">
        <f t="shared" si="4"/>
        <v>0</v>
      </c>
      <c r="G91" s="161">
        <v>0</v>
      </c>
      <c r="H91" s="128">
        <v>0</v>
      </c>
      <c r="I91" s="128">
        <v>0</v>
      </c>
      <c r="J91" s="129">
        <f t="shared" si="5"/>
        <v>0</v>
      </c>
      <c r="L91" s="179">
        <v>0</v>
      </c>
      <c r="M91" s="180">
        <v>0</v>
      </c>
      <c r="N91" s="180">
        <v>0</v>
      </c>
      <c r="O91" s="181">
        <f t="shared" si="6"/>
        <v>0</v>
      </c>
      <c r="P91" s="179">
        <v>0</v>
      </c>
      <c r="Q91" s="180">
        <v>0</v>
      </c>
      <c r="R91" s="180">
        <v>0</v>
      </c>
      <c r="S91" s="181">
        <f t="shared" si="7"/>
        <v>0</v>
      </c>
    </row>
    <row r="92" spans="1:19">
      <c r="A92" s="13" t="s">
        <v>476</v>
      </c>
      <c r="B92" s="29" t="s">
        <v>222</v>
      </c>
      <c r="C92" s="128">
        <v>0</v>
      </c>
      <c r="D92" s="128">
        <v>0</v>
      </c>
      <c r="E92" s="128">
        <v>0</v>
      </c>
      <c r="F92" s="155">
        <f t="shared" si="4"/>
        <v>0</v>
      </c>
      <c r="G92" s="161">
        <v>0</v>
      </c>
      <c r="H92" s="128">
        <v>0</v>
      </c>
      <c r="I92" s="128">
        <v>0</v>
      </c>
      <c r="J92" s="129">
        <f t="shared" si="5"/>
        <v>0</v>
      </c>
      <c r="L92" s="179">
        <v>0</v>
      </c>
      <c r="M92" s="180">
        <v>0</v>
      </c>
      <c r="N92" s="180">
        <v>0</v>
      </c>
      <c r="O92" s="181">
        <f t="shared" si="6"/>
        <v>0</v>
      </c>
      <c r="P92" s="179">
        <v>0</v>
      </c>
      <c r="Q92" s="180">
        <v>0</v>
      </c>
      <c r="R92" s="180">
        <v>0</v>
      </c>
      <c r="S92" s="181">
        <f t="shared" si="7"/>
        <v>0</v>
      </c>
    </row>
    <row r="93" spans="1:19">
      <c r="A93" s="13" t="s">
        <v>477</v>
      </c>
      <c r="B93" s="29" t="s">
        <v>223</v>
      </c>
      <c r="C93" s="128">
        <v>0</v>
      </c>
      <c r="D93" s="128">
        <v>0</v>
      </c>
      <c r="E93" s="128">
        <v>0</v>
      </c>
      <c r="F93" s="155">
        <f t="shared" si="4"/>
        <v>0</v>
      </c>
      <c r="G93" s="161">
        <v>0</v>
      </c>
      <c r="H93" s="128">
        <v>0</v>
      </c>
      <c r="I93" s="128">
        <v>0</v>
      </c>
      <c r="J93" s="129">
        <f t="shared" si="5"/>
        <v>0</v>
      </c>
      <c r="L93" s="179">
        <v>0</v>
      </c>
      <c r="M93" s="180">
        <v>0</v>
      </c>
      <c r="N93" s="180">
        <v>0</v>
      </c>
      <c r="O93" s="181">
        <f t="shared" si="6"/>
        <v>0</v>
      </c>
      <c r="P93" s="179">
        <v>0</v>
      </c>
      <c r="Q93" s="180">
        <v>0</v>
      </c>
      <c r="R93" s="180">
        <v>0</v>
      </c>
      <c r="S93" s="181">
        <f t="shared" si="7"/>
        <v>0</v>
      </c>
    </row>
    <row r="94" spans="1:19">
      <c r="A94" s="13" t="s">
        <v>478</v>
      </c>
      <c r="B94" s="29" t="s">
        <v>224</v>
      </c>
      <c r="C94" s="128">
        <v>0</v>
      </c>
      <c r="D94" s="128">
        <v>0</v>
      </c>
      <c r="E94" s="128">
        <v>0</v>
      </c>
      <c r="F94" s="155">
        <f t="shared" si="4"/>
        <v>0</v>
      </c>
      <c r="G94" s="161">
        <v>0</v>
      </c>
      <c r="H94" s="128">
        <v>0</v>
      </c>
      <c r="I94" s="128">
        <v>0</v>
      </c>
      <c r="J94" s="129">
        <f t="shared" si="5"/>
        <v>0</v>
      </c>
      <c r="L94" s="179">
        <v>0</v>
      </c>
      <c r="M94" s="180">
        <v>0</v>
      </c>
      <c r="N94" s="180">
        <v>0</v>
      </c>
      <c r="O94" s="181">
        <f t="shared" si="6"/>
        <v>0</v>
      </c>
      <c r="P94" s="179">
        <v>0</v>
      </c>
      <c r="Q94" s="180">
        <v>0</v>
      </c>
      <c r="R94" s="180">
        <v>0</v>
      </c>
      <c r="S94" s="181">
        <f t="shared" si="7"/>
        <v>0</v>
      </c>
    </row>
    <row r="95" spans="1:19">
      <c r="A95" s="13" t="s">
        <v>479</v>
      </c>
      <c r="B95" s="29" t="s">
        <v>225</v>
      </c>
      <c r="C95" s="128">
        <v>0</v>
      </c>
      <c r="D95" s="128">
        <v>0</v>
      </c>
      <c r="E95" s="128">
        <v>0</v>
      </c>
      <c r="F95" s="155">
        <f t="shared" si="4"/>
        <v>0</v>
      </c>
      <c r="G95" s="161">
        <v>0</v>
      </c>
      <c r="H95" s="128">
        <v>0</v>
      </c>
      <c r="I95" s="128">
        <v>0</v>
      </c>
      <c r="J95" s="129">
        <f t="shared" si="5"/>
        <v>0</v>
      </c>
      <c r="L95" s="179">
        <v>0</v>
      </c>
      <c r="M95" s="180">
        <v>0</v>
      </c>
      <c r="N95" s="180">
        <v>0</v>
      </c>
      <c r="O95" s="181">
        <f t="shared" si="6"/>
        <v>0</v>
      </c>
      <c r="P95" s="179">
        <v>0</v>
      </c>
      <c r="Q95" s="180">
        <v>0</v>
      </c>
      <c r="R95" s="180">
        <v>0</v>
      </c>
      <c r="S95" s="181">
        <f t="shared" si="7"/>
        <v>0</v>
      </c>
    </row>
    <row r="96" spans="1:19">
      <c r="A96" s="13" t="s">
        <v>226</v>
      </c>
      <c r="B96" s="29" t="s">
        <v>227</v>
      </c>
      <c r="C96" s="128">
        <v>0</v>
      </c>
      <c r="D96" s="128">
        <v>0</v>
      </c>
      <c r="E96" s="128">
        <v>0</v>
      </c>
      <c r="F96" s="155">
        <f t="shared" si="4"/>
        <v>0</v>
      </c>
      <c r="G96" s="161">
        <v>0</v>
      </c>
      <c r="H96" s="128">
        <v>0</v>
      </c>
      <c r="I96" s="128">
        <v>0</v>
      </c>
      <c r="J96" s="129">
        <f t="shared" si="5"/>
        <v>0</v>
      </c>
      <c r="L96" s="179">
        <v>0</v>
      </c>
      <c r="M96" s="180">
        <v>0</v>
      </c>
      <c r="N96" s="180">
        <v>0</v>
      </c>
      <c r="O96" s="181">
        <f t="shared" si="6"/>
        <v>0</v>
      </c>
      <c r="P96" s="179">
        <v>0</v>
      </c>
      <c r="Q96" s="180">
        <v>0</v>
      </c>
      <c r="R96" s="180">
        <v>0</v>
      </c>
      <c r="S96" s="181">
        <f t="shared" si="7"/>
        <v>0</v>
      </c>
    </row>
    <row r="97" spans="1:19">
      <c r="A97" s="13" t="s">
        <v>677</v>
      </c>
      <c r="B97" s="29" t="s">
        <v>228</v>
      </c>
      <c r="C97" s="128">
        <v>0</v>
      </c>
      <c r="D97" s="128">
        <v>0</v>
      </c>
      <c r="E97" s="128">
        <v>0</v>
      </c>
      <c r="F97" s="155">
        <f t="shared" si="4"/>
        <v>0</v>
      </c>
      <c r="G97" s="161">
        <v>0</v>
      </c>
      <c r="H97" s="128">
        <v>0</v>
      </c>
      <c r="I97" s="128">
        <v>0</v>
      </c>
      <c r="J97" s="129">
        <f t="shared" si="5"/>
        <v>0</v>
      </c>
      <c r="L97" s="179">
        <v>0</v>
      </c>
      <c r="M97" s="180">
        <v>0</v>
      </c>
      <c r="N97" s="180">
        <v>0</v>
      </c>
      <c r="O97" s="181">
        <f t="shared" si="6"/>
        <v>0</v>
      </c>
      <c r="P97" s="179">
        <v>0</v>
      </c>
      <c r="Q97" s="180">
        <v>0</v>
      </c>
      <c r="R97" s="180">
        <v>0</v>
      </c>
      <c r="S97" s="181">
        <f t="shared" si="7"/>
        <v>0</v>
      </c>
    </row>
    <row r="98" spans="1:19">
      <c r="A98" s="13" t="s">
        <v>678</v>
      </c>
      <c r="B98" s="29" t="s">
        <v>679</v>
      </c>
      <c r="C98" s="128">
        <v>0</v>
      </c>
      <c r="D98" s="128">
        <v>0</v>
      </c>
      <c r="E98" s="128">
        <v>0</v>
      </c>
      <c r="F98" s="155">
        <f t="shared" si="4"/>
        <v>0</v>
      </c>
      <c r="G98" s="161">
        <v>0</v>
      </c>
      <c r="H98" s="128">
        <v>0</v>
      </c>
      <c r="I98" s="128">
        <v>0</v>
      </c>
      <c r="J98" s="129">
        <f t="shared" si="5"/>
        <v>0</v>
      </c>
      <c r="L98" s="179">
        <v>0</v>
      </c>
      <c r="M98" s="180">
        <v>0</v>
      </c>
      <c r="N98" s="180">
        <v>0</v>
      </c>
      <c r="O98" s="181">
        <f t="shared" si="6"/>
        <v>0</v>
      </c>
      <c r="P98" s="179">
        <v>0</v>
      </c>
      <c r="Q98" s="180">
        <v>0</v>
      </c>
      <c r="R98" s="180">
        <v>0</v>
      </c>
      <c r="S98" s="181">
        <f t="shared" si="7"/>
        <v>0</v>
      </c>
    </row>
    <row r="99" spans="1:19" s="99" customFormat="1" ht="15.75">
      <c r="A99" s="48" t="s">
        <v>440</v>
      </c>
      <c r="B99" s="51" t="s">
        <v>229</v>
      </c>
      <c r="C99" s="131">
        <f>SUM(C90:C98)</f>
        <v>0</v>
      </c>
      <c r="D99" s="131">
        <f>SUM(D90:D98)</f>
        <v>0</v>
      </c>
      <c r="E99" s="131">
        <f>SUM(E90:E98)</f>
        <v>0</v>
      </c>
      <c r="F99" s="157">
        <f t="shared" si="4"/>
        <v>0</v>
      </c>
      <c r="G99" s="163">
        <f>SUM(G90:G98)</f>
        <v>0</v>
      </c>
      <c r="H99" s="131">
        <f>SUM(H90:H98)</f>
        <v>0</v>
      </c>
      <c r="I99" s="131">
        <f>SUM(I90:I98)</f>
        <v>0</v>
      </c>
      <c r="J99" s="132">
        <f t="shared" si="5"/>
        <v>0</v>
      </c>
      <c r="L99" s="186">
        <f>SUM(L90:L98)</f>
        <v>0</v>
      </c>
      <c r="M99" s="187">
        <f>SUM(M90:M98)</f>
        <v>0</v>
      </c>
      <c r="N99" s="187">
        <f>SUM(N90:N98)</f>
        <v>0</v>
      </c>
      <c r="O99" s="188">
        <f t="shared" si="6"/>
        <v>0</v>
      </c>
      <c r="P99" s="186">
        <f>SUM(P90:P98)</f>
        <v>0</v>
      </c>
      <c r="Q99" s="187">
        <f>SUM(Q90:Q98)</f>
        <v>0</v>
      </c>
      <c r="R99" s="187">
        <f>SUM(R90:R98)</f>
        <v>0</v>
      </c>
      <c r="S99" s="188">
        <f t="shared" si="7"/>
        <v>0</v>
      </c>
    </row>
    <row r="100" spans="1:19" s="99" customFormat="1" ht="15.75">
      <c r="A100" s="58" t="s">
        <v>49</v>
      </c>
      <c r="B100" s="51"/>
      <c r="C100" s="128"/>
      <c r="D100" s="128"/>
      <c r="E100" s="128"/>
      <c r="F100" s="155">
        <f t="shared" si="4"/>
        <v>0</v>
      </c>
      <c r="G100" s="161"/>
      <c r="H100" s="128"/>
      <c r="I100" s="128"/>
      <c r="J100" s="129">
        <f t="shared" si="5"/>
        <v>0</v>
      </c>
      <c r="L100" s="179"/>
      <c r="M100" s="180"/>
      <c r="N100" s="180"/>
      <c r="O100" s="181">
        <f t="shared" si="6"/>
        <v>0</v>
      </c>
      <c r="P100" s="179"/>
      <c r="Q100" s="180"/>
      <c r="R100" s="180"/>
      <c r="S100" s="181">
        <f t="shared" si="7"/>
        <v>0</v>
      </c>
    </row>
    <row r="101" spans="1:19" s="99" customFormat="1" ht="17.25">
      <c r="A101" s="34" t="s">
        <v>487</v>
      </c>
      <c r="B101" s="35" t="s">
        <v>230</v>
      </c>
      <c r="C101" s="133">
        <f>C26+C27+C52+C61+C75+C84+C89+C99</f>
        <v>23294</v>
      </c>
      <c r="D101" s="133">
        <f>D26+D27+D52+D61+D75+D84+D89+D99</f>
        <v>0</v>
      </c>
      <c r="E101" s="133">
        <f>E26+E27+E52+E61+E75+E84+E89+E99</f>
        <v>0</v>
      </c>
      <c r="F101" s="157">
        <f t="shared" si="4"/>
        <v>23294</v>
      </c>
      <c r="G101" s="165">
        <f>G26+G27+G52+G61+G75+G84+G89+G99</f>
        <v>23794</v>
      </c>
      <c r="H101" s="133">
        <f>H26+H27+H52+H61+H75+H84+H89+H99</f>
        <v>0</v>
      </c>
      <c r="I101" s="133">
        <f>I26+I27+I52+I61+I75+I84+I89+I99</f>
        <v>0</v>
      </c>
      <c r="J101" s="132">
        <f t="shared" si="5"/>
        <v>23794</v>
      </c>
      <c r="L101" s="192">
        <f>L26+L27+L52+L61+L75+L84+L89+L99</f>
        <v>23835</v>
      </c>
      <c r="M101" s="193">
        <f>M26+M27+M52+M61+M75+M84+M89+M99</f>
        <v>0</v>
      </c>
      <c r="N101" s="193">
        <f>N26+N27+N52+N61+N75+N84+N89+N99</f>
        <v>0</v>
      </c>
      <c r="O101" s="188">
        <f t="shared" si="6"/>
        <v>23835</v>
      </c>
      <c r="P101" s="192">
        <f>P26+P27+P52+P61+P75+P84+P89+P99</f>
        <v>24062</v>
      </c>
      <c r="Q101" s="193">
        <f>Q26+Q27+Q52+Q61+Q75+Q84+Q89+Q99</f>
        <v>0</v>
      </c>
      <c r="R101" s="193">
        <f>R26+R27+R52+R61+R75+R84+R89+R99</f>
        <v>0</v>
      </c>
      <c r="S101" s="188">
        <f t="shared" si="7"/>
        <v>24062</v>
      </c>
    </row>
    <row r="102" spans="1:19">
      <c r="A102" s="13" t="s">
        <v>680</v>
      </c>
      <c r="B102" s="5" t="s">
        <v>231</v>
      </c>
      <c r="C102" s="128">
        <v>0</v>
      </c>
      <c r="D102" s="128">
        <v>0</v>
      </c>
      <c r="E102" s="128">
        <v>0</v>
      </c>
      <c r="F102" s="155">
        <f t="shared" si="4"/>
        <v>0</v>
      </c>
      <c r="G102" s="161">
        <v>0</v>
      </c>
      <c r="H102" s="128">
        <v>0</v>
      </c>
      <c r="I102" s="128">
        <v>0</v>
      </c>
      <c r="J102" s="129">
        <f t="shared" si="5"/>
        <v>0</v>
      </c>
      <c r="L102" s="179">
        <v>0</v>
      </c>
      <c r="M102" s="180">
        <v>0</v>
      </c>
      <c r="N102" s="180">
        <v>0</v>
      </c>
      <c r="O102" s="181">
        <f t="shared" si="6"/>
        <v>0</v>
      </c>
      <c r="P102" s="179">
        <v>0</v>
      </c>
      <c r="Q102" s="180">
        <v>0</v>
      </c>
      <c r="R102" s="180">
        <v>0</v>
      </c>
      <c r="S102" s="181">
        <f t="shared" si="7"/>
        <v>0</v>
      </c>
    </row>
    <row r="103" spans="1:19">
      <c r="A103" s="13" t="s">
        <v>234</v>
      </c>
      <c r="B103" s="5" t="s">
        <v>235</v>
      </c>
      <c r="C103" s="128">
        <v>0</v>
      </c>
      <c r="D103" s="128">
        <v>0</v>
      </c>
      <c r="E103" s="128">
        <v>0</v>
      </c>
      <c r="F103" s="155">
        <f t="shared" si="4"/>
        <v>0</v>
      </c>
      <c r="G103" s="161">
        <v>0</v>
      </c>
      <c r="H103" s="128">
        <v>0</v>
      </c>
      <c r="I103" s="128">
        <v>0</v>
      </c>
      <c r="J103" s="129">
        <f t="shared" si="5"/>
        <v>0</v>
      </c>
      <c r="L103" s="179">
        <v>0</v>
      </c>
      <c r="M103" s="180">
        <v>0</v>
      </c>
      <c r="N103" s="180">
        <v>0</v>
      </c>
      <c r="O103" s="181">
        <f t="shared" si="6"/>
        <v>0</v>
      </c>
      <c r="P103" s="179">
        <v>0</v>
      </c>
      <c r="Q103" s="180">
        <v>0</v>
      </c>
      <c r="R103" s="180">
        <v>0</v>
      </c>
      <c r="S103" s="181">
        <f t="shared" si="7"/>
        <v>0</v>
      </c>
    </row>
    <row r="104" spans="1:19">
      <c r="A104" s="13" t="s">
        <v>481</v>
      </c>
      <c r="B104" s="5" t="s">
        <v>236</v>
      </c>
      <c r="C104" s="128">
        <v>0</v>
      </c>
      <c r="D104" s="128">
        <v>0</v>
      </c>
      <c r="E104" s="128">
        <v>0</v>
      </c>
      <c r="F104" s="155">
        <f t="shared" si="4"/>
        <v>0</v>
      </c>
      <c r="G104" s="161">
        <v>0</v>
      </c>
      <c r="H104" s="128">
        <v>0</v>
      </c>
      <c r="I104" s="128">
        <v>0</v>
      </c>
      <c r="J104" s="129">
        <f t="shared" si="5"/>
        <v>0</v>
      </c>
      <c r="L104" s="179">
        <v>0</v>
      </c>
      <c r="M104" s="180">
        <v>0</v>
      </c>
      <c r="N104" s="180">
        <v>0</v>
      </c>
      <c r="O104" s="181">
        <f t="shared" si="6"/>
        <v>0</v>
      </c>
      <c r="P104" s="179">
        <v>0</v>
      </c>
      <c r="Q104" s="180">
        <v>0</v>
      </c>
      <c r="R104" s="180">
        <v>0</v>
      </c>
      <c r="S104" s="181">
        <f t="shared" si="7"/>
        <v>0</v>
      </c>
    </row>
    <row r="105" spans="1:19" s="99" customFormat="1">
      <c r="A105" s="15" t="s">
        <v>445</v>
      </c>
      <c r="B105" s="7" t="s">
        <v>238</v>
      </c>
      <c r="C105" s="130">
        <f>SUM(C102:C104)</f>
        <v>0</v>
      </c>
      <c r="D105" s="130">
        <f>SUM(D102:D104)</f>
        <v>0</v>
      </c>
      <c r="E105" s="130">
        <f>SUM(E102:E104)</f>
        <v>0</v>
      </c>
      <c r="F105" s="156">
        <f t="shared" si="4"/>
        <v>0</v>
      </c>
      <c r="G105" s="162">
        <f>SUM(G102:G104)</f>
        <v>0</v>
      </c>
      <c r="H105" s="130">
        <f>SUM(H102:H104)</f>
        <v>0</v>
      </c>
      <c r="I105" s="130">
        <f>SUM(I102:I104)</f>
        <v>0</v>
      </c>
      <c r="J105" s="100">
        <f t="shared" si="5"/>
        <v>0</v>
      </c>
      <c r="L105" s="182">
        <f>SUM(L102:L104)</f>
        <v>0</v>
      </c>
      <c r="M105" s="183">
        <f>SUM(M102:M104)</f>
        <v>0</v>
      </c>
      <c r="N105" s="183">
        <f>SUM(N102:N104)</f>
        <v>0</v>
      </c>
      <c r="O105" s="184">
        <f t="shared" si="6"/>
        <v>0</v>
      </c>
      <c r="P105" s="182">
        <f>SUM(P102:P104)</f>
        <v>0</v>
      </c>
      <c r="Q105" s="183">
        <f>SUM(Q102:Q104)</f>
        <v>0</v>
      </c>
      <c r="R105" s="183">
        <f>SUM(R102:R104)</f>
        <v>0</v>
      </c>
      <c r="S105" s="184">
        <f t="shared" si="7"/>
        <v>0</v>
      </c>
    </row>
    <row r="106" spans="1:19">
      <c r="A106" s="36" t="s">
        <v>482</v>
      </c>
      <c r="B106" s="5" t="s">
        <v>239</v>
      </c>
      <c r="C106" s="128">
        <v>0</v>
      </c>
      <c r="D106" s="128">
        <v>0</v>
      </c>
      <c r="E106" s="128">
        <v>0</v>
      </c>
      <c r="F106" s="155">
        <f t="shared" si="4"/>
        <v>0</v>
      </c>
      <c r="G106" s="161">
        <v>0</v>
      </c>
      <c r="H106" s="128">
        <v>0</v>
      </c>
      <c r="I106" s="128">
        <v>0</v>
      </c>
      <c r="J106" s="129">
        <f t="shared" si="5"/>
        <v>0</v>
      </c>
      <c r="L106" s="179">
        <v>0</v>
      </c>
      <c r="M106" s="180">
        <v>0</v>
      </c>
      <c r="N106" s="180">
        <v>0</v>
      </c>
      <c r="O106" s="181">
        <f t="shared" si="6"/>
        <v>0</v>
      </c>
      <c r="P106" s="179">
        <v>0</v>
      </c>
      <c r="Q106" s="180">
        <v>0</v>
      </c>
      <c r="R106" s="180">
        <v>0</v>
      </c>
      <c r="S106" s="181">
        <f t="shared" si="7"/>
        <v>0</v>
      </c>
    </row>
    <row r="107" spans="1:19">
      <c r="A107" s="36" t="s">
        <v>451</v>
      </c>
      <c r="B107" s="5" t="s">
        <v>242</v>
      </c>
      <c r="C107" s="128">
        <v>0</v>
      </c>
      <c r="D107" s="128">
        <v>0</v>
      </c>
      <c r="E107" s="128">
        <v>0</v>
      </c>
      <c r="F107" s="155">
        <f t="shared" si="4"/>
        <v>0</v>
      </c>
      <c r="G107" s="161">
        <v>0</v>
      </c>
      <c r="H107" s="128">
        <v>0</v>
      </c>
      <c r="I107" s="128">
        <v>0</v>
      </c>
      <c r="J107" s="129">
        <f t="shared" si="5"/>
        <v>0</v>
      </c>
      <c r="L107" s="179">
        <v>0</v>
      </c>
      <c r="M107" s="180">
        <v>0</v>
      </c>
      <c r="N107" s="180">
        <v>0</v>
      </c>
      <c r="O107" s="181">
        <f t="shared" si="6"/>
        <v>0</v>
      </c>
      <c r="P107" s="179">
        <v>0</v>
      </c>
      <c r="Q107" s="180">
        <v>0</v>
      </c>
      <c r="R107" s="180">
        <v>0</v>
      </c>
      <c r="S107" s="181">
        <f t="shared" si="7"/>
        <v>0</v>
      </c>
    </row>
    <row r="108" spans="1:19">
      <c r="A108" s="13" t="s">
        <v>243</v>
      </c>
      <c r="B108" s="5" t="s">
        <v>244</v>
      </c>
      <c r="C108" s="128">
        <v>0</v>
      </c>
      <c r="D108" s="128">
        <v>0</v>
      </c>
      <c r="E108" s="128">
        <v>0</v>
      </c>
      <c r="F108" s="155">
        <f t="shared" si="4"/>
        <v>0</v>
      </c>
      <c r="G108" s="161">
        <v>0</v>
      </c>
      <c r="H108" s="128">
        <v>0</v>
      </c>
      <c r="I108" s="128">
        <v>0</v>
      </c>
      <c r="J108" s="129">
        <f t="shared" si="5"/>
        <v>0</v>
      </c>
      <c r="L108" s="179">
        <v>0</v>
      </c>
      <c r="M108" s="180">
        <v>0</v>
      </c>
      <c r="N108" s="180">
        <v>0</v>
      </c>
      <c r="O108" s="181">
        <f t="shared" si="6"/>
        <v>0</v>
      </c>
      <c r="P108" s="179">
        <v>0</v>
      </c>
      <c r="Q108" s="180">
        <v>0</v>
      </c>
      <c r="R108" s="180">
        <v>0</v>
      </c>
      <c r="S108" s="181">
        <f t="shared" si="7"/>
        <v>0</v>
      </c>
    </row>
    <row r="109" spans="1:19">
      <c r="A109" s="13" t="s">
        <v>483</v>
      </c>
      <c r="B109" s="5" t="s">
        <v>245</v>
      </c>
      <c r="C109" s="128">
        <v>0</v>
      </c>
      <c r="D109" s="128">
        <v>0</v>
      </c>
      <c r="E109" s="128">
        <v>0</v>
      </c>
      <c r="F109" s="155">
        <f t="shared" si="4"/>
        <v>0</v>
      </c>
      <c r="G109" s="161">
        <v>0</v>
      </c>
      <c r="H109" s="128">
        <v>0</v>
      </c>
      <c r="I109" s="128">
        <v>0</v>
      </c>
      <c r="J109" s="129">
        <f t="shared" si="5"/>
        <v>0</v>
      </c>
      <c r="L109" s="179">
        <v>0</v>
      </c>
      <c r="M109" s="180">
        <v>0</v>
      </c>
      <c r="N109" s="180">
        <v>0</v>
      </c>
      <c r="O109" s="181">
        <f t="shared" si="6"/>
        <v>0</v>
      </c>
      <c r="P109" s="179">
        <v>0</v>
      </c>
      <c r="Q109" s="180">
        <v>0</v>
      </c>
      <c r="R109" s="180">
        <v>0</v>
      </c>
      <c r="S109" s="181">
        <f t="shared" si="7"/>
        <v>0</v>
      </c>
    </row>
    <row r="110" spans="1:19" s="99" customFormat="1">
      <c r="A110" s="14" t="s">
        <v>448</v>
      </c>
      <c r="B110" s="7" t="s">
        <v>246</v>
      </c>
      <c r="C110" s="130">
        <f>SUM(C106:C109)</f>
        <v>0</v>
      </c>
      <c r="D110" s="130">
        <f>SUM(D106:D109)</f>
        <v>0</v>
      </c>
      <c r="E110" s="130">
        <f>SUM(E106:E109)</f>
        <v>0</v>
      </c>
      <c r="F110" s="156">
        <f t="shared" si="4"/>
        <v>0</v>
      </c>
      <c r="G110" s="162">
        <f>SUM(G106:G109)</f>
        <v>0</v>
      </c>
      <c r="H110" s="130">
        <f>SUM(H106:H109)</f>
        <v>0</v>
      </c>
      <c r="I110" s="130">
        <f>SUM(I106:I109)</f>
        <v>0</v>
      </c>
      <c r="J110" s="100">
        <f t="shared" si="5"/>
        <v>0</v>
      </c>
      <c r="L110" s="182">
        <f>SUM(L106:L109)</f>
        <v>0</v>
      </c>
      <c r="M110" s="183">
        <f>SUM(M106:M109)</f>
        <v>0</v>
      </c>
      <c r="N110" s="183">
        <f>SUM(N106:N109)</f>
        <v>0</v>
      </c>
      <c r="O110" s="184">
        <f t="shared" si="6"/>
        <v>0</v>
      </c>
      <c r="P110" s="182">
        <f>SUM(P106:P109)</f>
        <v>0</v>
      </c>
      <c r="Q110" s="183">
        <f>SUM(Q106:Q109)</f>
        <v>0</v>
      </c>
      <c r="R110" s="183">
        <f>SUM(R106:R109)</f>
        <v>0</v>
      </c>
      <c r="S110" s="184">
        <f t="shared" si="7"/>
        <v>0</v>
      </c>
    </row>
    <row r="111" spans="1:19" s="99" customFormat="1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56">
        <f t="shared" si="4"/>
        <v>0</v>
      </c>
      <c r="G111" s="162">
        <v>0</v>
      </c>
      <c r="H111" s="130">
        <v>0</v>
      </c>
      <c r="I111" s="130">
        <v>0</v>
      </c>
      <c r="J111" s="100">
        <f t="shared" si="5"/>
        <v>0</v>
      </c>
      <c r="L111" s="182">
        <v>0</v>
      </c>
      <c r="M111" s="183">
        <v>0</v>
      </c>
      <c r="N111" s="183">
        <v>0</v>
      </c>
      <c r="O111" s="184">
        <f t="shared" si="6"/>
        <v>0</v>
      </c>
      <c r="P111" s="182">
        <v>0</v>
      </c>
      <c r="Q111" s="183">
        <v>0</v>
      </c>
      <c r="R111" s="183">
        <v>0</v>
      </c>
      <c r="S111" s="184">
        <f t="shared" si="7"/>
        <v>0</v>
      </c>
    </row>
    <row r="112" spans="1:19" s="99" customFormat="1">
      <c r="A112" s="14" t="s">
        <v>249</v>
      </c>
      <c r="B112" s="7" t="s">
        <v>250</v>
      </c>
      <c r="C112" s="130">
        <v>0</v>
      </c>
      <c r="D112" s="130">
        <v>0</v>
      </c>
      <c r="E112" s="130">
        <v>0</v>
      </c>
      <c r="F112" s="156">
        <f t="shared" si="4"/>
        <v>0</v>
      </c>
      <c r="G112" s="162">
        <v>0</v>
      </c>
      <c r="H112" s="130">
        <v>0</v>
      </c>
      <c r="I112" s="130">
        <v>0</v>
      </c>
      <c r="J112" s="100">
        <f t="shared" si="5"/>
        <v>0</v>
      </c>
      <c r="L112" s="182">
        <v>0</v>
      </c>
      <c r="M112" s="183">
        <v>0</v>
      </c>
      <c r="N112" s="183">
        <v>0</v>
      </c>
      <c r="O112" s="184">
        <f t="shared" si="6"/>
        <v>0</v>
      </c>
      <c r="P112" s="182">
        <v>0</v>
      </c>
      <c r="Q112" s="183">
        <v>0</v>
      </c>
      <c r="R112" s="183">
        <v>0</v>
      </c>
      <c r="S112" s="184">
        <f t="shared" si="7"/>
        <v>0</v>
      </c>
    </row>
    <row r="113" spans="1:19" s="99" customFormat="1">
      <c r="A113" s="14" t="s">
        <v>251</v>
      </c>
      <c r="B113" s="7" t="s">
        <v>252</v>
      </c>
      <c r="C113" s="130">
        <v>0</v>
      </c>
      <c r="D113" s="130">
        <f>SUM(D111:D112)</f>
        <v>0</v>
      </c>
      <c r="E113" s="130">
        <f>SUM(E111:E112)</f>
        <v>0</v>
      </c>
      <c r="F113" s="156">
        <f t="shared" si="4"/>
        <v>0</v>
      </c>
      <c r="G113" s="162">
        <v>0</v>
      </c>
      <c r="H113" s="130">
        <f>SUM(H111:H112)</f>
        <v>0</v>
      </c>
      <c r="I113" s="130">
        <f>SUM(I111:I112)</f>
        <v>0</v>
      </c>
      <c r="J113" s="100">
        <f t="shared" si="5"/>
        <v>0</v>
      </c>
      <c r="L113" s="182">
        <v>0</v>
      </c>
      <c r="M113" s="183">
        <f>SUM(M111:M112)</f>
        <v>0</v>
      </c>
      <c r="N113" s="183">
        <f>SUM(N111:N112)</f>
        <v>0</v>
      </c>
      <c r="O113" s="184">
        <f t="shared" si="6"/>
        <v>0</v>
      </c>
      <c r="P113" s="182">
        <v>0</v>
      </c>
      <c r="Q113" s="183">
        <f>SUM(Q111:Q112)</f>
        <v>0</v>
      </c>
      <c r="R113" s="183">
        <f>SUM(R111:R112)</f>
        <v>0</v>
      </c>
      <c r="S113" s="184">
        <f t="shared" si="7"/>
        <v>0</v>
      </c>
    </row>
    <row r="114" spans="1:19" s="99" customFormat="1">
      <c r="A114" s="14" t="s">
        <v>253</v>
      </c>
      <c r="B114" s="7" t="s">
        <v>254</v>
      </c>
      <c r="C114" s="142">
        <v>0</v>
      </c>
      <c r="D114" s="142">
        <v>0</v>
      </c>
      <c r="E114" s="142">
        <v>0</v>
      </c>
      <c r="F114" s="156">
        <f t="shared" si="4"/>
        <v>0</v>
      </c>
      <c r="G114" s="166">
        <v>0</v>
      </c>
      <c r="H114" s="142">
        <v>0</v>
      </c>
      <c r="I114" s="142">
        <v>0</v>
      </c>
      <c r="J114" s="100">
        <f t="shared" si="5"/>
        <v>0</v>
      </c>
      <c r="L114" s="194">
        <v>0</v>
      </c>
      <c r="M114" s="195">
        <v>0</v>
      </c>
      <c r="N114" s="195">
        <v>0</v>
      </c>
      <c r="O114" s="184">
        <f t="shared" si="6"/>
        <v>0</v>
      </c>
      <c r="P114" s="194">
        <v>0</v>
      </c>
      <c r="Q114" s="195">
        <v>0</v>
      </c>
      <c r="R114" s="195">
        <v>0</v>
      </c>
      <c r="S114" s="184">
        <f t="shared" si="7"/>
        <v>0</v>
      </c>
    </row>
    <row r="115" spans="1:19" s="99" customFormat="1">
      <c r="A115" s="14" t="s">
        <v>255</v>
      </c>
      <c r="B115" s="7" t="s">
        <v>256</v>
      </c>
      <c r="C115" s="142">
        <v>0</v>
      </c>
      <c r="D115" s="142">
        <v>0</v>
      </c>
      <c r="E115" s="142">
        <v>0</v>
      </c>
      <c r="F115" s="156">
        <f t="shared" si="4"/>
        <v>0</v>
      </c>
      <c r="G115" s="166">
        <v>0</v>
      </c>
      <c r="H115" s="142">
        <v>0</v>
      </c>
      <c r="I115" s="142">
        <v>0</v>
      </c>
      <c r="J115" s="100">
        <f t="shared" si="5"/>
        <v>0</v>
      </c>
      <c r="L115" s="194">
        <v>0</v>
      </c>
      <c r="M115" s="195">
        <v>0</v>
      </c>
      <c r="N115" s="195">
        <v>0</v>
      </c>
      <c r="O115" s="184">
        <f t="shared" si="6"/>
        <v>0</v>
      </c>
      <c r="P115" s="194">
        <v>0</v>
      </c>
      <c r="Q115" s="195">
        <v>0</v>
      </c>
      <c r="R115" s="195">
        <v>0</v>
      </c>
      <c r="S115" s="184">
        <f t="shared" si="7"/>
        <v>0</v>
      </c>
    </row>
    <row r="116" spans="1:19" s="99" customFormat="1">
      <c r="A116" s="14" t="s">
        <v>257</v>
      </c>
      <c r="B116" s="7" t="s">
        <v>258</v>
      </c>
      <c r="C116" s="142">
        <v>0</v>
      </c>
      <c r="D116" s="142">
        <v>0</v>
      </c>
      <c r="E116" s="142">
        <v>0</v>
      </c>
      <c r="F116" s="156">
        <f t="shared" si="4"/>
        <v>0</v>
      </c>
      <c r="G116" s="166">
        <v>0</v>
      </c>
      <c r="H116" s="142">
        <v>0</v>
      </c>
      <c r="I116" s="142">
        <v>0</v>
      </c>
      <c r="J116" s="100">
        <f t="shared" si="5"/>
        <v>0</v>
      </c>
      <c r="L116" s="194">
        <v>0</v>
      </c>
      <c r="M116" s="195">
        <v>0</v>
      </c>
      <c r="N116" s="195">
        <v>0</v>
      </c>
      <c r="O116" s="184">
        <f t="shared" si="6"/>
        <v>0</v>
      </c>
      <c r="P116" s="194">
        <v>0</v>
      </c>
      <c r="Q116" s="195">
        <v>0</v>
      </c>
      <c r="R116" s="195">
        <v>0</v>
      </c>
      <c r="S116" s="184">
        <f t="shared" si="7"/>
        <v>0</v>
      </c>
    </row>
    <row r="117" spans="1:19" s="99" customFormat="1" ht="15.75">
      <c r="A117" s="37" t="s">
        <v>449</v>
      </c>
      <c r="B117" s="38" t="s">
        <v>259</v>
      </c>
      <c r="C117" s="143">
        <f>C105+C110+C111+C112+C113+C114+C115+C116</f>
        <v>0</v>
      </c>
      <c r="D117" s="143">
        <f>D105+D110+D111+D112+D113+D114+D115+D116</f>
        <v>0</v>
      </c>
      <c r="E117" s="143">
        <f>E105+E110+E111+E112+E113+E114+E115+E116</f>
        <v>0</v>
      </c>
      <c r="F117" s="158">
        <f t="shared" si="4"/>
        <v>0</v>
      </c>
      <c r="G117" s="167">
        <f>G105+G110+G111+G112+G113+G114+G115+G116</f>
        <v>0</v>
      </c>
      <c r="H117" s="143">
        <f>H105+H110+H111+H112+H113+H114+H115+H116</f>
        <v>0</v>
      </c>
      <c r="I117" s="143">
        <f>I105+I110+I111+I112+I113+I114+I115+I116</f>
        <v>0</v>
      </c>
      <c r="J117" s="143">
        <f t="shared" si="5"/>
        <v>0</v>
      </c>
      <c r="L117" s="196">
        <f>L105+L110+L111+L112+L113+L114+L115+L116</f>
        <v>0</v>
      </c>
      <c r="M117" s="197">
        <f>M105+M110+M111+M112+M113+M114+M115+M116</f>
        <v>0</v>
      </c>
      <c r="N117" s="197">
        <f>N105+N110+N111+N112+N113+N114+N115+N116</f>
        <v>0</v>
      </c>
      <c r="O117" s="197">
        <f t="shared" si="6"/>
        <v>0</v>
      </c>
      <c r="P117" s="196">
        <f>P105+P110+P111+P112+P113+P114+P115+P116</f>
        <v>0</v>
      </c>
      <c r="Q117" s="197">
        <f>Q105+Q110+Q111+Q112+Q113+Q114+Q115+Q116</f>
        <v>0</v>
      </c>
      <c r="R117" s="197">
        <f>R105+R110+R111+R112+R113+R114+R115+R116</f>
        <v>0</v>
      </c>
      <c r="S117" s="197">
        <f t="shared" si="7"/>
        <v>0</v>
      </c>
    </row>
    <row r="118" spans="1:19">
      <c r="A118" s="36" t="s">
        <v>260</v>
      </c>
      <c r="B118" s="5" t="s">
        <v>261</v>
      </c>
      <c r="C118" s="128">
        <v>0</v>
      </c>
      <c r="D118" s="128">
        <v>0</v>
      </c>
      <c r="E118" s="128">
        <v>0</v>
      </c>
      <c r="F118" s="155">
        <f t="shared" si="4"/>
        <v>0</v>
      </c>
      <c r="G118" s="161">
        <v>0</v>
      </c>
      <c r="H118" s="128">
        <v>0</v>
      </c>
      <c r="I118" s="128">
        <v>0</v>
      </c>
      <c r="J118" s="129">
        <f t="shared" si="5"/>
        <v>0</v>
      </c>
      <c r="L118" s="179">
        <v>0</v>
      </c>
      <c r="M118" s="180">
        <v>0</v>
      </c>
      <c r="N118" s="180">
        <v>0</v>
      </c>
      <c r="O118" s="181">
        <f t="shared" si="6"/>
        <v>0</v>
      </c>
      <c r="P118" s="179">
        <v>0</v>
      </c>
      <c r="Q118" s="180">
        <v>0</v>
      </c>
      <c r="R118" s="180">
        <v>0</v>
      </c>
      <c r="S118" s="181">
        <f t="shared" si="7"/>
        <v>0</v>
      </c>
    </row>
    <row r="119" spans="1:19">
      <c r="A119" s="13" t="s">
        <v>262</v>
      </c>
      <c r="B119" s="5" t="s">
        <v>263</v>
      </c>
      <c r="C119" s="128">
        <v>0</v>
      </c>
      <c r="D119" s="128">
        <v>0</v>
      </c>
      <c r="E119" s="128">
        <v>0</v>
      </c>
      <c r="F119" s="155">
        <f t="shared" si="4"/>
        <v>0</v>
      </c>
      <c r="G119" s="161">
        <v>0</v>
      </c>
      <c r="H119" s="128">
        <v>0</v>
      </c>
      <c r="I119" s="128">
        <v>0</v>
      </c>
      <c r="J119" s="129">
        <f t="shared" si="5"/>
        <v>0</v>
      </c>
      <c r="L119" s="179">
        <v>0</v>
      </c>
      <c r="M119" s="180">
        <v>0</v>
      </c>
      <c r="N119" s="180">
        <v>0</v>
      </c>
      <c r="O119" s="181">
        <f t="shared" si="6"/>
        <v>0</v>
      </c>
      <c r="P119" s="179">
        <v>0</v>
      </c>
      <c r="Q119" s="180">
        <v>0</v>
      </c>
      <c r="R119" s="180">
        <v>0</v>
      </c>
      <c r="S119" s="181">
        <f t="shared" si="7"/>
        <v>0</v>
      </c>
    </row>
    <row r="120" spans="1:19">
      <c r="A120" s="36" t="s">
        <v>484</v>
      </c>
      <c r="B120" s="5" t="s">
        <v>264</v>
      </c>
      <c r="C120" s="128">
        <v>0</v>
      </c>
      <c r="D120" s="128">
        <v>0</v>
      </c>
      <c r="E120" s="128">
        <v>0</v>
      </c>
      <c r="F120" s="155">
        <f t="shared" si="4"/>
        <v>0</v>
      </c>
      <c r="G120" s="161">
        <v>0</v>
      </c>
      <c r="H120" s="128">
        <v>0</v>
      </c>
      <c r="I120" s="128">
        <v>0</v>
      </c>
      <c r="J120" s="129">
        <f t="shared" si="5"/>
        <v>0</v>
      </c>
      <c r="L120" s="179">
        <v>0</v>
      </c>
      <c r="M120" s="180">
        <v>0</v>
      </c>
      <c r="N120" s="180">
        <v>0</v>
      </c>
      <c r="O120" s="181">
        <f t="shared" si="6"/>
        <v>0</v>
      </c>
      <c r="P120" s="179">
        <v>0</v>
      </c>
      <c r="Q120" s="180">
        <v>0</v>
      </c>
      <c r="R120" s="180">
        <v>0</v>
      </c>
      <c r="S120" s="181">
        <f t="shared" si="7"/>
        <v>0</v>
      </c>
    </row>
    <row r="121" spans="1:19">
      <c r="A121" s="36" t="s">
        <v>454</v>
      </c>
      <c r="B121" s="5" t="s">
        <v>265</v>
      </c>
      <c r="C121" s="128">
        <v>0</v>
      </c>
      <c r="D121" s="128">
        <v>0</v>
      </c>
      <c r="E121" s="128">
        <v>0</v>
      </c>
      <c r="F121" s="155">
        <f t="shared" si="4"/>
        <v>0</v>
      </c>
      <c r="G121" s="161">
        <v>0</v>
      </c>
      <c r="H121" s="128">
        <v>0</v>
      </c>
      <c r="I121" s="128">
        <v>0</v>
      </c>
      <c r="J121" s="129">
        <f t="shared" si="5"/>
        <v>0</v>
      </c>
      <c r="L121" s="179">
        <v>0</v>
      </c>
      <c r="M121" s="180">
        <v>0</v>
      </c>
      <c r="N121" s="180">
        <v>0</v>
      </c>
      <c r="O121" s="181">
        <f t="shared" si="6"/>
        <v>0</v>
      </c>
      <c r="P121" s="179">
        <v>0</v>
      </c>
      <c r="Q121" s="180">
        <v>0</v>
      </c>
      <c r="R121" s="180">
        <v>0</v>
      </c>
      <c r="S121" s="181">
        <f t="shared" si="7"/>
        <v>0</v>
      </c>
    </row>
    <row r="122" spans="1:19" s="99" customFormat="1">
      <c r="A122" s="37" t="s">
        <v>455</v>
      </c>
      <c r="B122" s="38" t="s">
        <v>269</v>
      </c>
      <c r="C122" s="130">
        <f>SUM(C118:C121)</f>
        <v>0</v>
      </c>
      <c r="D122" s="130">
        <f>SUM(D118:D121)</f>
        <v>0</v>
      </c>
      <c r="E122" s="130">
        <f>SUM(E118:E121)</f>
        <v>0</v>
      </c>
      <c r="F122" s="156">
        <f t="shared" si="4"/>
        <v>0</v>
      </c>
      <c r="G122" s="162">
        <f>SUM(G118:G121)</f>
        <v>0</v>
      </c>
      <c r="H122" s="130">
        <f>SUM(H118:H121)</f>
        <v>0</v>
      </c>
      <c r="I122" s="130">
        <f>SUM(I118:I121)</f>
        <v>0</v>
      </c>
      <c r="J122" s="100">
        <f t="shared" si="5"/>
        <v>0</v>
      </c>
      <c r="L122" s="182">
        <f>SUM(L118:L121)</f>
        <v>0</v>
      </c>
      <c r="M122" s="183">
        <f>SUM(M118:M121)</f>
        <v>0</v>
      </c>
      <c r="N122" s="183">
        <f>SUM(N118:N121)</f>
        <v>0</v>
      </c>
      <c r="O122" s="184">
        <f t="shared" si="6"/>
        <v>0</v>
      </c>
      <c r="P122" s="182">
        <f>SUM(P118:P121)</f>
        <v>0</v>
      </c>
      <c r="Q122" s="183">
        <f>SUM(Q118:Q121)</f>
        <v>0</v>
      </c>
      <c r="R122" s="183">
        <f>SUM(R118:R121)</f>
        <v>0</v>
      </c>
      <c r="S122" s="184">
        <f t="shared" si="7"/>
        <v>0</v>
      </c>
    </row>
    <row r="123" spans="1:19">
      <c r="A123" s="13" t="s">
        <v>270</v>
      </c>
      <c r="B123" s="5" t="s">
        <v>271</v>
      </c>
      <c r="C123" s="128">
        <v>0</v>
      </c>
      <c r="D123" s="128">
        <v>0</v>
      </c>
      <c r="E123" s="128">
        <v>0</v>
      </c>
      <c r="F123" s="155">
        <f t="shared" si="4"/>
        <v>0</v>
      </c>
      <c r="G123" s="161">
        <v>0</v>
      </c>
      <c r="H123" s="128">
        <v>0</v>
      </c>
      <c r="I123" s="128">
        <v>0</v>
      </c>
      <c r="J123" s="129">
        <f t="shared" si="5"/>
        <v>0</v>
      </c>
      <c r="L123" s="179">
        <v>0</v>
      </c>
      <c r="M123" s="180">
        <v>0</v>
      </c>
      <c r="N123" s="180">
        <v>0</v>
      </c>
      <c r="O123" s="181">
        <f t="shared" si="6"/>
        <v>0</v>
      </c>
      <c r="P123" s="179">
        <v>0</v>
      </c>
      <c r="Q123" s="180">
        <v>0</v>
      </c>
      <c r="R123" s="180">
        <v>0</v>
      </c>
      <c r="S123" s="181">
        <f t="shared" si="7"/>
        <v>0</v>
      </c>
    </row>
    <row r="124" spans="1:19" s="99" customFormat="1" ht="15.75">
      <c r="A124" s="39" t="s">
        <v>488</v>
      </c>
      <c r="B124" s="40" t="s">
        <v>272</v>
      </c>
      <c r="C124" s="143">
        <f>C117+C122+C123</f>
        <v>0</v>
      </c>
      <c r="D124" s="143">
        <f>D117+D122+D123</f>
        <v>0</v>
      </c>
      <c r="E124" s="143">
        <f>E117+E122+E123</f>
        <v>0</v>
      </c>
      <c r="F124" s="158">
        <f t="shared" si="4"/>
        <v>0</v>
      </c>
      <c r="G124" s="167">
        <f>G117+G122+G123</f>
        <v>0</v>
      </c>
      <c r="H124" s="143">
        <f>H117+H122+H123</f>
        <v>0</v>
      </c>
      <c r="I124" s="143">
        <f>I117+I122+I123</f>
        <v>0</v>
      </c>
      <c r="J124" s="143">
        <f t="shared" si="5"/>
        <v>0</v>
      </c>
      <c r="L124" s="196">
        <f>L117+L122+L123</f>
        <v>0</v>
      </c>
      <c r="M124" s="197">
        <f>M117+M122+M123</f>
        <v>0</v>
      </c>
      <c r="N124" s="197">
        <f>N117+N122+N123</f>
        <v>0</v>
      </c>
      <c r="O124" s="197">
        <f t="shared" si="6"/>
        <v>0</v>
      </c>
      <c r="P124" s="196">
        <f>P117+P122+P123</f>
        <v>0</v>
      </c>
      <c r="Q124" s="197">
        <f>Q117+Q122+Q123</f>
        <v>0</v>
      </c>
      <c r="R124" s="197">
        <f>R117+R122+R123</f>
        <v>0</v>
      </c>
      <c r="S124" s="197">
        <f t="shared" si="7"/>
        <v>0</v>
      </c>
    </row>
    <row r="125" spans="1:19" s="99" customFormat="1" ht="17.25">
      <c r="A125" s="101" t="s">
        <v>524</v>
      </c>
      <c r="B125" s="101"/>
      <c r="C125" s="133">
        <f>C101+C124</f>
        <v>23294</v>
      </c>
      <c r="D125" s="133">
        <f>D101+D124</f>
        <v>0</v>
      </c>
      <c r="E125" s="133">
        <f>E101+E124</f>
        <v>0</v>
      </c>
      <c r="F125" s="159">
        <f t="shared" si="4"/>
        <v>23294</v>
      </c>
      <c r="G125" s="165">
        <f>G101+G124</f>
        <v>23794</v>
      </c>
      <c r="H125" s="133">
        <f>H101+H124</f>
        <v>0</v>
      </c>
      <c r="I125" s="133">
        <f>I101+I124</f>
        <v>0</v>
      </c>
      <c r="J125" s="134">
        <f t="shared" si="5"/>
        <v>23794</v>
      </c>
      <c r="L125" s="192">
        <f>L101+L124</f>
        <v>23835</v>
      </c>
      <c r="M125" s="193">
        <f>M101+M124</f>
        <v>0</v>
      </c>
      <c r="N125" s="193">
        <f>N101+N124</f>
        <v>0</v>
      </c>
      <c r="O125" s="198">
        <f t="shared" si="6"/>
        <v>23835</v>
      </c>
      <c r="P125" s="192">
        <f>P101+P124</f>
        <v>24062</v>
      </c>
      <c r="Q125" s="193">
        <f>Q101+Q124</f>
        <v>0</v>
      </c>
      <c r="R125" s="193">
        <f>R101+R124</f>
        <v>0</v>
      </c>
      <c r="S125" s="198">
        <f t="shared" si="7"/>
        <v>24062</v>
      </c>
    </row>
    <row r="126" spans="1:19">
      <c r="B126" s="25"/>
      <c r="C126" s="25"/>
      <c r="D126" s="25"/>
      <c r="E126" s="25"/>
      <c r="F126" s="25"/>
    </row>
    <row r="127" spans="1:19">
      <c r="B127" s="25"/>
      <c r="C127" s="25"/>
      <c r="D127" s="25"/>
      <c r="E127" s="25"/>
      <c r="F127" s="25"/>
    </row>
    <row r="128" spans="1:19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G1"/>
    <mergeCell ref="G6:J6"/>
    <mergeCell ref="P6:S6"/>
    <mergeCell ref="L6:O6"/>
    <mergeCell ref="A3:F3"/>
    <mergeCell ref="A4:F4"/>
    <mergeCell ref="C6:F6"/>
  </mergeCells>
  <phoneticPr fontId="38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S174"/>
  <sheetViews>
    <sheetView tabSelected="1" workbookViewId="0">
      <selection activeCell="C1" sqref="C1:G1"/>
    </sheetView>
  </sheetViews>
  <sheetFormatPr defaultRowHeight="15"/>
  <cols>
    <col min="1" max="1" width="92.140625" customWidth="1"/>
    <col min="2" max="2" width="8.85546875" bestFit="1" customWidth="1"/>
    <col min="3" max="3" width="9.5703125" bestFit="1" customWidth="1"/>
    <col min="4" max="4" width="10" customWidth="1"/>
    <col min="5" max="5" width="14.28515625" customWidth="1"/>
    <col min="6" max="6" width="11.140625" bestFit="1" customWidth="1"/>
    <col min="7" max="7" width="9.5703125" bestFit="1" customWidth="1"/>
    <col min="8" max="8" width="11.140625" customWidth="1"/>
    <col min="9" max="9" width="14.2851562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9">
      <c r="C1" s="233" t="s">
        <v>713</v>
      </c>
      <c r="D1" s="233"/>
      <c r="E1" s="233"/>
      <c r="F1" s="233"/>
      <c r="G1" s="233"/>
      <c r="H1" s="141"/>
      <c r="I1" s="141"/>
      <c r="J1" s="141"/>
      <c r="K1" s="141"/>
    </row>
    <row r="3" spans="1:19" ht="21" customHeight="1">
      <c r="A3" s="228" t="s">
        <v>682</v>
      </c>
      <c r="B3" s="229"/>
      <c r="C3" s="229"/>
      <c r="D3" s="229"/>
      <c r="E3" s="229"/>
      <c r="F3" s="230"/>
    </row>
    <row r="4" spans="1:19" ht="18.75" customHeight="1">
      <c r="A4" s="231" t="s">
        <v>571</v>
      </c>
      <c r="B4" s="229"/>
      <c r="C4" s="229"/>
      <c r="D4" s="229"/>
      <c r="E4" s="229"/>
      <c r="F4" s="230"/>
    </row>
    <row r="5" spans="1:19" ht="18">
      <c r="A5" s="110"/>
    </row>
    <row r="6" spans="1:19">
      <c r="A6" s="97" t="s">
        <v>691</v>
      </c>
      <c r="C6" s="222" t="s">
        <v>667</v>
      </c>
      <c r="D6" s="222"/>
      <c r="E6" s="222"/>
      <c r="F6" s="227"/>
      <c r="G6" s="221" t="s">
        <v>706</v>
      </c>
      <c r="H6" s="222"/>
      <c r="I6" s="222"/>
      <c r="J6" s="222"/>
      <c r="L6" s="221" t="s">
        <v>707</v>
      </c>
      <c r="M6" s="222"/>
      <c r="N6" s="222"/>
      <c r="O6" s="222"/>
      <c r="P6" s="221" t="s">
        <v>708</v>
      </c>
      <c r="Q6" s="222"/>
      <c r="R6" s="222"/>
      <c r="S6" s="222"/>
    </row>
    <row r="7" spans="1:19" ht="42.75" customHeight="1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L7" s="160" t="s">
        <v>600</v>
      </c>
      <c r="M7" s="111" t="s">
        <v>601</v>
      </c>
      <c r="N7" s="111" t="s">
        <v>50</v>
      </c>
      <c r="O7" s="112" t="s">
        <v>27</v>
      </c>
      <c r="P7" s="160" t="s">
        <v>600</v>
      </c>
      <c r="Q7" s="111" t="s">
        <v>601</v>
      </c>
      <c r="R7" s="111" t="s">
        <v>50</v>
      </c>
      <c r="S7" s="112" t="s">
        <v>27</v>
      </c>
    </row>
    <row r="8" spans="1:19">
      <c r="A8" s="27" t="s">
        <v>95</v>
      </c>
      <c r="B8" s="28" t="s">
        <v>96</v>
      </c>
      <c r="C8" s="128">
        <f>'2. melléklet'!C8+'3. melléklet'!C8</f>
        <v>17792</v>
      </c>
      <c r="D8" s="128">
        <f>'2. melléklet'!D8+'3. melléklet'!D8</f>
        <v>0</v>
      </c>
      <c r="E8" s="128">
        <f>'2. melléklet'!E8+'3. melléklet'!E8</f>
        <v>0</v>
      </c>
      <c r="F8" s="155">
        <f>SUM(C8:E8)</f>
        <v>17792</v>
      </c>
      <c r="G8" s="161">
        <f>'2. melléklet'!G8+'3. melléklet'!G8</f>
        <v>17792</v>
      </c>
      <c r="H8" s="128">
        <f>'2. melléklet'!H8+'3. melléklet'!H8</f>
        <v>0</v>
      </c>
      <c r="I8" s="128">
        <f>'2. melléklet'!I8+'3. melléklet'!I8</f>
        <v>0</v>
      </c>
      <c r="J8" s="129">
        <f>SUM(G8:I8)</f>
        <v>17792</v>
      </c>
      <c r="L8" s="161">
        <f>'2. melléklet'!L8+'3. melléklet'!L8</f>
        <v>17792</v>
      </c>
      <c r="M8" s="128">
        <f>'2. melléklet'!M8+'3. melléklet'!M8</f>
        <v>0</v>
      </c>
      <c r="N8" s="128">
        <f>'2. melléklet'!N8+'3. melléklet'!N8</f>
        <v>0</v>
      </c>
      <c r="O8" s="129">
        <f>SUM(L8:N8)</f>
        <v>17792</v>
      </c>
      <c r="P8" s="161">
        <f>'2. melléklet'!P8+'3. melléklet'!P8</f>
        <v>17792</v>
      </c>
      <c r="Q8" s="128">
        <f>'2. melléklet'!Q8+'3. melléklet'!Q8</f>
        <v>0</v>
      </c>
      <c r="R8" s="128">
        <f>'2. melléklet'!R8+'3. melléklet'!R8</f>
        <v>0</v>
      </c>
      <c r="S8" s="129">
        <f t="shared" ref="S8:S18" si="0">SUM(P8:R8)</f>
        <v>17792</v>
      </c>
    </row>
    <row r="9" spans="1:19">
      <c r="A9" s="27" t="s">
        <v>97</v>
      </c>
      <c r="B9" s="29" t="s">
        <v>98</v>
      </c>
      <c r="C9" s="128">
        <f>'2. melléklet'!C9+'3. melléklet'!C9</f>
        <v>0</v>
      </c>
      <c r="D9" s="128">
        <f>'2. melléklet'!D9+'3. melléklet'!D9</f>
        <v>0</v>
      </c>
      <c r="E9" s="128">
        <f>'2. melléklet'!E9+'3. melléklet'!E9</f>
        <v>0</v>
      </c>
      <c r="F9" s="155">
        <f t="shared" ref="F9:F72" si="1">SUM(C9:E9)</f>
        <v>0</v>
      </c>
      <c r="G9" s="161">
        <f>'2. melléklet'!G9+'3. melléklet'!G9</f>
        <v>0</v>
      </c>
      <c r="H9" s="128">
        <f>'2. melléklet'!H9+'3. melléklet'!H9</f>
        <v>0</v>
      </c>
      <c r="I9" s="128">
        <f>'2. melléklet'!I9+'3. melléklet'!I9</f>
        <v>0</v>
      </c>
      <c r="J9" s="129">
        <f t="shared" ref="J9:J72" si="2">SUM(G9:I9)</f>
        <v>0</v>
      </c>
      <c r="L9" s="161">
        <f>'2. melléklet'!L9+'3. melléklet'!L9</f>
        <v>0</v>
      </c>
      <c r="M9" s="128">
        <f>'2. melléklet'!M9+'3. melléklet'!M9</f>
        <v>0</v>
      </c>
      <c r="N9" s="128">
        <f>'2. melléklet'!N9+'3. melléklet'!N9</f>
        <v>0</v>
      </c>
      <c r="O9" s="129">
        <f t="shared" ref="O9:O72" si="3">SUM(L9:N9)</f>
        <v>0</v>
      </c>
      <c r="P9" s="216">
        <f>'2. melléklet'!P9+'3. melléklet'!P9</f>
        <v>399</v>
      </c>
      <c r="Q9" s="128">
        <f>'2. melléklet'!Q9+'3. melléklet'!Q9</f>
        <v>0</v>
      </c>
      <c r="R9" s="128">
        <f>'2. melléklet'!R9+'3. melléklet'!R9</f>
        <v>0</v>
      </c>
      <c r="S9" s="129">
        <f t="shared" si="0"/>
        <v>399</v>
      </c>
    </row>
    <row r="10" spans="1:19">
      <c r="A10" s="27" t="s">
        <v>99</v>
      </c>
      <c r="B10" s="29" t="s">
        <v>100</v>
      </c>
      <c r="C10" s="128">
        <f>'2. melléklet'!C10+'3. melléklet'!C10</f>
        <v>0</v>
      </c>
      <c r="D10" s="128">
        <f>'2. melléklet'!D10+'3. melléklet'!D10</f>
        <v>0</v>
      </c>
      <c r="E10" s="128">
        <f>'2. melléklet'!E10+'3. melléklet'!E10</f>
        <v>0</v>
      </c>
      <c r="F10" s="155">
        <f t="shared" si="1"/>
        <v>0</v>
      </c>
      <c r="G10" s="161">
        <f>'2. melléklet'!G10+'3. melléklet'!G10</f>
        <v>0</v>
      </c>
      <c r="H10" s="128">
        <f>'2. melléklet'!H10+'3. melléklet'!H10</f>
        <v>0</v>
      </c>
      <c r="I10" s="128">
        <f>'2. melléklet'!I10+'3. melléklet'!I10</f>
        <v>0</v>
      </c>
      <c r="J10" s="129">
        <f t="shared" si="2"/>
        <v>0</v>
      </c>
      <c r="L10" s="161">
        <f>'2. melléklet'!L10+'3. melléklet'!L10</f>
        <v>0</v>
      </c>
      <c r="M10" s="128">
        <f>'2. melléklet'!M10+'3. melléklet'!M10</f>
        <v>0</v>
      </c>
      <c r="N10" s="128">
        <f>'2. melléklet'!N10+'3. melléklet'!N10</f>
        <v>0</v>
      </c>
      <c r="O10" s="129">
        <f t="shared" si="3"/>
        <v>0</v>
      </c>
      <c r="P10" s="161">
        <f>'2. melléklet'!P10+'3. melléklet'!P10</f>
        <v>0</v>
      </c>
      <c r="Q10" s="128">
        <f>'2. melléklet'!Q10+'3. melléklet'!Q10</f>
        <v>0</v>
      </c>
      <c r="R10" s="128">
        <f>'2. melléklet'!R10+'3. melléklet'!R10</f>
        <v>0</v>
      </c>
      <c r="S10" s="129">
        <f t="shared" si="0"/>
        <v>0</v>
      </c>
    </row>
    <row r="11" spans="1:19">
      <c r="A11" s="30" t="s">
        <v>101</v>
      </c>
      <c r="B11" s="29" t="s">
        <v>102</v>
      </c>
      <c r="C11" s="128">
        <f>'2. melléklet'!C11+'3. melléklet'!C11</f>
        <v>0</v>
      </c>
      <c r="D11" s="128">
        <f>'2. melléklet'!D11+'3. melléklet'!D11</f>
        <v>0</v>
      </c>
      <c r="E11" s="128">
        <f>'2. melléklet'!E11+'3. melléklet'!E11</f>
        <v>0</v>
      </c>
      <c r="F11" s="155">
        <f t="shared" si="1"/>
        <v>0</v>
      </c>
      <c r="G11" s="161">
        <f>'2. melléklet'!G11+'3. melléklet'!G11</f>
        <v>0</v>
      </c>
      <c r="H11" s="128">
        <f>'2. melléklet'!H11+'3. melléklet'!H11</f>
        <v>0</v>
      </c>
      <c r="I11" s="128">
        <f>'2. melléklet'!I11+'3. melléklet'!I11</f>
        <v>0</v>
      </c>
      <c r="J11" s="129">
        <f t="shared" si="2"/>
        <v>0</v>
      </c>
      <c r="L11" s="161">
        <f>'2. melléklet'!L11+'3. melléklet'!L11</f>
        <v>34</v>
      </c>
      <c r="M11" s="128">
        <f>'2. melléklet'!M11+'3. melléklet'!M11</f>
        <v>0</v>
      </c>
      <c r="N11" s="128">
        <f>'2. melléklet'!N11+'3. melléklet'!N11</f>
        <v>0</v>
      </c>
      <c r="O11" s="129">
        <f t="shared" si="3"/>
        <v>34</v>
      </c>
      <c r="P11" s="216">
        <f>'2. melléklet'!P11+'3. melléklet'!P11</f>
        <v>103</v>
      </c>
      <c r="Q11" s="128">
        <f>'2. melléklet'!Q11+'3. melléklet'!Q11</f>
        <v>0</v>
      </c>
      <c r="R11" s="128">
        <f>'2. melléklet'!R11+'3. melléklet'!R11</f>
        <v>0</v>
      </c>
      <c r="S11" s="129">
        <f t="shared" si="0"/>
        <v>103</v>
      </c>
    </row>
    <row r="12" spans="1:19">
      <c r="A12" s="30" t="s">
        <v>103</v>
      </c>
      <c r="B12" s="29" t="s">
        <v>104</v>
      </c>
      <c r="C12" s="128">
        <f>'2. melléklet'!C12+'3. melléklet'!C12</f>
        <v>0</v>
      </c>
      <c r="D12" s="128">
        <f>'2. melléklet'!D12+'3. melléklet'!D12</f>
        <v>0</v>
      </c>
      <c r="E12" s="128">
        <f>'2. melléklet'!E12+'3. melléklet'!E12</f>
        <v>0</v>
      </c>
      <c r="F12" s="155">
        <f t="shared" si="1"/>
        <v>0</v>
      </c>
      <c r="G12" s="161">
        <f>'2. melléklet'!G12+'3. melléklet'!G12</f>
        <v>0</v>
      </c>
      <c r="H12" s="128">
        <f>'2. melléklet'!H12+'3. melléklet'!H12</f>
        <v>0</v>
      </c>
      <c r="I12" s="128">
        <f>'2. melléklet'!I12+'3. melléklet'!I12</f>
        <v>0</v>
      </c>
      <c r="J12" s="129">
        <f t="shared" si="2"/>
        <v>0</v>
      </c>
      <c r="L12" s="161">
        <f>'2. melléklet'!L12+'3. melléklet'!L12</f>
        <v>0</v>
      </c>
      <c r="M12" s="128">
        <f>'2. melléklet'!M12+'3. melléklet'!M12</f>
        <v>0</v>
      </c>
      <c r="N12" s="128">
        <f>'2. melléklet'!N12+'3. melléklet'!N12</f>
        <v>0</v>
      </c>
      <c r="O12" s="129">
        <f t="shared" si="3"/>
        <v>0</v>
      </c>
      <c r="P12" s="161">
        <f>'2. melléklet'!P12+'3. melléklet'!P12</f>
        <v>0</v>
      </c>
      <c r="Q12" s="128">
        <f>'2. melléklet'!Q12+'3. melléklet'!Q12</f>
        <v>0</v>
      </c>
      <c r="R12" s="128">
        <f>'2. melléklet'!R12+'3. melléklet'!R12</f>
        <v>0</v>
      </c>
      <c r="S12" s="129">
        <f t="shared" si="0"/>
        <v>0</v>
      </c>
    </row>
    <row r="13" spans="1:19">
      <c r="A13" s="30" t="s">
        <v>105</v>
      </c>
      <c r="B13" s="29" t="s">
        <v>106</v>
      </c>
      <c r="C13" s="128">
        <f>'2. melléklet'!C13+'3. melléklet'!C13</f>
        <v>2282</v>
      </c>
      <c r="D13" s="128">
        <f>'2. melléklet'!D13+'3. melléklet'!D13</f>
        <v>0</v>
      </c>
      <c r="E13" s="128">
        <f>'2. melléklet'!E13+'3. melléklet'!E13</f>
        <v>0</v>
      </c>
      <c r="F13" s="155">
        <f t="shared" si="1"/>
        <v>2282</v>
      </c>
      <c r="G13" s="161">
        <f>'2. melléklet'!G13+'3. melléklet'!G13</f>
        <v>2282</v>
      </c>
      <c r="H13" s="128">
        <f>'2. melléklet'!H13+'3. melléklet'!H13</f>
        <v>0</v>
      </c>
      <c r="I13" s="128">
        <f>'2. melléklet'!I13+'3. melléklet'!I13</f>
        <v>0</v>
      </c>
      <c r="J13" s="129">
        <f t="shared" si="2"/>
        <v>2282</v>
      </c>
      <c r="L13" s="161">
        <f>'2. melléklet'!L13+'3. melléklet'!L13</f>
        <v>2282</v>
      </c>
      <c r="M13" s="128">
        <f>'2. melléklet'!M13+'3. melléklet'!M13</f>
        <v>0</v>
      </c>
      <c r="N13" s="128">
        <f>'2. melléklet'!N13+'3. melléklet'!N13</f>
        <v>0</v>
      </c>
      <c r="O13" s="129">
        <f t="shared" si="3"/>
        <v>2282</v>
      </c>
      <c r="P13" s="216">
        <f>'2. melléklet'!P13+'3. melléklet'!P13</f>
        <v>2315</v>
      </c>
      <c r="Q13" s="128">
        <f>'2. melléklet'!Q13+'3. melléklet'!Q13</f>
        <v>0</v>
      </c>
      <c r="R13" s="128">
        <f>'2. melléklet'!R13+'3. melléklet'!R13</f>
        <v>0</v>
      </c>
      <c r="S13" s="129">
        <f t="shared" si="0"/>
        <v>2315</v>
      </c>
    </row>
    <row r="14" spans="1:19">
      <c r="A14" s="30" t="s">
        <v>107</v>
      </c>
      <c r="B14" s="29" t="s">
        <v>108</v>
      </c>
      <c r="C14" s="128">
        <f>'2. melléklet'!C14+'3. melléklet'!C14</f>
        <v>582</v>
      </c>
      <c r="D14" s="128">
        <f>'2. melléklet'!D14+'3. melléklet'!D14</f>
        <v>0</v>
      </c>
      <c r="E14" s="128">
        <f>'2. melléklet'!E14+'3. melléklet'!E14</f>
        <v>0</v>
      </c>
      <c r="F14" s="155">
        <f t="shared" si="1"/>
        <v>582</v>
      </c>
      <c r="G14" s="161">
        <f>'2. melléklet'!G14+'3. melléklet'!G14</f>
        <v>582</v>
      </c>
      <c r="H14" s="128">
        <f>'2. melléklet'!H14+'3. melléklet'!H14</f>
        <v>0</v>
      </c>
      <c r="I14" s="128">
        <f>'2. melléklet'!I14+'3. melléklet'!I14</f>
        <v>0</v>
      </c>
      <c r="J14" s="129">
        <f t="shared" si="2"/>
        <v>582</v>
      </c>
      <c r="L14" s="161">
        <f>'2. melléklet'!L14+'3. melléklet'!L14</f>
        <v>582</v>
      </c>
      <c r="M14" s="128">
        <f>'2. melléklet'!M14+'3. melléklet'!M14</f>
        <v>0</v>
      </c>
      <c r="N14" s="128">
        <f>'2. melléklet'!N14+'3. melléklet'!N14</f>
        <v>0</v>
      </c>
      <c r="O14" s="129">
        <f t="shared" si="3"/>
        <v>582</v>
      </c>
      <c r="P14" s="216">
        <f>'2. melléklet'!P14+'3. melléklet'!P14</f>
        <v>610</v>
      </c>
      <c r="Q14" s="128">
        <f>'2. melléklet'!Q14+'3. melléklet'!Q14</f>
        <v>0</v>
      </c>
      <c r="R14" s="128">
        <f>'2. melléklet'!R14+'3. melléklet'!R14</f>
        <v>0</v>
      </c>
      <c r="S14" s="129">
        <f t="shared" si="0"/>
        <v>610</v>
      </c>
    </row>
    <row r="15" spans="1:19">
      <c r="A15" s="30" t="s">
        <v>109</v>
      </c>
      <c r="B15" s="29" t="s">
        <v>110</v>
      </c>
      <c r="C15" s="128">
        <f>'2. melléklet'!C15+'3. melléklet'!C15</f>
        <v>0</v>
      </c>
      <c r="D15" s="128">
        <f>'2. melléklet'!D15+'3. melléklet'!D15</f>
        <v>0</v>
      </c>
      <c r="E15" s="128">
        <f>'2. melléklet'!E15+'3. melléklet'!E15</f>
        <v>0</v>
      </c>
      <c r="F15" s="155">
        <f t="shared" si="1"/>
        <v>0</v>
      </c>
      <c r="G15" s="161">
        <f>'2. melléklet'!G15+'3. melléklet'!G15</f>
        <v>0</v>
      </c>
      <c r="H15" s="128">
        <f>'2. melléklet'!H15+'3. melléklet'!H15</f>
        <v>0</v>
      </c>
      <c r="I15" s="128">
        <f>'2. melléklet'!I15+'3. melléklet'!I15</f>
        <v>0</v>
      </c>
      <c r="J15" s="129">
        <f t="shared" si="2"/>
        <v>0</v>
      </c>
      <c r="L15" s="161">
        <f>'2. melléklet'!L15+'3. melléklet'!L15</f>
        <v>0</v>
      </c>
      <c r="M15" s="128">
        <f>'2. melléklet'!M15+'3. melléklet'!M15</f>
        <v>0</v>
      </c>
      <c r="N15" s="128">
        <f>'2. melléklet'!N15+'3. melléklet'!N15</f>
        <v>0</v>
      </c>
      <c r="O15" s="129">
        <f t="shared" si="3"/>
        <v>0</v>
      </c>
      <c r="P15" s="161">
        <f>'2. melléklet'!P15+'3. melléklet'!P15</f>
        <v>0</v>
      </c>
      <c r="Q15" s="128">
        <f>'2. melléklet'!Q15+'3. melléklet'!Q15</f>
        <v>0</v>
      </c>
      <c r="R15" s="128">
        <f>'2. melléklet'!R15+'3. melléklet'!R15</f>
        <v>0</v>
      </c>
      <c r="S15" s="129">
        <f t="shared" si="0"/>
        <v>0</v>
      </c>
    </row>
    <row r="16" spans="1:19">
      <c r="A16" s="5" t="s">
        <v>111</v>
      </c>
      <c r="B16" s="29" t="s">
        <v>112</v>
      </c>
      <c r="C16" s="128">
        <f>'2. melléklet'!C16+'3. melléklet'!C16</f>
        <v>155</v>
      </c>
      <c r="D16" s="128">
        <f>'2. melléklet'!D16+'3. melléklet'!D16</f>
        <v>0</v>
      </c>
      <c r="E16" s="128">
        <f>'2. melléklet'!E16+'3. melléklet'!E16</f>
        <v>0</v>
      </c>
      <c r="F16" s="155">
        <f t="shared" si="1"/>
        <v>155</v>
      </c>
      <c r="G16" s="161">
        <f>'2. melléklet'!G16+'3. melléklet'!G16</f>
        <v>322</v>
      </c>
      <c r="H16" s="128">
        <f>'2. melléklet'!H16+'3. melléklet'!H16</f>
        <v>0</v>
      </c>
      <c r="I16" s="128">
        <f>'2. melléklet'!I16+'3. melléklet'!I16</f>
        <v>0</v>
      </c>
      <c r="J16" s="129">
        <f t="shared" si="2"/>
        <v>322</v>
      </c>
      <c r="L16" s="161">
        <f>'2. melléklet'!L16+'3. melléklet'!L16</f>
        <v>342</v>
      </c>
      <c r="M16" s="128">
        <f>'2. melléklet'!M16+'3. melléklet'!M16</f>
        <v>0</v>
      </c>
      <c r="N16" s="128">
        <f>'2. melléklet'!N16+'3. melléklet'!N16</f>
        <v>0</v>
      </c>
      <c r="O16" s="129">
        <f t="shared" si="3"/>
        <v>342</v>
      </c>
      <c r="P16" s="161">
        <f>'2. melléklet'!P16+'3. melléklet'!P16</f>
        <v>342</v>
      </c>
      <c r="Q16" s="128">
        <f>'2. melléklet'!Q16+'3. melléklet'!Q16</f>
        <v>0</v>
      </c>
      <c r="R16" s="128">
        <f>'2. melléklet'!R16+'3. melléklet'!R16</f>
        <v>0</v>
      </c>
      <c r="S16" s="129">
        <f t="shared" si="0"/>
        <v>342</v>
      </c>
    </row>
    <row r="17" spans="1:19">
      <c r="A17" s="5" t="s">
        <v>113</v>
      </c>
      <c r="B17" s="29" t="s">
        <v>114</v>
      </c>
      <c r="C17" s="128">
        <f>'2. melléklet'!C17+'3. melléklet'!C17</f>
        <v>0</v>
      </c>
      <c r="D17" s="128">
        <f>'2. melléklet'!D17+'3. melléklet'!D17</f>
        <v>0</v>
      </c>
      <c r="E17" s="128">
        <f>'2. melléklet'!E17+'3. melléklet'!E17</f>
        <v>0</v>
      </c>
      <c r="F17" s="155">
        <f t="shared" si="1"/>
        <v>0</v>
      </c>
      <c r="G17" s="161">
        <f>'2. melléklet'!G17+'3. melléklet'!G17</f>
        <v>0</v>
      </c>
      <c r="H17" s="128">
        <f>'2. melléklet'!H17+'3. melléklet'!H17</f>
        <v>0</v>
      </c>
      <c r="I17" s="128">
        <f>'2. melléklet'!I17+'3. melléklet'!I17</f>
        <v>0</v>
      </c>
      <c r="J17" s="129">
        <f t="shared" si="2"/>
        <v>0</v>
      </c>
      <c r="L17" s="161">
        <f>'2. melléklet'!L17+'3. melléklet'!L17</f>
        <v>0</v>
      </c>
      <c r="M17" s="128">
        <f>'2. melléklet'!M17+'3. melléklet'!M17</f>
        <v>0</v>
      </c>
      <c r="N17" s="128">
        <f>'2. melléklet'!N17+'3. melléklet'!N17</f>
        <v>0</v>
      </c>
      <c r="O17" s="129">
        <f t="shared" si="3"/>
        <v>0</v>
      </c>
      <c r="P17" s="161">
        <f>'2. melléklet'!P17+'3. melléklet'!P17</f>
        <v>0</v>
      </c>
      <c r="Q17" s="128">
        <f>'2. melléklet'!Q17+'3. melléklet'!Q17</f>
        <v>0</v>
      </c>
      <c r="R17" s="128">
        <f>'2. melléklet'!R17+'3. melléklet'!R17</f>
        <v>0</v>
      </c>
      <c r="S17" s="129">
        <f t="shared" si="0"/>
        <v>0</v>
      </c>
    </row>
    <row r="18" spans="1:19">
      <c r="A18" s="5" t="s">
        <v>115</v>
      </c>
      <c r="B18" s="29" t="s">
        <v>116</v>
      </c>
      <c r="C18" s="128">
        <f>'2. melléklet'!C18+'3. melléklet'!C18</f>
        <v>0</v>
      </c>
      <c r="D18" s="128">
        <f>'2. melléklet'!D18+'3. melléklet'!D18</f>
        <v>0</v>
      </c>
      <c r="E18" s="128">
        <f>'2. melléklet'!E18+'3. melléklet'!E18</f>
        <v>0</v>
      </c>
      <c r="F18" s="155">
        <f t="shared" si="1"/>
        <v>0</v>
      </c>
      <c r="G18" s="161">
        <f>'2. melléklet'!G18+'3. melléklet'!G18</f>
        <v>0</v>
      </c>
      <c r="H18" s="128">
        <f>'2. melléklet'!H18+'3. melléklet'!H18</f>
        <v>0</v>
      </c>
      <c r="I18" s="128">
        <f>'2. melléklet'!I18+'3. melléklet'!I18</f>
        <v>0</v>
      </c>
      <c r="J18" s="129">
        <f t="shared" si="2"/>
        <v>0</v>
      </c>
      <c r="L18" s="161">
        <f>'2. melléklet'!L18+'3. melléklet'!L18</f>
        <v>0</v>
      </c>
      <c r="M18" s="128">
        <f>'2. melléklet'!M18+'3. melléklet'!M18</f>
        <v>0</v>
      </c>
      <c r="N18" s="128">
        <f>'2. melléklet'!N18+'3. melléklet'!N18</f>
        <v>0</v>
      </c>
      <c r="O18" s="129">
        <f>SUM(L18:N18)</f>
        <v>0</v>
      </c>
      <c r="P18" s="161">
        <f>'2. melléklet'!P18+'3. melléklet'!P18</f>
        <v>0</v>
      </c>
      <c r="Q18" s="128">
        <f>'2. melléklet'!Q18+'3. melléklet'!Q18</f>
        <v>0</v>
      </c>
      <c r="R18" s="128">
        <f>'2. melléklet'!R18+'3. melléklet'!R18</f>
        <v>0</v>
      </c>
      <c r="S18" s="129">
        <f t="shared" si="0"/>
        <v>0</v>
      </c>
    </row>
    <row r="19" spans="1:19">
      <c r="A19" s="5" t="s">
        <v>117</v>
      </c>
      <c r="B19" s="29" t="s">
        <v>118</v>
      </c>
      <c r="C19" s="128">
        <f>'2. melléklet'!C19+'3. melléklet'!C19</f>
        <v>0</v>
      </c>
      <c r="D19" s="128">
        <f>'2. melléklet'!D19+'3. melléklet'!D19</f>
        <v>0</v>
      </c>
      <c r="E19" s="128">
        <f>'2. melléklet'!E19+'3. melléklet'!E19</f>
        <v>0</v>
      </c>
      <c r="F19" s="155">
        <f t="shared" si="1"/>
        <v>0</v>
      </c>
      <c r="G19" s="161">
        <f>'2. melléklet'!G19+'3. melléklet'!G19</f>
        <v>0</v>
      </c>
      <c r="H19" s="128">
        <f>'2. melléklet'!H19+'3. melléklet'!H19</f>
        <v>0</v>
      </c>
      <c r="I19" s="128">
        <f>'2. melléklet'!I19+'3. melléklet'!I19</f>
        <v>0</v>
      </c>
      <c r="J19" s="129">
        <f t="shared" si="2"/>
        <v>0</v>
      </c>
      <c r="L19" s="161">
        <f>'2. melléklet'!L19+'3. melléklet'!L19</f>
        <v>0</v>
      </c>
      <c r="M19" s="128">
        <f>'2. melléklet'!M19+'3. melléklet'!M19</f>
        <v>0</v>
      </c>
      <c r="N19" s="128">
        <f>'2. melléklet'!N19+'3. melléklet'!N19</f>
        <v>0</v>
      </c>
      <c r="O19" s="129">
        <f t="shared" si="3"/>
        <v>0</v>
      </c>
      <c r="P19" s="161">
        <f>'2. melléklet'!P19+'3. melléklet'!P19</f>
        <v>0</v>
      </c>
      <c r="Q19" s="128">
        <f>'2. melléklet'!Q19+'3. melléklet'!Q19</f>
        <v>0</v>
      </c>
      <c r="R19" s="128">
        <f>'2. melléklet'!R19+'3. melléklet'!R19</f>
        <v>0</v>
      </c>
      <c r="S19" s="129">
        <f t="shared" ref="S19:S82" si="4">SUM(P19:R19)</f>
        <v>0</v>
      </c>
    </row>
    <row r="20" spans="1:19">
      <c r="A20" s="5" t="s">
        <v>456</v>
      </c>
      <c r="B20" s="29" t="s">
        <v>119</v>
      </c>
      <c r="C20" s="128">
        <f>'2. melléklet'!C20+'3. melléklet'!C20</f>
        <v>0</v>
      </c>
      <c r="D20" s="128">
        <f>'2. melléklet'!D20+'3. melléklet'!D20</f>
        <v>0</v>
      </c>
      <c r="E20" s="128">
        <f>'2. melléklet'!E20+'3. melléklet'!E20</f>
        <v>0</v>
      </c>
      <c r="F20" s="155">
        <f t="shared" si="1"/>
        <v>0</v>
      </c>
      <c r="G20" s="161">
        <f>'2. melléklet'!G20+'3. melléklet'!G20</f>
        <v>0</v>
      </c>
      <c r="H20" s="128">
        <f>'2. melléklet'!H20+'3. melléklet'!H20</f>
        <v>0</v>
      </c>
      <c r="I20" s="128">
        <f>'2. melléklet'!I20+'3. melléklet'!I20</f>
        <v>0</v>
      </c>
      <c r="J20" s="129">
        <f t="shared" si="2"/>
        <v>0</v>
      </c>
      <c r="L20" s="161">
        <f>'2. melléklet'!L20+'3. melléklet'!L20</f>
        <v>6</v>
      </c>
      <c r="M20" s="128">
        <f>'2. melléklet'!M20+'3. melléklet'!M20</f>
        <v>0</v>
      </c>
      <c r="N20" s="128">
        <f>'2. melléklet'!N20+'3. melléklet'!N20</f>
        <v>0</v>
      </c>
      <c r="O20" s="129">
        <f t="shared" si="3"/>
        <v>6</v>
      </c>
      <c r="P20" s="216">
        <f>'2. melléklet'!P20+'3. melléklet'!P20</f>
        <v>11</v>
      </c>
      <c r="Q20" s="128">
        <f>'2. melléklet'!Q20+'3. melléklet'!Q20</f>
        <v>0</v>
      </c>
      <c r="R20" s="128">
        <f>'2. melléklet'!R20+'3. melléklet'!R20</f>
        <v>0</v>
      </c>
      <c r="S20" s="129">
        <f t="shared" si="4"/>
        <v>11</v>
      </c>
    </row>
    <row r="21" spans="1:19" s="99" customFormat="1">
      <c r="A21" s="31" t="s">
        <v>395</v>
      </c>
      <c r="B21" s="32" t="s">
        <v>120</v>
      </c>
      <c r="C21" s="130">
        <f>'2. melléklet'!C21+'3. melléklet'!C21</f>
        <v>20811</v>
      </c>
      <c r="D21" s="130">
        <f>'2. melléklet'!D21+'3. melléklet'!D21</f>
        <v>0</v>
      </c>
      <c r="E21" s="128">
        <f>'2. melléklet'!E21+'3. melléklet'!E21</f>
        <v>0</v>
      </c>
      <c r="F21" s="156">
        <f t="shared" si="1"/>
        <v>20811</v>
      </c>
      <c r="G21" s="162">
        <f>'2. melléklet'!G21+'3. melléklet'!G21</f>
        <v>20978</v>
      </c>
      <c r="H21" s="130">
        <f>'2. melléklet'!H21+'3. melléklet'!H21</f>
        <v>0</v>
      </c>
      <c r="I21" s="128">
        <f>'2. melléklet'!I21+'3. melléklet'!I21</f>
        <v>0</v>
      </c>
      <c r="J21" s="100">
        <f t="shared" si="2"/>
        <v>20978</v>
      </c>
      <c r="L21" s="162">
        <f>'2. melléklet'!L21+'3. melléklet'!L21</f>
        <v>21038</v>
      </c>
      <c r="M21" s="130">
        <f>'2. melléklet'!M21+'3. melléklet'!M21</f>
        <v>0</v>
      </c>
      <c r="N21" s="128">
        <f>'2. melléklet'!N21+'3. melléklet'!N21</f>
        <v>0</v>
      </c>
      <c r="O21" s="100">
        <f t="shared" si="3"/>
        <v>21038</v>
      </c>
      <c r="P21" s="162">
        <f>'2. melléklet'!P21+'3. melléklet'!P21</f>
        <v>21572</v>
      </c>
      <c r="Q21" s="130">
        <f>'2. melléklet'!Q21+'3. melléklet'!Q21</f>
        <v>0</v>
      </c>
      <c r="R21" s="128">
        <f>'2. melléklet'!R21+'3. melléklet'!R21</f>
        <v>0</v>
      </c>
      <c r="S21" s="100">
        <f t="shared" si="4"/>
        <v>21572</v>
      </c>
    </row>
    <row r="22" spans="1:19">
      <c r="A22" s="5" t="s">
        <v>121</v>
      </c>
      <c r="B22" s="29" t="s">
        <v>122</v>
      </c>
      <c r="C22" s="128">
        <f>'2. melléklet'!C22+'3. melléklet'!C22</f>
        <v>4333</v>
      </c>
      <c r="D22" s="128">
        <f>'2. melléklet'!D22+'3. melléklet'!D22</f>
        <v>0</v>
      </c>
      <c r="E22" s="128">
        <f>'2. melléklet'!E22+'3. melléklet'!E22</f>
        <v>0</v>
      </c>
      <c r="F22" s="155">
        <f t="shared" si="1"/>
        <v>4333</v>
      </c>
      <c r="G22" s="161">
        <f>'2. melléklet'!G22+'3. melléklet'!G22</f>
        <v>4333</v>
      </c>
      <c r="H22" s="128">
        <f>'2. melléklet'!H22+'3. melléklet'!H22</f>
        <v>0</v>
      </c>
      <c r="I22" s="128">
        <f>'2. melléklet'!I22+'3. melléklet'!I22</f>
        <v>0</v>
      </c>
      <c r="J22" s="129">
        <f t="shared" si="2"/>
        <v>4333</v>
      </c>
      <c r="L22" s="161">
        <f>'2. melléklet'!L22+'3. melléklet'!L22</f>
        <v>4333</v>
      </c>
      <c r="M22" s="128">
        <f>'2. melléklet'!M22+'3. melléklet'!M22</f>
        <v>0</v>
      </c>
      <c r="N22" s="128">
        <f>'2. melléklet'!N22+'3. melléklet'!N22</f>
        <v>0</v>
      </c>
      <c r="O22" s="129">
        <f t="shared" si="3"/>
        <v>4333</v>
      </c>
      <c r="P22" s="161">
        <f>'2. melléklet'!P22+'3. melléklet'!P22</f>
        <v>4333</v>
      </c>
      <c r="Q22" s="128">
        <f>'2. melléklet'!Q22+'3. melléklet'!Q22</f>
        <v>0</v>
      </c>
      <c r="R22" s="128">
        <f>'2. melléklet'!R22+'3. melléklet'!R22</f>
        <v>0</v>
      </c>
      <c r="S22" s="129">
        <f t="shared" si="4"/>
        <v>4333</v>
      </c>
    </row>
    <row r="23" spans="1:19">
      <c r="A23" s="5" t="s">
        <v>123</v>
      </c>
      <c r="B23" s="29" t="s">
        <v>124</v>
      </c>
      <c r="C23" s="128">
        <f>'2. melléklet'!C23+'3. melléklet'!C23</f>
        <v>0</v>
      </c>
      <c r="D23" s="128">
        <f>'2. melléklet'!D23+'3. melléklet'!D23</f>
        <v>0</v>
      </c>
      <c r="E23" s="128">
        <f>'2. melléklet'!E23+'3. melléklet'!E23</f>
        <v>0</v>
      </c>
      <c r="F23" s="155">
        <f t="shared" si="1"/>
        <v>0</v>
      </c>
      <c r="G23" s="161">
        <f>'2. melléklet'!G23+'3. melléklet'!G23</f>
        <v>0</v>
      </c>
      <c r="H23" s="128">
        <f>'2. melléklet'!H23+'3. melléklet'!H23</f>
        <v>0</v>
      </c>
      <c r="I23" s="128">
        <f>'2. melléklet'!I23+'3. melléklet'!I23</f>
        <v>0</v>
      </c>
      <c r="J23" s="129">
        <f t="shared" si="2"/>
        <v>0</v>
      </c>
      <c r="L23" s="161">
        <f>'2. melléklet'!L23+'3. melléklet'!L23</f>
        <v>38</v>
      </c>
      <c r="M23" s="128">
        <f>'2. melléklet'!M23+'3. melléklet'!M23</f>
        <v>0</v>
      </c>
      <c r="N23" s="128">
        <f>'2. melléklet'!N23+'3. melléklet'!N23</f>
        <v>0</v>
      </c>
      <c r="O23" s="129">
        <f t="shared" si="3"/>
        <v>38</v>
      </c>
      <c r="P23" s="216">
        <f>'2. melléklet'!P23+'3. melléklet'!P23</f>
        <v>155</v>
      </c>
      <c r="Q23" s="128">
        <f>'2. melléklet'!Q23+'3. melléklet'!Q23</f>
        <v>0</v>
      </c>
      <c r="R23" s="128">
        <f>'2. melléklet'!R23+'3. melléklet'!R23</f>
        <v>0</v>
      </c>
      <c r="S23" s="129">
        <f t="shared" si="4"/>
        <v>155</v>
      </c>
    </row>
    <row r="24" spans="1:19">
      <c r="A24" s="6" t="s">
        <v>125</v>
      </c>
      <c r="B24" s="29" t="s">
        <v>126</v>
      </c>
      <c r="C24" s="128">
        <f>'2. melléklet'!C24+'3. melléklet'!C24</f>
        <v>305</v>
      </c>
      <c r="D24" s="128">
        <f>'2. melléklet'!D24+'3. melléklet'!D24</f>
        <v>0</v>
      </c>
      <c r="E24" s="128">
        <f>'2. melléklet'!E24+'3. melléklet'!E24</f>
        <v>0</v>
      </c>
      <c r="F24" s="155">
        <f t="shared" si="1"/>
        <v>305</v>
      </c>
      <c r="G24" s="161">
        <f>'2. melléklet'!G24+'3. melléklet'!G24</f>
        <v>305</v>
      </c>
      <c r="H24" s="128">
        <f>'2. melléklet'!H24+'3. melléklet'!H24</f>
        <v>0</v>
      </c>
      <c r="I24" s="128">
        <f>'2. melléklet'!I24+'3. melléklet'!I24</f>
        <v>0</v>
      </c>
      <c r="J24" s="129">
        <f t="shared" si="2"/>
        <v>305</v>
      </c>
      <c r="L24" s="161">
        <f>'2. melléklet'!L24+'3. melléklet'!L24</f>
        <v>360</v>
      </c>
      <c r="M24" s="128">
        <f>'2. melléklet'!M24+'3. melléklet'!M24</f>
        <v>0</v>
      </c>
      <c r="N24" s="128">
        <f>'2. melléklet'!N24+'3. melléklet'!N24</f>
        <v>0</v>
      </c>
      <c r="O24" s="129">
        <f t="shared" si="3"/>
        <v>360</v>
      </c>
      <c r="P24" s="216">
        <f>'2. melléklet'!P24+'3. melléklet'!P24</f>
        <v>501</v>
      </c>
      <c r="Q24" s="128">
        <f>'2. melléklet'!Q24+'3. melléklet'!Q24</f>
        <v>0</v>
      </c>
      <c r="R24" s="128">
        <f>'2. melléklet'!R24+'3. melléklet'!R24</f>
        <v>0</v>
      </c>
      <c r="S24" s="129">
        <f t="shared" si="4"/>
        <v>501</v>
      </c>
    </row>
    <row r="25" spans="1:19" s="99" customFormat="1">
      <c r="A25" s="7" t="s">
        <v>396</v>
      </c>
      <c r="B25" s="32" t="s">
        <v>127</v>
      </c>
      <c r="C25" s="130">
        <f>'2. melléklet'!C25+'3. melléklet'!C25</f>
        <v>4638</v>
      </c>
      <c r="D25" s="130">
        <f>'2. melléklet'!D25+'3. melléklet'!D25</f>
        <v>0</v>
      </c>
      <c r="E25" s="128">
        <f>'2. melléklet'!E25+'3. melléklet'!E25</f>
        <v>0</v>
      </c>
      <c r="F25" s="156">
        <f t="shared" si="1"/>
        <v>4638</v>
      </c>
      <c r="G25" s="162">
        <f>'2. melléklet'!G25+'3. melléklet'!G25</f>
        <v>4638</v>
      </c>
      <c r="H25" s="130">
        <f>'2. melléklet'!H25+'3. melléklet'!H25</f>
        <v>0</v>
      </c>
      <c r="I25" s="128">
        <f>'2. melléklet'!I25+'3. melléklet'!I25</f>
        <v>0</v>
      </c>
      <c r="J25" s="100">
        <f t="shared" si="2"/>
        <v>4638</v>
      </c>
      <c r="L25" s="162">
        <f>'2. melléklet'!L25+'3. melléklet'!L25</f>
        <v>4731</v>
      </c>
      <c r="M25" s="130">
        <f>'2. melléklet'!M25+'3. melléklet'!M25</f>
        <v>0</v>
      </c>
      <c r="N25" s="128">
        <f>'2. melléklet'!N25+'3. melléklet'!N25</f>
        <v>0</v>
      </c>
      <c r="O25" s="100">
        <f t="shared" si="3"/>
        <v>4731</v>
      </c>
      <c r="P25" s="162">
        <f>'2. melléklet'!P25+'3. melléklet'!P25</f>
        <v>4989</v>
      </c>
      <c r="Q25" s="130">
        <f>'2. melléklet'!Q25+'3. melléklet'!Q25</f>
        <v>0</v>
      </c>
      <c r="R25" s="128">
        <f>'2. melléklet'!R25+'3. melléklet'!R25</f>
        <v>0</v>
      </c>
      <c r="S25" s="100">
        <f t="shared" si="4"/>
        <v>4989</v>
      </c>
    </row>
    <row r="26" spans="1:19" s="99" customFormat="1" ht="15.75">
      <c r="A26" s="50" t="s">
        <v>485</v>
      </c>
      <c r="B26" s="51" t="s">
        <v>128</v>
      </c>
      <c r="C26" s="131">
        <f>'2. melléklet'!C26+'3. melléklet'!C26</f>
        <v>25449</v>
      </c>
      <c r="D26" s="131">
        <f>'2. melléklet'!D26+'3. melléklet'!D26</f>
        <v>0</v>
      </c>
      <c r="E26" s="128">
        <f>'2. melléklet'!E26+'3. melléklet'!E26</f>
        <v>0</v>
      </c>
      <c r="F26" s="157">
        <f t="shared" si="1"/>
        <v>25449</v>
      </c>
      <c r="G26" s="163">
        <f>'2. melléklet'!G26+'3. melléklet'!G26</f>
        <v>25616</v>
      </c>
      <c r="H26" s="131">
        <f>'2. melléklet'!H26+'3. melléklet'!H26</f>
        <v>0</v>
      </c>
      <c r="I26" s="128">
        <f>'2. melléklet'!I26+'3. melléklet'!I26</f>
        <v>0</v>
      </c>
      <c r="J26" s="132">
        <f t="shared" si="2"/>
        <v>25616</v>
      </c>
      <c r="L26" s="163">
        <f>'2. melléklet'!L26+'3. melléklet'!L26</f>
        <v>25769</v>
      </c>
      <c r="M26" s="131">
        <f>'2. melléklet'!M26+'3. melléklet'!M26</f>
        <v>0</v>
      </c>
      <c r="N26" s="128">
        <f>'2. melléklet'!N26+'3. melléklet'!N26</f>
        <v>0</v>
      </c>
      <c r="O26" s="132">
        <f t="shared" si="3"/>
        <v>25769</v>
      </c>
      <c r="P26" s="163">
        <f>'2. melléklet'!P26+'3. melléklet'!P26</f>
        <v>26561</v>
      </c>
      <c r="Q26" s="131">
        <f>'2. melléklet'!Q26+'3. melléklet'!Q26</f>
        <v>0</v>
      </c>
      <c r="R26" s="128">
        <f>'2. melléklet'!R26+'3. melléklet'!R26</f>
        <v>0</v>
      </c>
      <c r="S26" s="132">
        <f t="shared" si="4"/>
        <v>26561</v>
      </c>
    </row>
    <row r="27" spans="1:19" s="99" customFormat="1" ht="15.75">
      <c r="A27" s="38" t="s">
        <v>457</v>
      </c>
      <c r="B27" s="51" t="s">
        <v>129</v>
      </c>
      <c r="C27" s="131">
        <f>'2. melléklet'!C27+'3. melléklet'!C27</f>
        <v>5625</v>
      </c>
      <c r="D27" s="131">
        <f>'2. melléklet'!D27+'3. melléklet'!D27</f>
        <v>0</v>
      </c>
      <c r="E27" s="128">
        <f>'2. melléklet'!E27+'3. melléklet'!E27</f>
        <v>0</v>
      </c>
      <c r="F27" s="157">
        <f t="shared" si="1"/>
        <v>5625</v>
      </c>
      <c r="G27" s="163">
        <f>'2. melléklet'!G27+'3. melléklet'!G27</f>
        <v>5625</v>
      </c>
      <c r="H27" s="131">
        <f>'2. melléklet'!H27+'3. melléklet'!H27</f>
        <v>0</v>
      </c>
      <c r="I27" s="128">
        <f>'2. melléklet'!I27+'3. melléklet'!I27</f>
        <v>0</v>
      </c>
      <c r="J27" s="132">
        <f t="shared" si="2"/>
        <v>5625</v>
      </c>
      <c r="L27" s="163">
        <f>'2. melléklet'!L27+'3. melléklet'!L27</f>
        <v>5625</v>
      </c>
      <c r="M27" s="131">
        <f>'2. melléklet'!M27+'3. melléklet'!M27</f>
        <v>0</v>
      </c>
      <c r="N27" s="128">
        <f>'2. melléklet'!N27+'3. melléklet'!N27</f>
        <v>0</v>
      </c>
      <c r="O27" s="132">
        <f t="shared" si="3"/>
        <v>5625</v>
      </c>
      <c r="P27" s="163">
        <f>'2. melléklet'!P27+'3. melléklet'!P27</f>
        <v>5701</v>
      </c>
      <c r="Q27" s="131">
        <f>'2. melléklet'!Q27+'3. melléklet'!Q27</f>
        <v>0</v>
      </c>
      <c r="R27" s="128">
        <f>'2. melléklet'!R27+'3. melléklet'!R27</f>
        <v>0</v>
      </c>
      <c r="S27" s="132">
        <f t="shared" si="4"/>
        <v>5701</v>
      </c>
    </row>
    <row r="28" spans="1:19">
      <c r="A28" s="5" t="s">
        <v>130</v>
      </c>
      <c r="B28" s="29" t="s">
        <v>131</v>
      </c>
      <c r="C28" s="128">
        <f>'2. melléklet'!C28+'3. melléklet'!C28</f>
        <v>10</v>
      </c>
      <c r="D28" s="128">
        <f>'2. melléklet'!D28+'3. melléklet'!D28</f>
        <v>0</v>
      </c>
      <c r="E28" s="128">
        <f>'2. melléklet'!E28+'3. melléklet'!E28</f>
        <v>0</v>
      </c>
      <c r="F28" s="155">
        <f t="shared" si="1"/>
        <v>10</v>
      </c>
      <c r="G28" s="161">
        <f>'2. melléklet'!G28+'3. melléklet'!G28</f>
        <v>10</v>
      </c>
      <c r="H28" s="128">
        <f>'2. melléklet'!H28+'3. melléklet'!H28</f>
        <v>0</v>
      </c>
      <c r="I28" s="128">
        <f>'2. melléklet'!I28+'3. melléklet'!I28</f>
        <v>0</v>
      </c>
      <c r="J28" s="129">
        <f t="shared" si="2"/>
        <v>10</v>
      </c>
      <c r="L28" s="161">
        <f>'2. melléklet'!L28+'3. melléklet'!L28</f>
        <v>10</v>
      </c>
      <c r="M28" s="128">
        <f>'2. melléklet'!M28+'3. melléklet'!M28</f>
        <v>0</v>
      </c>
      <c r="N28" s="128">
        <f>'2. melléklet'!N28+'3. melléklet'!N28</f>
        <v>0</v>
      </c>
      <c r="O28" s="129">
        <f t="shared" si="3"/>
        <v>10</v>
      </c>
      <c r="P28" s="161">
        <f>'2. melléklet'!P28+'3. melléklet'!P28</f>
        <v>10</v>
      </c>
      <c r="Q28" s="128">
        <f>'2. melléklet'!Q28+'3. melléklet'!Q28</f>
        <v>0</v>
      </c>
      <c r="R28" s="128">
        <f>'2. melléklet'!R28+'3. melléklet'!R28</f>
        <v>0</v>
      </c>
      <c r="S28" s="129">
        <f t="shared" si="4"/>
        <v>10</v>
      </c>
    </row>
    <row r="29" spans="1:19">
      <c r="A29" s="5" t="s">
        <v>132</v>
      </c>
      <c r="B29" s="29" t="s">
        <v>133</v>
      </c>
      <c r="C29" s="128">
        <f>'2. melléklet'!C29+'3. melléklet'!C29</f>
        <v>1774</v>
      </c>
      <c r="D29" s="128">
        <f>'2. melléklet'!D29+'3. melléklet'!D29</f>
        <v>0</v>
      </c>
      <c r="E29" s="128">
        <f>'2. melléklet'!E29+'3. melléklet'!E29</f>
        <v>0</v>
      </c>
      <c r="F29" s="155">
        <f t="shared" si="1"/>
        <v>1774</v>
      </c>
      <c r="G29" s="161">
        <f>'2. melléklet'!G29+'3. melléklet'!G29</f>
        <v>1774</v>
      </c>
      <c r="H29" s="128">
        <f>'2. melléklet'!H29+'3. melléklet'!H29</f>
        <v>0</v>
      </c>
      <c r="I29" s="128">
        <f>'2. melléklet'!I29+'3. melléklet'!I29</f>
        <v>0</v>
      </c>
      <c r="J29" s="129">
        <f t="shared" si="2"/>
        <v>1774</v>
      </c>
      <c r="L29" s="161">
        <f>'2. melléklet'!L29+'3. melléklet'!L29</f>
        <v>1774</v>
      </c>
      <c r="M29" s="128">
        <f>'2. melléklet'!M29+'3. melléklet'!M29</f>
        <v>0</v>
      </c>
      <c r="N29" s="128">
        <f>'2. melléklet'!N29+'3. melléklet'!N29</f>
        <v>0</v>
      </c>
      <c r="O29" s="129">
        <f t="shared" si="3"/>
        <v>1774</v>
      </c>
      <c r="P29" s="161">
        <f>'2. melléklet'!P29+'3. melléklet'!P29</f>
        <v>1774</v>
      </c>
      <c r="Q29" s="128">
        <f>'2. melléklet'!Q29+'3. melléklet'!Q29</f>
        <v>0</v>
      </c>
      <c r="R29" s="128">
        <f>'2. melléklet'!R29+'3. melléklet'!R29</f>
        <v>0</v>
      </c>
      <c r="S29" s="129">
        <f t="shared" si="4"/>
        <v>1774</v>
      </c>
    </row>
    <row r="30" spans="1:19">
      <c r="A30" s="5" t="s">
        <v>134</v>
      </c>
      <c r="B30" s="29" t="s">
        <v>135</v>
      </c>
      <c r="C30" s="128">
        <f>'2. melléklet'!C30+'3. melléklet'!C30</f>
        <v>0</v>
      </c>
      <c r="D30" s="128">
        <f>'2. melléklet'!D30+'3. melléklet'!D30</f>
        <v>0</v>
      </c>
      <c r="E30" s="128">
        <f>'2. melléklet'!E30+'3. melléklet'!E30</f>
        <v>0</v>
      </c>
      <c r="F30" s="155">
        <f t="shared" si="1"/>
        <v>0</v>
      </c>
      <c r="G30" s="161">
        <f>'2. melléklet'!G30+'3. melléklet'!G30</f>
        <v>0</v>
      </c>
      <c r="H30" s="128">
        <f>'2. melléklet'!H30+'3. melléklet'!H30</f>
        <v>0</v>
      </c>
      <c r="I30" s="128">
        <f>'2. melléklet'!I30+'3. melléklet'!I30</f>
        <v>0</v>
      </c>
      <c r="J30" s="129">
        <f t="shared" si="2"/>
        <v>0</v>
      </c>
      <c r="L30" s="161">
        <f>'2. melléklet'!L30+'3. melléklet'!L30</f>
        <v>0</v>
      </c>
      <c r="M30" s="128">
        <f>'2. melléklet'!M30+'3. melléklet'!M30</f>
        <v>0</v>
      </c>
      <c r="N30" s="128">
        <f>'2. melléklet'!N30+'3. melléklet'!N30</f>
        <v>0</v>
      </c>
      <c r="O30" s="129">
        <f t="shared" si="3"/>
        <v>0</v>
      </c>
      <c r="P30" s="161">
        <f>'2. melléklet'!P30+'3. melléklet'!P30</f>
        <v>0</v>
      </c>
      <c r="Q30" s="128">
        <f>'2. melléklet'!Q30+'3. melléklet'!Q30</f>
        <v>0</v>
      </c>
      <c r="R30" s="128">
        <f>'2. melléklet'!R30+'3. melléklet'!R30</f>
        <v>0</v>
      </c>
      <c r="S30" s="129">
        <f t="shared" si="4"/>
        <v>0</v>
      </c>
    </row>
    <row r="31" spans="1:19" s="99" customFormat="1">
      <c r="A31" s="7" t="s">
        <v>397</v>
      </c>
      <c r="B31" s="32" t="s">
        <v>136</v>
      </c>
      <c r="C31" s="130">
        <f>'2. melléklet'!C31+'3. melléklet'!C31</f>
        <v>1784</v>
      </c>
      <c r="D31" s="130">
        <f>'2. melléklet'!D31+'3. melléklet'!D31</f>
        <v>0</v>
      </c>
      <c r="E31" s="128">
        <f>'2. melléklet'!E31+'3. melléklet'!E31</f>
        <v>0</v>
      </c>
      <c r="F31" s="156">
        <f t="shared" si="1"/>
        <v>1784</v>
      </c>
      <c r="G31" s="162">
        <f>'2. melléklet'!G31+'3. melléklet'!G31</f>
        <v>1784</v>
      </c>
      <c r="H31" s="130">
        <f>'2. melléklet'!H31+'3. melléklet'!H31</f>
        <v>0</v>
      </c>
      <c r="I31" s="128">
        <f>'2. melléklet'!I31+'3. melléklet'!I31</f>
        <v>0</v>
      </c>
      <c r="J31" s="100">
        <f t="shared" si="2"/>
        <v>1784</v>
      </c>
      <c r="L31" s="162">
        <f>'2. melléklet'!L31+'3. melléklet'!L31</f>
        <v>1784</v>
      </c>
      <c r="M31" s="130">
        <f>'2. melléklet'!M31+'3. melléklet'!M31</f>
        <v>0</v>
      </c>
      <c r="N31" s="128">
        <f>'2. melléklet'!N31+'3. melléklet'!N31</f>
        <v>0</v>
      </c>
      <c r="O31" s="100">
        <f t="shared" si="3"/>
        <v>1784</v>
      </c>
      <c r="P31" s="162">
        <f>'2. melléklet'!P31+'3. melléklet'!P31</f>
        <v>1784</v>
      </c>
      <c r="Q31" s="130">
        <f>'2. melléklet'!Q31+'3. melléklet'!Q31</f>
        <v>0</v>
      </c>
      <c r="R31" s="128">
        <f>'2. melléklet'!R31+'3. melléklet'!R31</f>
        <v>0</v>
      </c>
      <c r="S31" s="100">
        <f t="shared" si="4"/>
        <v>1784</v>
      </c>
    </row>
    <row r="32" spans="1:19">
      <c r="A32" s="5" t="s">
        <v>137</v>
      </c>
      <c r="B32" s="29" t="s">
        <v>138</v>
      </c>
      <c r="C32" s="128">
        <f>'2. melléklet'!C32+'3. melléklet'!C32</f>
        <v>106</v>
      </c>
      <c r="D32" s="128">
        <f>'2. melléklet'!D32+'3. melléklet'!D32</f>
        <v>0</v>
      </c>
      <c r="E32" s="128">
        <f>'2. melléklet'!E32+'3. melléklet'!E32</f>
        <v>0</v>
      </c>
      <c r="F32" s="155">
        <f t="shared" si="1"/>
        <v>106</v>
      </c>
      <c r="G32" s="161">
        <f>'2. melléklet'!G32+'3. melléklet'!G32</f>
        <v>106</v>
      </c>
      <c r="H32" s="128">
        <f>'2. melléklet'!H32+'3. melléklet'!H32</f>
        <v>0</v>
      </c>
      <c r="I32" s="128">
        <f>'2. melléklet'!I32+'3. melléklet'!I32</f>
        <v>0</v>
      </c>
      <c r="J32" s="129">
        <f t="shared" si="2"/>
        <v>106</v>
      </c>
      <c r="L32" s="161">
        <f>'2. melléklet'!L32+'3. melléklet'!L32</f>
        <v>106</v>
      </c>
      <c r="M32" s="128">
        <f>'2. melléklet'!M32+'3. melléklet'!M32</f>
        <v>0</v>
      </c>
      <c r="N32" s="128">
        <f>'2. melléklet'!N32+'3. melléklet'!N32</f>
        <v>0</v>
      </c>
      <c r="O32" s="129">
        <f t="shared" si="3"/>
        <v>106</v>
      </c>
      <c r="P32" s="161">
        <f>'2. melléklet'!P32+'3. melléklet'!P32</f>
        <v>106</v>
      </c>
      <c r="Q32" s="128">
        <f>'2. melléklet'!Q32+'3. melléklet'!Q32</f>
        <v>0</v>
      </c>
      <c r="R32" s="128">
        <f>'2. melléklet'!R32+'3. melléklet'!R32</f>
        <v>0</v>
      </c>
      <c r="S32" s="129">
        <f t="shared" si="4"/>
        <v>106</v>
      </c>
    </row>
    <row r="33" spans="1:19">
      <c r="A33" s="5" t="s">
        <v>139</v>
      </c>
      <c r="B33" s="29" t="s">
        <v>140</v>
      </c>
      <c r="C33" s="128">
        <f>'2. melléklet'!C33+'3. melléklet'!C33</f>
        <v>305</v>
      </c>
      <c r="D33" s="128">
        <f>'2. melléklet'!D33+'3. melléklet'!D33</f>
        <v>0</v>
      </c>
      <c r="E33" s="128">
        <f>'2. melléklet'!E33+'3. melléklet'!E33</f>
        <v>0</v>
      </c>
      <c r="F33" s="155">
        <f t="shared" si="1"/>
        <v>305</v>
      </c>
      <c r="G33" s="161">
        <f>'2. melléklet'!G33+'3. melléklet'!G33</f>
        <v>478</v>
      </c>
      <c r="H33" s="128">
        <f>'2. melléklet'!H33+'3. melléklet'!H33</f>
        <v>0</v>
      </c>
      <c r="I33" s="128">
        <f>'2. melléklet'!I33+'3. melléklet'!I33</f>
        <v>0</v>
      </c>
      <c r="J33" s="129">
        <f t="shared" si="2"/>
        <v>478</v>
      </c>
      <c r="L33" s="161">
        <f>'2. melléklet'!L33+'3. melléklet'!L33</f>
        <v>478</v>
      </c>
      <c r="M33" s="128">
        <f>'2. melléklet'!M33+'3. melléklet'!M33</f>
        <v>0</v>
      </c>
      <c r="N33" s="128">
        <f>'2. melléklet'!N33+'3. melléklet'!N33</f>
        <v>0</v>
      </c>
      <c r="O33" s="129">
        <f t="shared" si="3"/>
        <v>478</v>
      </c>
      <c r="P33" s="161">
        <f>'2. melléklet'!P33+'3. melléklet'!P33</f>
        <v>478</v>
      </c>
      <c r="Q33" s="128">
        <f>'2. melléklet'!Q33+'3. melléklet'!Q33</f>
        <v>0</v>
      </c>
      <c r="R33" s="128">
        <f>'2. melléklet'!R33+'3. melléklet'!R33</f>
        <v>0</v>
      </c>
      <c r="S33" s="129">
        <f t="shared" si="4"/>
        <v>478</v>
      </c>
    </row>
    <row r="34" spans="1:19" s="99" customFormat="1" ht="15" customHeight="1">
      <c r="A34" s="7" t="s">
        <v>486</v>
      </c>
      <c r="B34" s="32" t="s">
        <v>141</v>
      </c>
      <c r="C34" s="130">
        <f>'2. melléklet'!C34+'3. melléklet'!C34</f>
        <v>411</v>
      </c>
      <c r="D34" s="130">
        <f>'2. melléklet'!D34+'3. melléklet'!D34</f>
        <v>0</v>
      </c>
      <c r="E34" s="128">
        <f>'2. melléklet'!E34+'3. melléklet'!E34</f>
        <v>0</v>
      </c>
      <c r="F34" s="156">
        <f t="shared" si="1"/>
        <v>411</v>
      </c>
      <c r="G34" s="162">
        <f>'2. melléklet'!G34+'3. melléklet'!G34</f>
        <v>584</v>
      </c>
      <c r="H34" s="130">
        <f>'2. melléklet'!H34+'3. melléklet'!H34</f>
        <v>0</v>
      </c>
      <c r="I34" s="128">
        <f>'2. melléklet'!I34+'3. melléklet'!I34</f>
        <v>0</v>
      </c>
      <c r="J34" s="100">
        <f t="shared" si="2"/>
        <v>584</v>
      </c>
      <c r="L34" s="162">
        <f>'2. melléklet'!L34+'3. melléklet'!L34</f>
        <v>584</v>
      </c>
      <c r="M34" s="130">
        <f>'2. melléklet'!M34+'3. melléklet'!M34</f>
        <v>0</v>
      </c>
      <c r="N34" s="128">
        <f>'2. melléklet'!N34+'3. melléklet'!N34</f>
        <v>0</v>
      </c>
      <c r="O34" s="100">
        <f t="shared" si="3"/>
        <v>584</v>
      </c>
      <c r="P34" s="162">
        <f>'2. melléklet'!P34+'3. melléklet'!P34</f>
        <v>584</v>
      </c>
      <c r="Q34" s="130">
        <f>'2. melléklet'!Q34+'3. melléklet'!Q34</f>
        <v>0</v>
      </c>
      <c r="R34" s="128">
        <f>'2. melléklet'!R34+'3. melléklet'!R34</f>
        <v>0</v>
      </c>
      <c r="S34" s="100">
        <f t="shared" si="4"/>
        <v>584</v>
      </c>
    </row>
    <row r="35" spans="1:19">
      <c r="A35" s="5" t="s">
        <v>142</v>
      </c>
      <c r="B35" s="29" t="s">
        <v>143</v>
      </c>
      <c r="C35" s="128">
        <f>'2. melléklet'!C35+'3. melléklet'!C35</f>
        <v>4542</v>
      </c>
      <c r="D35" s="128">
        <f>'2. melléklet'!D35+'3. melléklet'!D35</f>
        <v>0</v>
      </c>
      <c r="E35" s="128">
        <f>'2. melléklet'!E35+'3. melléklet'!E35</f>
        <v>0</v>
      </c>
      <c r="F35" s="155">
        <f t="shared" si="1"/>
        <v>4542</v>
      </c>
      <c r="G35" s="161">
        <f>'2. melléklet'!G35+'3. melléklet'!G35</f>
        <v>5985</v>
      </c>
      <c r="H35" s="128">
        <f>'2. melléklet'!H35+'3. melléklet'!H35</f>
        <v>0</v>
      </c>
      <c r="I35" s="128">
        <f>'2. melléklet'!I35+'3. melléklet'!I35</f>
        <v>0</v>
      </c>
      <c r="J35" s="129">
        <f t="shared" si="2"/>
        <v>5985</v>
      </c>
      <c r="L35" s="161">
        <f>'2. melléklet'!L35+'3. melléklet'!L35</f>
        <v>5985</v>
      </c>
      <c r="M35" s="128">
        <f>'2. melléklet'!M35+'3. melléklet'!M35</f>
        <v>0</v>
      </c>
      <c r="N35" s="128">
        <f>'2. melléklet'!N35+'3. melléklet'!N35</f>
        <v>0</v>
      </c>
      <c r="O35" s="129">
        <f t="shared" si="3"/>
        <v>5985</v>
      </c>
      <c r="P35" s="216">
        <f>'2. melléklet'!P35+'3. melléklet'!P35</f>
        <v>6150</v>
      </c>
      <c r="Q35" s="128">
        <f>'2. melléklet'!Q35+'3. melléklet'!Q35</f>
        <v>0</v>
      </c>
      <c r="R35" s="128">
        <f>'2. melléklet'!R35+'3. melléklet'!R35</f>
        <v>0</v>
      </c>
      <c r="S35" s="129">
        <f t="shared" si="4"/>
        <v>6150</v>
      </c>
    </row>
    <row r="36" spans="1:19">
      <c r="A36" s="5" t="s">
        <v>144</v>
      </c>
      <c r="B36" s="29" t="s">
        <v>145</v>
      </c>
      <c r="C36" s="128">
        <f>'2. melléklet'!C36+'3. melléklet'!C36</f>
        <v>3936</v>
      </c>
      <c r="D36" s="128">
        <f>'2. melléklet'!D36+'3. melléklet'!D36</f>
        <v>0</v>
      </c>
      <c r="E36" s="128">
        <f>'2. melléklet'!E36+'3. melléklet'!E36</f>
        <v>0</v>
      </c>
      <c r="F36" s="155">
        <f t="shared" si="1"/>
        <v>3936</v>
      </c>
      <c r="G36" s="161">
        <f>'2. melléklet'!G36+'3. melléklet'!G36</f>
        <v>3936</v>
      </c>
      <c r="H36" s="128">
        <f>'2. melléklet'!H36+'3. melléklet'!H36</f>
        <v>0</v>
      </c>
      <c r="I36" s="128">
        <f>'2. melléklet'!I36+'3. melléklet'!I36</f>
        <v>0</v>
      </c>
      <c r="J36" s="129">
        <f t="shared" si="2"/>
        <v>3936</v>
      </c>
      <c r="L36" s="161">
        <f>'2. melléklet'!L36+'3. melléklet'!L36</f>
        <v>3936</v>
      </c>
      <c r="M36" s="128">
        <f>'2. melléklet'!M36+'3. melléklet'!M36</f>
        <v>0</v>
      </c>
      <c r="N36" s="128">
        <f>'2. melléklet'!N36+'3. melléklet'!N36</f>
        <v>0</v>
      </c>
      <c r="O36" s="129">
        <f t="shared" si="3"/>
        <v>3936</v>
      </c>
      <c r="P36" s="161">
        <f>'2. melléklet'!P36+'3. melléklet'!P36</f>
        <v>3936</v>
      </c>
      <c r="Q36" s="128">
        <f>'2. melléklet'!Q36+'3. melléklet'!Q36</f>
        <v>0</v>
      </c>
      <c r="R36" s="128">
        <f>'2. melléklet'!R36+'3. melléklet'!R36</f>
        <v>0</v>
      </c>
      <c r="S36" s="129">
        <f t="shared" si="4"/>
        <v>3936</v>
      </c>
    </row>
    <row r="37" spans="1:19">
      <c r="A37" s="5" t="s">
        <v>458</v>
      </c>
      <c r="B37" s="29" t="s">
        <v>146</v>
      </c>
      <c r="C37" s="128">
        <f>'2. melléklet'!C37+'3. melléklet'!C37</f>
        <v>0</v>
      </c>
      <c r="D37" s="128">
        <f>'2. melléklet'!D37+'3. melléklet'!D37</f>
        <v>0</v>
      </c>
      <c r="E37" s="128">
        <f>'2. melléklet'!E37+'3. melléklet'!E37</f>
        <v>0</v>
      </c>
      <c r="F37" s="155">
        <f t="shared" si="1"/>
        <v>0</v>
      </c>
      <c r="G37" s="161">
        <f>'2. melléklet'!G37+'3. melléklet'!G37</f>
        <v>0</v>
      </c>
      <c r="H37" s="128">
        <f>'2. melléklet'!H37+'3. melléklet'!H37</f>
        <v>0</v>
      </c>
      <c r="I37" s="128">
        <f>'2. melléklet'!I37+'3. melléklet'!I37</f>
        <v>0</v>
      </c>
      <c r="J37" s="129">
        <f t="shared" si="2"/>
        <v>0</v>
      </c>
      <c r="L37" s="161">
        <f>'2. melléklet'!L37+'3. melléklet'!L37</f>
        <v>0</v>
      </c>
      <c r="M37" s="128">
        <f>'2. melléklet'!M37+'3. melléklet'!M37</f>
        <v>0</v>
      </c>
      <c r="N37" s="128">
        <f>'2. melléklet'!N37+'3. melléklet'!N37</f>
        <v>0</v>
      </c>
      <c r="O37" s="129">
        <f t="shared" si="3"/>
        <v>0</v>
      </c>
      <c r="P37" s="161">
        <f>'2. melléklet'!P37+'3. melléklet'!P37</f>
        <v>0</v>
      </c>
      <c r="Q37" s="128">
        <f>'2. melléklet'!Q37+'3. melléklet'!Q37</f>
        <v>0</v>
      </c>
      <c r="R37" s="128">
        <f>'2. melléklet'!R37+'3. melléklet'!R37</f>
        <v>0</v>
      </c>
      <c r="S37" s="129">
        <f t="shared" si="4"/>
        <v>0</v>
      </c>
    </row>
    <row r="38" spans="1:19">
      <c r="A38" s="5" t="s">
        <v>147</v>
      </c>
      <c r="B38" s="29" t="s">
        <v>148</v>
      </c>
      <c r="C38" s="128">
        <f>'2. melléklet'!C38+'3. melléklet'!C38</f>
        <v>333</v>
      </c>
      <c r="D38" s="128">
        <f>'2. melléklet'!D38+'3. melléklet'!D38</f>
        <v>0</v>
      </c>
      <c r="E38" s="128">
        <f>'2. melléklet'!E38+'3. melléklet'!E38</f>
        <v>0</v>
      </c>
      <c r="F38" s="155">
        <f t="shared" si="1"/>
        <v>333</v>
      </c>
      <c r="G38" s="161">
        <f>'2. melléklet'!G38+'3. melléklet'!G38</f>
        <v>283</v>
      </c>
      <c r="H38" s="128">
        <f>'2. melléklet'!H38+'3. melléklet'!H38</f>
        <v>0</v>
      </c>
      <c r="I38" s="128">
        <f>'2. melléklet'!I38+'3. melléklet'!I38</f>
        <v>0</v>
      </c>
      <c r="J38" s="129">
        <f t="shared" si="2"/>
        <v>283</v>
      </c>
      <c r="L38" s="161">
        <f>'2. melléklet'!L38+'3. melléklet'!L38</f>
        <v>283</v>
      </c>
      <c r="M38" s="128">
        <f>'2. melléklet'!M38+'3. melléklet'!M38</f>
        <v>0</v>
      </c>
      <c r="N38" s="128">
        <f>'2. melléklet'!N38+'3. melléklet'!N38</f>
        <v>0</v>
      </c>
      <c r="O38" s="129">
        <f t="shared" si="3"/>
        <v>283</v>
      </c>
      <c r="P38" s="161">
        <f>'2. melléklet'!P38+'3. melléklet'!P38</f>
        <v>283</v>
      </c>
      <c r="Q38" s="128">
        <f>'2. melléklet'!Q38+'3. melléklet'!Q38</f>
        <v>0</v>
      </c>
      <c r="R38" s="128">
        <f>'2. melléklet'!R38+'3. melléklet'!R38</f>
        <v>0</v>
      </c>
      <c r="S38" s="129">
        <f t="shared" si="4"/>
        <v>283</v>
      </c>
    </row>
    <row r="39" spans="1:19">
      <c r="A39" s="10" t="s">
        <v>459</v>
      </c>
      <c r="B39" s="29" t="s">
        <v>149</v>
      </c>
      <c r="C39" s="128">
        <f>'2. melléklet'!C39+'3. melléklet'!C39</f>
        <v>603</v>
      </c>
      <c r="D39" s="128">
        <f>'2. melléklet'!D39+'3. melléklet'!D39</f>
        <v>0</v>
      </c>
      <c r="E39" s="128">
        <f>'2. melléklet'!E39+'3. melléklet'!E39</f>
        <v>0</v>
      </c>
      <c r="F39" s="155">
        <f t="shared" si="1"/>
        <v>603</v>
      </c>
      <c r="G39" s="161">
        <f>'2. melléklet'!G39+'3. melléklet'!G39</f>
        <v>603</v>
      </c>
      <c r="H39" s="128">
        <f>'2. melléklet'!H39+'3. melléklet'!H39</f>
        <v>0</v>
      </c>
      <c r="I39" s="128">
        <f>'2. melléklet'!I39+'3. melléklet'!I39</f>
        <v>0</v>
      </c>
      <c r="J39" s="129">
        <f t="shared" si="2"/>
        <v>603</v>
      </c>
      <c r="L39" s="161">
        <f>'2. melléklet'!L39+'3. melléklet'!L39</f>
        <v>603</v>
      </c>
      <c r="M39" s="128">
        <f>'2. melléklet'!M39+'3. melléklet'!M39</f>
        <v>0</v>
      </c>
      <c r="N39" s="128">
        <f>'2. melléklet'!N39+'3. melléklet'!N39</f>
        <v>0</v>
      </c>
      <c r="O39" s="129">
        <f t="shared" si="3"/>
        <v>603</v>
      </c>
      <c r="P39" s="161">
        <f>'2. melléklet'!P39+'3. melléklet'!P39</f>
        <v>603</v>
      </c>
      <c r="Q39" s="128">
        <f>'2. melléklet'!Q39+'3. melléklet'!Q39</f>
        <v>0</v>
      </c>
      <c r="R39" s="128">
        <f>'2. melléklet'!R39+'3. melléklet'!R39</f>
        <v>0</v>
      </c>
      <c r="S39" s="129">
        <f t="shared" si="4"/>
        <v>603</v>
      </c>
    </row>
    <row r="40" spans="1:19">
      <c r="A40" s="6" t="s">
        <v>150</v>
      </c>
      <c r="B40" s="29" t="s">
        <v>151</v>
      </c>
      <c r="C40" s="128">
        <f>'2. melléklet'!C40+'3. melléklet'!C40</f>
        <v>500</v>
      </c>
      <c r="D40" s="128">
        <f>'2. melléklet'!D40+'3. melléklet'!D40</f>
        <v>0</v>
      </c>
      <c r="E40" s="128">
        <f>'2. melléklet'!E40+'3. melléklet'!E40</f>
        <v>0</v>
      </c>
      <c r="F40" s="155">
        <f t="shared" si="1"/>
        <v>500</v>
      </c>
      <c r="G40" s="161">
        <f>'2. melléklet'!G40+'3. melléklet'!G40</f>
        <v>652</v>
      </c>
      <c r="H40" s="128">
        <f>'2. melléklet'!H40+'3. melléklet'!H40</f>
        <v>0</v>
      </c>
      <c r="I40" s="128">
        <f>'2. melléklet'!I40+'3. melléklet'!I40</f>
        <v>0</v>
      </c>
      <c r="J40" s="129">
        <f t="shared" si="2"/>
        <v>652</v>
      </c>
      <c r="L40" s="161">
        <f>'2. melléklet'!L40+'3. melléklet'!L40</f>
        <v>652</v>
      </c>
      <c r="M40" s="128">
        <f>'2. melléklet'!M40+'3. melléklet'!M40</f>
        <v>0</v>
      </c>
      <c r="N40" s="128">
        <f>'2. melléklet'!N40+'3. melléklet'!N40</f>
        <v>0</v>
      </c>
      <c r="O40" s="129">
        <f t="shared" si="3"/>
        <v>652</v>
      </c>
      <c r="P40" s="161">
        <f>'2. melléklet'!P40+'3. melléklet'!P40</f>
        <v>652</v>
      </c>
      <c r="Q40" s="128">
        <f>'2. melléklet'!Q40+'3. melléklet'!Q40</f>
        <v>0</v>
      </c>
      <c r="R40" s="128">
        <f>'2. melléklet'!R40+'3. melléklet'!R40</f>
        <v>0</v>
      </c>
      <c r="S40" s="129">
        <f t="shared" si="4"/>
        <v>652</v>
      </c>
    </row>
    <row r="41" spans="1:19">
      <c r="A41" s="5" t="s">
        <v>460</v>
      </c>
      <c r="B41" s="29" t="s">
        <v>152</v>
      </c>
      <c r="C41" s="128">
        <f>'2. melléklet'!C41+'3. melléklet'!C41</f>
        <v>3805</v>
      </c>
      <c r="D41" s="128">
        <f>'2. melléklet'!D41+'3. melléklet'!D41</f>
        <v>0</v>
      </c>
      <c r="E41" s="128">
        <f>'2. melléklet'!E41+'3. melléklet'!E41</f>
        <v>0</v>
      </c>
      <c r="F41" s="155">
        <f t="shared" si="1"/>
        <v>3805</v>
      </c>
      <c r="G41" s="161">
        <f>'2. melléklet'!G41+'3. melléklet'!G41</f>
        <v>3653</v>
      </c>
      <c r="H41" s="128">
        <f>'2. melléklet'!H41+'3. melléklet'!H41</f>
        <v>0</v>
      </c>
      <c r="I41" s="128">
        <f>'2. melléklet'!I41+'3. melléklet'!I41</f>
        <v>0</v>
      </c>
      <c r="J41" s="129">
        <f t="shared" si="2"/>
        <v>3653</v>
      </c>
      <c r="L41" s="161">
        <f>'2. melléklet'!L41+'3. melléklet'!L41</f>
        <v>3654</v>
      </c>
      <c r="M41" s="128">
        <f>'2. melléklet'!M41+'3. melléklet'!M41</f>
        <v>0</v>
      </c>
      <c r="N41" s="128">
        <f>'2. melléklet'!N41+'3. melléklet'!N41</f>
        <v>0</v>
      </c>
      <c r="O41" s="129">
        <f t="shared" si="3"/>
        <v>3654</v>
      </c>
      <c r="P41" s="216">
        <f>'2. melléklet'!P41+'3. melléklet'!P41</f>
        <v>3695</v>
      </c>
      <c r="Q41" s="128">
        <f>'2. melléklet'!Q41+'3. melléklet'!Q41</f>
        <v>0</v>
      </c>
      <c r="R41" s="128">
        <f>'2. melléklet'!R41+'3. melléklet'!R41</f>
        <v>0</v>
      </c>
      <c r="S41" s="129">
        <f t="shared" si="4"/>
        <v>3695</v>
      </c>
    </row>
    <row r="42" spans="1:19" s="99" customFormat="1">
      <c r="A42" s="7" t="s">
        <v>398</v>
      </c>
      <c r="B42" s="32" t="s">
        <v>153</v>
      </c>
      <c r="C42" s="130">
        <f>'2. melléklet'!C42+'3. melléklet'!C42</f>
        <v>13719</v>
      </c>
      <c r="D42" s="130">
        <f>'2. melléklet'!D42+'3. melléklet'!D42</f>
        <v>0</v>
      </c>
      <c r="E42" s="128">
        <f>'2. melléklet'!E42+'3. melléklet'!E42</f>
        <v>0</v>
      </c>
      <c r="F42" s="156">
        <f t="shared" si="1"/>
        <v>13719</v>
      </c>
      <c r="G42" s="162">
        <f>'2. melléklet'!G42+'3. melléklet'!G42</f>
        <v>15112</v>
      </c>
      <c r="H42" s="130">
        <f>'2. melléklet'!H42+'3. melléklet'!H42</f>
        <v>0</v>
      </c>
      <c r="I42" s="128">
        <f>'2. melléklet'!I42+'3. melléklet'!I42</f>
        <v>0</v>
      </c>
      <c r="J42" s="100">
        <f t="shared" si="2"/>
        <v>15112</v>
      </c>
      <c r="L42" s="162">
        <f>'2. melléklet'!L42+'3. melléklet'!L42</f>
        <v>15278</v>
      </c>
      <c r="M42" s="130">
        <f>'2. melléklet'!M42+'3. melléklet'!M42</f>
        <v>0</v>
      </c>
      <c r="N42" s="128">
        <f>'2. melléklet'!N42+'3. melléklet'!N42</f>
        <v>0</v>
      </c>
      <c r="O42" s="100">
        <f t="shared" si="3"/>
        <v>15278</v>
      </c>
      <c r="P42" s="162">
        <f>'2. melléklet'!P42+'3. melléklet'!P42</f>
        <v>15319</v>
      </c>
      <c r="Q42" s="130">
        <f>'2. melléklet'!Q42+'3. melléklet'!Q42</f>
        <v>0</v>
      </c>
      <c r="R42" s="128">
        <f>'2. melléklet'!R42+'3. melléklet'!R42</f>
        <v>0</v>
      </c>
      <c r="S42" s="100">
        <f t="shared" si="4"/>
        <v>15319</v>
      </c>
    </row>
    <row r="43" spans="1:19">
      <c r="A43" s="5" t="s">
        <v>154</v>
      </c>
      <c r="B43" s="29" t="s">
        <v>155</v>
      </c>
      <c r="C43" s="128">
        <f>'2. melléklet'!C43+'3. melléklet'!C43</f>
        <v>573</v>
      </c>
      <c r="D43" s="128">
        <f>'2. melléklet'!D43+'3. melléklet'!D43</f>
        <v>0</v>
      </c>
      <c r="E43" s="128">
        <f>'2. melléklet'!E43+'3. melléklet'!E43</f>
        <v>0</v>
      </c>
      <c r="F43" s="155">
        <f t="shared" si="1"/>
        <v>573</v>
      </c>
      <c r="G43" s="161">
        <f>'2. melléklet'!G43+'3. melléklet'!G43</f>
        <v>406</v>
      </c>
      <c r="H43" s="128">
        <f>'2. melléklet'!H43+'3. melléklet'!H43</f>
        <v>0</v>
      </c>
      <c r="I43" s="128">
        <f>'2. melléklet'!I43+'3. melléklet'!I43</f>
        <v>0</v>
      </c>
      <c r="J43" s="129">
        <f t="shared" si="2"/>
        <v>406</v>
      </c>
      <c r="L43" s="161">
        <f>'2. melléklet'!L43+'3. melléklet'!L43</f>
        <v>326</v>
      </c>
      <c r="M43" s="128">
        <f>'2. melléklet'!M43+'3. melléklet'!M43</f>
        <v>0</v>
      </c>
      <c r="N43" s="128">
        <f>'2. melléklet'!N43+'3. melléklet'!N43</f>
        <v>0</v>
      </c>
      <c r="O43" s="129">
        <f t="shared" si="3"/>
        <v>326</v>
      </c>
      <c r="P43" s="216">
        <f>'2. melléklet'!P43+'3. melléklet'!P43</f>
        <v>0</v>
      </c>
      <c r="Q43" s="128">
        <f>'2. melléklet'!Q43+'3. melléklet'!Q43</f>
        <v>0</v>
      </c>
      <c r="R43" s="128">
        <f>'2. melléklet'!R43+'3. melléklet'!R43</f>
        <v>0</v>
      </c>
      <c r="S43" s="129">
        <f t="shared" si="4"/>
        <v>0</v>
      </c>
    </row>
    <row r="44" spans="1:19">
      <c r="A44" s="5" t="s">
        <v>156</v>
      </c>
      <c r="B44" s="29" t="s">
        <v>157</v>
      </c>
      <c r="C44" s="128">
        <f>'2. melléklet'!C44+'3. melléklet'!C44</f>
        <v>268</v>
      </c>
      <c r="D44" s="128">
        <f>'2. melléklet'!D44+'3. melléklet'!D44</f>
        <v>0</v>
      </c>
      <c r="E44" s="128">
        <f>'2. melléklet'!E44+'3. melléklet'!E44</f>
        <v>0</v>
      </c>
      <c r="F44" s="155">
        <f t="shared" si="1"/>
        <v>268</v>
      </c>
      <c r="G44" s="161">
        <f>'2. melléklet'!G44+'3. melléklet'!G44</f>
        <v>268</v>
      </c>
      <c r="H44" s="128">
        <f>'2. melléklet'!H44+'3. melléklet'!H44</f>
        <v>0</v>
      </c>
      <c r="I44" s="128">
        <f>'2. melléklet'!I44+'3. melléklet'!I44</f>
        <v>0</v>
      </c>
      <c r="J44" s="129">
        <f t="shared" si="2"/>
        <v>268</v>
      </c>
      <c r="L44" s="161">
        <f>'2. melléklet'!L44+'3. melléklet'!L44</f>
        <v>268</v>
      </c>
      <c r="M44" s="128">
        <f>'2. melléklet'!M44+'3. melléklet'!M44</f>
        <v>0</v>
      </c>
      <c r="N44" s="128">
        <f>'2. melléklet'!N44+'3. melléklet'!N44</f>
        <v>0</v>
      </c>
      <c r="O44" s="129">
        <f t="shared" si="3"/>
        <v>268</v>
      </c>
      <c r="P44" s="161">
        <f>'2. melléklet'!P44+'3. melléklet'!P44</f>
        <v>268</v>
      </c>
      <c r="Q44" s="128">
        <f>'2. melléklet'!Q44+'3. melléklet'!Q44</f>
        <v>0</v>
      </c>
      <c r="R44" s="128">
        <f>'2. melléklet'!R44+'3. melléklet'!R44</f>
        <v>0</v>
      </c>
      <c r="S44" s="129">
        <f t="shared" si="4"/>
        <v>268</v>
      </c>
    </row>
    <row r="45" spans="1:19" s="99" customFormat="1">
      <c r="A45" s="7" t="s">
        <v>399</v>
      </c>
      <c r="B45" s="32" t="s">
        <v>158</v>
      </c>
      <c r="C45" s="130">
        <f>'2. melléklet'!C45+'3. melléklet'!C45</f>
        <v>841</v>
      </c>
      <c r="D45" s="130">
        <f>'2. melléklet'!D45+'3. melléklet'!D45</f>
        <v>0</v>
      </c>
      <c r="E45" s="128">
        <f>'2. melléklet'!E45+'3. melléklet'!E45</f>
        <v>0</v>
      </c>
      <c r="F45" s="156">
        <f t="shared" si="1"/>
        <v>841</v>
      </c>
      <c r="G45" s="162">
        <f>'2. melléklet'!G45+'3. melléklet'!G45</f>
        <v>674</v>
      </c>
      <c r="H45" s="130">
        <f>'2. melléklet'!H45+'3. melléklet'!H45</f>
        <v>0</v>
      </c>
      <c r="I45" s="128">
        <f>'2. melléklet'!I45+'3. melléklet'!I45</f>
        <v>0</v>
      </c>
      <c r="J45" s="100">
        <f t="shared" si="2"/>
        <v>674</v>
      </c>
      <c r="L45" s="162">
        <f>'2. melléklet'!L45+'3. melléklet'!L45</f>
        <v>594</v>
      </c>
      <c r="M45" s="130">
        <f>'2. melléklet'!M45+'3. melléklet'!M45</f>
        <v>0</v>
      </c>
      <c r="N45" s="128">
        <f>'2. melléklet'!N45+'3. melléklet'!N45</f>
        <v>0</v>
      </c>
      <c r="O45" s="100">
        <f t="shared" si="3"/>
        <v>594</v>
      </c>
      <c r="P45" s="176">
        <f>'2. melléklet'!P45+'3. melléklet'!P45</f>
        <v>268</v>
      </c>
      <c r="Q45" s="130">
        <f>'2. melléklet'!Q45+'3. melléklet'!Q45</f>
        <v>0</v>
      </c>
      <c r="R45" s="128">
        <f>'2. melléklet'!R45+'3. melléklet'!R45</f>
        <v>0</v>
      </c>
      <c r="S45" s="100">
        <f t="shared" si="4"/>
        <v>268</v>
      </c>
    </row>
    <row r="46" spans="1:19">
      <c r="A46" s="5" t="s">
        <v>159</v>
      </c>
      <c r="B46" s="29" t="s">
        <v>160</v>
      </c>
      <c r="C46" s="128">
        <f>'2. melléklet'!C46+'3. melléklet'!C46</f>
        <v>2859</v>
      </c>
      <c r="D46" s="128">
        <f>'2. melléklet'!D46+'3. melléklet'!D46</f>
        <v>0</v>
      </c>
      <c r="E46" s="128">
        <f>'2. melléklet'!E46+'3. melléklet'!E46</f>
        <v>3</v>
      </c>
      <c r="F46" s="155">
        <f t="shared" si="1"/>
        <v>2862</v>
      </c>
      <c r="G46" s="161">
        <f>'2. melléklet'!G46+'3. melléklet'!G46</f>
        <v>3359</v>
      </c>
      <c r="H46" s="128">
        <f>'2. melléklet'!H46+'3. melléklet'!H46</f>
        <v>0</v>
      </c>
      <c r="I46" s="128">
        <f>'2. melléklet'!I46+'3. melléklet'!I46</f>
        <v>3</v>
      </c>
      <c r="J46" s="129">
        <f t="shared" si="2"/>
        <v>3362</v>
      </c>
      <c r="L46" s="161">
        <f>'2. melléklet'!L46+'3. melléklet'!L46</f>
        <v>3359</v>
      </c>
      <c r="M46" s="128">
        <f>'2. melléklet'!M46+'3. melléklet'!M46</f>
        <v>0</v>
      </c>
      <c r="N46" s="128">
        <f>'2. melléklet'!N46+'3. melléklet'!N46</f>
        <v>3</v>
      </c>
      <c r="O46" s="129">
        <f t="shared" si="3"/>
        <v>3362</v>
      </c>
      <c r="P46" s="161">
        <f>'2. melléklet'!P46+'3. melléklet'!P46</f>
        <v>3556</v>
      </c>
      <c r="Q46" s="128">
        <f>'2. melléklet'!Q46+'3. melléklet'!Q46</f>
        <v>0</v>
      </c>
      <c r="R46" s="128">
        <f>'2. melléklet'!R46+'3. melléklet'!R46</f>
        <v>3</v>
      </c>
      <c r="S46" s="129">
        <f t="shared" si="4"/>
        <v>3559</v>
      </c>
    </row>
    <row r="47" spans="1:19">
      <c r="A47" s="5" t="s">
        <v>161</v>
      </c>
      <c r="B47" s="29" t="s">
        <v>162</v>
      </c>
      <c r="C47" s="128">
        <f>'2. melléklet'!C47+'3. melléklet'!C47</f>
        <v>0</v>
      </c>
      <c r="D47" s="128">
        <f>'2. melléklet'!D47+'3. melléklet'!D47</f>
        <v>0</v>
      </c>
      <c r="E47" s="128">
        <f>'2. melléklet'!E47+'3. melléklet'!E47</f>
        <v>0</v>
      </c>
      <c r="F47" s="155">
        <f t="shared" si="1"/>
        <v>0</v>
      </c>
      <c r="G47" s="161">
        <f>'2. melléklet'!G47+'3. melléklet'!G47</f>
        <v>0</v>
      </c>
      <c r="H47" s="128">
        <f>'2. melléklet'!H47+'3. melléklet'!H47</f>
        <v>0</v>
      </c>
      <c r="I47" s="128">
        <f>'2. melléklet'!I47+'3. melléklet'!I47</f>
        <v>0</v>
      </c>
      <c r="J47" s="129">
        <f t="shared" si="2"/>
        <v>0</v>
      </c>
      <c r="L47" s="161">
        <f>'2. melléklet'!L47+'3. melléklet'!L47</f>
        <v>0</v>
      </c>
      <c r="M47" s="128">
        <f>'2. melléklet'!M47+'3. melléklet'!M47</f>
        <v>0</v>
      </c>
      <c r="N47" s="128">
        <f>'2. melléklet'!N47+'3. melléklet'!N47</f>
        <v>0</v>
      </c>
      <c r="O47" s="129">
        <f t="shared" si="3"/>
        <v>0</v>
      </c>
      <c r="P47" s="161">
        <f>'2. melléklet'!P47+'3. melléklet'!P47</f>
        <v>0</v>
      </c>
      <c r="Q47" s="128">
        <f>'2. melléklet'!Q47+'3. melléklet'!Q47</f>
        <v>0</v>
      </c>
      <c r="R47" s="128">
        <f>'2. melléklet'!R47+'3. melléklet'!R47</f>
        <v>0</v>
      </c>
      <c r="S47" s="129">
        <f t="shared" si="4"/>
        <v>0</v>
      </c>
    </row>
    <row r="48" spans="1:19">
      <c r="A48" s="5" t="s">
        <v>461</v>
      </c>
      <c r="B48" s="29" t="s">
        <v>163</v>
      </c>
      <c r="C48" s="128">
        <f>'2. melléklet'!C48+'3. melléklet'!C48</f>
        <v>0</v>
      </c>
      <c r="D48" s="128">
        <f>'2. melléklet'!D48+'3. melléklet'!D48</f>
        <v>0</v>
      </c>
      <c r="E48" s="128">
        <f>'2. melléklet'!E48+'3. melléklet'!E48</f>
        <v>0</v>
      </c>
      <c r="F48" s="155">
        <f t="shared" si="1"/>
        <v>0</v>
      </c>
      <c r="G48" s="161">
        <f>'2. melléklet'!G48+'3. melléklet'!G48</f>
        <v>0</v>
      </c>
      <c r="H48" s="128">
        <f>'2. melléklet'!H48+'3. melléklet'!H48</f>
        <v>0</v>
      </c>
      <c r="I48" s="128">
        <f>'2. melléklet'!I48+'3. melléklet'!I48</f>
        <v>0</v>
      </c>
      <c r="J48" s="129">
        <f t="shared" si="2"/>
        <v>0</v>
      </c>
      <c r="L48" s="161">
        <f>'2. melléklet'!L48+'3. melléklet'!L48</f>
        <v>0</v>
      </c>
      <c r="M48" s="128">
        <f>'2. melléklet'!M48+'3. melléklet'!M48</f>
        <v>0</v>
      </c>
      <c r="N48" s="128">
        <f>'2. melléklet'!N48+'3. melléklet'!N48</f>
        <v>0</v>
      </c>
      <c r="O48" s="129">
        <f t="shared" si="3"/>
        <v>0</v>
      </c>
      <c r="P48" s="161">
        <f>'2. melléklet'!P48+'3. melléklet'!P48</f>
        <v>0</v>
      </c>
      <c r="Q48" s="128">
        <f>'2. melléklet'!Q48+'3. melléklet'!Q48</f>
        <v>0</v>
      </c>
      <c r="R48" s="128">
        <f>'2. melléklet'!R48+'3. melléklet'!R48</f>
        <v>0</v>
      </c>
      <c r="S48" s="129">
        <f t="shared" si="4"/>
        <v>0</v>
      </c>
    </row>
    <row r="49" spans="1:19">
      <c r="A49" s="5" t="s">
        <v>462</v>
      </c>
      <c r="B49" s="29" t="s">
        <v>164</v>
      </c>
      <c r="C49" s="128">
        <f>'2. melléklet'!C49+'3. melléklet'!C49</f>
        <v>0</v>
      </c>
      <c r="D49" s="128">
        <f>'2. melléklet'!D49+'3. melléklet'!D49</f>
        <v>0</v>
      </c>
      <c r="E49" s="128">
        <f>'2. melléklet'!E49+'3. melléklet'!E49</f>
        <v>0</v>
      </c>
      <c r="F49" s="155">
        <f t="shared" si="1"/>
        <v>0</v>
      </c>
      <c r="G49" s="161">
        <f>'2. melléklet'!G49+'3. melléklet'!G49</f>
        <v>0</v>
      </c>
      <c r="H49" s="128">
        <f>'2. melléklet'!H49+'3. melléklet'!H49</f>
        <v>0</v>
      </c>
      <c r="I49" s="128">
        <f>'2. melléklet'!I49+'3. melléklet'!I49</f>
        <v>0</v>
      </c>
      <c r="J49" s="129">
        <f t="shared" si="2"/>
        <v>0</v>
      </c>
      <c r="L49" s="161">
        <f>'2. melléklet'!L49+'3. melléklet'!L49</f>
        <v>0</v>
      </c>
      <c r="M49" s="128">
        <f>'2. melléklet'!M49+'3. melléklet'!M49</f>
        <v>0</v>
      </c>
      <c r="N49" s="128">
        <f>'2. melléklet'!N49+'3. melléklet'!N49</f>
        <v>0</v>
      </c>
      <c r="O49" s="129">
        <f t="shared" si="3"/>
        <v>0</v>
      </c>
      <c r="P49" s="161">
        <f>'2. melléklet'!P49+'3. melléklet'!P49</f>
        <v>0</v>
      </c>
      <c r="Q49" s="128">
        <f>'2. melléklet'!Q49+'3. melléklet'!Q49</f>
        <v>0</v>
      </c>
      <c r="R49" s="128">
        <f>'2. melléklet'!R49+'3. melléklet'!R49</f>
        <v>0</v>
      </c>
      <c r="S49" s="129">
        <f t="shared" si="4"/>
        <v>0</v>
      </c>
    </row>
    <row r="50" spans="1:19">
      <c r="A50" s="5" t="s">
        <v>165</v>
      </c>
      <c r="B50" s="29" t="s">
        <v>166</v>
      </c>
      <c r="C50" s="120">
        <f>'2. melléklet'!C50+'3. melléklet'!C50</f>
        <v>0</v>
      </c>
      <c r="D50" s="120">
        <f>'2. melléklet'!D50+'3. melléklet'!D50</f>
        <v>0</v>
      </c>
      <c r="E50" s="128">
        <f>'2. melléklet'!E50+'3. melléklet'!E50</f>
        <v>10</v>
      </c>
      <c r="F50" s="155">
        <f t="shared" si="1"/>
        <v>10</v>
      </c>
      <c r="G50" s="164">
        <f>'2. melléklet'!G50+'3. melléklet'!G50</f>
        <v>77</v>
      </c>
      <c r="H50" s="120">
        <f>'2. melléklet'!H50+'3. melléklet'!H50</f>
        <v>0</v>
      </c>
      <c r="I50" s="128">
        <f>'2. melléklet'!I50+'3. melléklet'!I50</f>
        <v>10</v>
      </c>
      <c r="J50" s="129">
        <f t="shared" si="2"/>
        <v>87</v>
      </c>
      <c r="L50" s="164">
        <f>'2. melléklet'!L50+'3. melléklet'!L50</f>
        <v>130</v>
      </c>
      <c r="M50" s="120">
        <f>'2. melléklet'!M50+'3. melléklet'!M50</f>
        <v>0</v>
      </c>
      <c r="N50" s="128">
        <f>'2. melléklet'!N50+'3. melléklet'!N50</f>
        <v>10</v>
      </c>
      <c r="O50" s="129">
        <f t="shared" si="3"/>
        <v>140</v>
      </c>
      <c r="P50" s="164">
        <f>'2. melléklet'!P50+'3. melléklet'!P50</f>
        <v>140</v>
      </c>
      <c r="Q50" s="120">
        <f>'2. melléklet'!Q50+'3. melléklet'!Q50</f>
        <v>0</v>
      </c>
      <c r="R50" s="128">
        <f>'2. melléklet'!R50+'3. melléklet'!R50</f>
        <v>10</v>
      </c>
      <c r="S50" s="129">
        <f t="shared" si="4"/>
        <v>150</v>
      </c>
    </row>
    <row r="51" spans="1:19" s="99" customFormat="1">
      <c r="A51" s="7" t="s">
        <v>400</v>
      </c>
      <c r="B51" s="32" t="s">
        <v>167</v>
      </c>
      <c r="C51" s="130">
        <f>'2. melléklet'!C51+'3. melléklet'!C51</f>
        <v>2859</v>
      </c>
      <c r="D51" s="130">
        <f>'2. melléklet'!D51+'3. melléklet'!D51</f>
        <v>0</v>
      </c>
      <c r="E51" s="128">
        <f>'2. melléklet'!E51+'3. melléklet'!E51</f>
        <v>13</v>
      </c>
      <c r="F51" s="156">
        <f t="shared" si="1"/>
        <v>2872</v>
      </c>
      <c r="G51" s="162">
        <f>'2. melléklet'!G51+'3. melléklet'!G51</f>
        <v>3436</v>
      </c>
      <c r="H51" s="130">
        <f>'2. melléklet'!H51+'3. melléklet'!H51</f>
        <v>0</v>
      </c>
      <c r="I51" s="128">
        <f>'2. melléklet'!I51+'3. melléklet'!I51</f>
        <v>13</v>
      </c>
      <c r="J51" s="100">
        <f t="shared" si="2"/>
        <v>3449</v>
      </c>
      <c r="L51" s="162">
        <f>'2. melléklet'!L51+'3. melléklet'!L51</f>
        <v>3489</v>
      </c>
      <c r="M51" s="130">
        <f>'2. melléklet'!M51+'3. melléklet'!M51</f>
        <v>0</v>
      </c>
      <c r="N51" s="128">
        <f>'2. melléklet'!N51+'3. melléklet'!N51</f>
        <v>13</v>
      </c>
      <c r="O51" s="100">
        <f t="shared" si="3"/>
        <v>3502</v>
      </c>
      <c r="P51" s="176">
        <v>3683</v>
      </c>
      <c r="Q51" s="130">
        <f>'2. melléklet'!Q51+'3. melléklet'!Q51</f>
        <v>0</v>
      </c>
      <c r="R51" s="128">
        <f>'2. melléklet'!R51+'3. melléklet'!R51</f>
        <v>13</v>
      </c>
      <c r="S51" s="100">
        <v>3696</v>
      </c>
    </row>
    <row r="52" spans="1:19" s="99" customFormat="1" ht="15.75">
      <c r="A52" s="38" t="s">
        <v>401</v>
      </c>
      <c r="B52" s="51" t="s">
        <v>168</v>
      </c>
      <c r="C52" s="131">
        <f>'2. melléklet'!C52+'3. melléklet'!C52</f>
        <v>19614</v>
      </c>
      <c r="D52" s="131">
        <f>'2. melléklet'!D52+'3. melléklet'!D52</f>
        <v>0</v>
      </c>
      <c r="E52" s="128">
        <f>'2. melléklet'!E52+'3. melléklet'!E52</f>
        <v>13</v>
      </c>
      <c r="F52" s="156">
        <f t="shared" si="1"/>
        <v>19627</v>
      </c>
      <c r="G52" s="163">
        <f>'2. melléklet'!G52+'3. melléklet'!G52</f>
        <v>21590</v>
      </c>
      <c r="H52" s="131">
        <f>'2. melléklet'!H52+'3. melléklet'!H52</f>
        <v>0</v>
      </c>
      <c r="I52" s="128">
        <f>'2. melléklet'!I52+'3. melléklet'!I52</f>
        <v>13</v>
      </c>
      <c r="J52" s="100">
        <f t="shared" si="2"/>
        <v>21603</v>
      </c>
      <c r="L52" s="163">
        <f>'2. melléklet'!L52+'3. melléklet'!L52</f>
        <v>21729</v>
      </c>
      <c r="M52" s="131">
        <f>'2. melléklet'!M52+'3. melléklet'!M52</f>
        <v>0</v>
      </c>
      <c r="N52" s="128">
        <f>'2. melléklet'!N52+'3. melléklet'!N52</f>
        <v>13</v>
      </c>
      <c r="O52" s="100">
        <f t="shared" si="3"/>
        <v>21742</v>
      </c>
      <c r="P52" s="163">
        <v>21638</v>
      </c>
      <c r="Q52" s="131">
        <f>'2. melléklet'!Q52+'3. melléklet'!Q52</f>
        <v>0</v>
      </c>
      <c r="R52" s="128">
        <f>'2. melléklet'!R52+'3. melléklet'!R52</f>
        <v>13</v>
      </c>
      <c r="S52" s="100">
        <f t="shared" si="4"/>
        <v>21651</v>
      </c>
    </row>
    <row r="53" spans="1:19">
      <c r="A53" s="13" t="s">
        <v>169</v>
      </c>
      <c r="B53" s="29" t="s">
        <v>170</v>
      </c>
      <c r="C53" s="128">
        <f>'2. melléklet'!C53+'3. melléklet'!C53</f>
        <v>0</v>
      </c>
      <c r="D53" s="128">
        <f>'2. melléklet'!D53+'3. melléklet'!D53</f>
        <v>0</v>
      </c>
      <c r="E53" s="128">
        <f>'2. melléklet'!E53+'3. melléklet'!E53</f>
        <v>0</v>
      </c>
      <c r="F53" s="155">
        <f t="shared" si="1"/>
        <v>0</v>
      </c>
      <c r="G53" s="161">
        <f>'2. melléklet'!G53+'3. melléklet'!G53</f>
        <v>0</v>
      </c>
      <c r="H53" s="128">
        <f>'2. melléklet'!H53+'3. melléklet'!H53</f>
        <v>0</v>
      </c>
      <c r="I53" s="128">
        <f>'2. melléklet'!I53+'3. melléklet'!I53</f>
        <v>0</v>
      </c>
      <c r="J53" s="129">
        <f t="shared" si="2"/>
        <v>0</v>
      </c>
      <c r="L53" s="161">
        <f>'2. melléklet'!L53+'3. melléklet'!L53</f>
        <v>0</v>
      </c>
      <c r="M53" s="128">
        <f>'2. melléklet'!M53+'3. melléklet'!M53</f>
        <v>0</v>
      </c>
      <c r="N53" s="128">
        <f>'2. melléklet'!N53+'3. melléklet'!N53</f>
        <v>0</v>
      </c>
      <c r="O53" s="129">
        <f t="shared" si="3"/>
        <v>0</v>
      </c>
      <c r="P53" s="161">
        <f>'2. melléklet'!P53+'3. melléklet'!P53</f>
        <v>0</v>
      </c>
      <c r="Q53" s="128">
        <f>'2. melléklet'!Q53+'3. melléklet'!Q53</f>
        <v>0</v>
      </c>
      <c r="R53" s="128">
        <f>'2. melléklet'!R53+'3. melléklet'!R53</f>
        <v>0</v>
      </c>
      <c r="S53" s="129">
        <f t="shared" si="4"/>
        <v>0</v>
      </c>
    </row>
    <row r="54" spans="1:19">
      <c r="A54" s="13" t="s">
        <v>402</v>
      </c>
      <c r="B54" s="29" t="s">
        <v>171</v>
      </c>
      <c r="C54" s="128">
        <f>'2. melléklet'!C54+'3. melléklet'!C54</f>
        <v>168</v>
      </c>
      <c r="D54" s="128">
        <f>'2. melléklet'!D54+'3. melléklet'!D54</f>
        <v>0</v>
      </c>
      <c r="E54" s="128">
        <f>'2. melléklet'!E54+'3. melléklet'!E54</f>
        <v>0</v>
      </c>
      <c r="F54" s="155">
        <f t="shared" si="1"/>
        <v>168</v>
      </c>
      <c r="G54" s="161">
        <f>'2. melléklet'!G54+'3. melléklet'!G54</f>
        <v>168</v>
      </c>
      <c r="H54" s="128">
        <f>'2. melléklet'!H54+'3. melléklet'!H54</f>
        <v>0</v>
      </c>
      <c r="I54" s="128">
        <f>'2. melléklet'!I54+'3. melléklet'!I54</f>
        <v>0</v>
      </c>
      <c r="J54" s="129">
        <f t="shared" si="2"/>
        <v>168</v>
      </c>
      <c r="L54" s="161">
        <f>'2. melléklet'!L54+'3. melléklet'!L54</f>
        <v>168</v>
      </c>
      <c r="M54" s="128">
        <f>'2. melléklet'!M54+'3. melléklet'!M54</f>
        <v>0</v>
      </c>
      <c r="N54" s="128">
        <f>'2. melléklet'!N54+'3. melléklet'!N54</f>
        <v>0</v>
      </c>
      <c r="O54" s="129">
        <f t="shared" si="3"/>
        <v>168</v>
      </c>
      <c r="P54" s="161">
        <f>'2. melléklet'!P54+'3. melléklet'!P54</f>
        <v>168</v>
      </c>
      <c r="Q54" s="128">
        <f>'2. melléklet'!Q54+'3. melléklet'!Q54</f>
        <v>0</v>
      </c>
      <c r="R54" s="128">
        <f>'2. melléklet'!R54+'3. melléklet'!R54</f>
        <v>0</v>
      </c>
      <c r="S54" s="129">
        <f t="shared" si="4"/>
        <v>168</v>
      </c>
    </row>
    <row r="55" spans="1:19">
      <c r="A55" s="17" t="s">
        <v>463</v>
      </c>
      <c r="B55" s="29" t="s">
        <v>172</v>
      </c>
      <c r="C55" s="128">
        <f>'2. melléklet'!C55+'3. melléklet'!C55</f>
        <v>0</v>
      </c>
      <c r="D55" s="128">
        <f>'2. melléklet'!D55+'3. melléklet'!D55</f>
        <v>0</v>
      </c>
      <c r="E55" s="128">
        <f>'2. melléklet'!E55+'3. melléklet'!E55</f>
        <v>0</v>
      </c>
      <c r="F55" s="155">
        <f t="shared" si="1"/>
        <v>0</v>
      </c>
      <c r="G55" s="161">
        <f>'2. melléklet'!G55+'3. melléklet'!G55</f>
        <v>0</v>
      </c>
      <c r="H55" s="128">
        <f>'2. melléklet'!H55+'3. melléklet'!H55</f>
        <v>0</v>
      </c>
      <c r="I55" s="128">
        <f>'2. melléklet'!I55+'3. melléklet'!I55</f>
        <v>0</v>
      </c>
      <c r="J55" s="129">
        <f t="shared" si="2"/>
        <v>0</v>
      </c>
      <c r="L55" s="161">
        <f>'2. melléklet'!L55+'3. melléklet'!L55</f>
        <v>0</v>
      </c>
      <c r="M55" s="128">
        <f>'2. melléklet'!M55+'3. melléklet'!M55</f>
        <v>0</v>
      </c>
      <c r="N55" s="128">
        <f>'2. melléklet'!N55+'3. melléklet'!N55</f>
        <v>0</v>
      </c>
      <c r="O55" s="129">
        <f t="shared" si="3"/>
        <v>0</v>
      </c>
      <c r="P55" s="161">
        <f>'2. melléklet'!P55+'3. melléklet'!P55</f>
        <v>0</v>
      </c>
      <c r="Q55" s="128">
        <f>'2. melléklet'!Q55+'3. melléklet'!Q55</f>
        <v>0</v>
      </c>
      <c r="R55" s="128">
        <f>'2. melléklet'!R55+'3. melléklet'!R55</f>
        <v>0</v>
      </c>
      <c r="S55" s="129">
        <f t="shared" si="4"/>
        <v>0</v>
      </c>
    </row>
    <row r="56" spans="1:19">
      <c r="A56" s="17" t="s">
        <v>464</v>
      </c>
      <c r="B56" s="29" t="s">
        <v>173</v>
      </c>
      <c r="C56" s="128">
        <f>'2. melléklet'!C56+'3. melléklet'!C56</f>
        <v>0</v>
      </c>
      <c r="D56" s="128">
        <f>'2. melléklet'!D56+'3. melléklet'!D56</f>
        <v>0</v>
      </c>
      <c r="E56" s="128">
        <f>'2. melléklet'!E56+'3. melléklet'!E56</f>
        <v>0</v>
      </c>
      <c r="F56" s="155">
        <f t="shared" si="1"/>
        <v>0</v>
      </c>
      <c r="G56" s="161">
        <f>'2. melléklet'!G56+'3. melléklet'!G56</f>
        <v>0</v>
      </c>
      <c r="H56" s="128">
        <f>'2. melléklet'!H56+'3. melléklet'!H56</f>
        <v>0</v>
      </c>
      <c r="I56" s="128">
        <f>'2. melléklet'!I56+'3. melléklet'!I56</f>
        <v>0</v>
      </c>
      <c r="J56" s="129">
        <f t="shared" si="2"/>
        <v>0</v>
      </c>
      <c r="L56" s="161">
        <f>'2. melléklet'!L56+'3. melléklet'!L56</f>
        <v>0</v>
      </c>
      <c r="M56" s="128">
        <f>'2. melléklet'!M56+'3. melléklet'!M56</f>
        <v>0</v>
      </c>
      <c r="N56" s="128">
        <f>'2. melléklet'!N56+'3. melléklet'!N56</f>
        <v>0</v>
      </c>
      <c r="O56" s="129">
        <f t="shared" si="3"/>
        <v>0</v>
      </c>
      <c r="P56" s="161">
        <f>'2. melléklet'!P56+'3. melléklet'!P56</f>
        <v>0</v>
      </c>
      <c r="Q56" s="128">
        <f>'2. melléklet'!Q56+'3. melléklet'!Q56</f>
        <v>0</v>
      </c>
      <c r="R56" s="128">
        <f>'2. melléklet'!R56+'3. melléklet'!R56</f>
        <v>0</v>
      </c>
      <c r="S56" s="129">
        <f t="shared" si="4"/>
        <v>0</v>
      </c>
    </row>
    <row r="57" spans="1:19">
      <c r="A57" s="17" t="s">
        <v>465</v>
      </c>
      <c r="B57" s="29" t="s">
        <v>174</v>
      </c>
      <c r="C57" s="128">
        <f>'2. melléklet'!C57+'3. melléklet'!C57</f>
        <v>0</v>
      </c>
      <c r="D57" s="128">
        <f>'2. melléklet'!D57+'3. melléklet'!D57</f>
        <v>0</v>
      </c>
      <c r="E57" s="128">
        <f>'2. melléklet'!E57+'3. melléklet'!E57</f>
        <v>0</v>
      </c>
      <c r="F57" s="155">
        <f t="shared" si="1"/>
        <v>0</v>
      </c>
      <c r="G57" s="161">
        <f>'2. melléklet'!G57+'3. melléklet'!G57</f>
        <v>0</v>
      </c>
      <c r="H57" s="128">
        <f>'2. melléklet'!H57+'3. melléklet'!H57</f>
        <v>0</v>
      </c>
      <c r="I57" s="128">
        <f>'2. melléklet'!I57+'3. melléklet'!I57</f>
        <v>0</v>
      </c>
      <c r="J57" s="129">
        <f t="shared" si="2"/>
        <v>0</v>
      </c>
      <c r="L57" s="161">
        <f>'2. melléklet'!L57+'3. melléklet'!L57</f>
        <v>0</v>
      </c>
      <c r="M57" s="128">
        <f>'2. melléklet'!M57+'3. melléklet'!M57</f>
        <v>0</v>
      </c>
      <c r="N57" s="128">
        <f>'2. melléklet'!N57+'3. melléklet'!N57</f>
        <v>0</v>
      </c>
      <c r="O57" s="129">
        <f t="shared" si="3"/>
        <v>0</v>
      </c>
      <c r="P57" s="161">
        <f>'2. melléklet'!P57+'3. melléklet'!P57</f>
        <v>0</v>
      </c>
      <c r="Q57" s="128">
        <f>'2. melléklet'!Q57+'3. melléklet'!Q57</f>
        <v>0</v>
      </c>
      <c r="R57" s="128">
        <f>'2. melléklet'!R57+'3. melléklet'!R57</f>
        <v>0</v>
      </c>
      <c r="S57" s="129">
        <f t="shared" si="4"/>
        <v>0</v>
      </c>
    </row>
    <row r="58" spans="1:19">
      <c r="A58" s="13" t="s">
        <v>466</v>
      </c>
      <c r="B58" s="29" t="s">
        <v>175</v>
      </c>
      <c r="C58" s="128">
        <f>'2. melléklet'!C58+'3. melléklet'!C58</f>
        <v>0</v>
      </c>
      <c r="D58" s="128">
        <f>'2. melléklet'!D58+'3. melléklet'!D58</f>
        <v>0</v>
      </c>
      <c r="E58" s="128">
        <f>'2. melléklet'!E58+'3. melléklet'!E58</f>
        <v>0</v>
      </c>
      <c r="F58" s="155">
        <f t="shared" si="1"/>
        <v>0</v>
      </c>
      <c r="G58" s="161">
        <f>'2. melléklet'!G58+'3. melléklet'!G58</f>
        <v>0</v>
      </c>
      <c r="H58" s="128">
        <f>'2. melléklet'!H58+'3. melléklet'!H58</f>
        <v>0</v>
      </c>
      <c r="I58" s="128">
        <f>'2. melléklet'!I58+'3. melléklet'!I58</f>
        <v>0</v>
      </c>
      <c r="J58" s="129">
        <f t="shared" si="2"/>
        <v>0</v>
      </c>
      <c r="L58" s="161">
        <f>'2. melléklet'!L58+'3. melléklet'!L58</f>
        <v>0</v>
      </c>
      <c r="M58" s="128">
        <f>'2. melléklet'!M58+'3. melléklet'!M58</f>
        <v>0</v>
      </c>
      <c r="N58" s="128">
        <f>'2. melléklet'!N58+'3. melléklet'!N58</f>
        <v>0</v>
      </c>
      <c r="O58" s="129">
        <f t="shared" si="3"/>
        <v>0</v>
      </c>
      <c r="P58" s="161">
        <f>'2. melléklet'!P58+'3. melléklet'!P58</f>
        <v>0</v>
      </c>
      <c r="Q58" s="128">
        <f>'2. melléklet'!Q58+'3. melléklet'!Q58</f>
        <v>0</v>
      </c>
      <c r="R58" s="128">
        <f>'2. melléklet'!R58+'3. melléklet'!R58</f>
        <v>0</v>
      </c>
      <c r="S58" s="129">
        <f t="shared" si="4"/>
        <v>0</v>
      </c>
    </row>
    <row r="59" spans="1:19">
      <c r="A59" s="13" t="s">
        <v>467</v>
      </c>
      <c r="B59" s="29" t="s">
        <v>176</v>
      </c>
      <c r="C59" s="128">
        <f>'2. melléklet'!C59+'3. melléklet'!C59</f>
        <v>380</v>
      </c>
      <c r="D59" s="128">
        <f>'2. melléklet'!D59+'3. melléklet'!D59</f>
        <v>0</v>
      </c>
      <c r="E59" s="128">
        <f>'2. melléklet'!E59+'3. melléklet'!E59</f>
        <v>0</v>
      </c>
      <c r="F59" s="155">
        <f t="shared" si="1"/>
        <v>380</v>
      </c>
      <c r="G59" s="161">
        <f>'2. melléklet'!G59+'3. melléklet'!G59</f>
        <v>380</v>
      </c>
      <c r="H59" s="128">
        <f>'2. melléklet'!H59+'3. melléklet'!H59</f>
        <v>0</v>
      </c>
      <c r="I59" s="128">
        <f>'2. melléklet'!I59+'3. melléklet'!I59</f>
        <v>0</v>
      </c>
      <c r="J59" s="129">
        <f t="shared" si="2"/>
        <v>380</v>
      </c>
      <c r="L59" s="161">
        <f>'2. melléklet'!L59+'3. melléklet'!L59</f>
        <v>380</v>
      </c>
      <c r="M59" s="128">
        <f>'2. melléklet'!M59+'3. melléklet'!M59</f>
        <v>0</v>
      </c>
      <c r="N59" s="128">
        <f>'2. melléklet'!N59+'3. melléklet'!N59</f>
        <v>0</v>
      </c>
      <c r="O59" s="129">
        <f t="shared" si="3"/>
        <v>380</v>
      </c>
      <c r="P59" s="161">
        <f>'2. melléklet'!P59+'3. melléklet'!P59</f>
        <v>380</v>
      </c>
      <c r="Q59" s="128">
        <f>'2. melléklet'!Q59+'3. melléklet'!Q59</f>
        <v>0</v>
      </c>
      <c r="R59" s="128">
        <f>'2. melléklet'!R59+'3. melléklet'!R59</f>
        <v>0</v>
      </c>
      <c r="S59" s="129">
        <f t="shared" si="4"/>
        <v>380</v>
      </c>
    </row>
    <row r="60" spans="1:19">
      <c r="A60" s="13" t="s">
        <v>468</v>
      </c>
      <c r="B60" s="29" t="s">
        <v>177</v>
      </c>
      <c r="C60" s="128">
        <f>'2. melléklet'!C60+'3. melléklet'!C60</f>
        <v>4933</v>
      </c>
      <c r="D60" s="128">
        <f>'2. melléklet'!D60+'3. melléklet'!D60</f>
        <v>0</v>
      </c>
      <c r="E60" s="128">
        <f>'2. melléklet'!E60+'3. melléklet'!E60</f>
        <v>0</v>
      </c>
      <c r="F60" s="155">
        <f t="shared" si="1"/>
        <v>4933</v>
      </c>
      <c r="G60" s="161">
        <f>'2. melléklet'!G60+'3. melléklet'!G60</f>
        <v>4933</v>
      </c>
      <c r="H60" s="128">
        <f>'2. melléklet'!H60+'3. melléklet'!H60</f>
        <v>0</v>
      </c>
      <c r="I60" s="128">
        <f>'2. melléklet'!I60+'3. melléklet'!I60</f>
        <v>0</v>
      </c>
      <c r="J60" s="129">
        <f t="shared" si="2"/>
        <v>4933</v>
      </c>
      <c r="L60" s="161">
        <f>'2. melléklet'!L60+'3. melléklet'!L60</f>
        <v>4933</v>
      </c>
      <c r="M60" s="128">
        <f>'2. melléklet'!M60+'3. melléklet'!M60</f>
        <v>0</v>
      </c>
      <c r="N60" s="128">
        <f>'2. melléklet'!N60+'3. melléklet'!N60</f>
        <v>0</v>
      </c>
      <c r="O60" s="129">
        <f t="shared" si="3"/>
        <v>4933</v>
      </c>
      <c r="P60" s="161">
        <f>'2. melléklet'!P60+'3. melléklet'!P60</f>
        <v>4933</v>
      </c>
      <c r="Q60" s="128">
        <f>'2. melléklet'!Q60+'3. melléklet'!Q60</f>
        <v>0</v>
      </c>
      <c r="R60" s="128">
        <f>'2. melléklet'!R60+'3. melléklet'!R60</f>
        <v>0</v>
      </c>
      <c r="S60" s="129">
        <f t="shared" si="4"/>
        <v>4933</v>
      </c>
    </row>
    <row r="61" spans="1:19" s="99" customFormat="1" ht="15.75">
      <c r="A61" s="48" t="s">
        <v>430</v>
      </c>
      <c r="B61" s="51" t="s">
        <v>178</v>
      </c>
      <c r="C61" s="131">
        <f>'2. melléklet'!C61+'3. melléklet'!C61</f>
        <v>5481</v>
      </c>
      <c r="D61" s="131">
        <f>'2. melléklet'!D61+'3. melléklet'!D61</f>
        <v>0</v>
      </c>
      <c r="E61" s="128">
        <f>'2. melléklet'!E61+'3. melléklet'!E61</f>
        <v>0</v>
      </c>
      <c r="F61" s="157">
        <f t="shared" si="1"/>
        <v>5481</v>
      </c>
      <c r="G61" s="163">
        <f>'2. melléklet'!G61+'3. melléklet'!G61</f>
        <v>5481</v>
      </c>
      <c r="H61" s="131">
        <f>'2. melléklet'!H61+'3. melléklet'!H61</f>
        <v>0</v>
      </c>
      <c r="I61" s="128">
        <f>'2. melléklet'!I61+'3. melléklet'!I61</f>
        <v>0</v>
      </c>
      <c r="J61" s="132">
        <f t="shared" si="2"/>
        <v>5481</v>
      </c>
      <c r="L61" s="163">
        <f>'2. melléklet'!L61+'3. melléklet'!L61</f>
        <v>5481</v>
      </c>
      <c r="M61" s="131">
        <f>'2. melléklet'!M61+'3. melléklet'!M61</f>
        <v>0</v>
      </c>
      <c r="N61" s="128">
        <f>'2. melléklet'!N61+'3. melléklet'!N61</f>
        <v>0</v>
      </c>
      <c r="O61" s="132">
        <f t="shared" si="3"/>
        <v>5481</v>
      </c>
      <c r="P61" s="163">
        <f>'2. melléklet'!P61+'3. melléklet'!P61</f>
        <v>5481</v>
      </c>
      <c r="Q61" s="131">
        <f>'2. melléklet'!Q61+'3. melléklet'!Q61</f>
        <v>0</v>
      </c>
      <c r="R61" s="128">
        <f>'2. melléklet'!R61+'3. melléklet'!R61</f>
        <v>0</v>
      </c>
      <c r="S61" s="132">
        <f t="shared" si="4"/>
        <v>5481</v>
      </c>
    </row>
    <row r="62" spans="1:19">
      <c r="A62" s="12" t="s">
        <v>469</v>
      </c>
      <c r="B62" s="29" t="s">
        <v>179</v>
      </c>
      <c r="C62" s="128">
        <f>'2. melléklet'!C62+'3. melléklet'!C62</f>
        <v>0</v>
      </c>
      <c r="D62" s="128">
        <f>'2. melléklet'!D62+'3. melléklet'!D62</f>
        <v>0</v>
      </c>
      <c r="E62" s="128">
        <f>'2. melléklet'!E62+'3. melléklet'!E62</f>
        <v>0</v>
      </c>
      <c r="F62" s="155">
        <f t="shared" si="1"/>
        <v>0</v>
      </c>
      <c r="G62" s="161">
        <f>'2. melléklet'!G62+'3. melléklet'!G62</f>
        <v>0</v>
      </c>
      <c r="H62" s="128">
        <f>'2. melléklet'!H62+'3. melléklet'!H62</f>
        <v>0</v>
      </c>
      <c r="I62" s="128">
        <f>'2. melléklet'!I62+'3. melléklet'!I62</f>
        <v>0</v>
      </c>
      <c r="J62" s="129">
        <f t="shared" si="2"/>
        <v>0</v>
      </c>
      <c r="L62" s="161">
        <f>'2. melléklet'!L62+'3. melléklet'!L62</f>
        <v>0</v>
      </c>
      <c r="M62" s="128">
        <f>'2. melléklet'!M62+'3. melléklet'!M62</f>
        <v>0</v>
      </c>
      <c r="N62" s="128">
        <f>'2. melléklet'!N62+'3. melléklet'!N62</f>
        <v>0</v>
      </c>
      <c r="O62" s="129">
        <f t="shared" si="3"/>
        <v>0</v>
      </c>
      <c r="P62" s="161">
        <f>'2. melléklet'!P62+'3. melléklet'!P62</f>
        <v>0</v>
      </c>
      <c r="Q62" s="128">
        <f>'2. melléklet'!Q62+'3. melléklet'!Q62</f>
        <v>0</v>
      </c>
      <c r="R62" s="128">
        <f>'2. melléklet'!R62+'3. melléklet'!R62</f>
        <v>0</v>
      </c>
      <c r="S62" s="129">
        <f t="shared" si="4"/>
        <v>0</v>
      </c>
    </row>
    <row r="63" spans="1:19">
      <c r="A63" s="12" t="s">
        <v>180</v>
      </c>
      <c r="B63" s="29" t="s">
        <v>181</v>
      </c>
      <c r="C63" s="128">
        <f>'2. melléklet'!C63+'3. melléklet'!C63</f>
        <v>0</v>
      </c>
      <c r="D63" s="128">
        <f>'2. melléklet'!D63+'3. melléklet'!D63</f>
        <v>0</v>
      </c>
      <c r="E63" s="128">
        <f>'2. melléklet'!E63+'3. melléklet'!E63</f>
        <v>0</v>
      </c>
      <c r="F63" s="155">
        <f t="shared" si="1"/>
        <v>0</v>
      </c>
      <c r="G63" s="161">
        <f>'2. melléklet'!G63+'3. melléklet'!G63</f>
        <v>247</v>
      </c>
      <c r="H63" s="128">
        <f>'2. melléklet'!H63+'3. melléklet'!H63</f>
        <v>0</v>
      </c>
      <c r="I63" s="128">
        <f>'2. melléklet'!I63+'3. melléklet'!I63</f>
        <v>0</v>
      </c>
      <c r="J63" s="129">
        <f t="shared" si="2"/>
        <v>247</v>
      </c>
      <c r="L63" s="161">
        <f>'2. melléklet'!L63+'3. melléklet'!L63</f>
        <v>931</v>
      </c>
      <c r="M63" s="128">
        <f>'2. melléklet'!M63+'3. melléklet'!M63</f>
        <v>0</v>
      </c>
      <c r="N63" s="128">
        <f>'2. melléklet'!N63+'3. melléklet'!N63</f>
        <v>0</v>
      </c>
      <c r="O63" s="129">
        <f t="shared" si="3"/>
        <v>931</v>
      </c>
      <c r="P63" s="216">
        <f>'2. melléklet'!P63+'3. melléklet'!P63</f>
        <v>930</v>
      </c>
      <c r="Q63" s="128">
        <f>'2. melléklet'!Q63+'3. melléklet'!Q63</f>
        <v>0</v>
      </c>
      <c r="R63" s="128">
        <f>'2. melléklet'!R63+'3. melléklet'!R63</f>
        <v>0</v>
      </c>
      <c r="S63" s="129">
        <f t="shared" si="4"/>
        <v>930</v>
      </c>
    </row>
    <row r="64" spans="1:19">
      <c r="A64" s="12" t="s">
        <v>182</v>
      </c>
      <c r="B64" s="29" t="s">
        <v>183</v>
      </c>
      <c r="C64" s="128">
        <f>'2. melléklet'!C64+'3. melléklet'!C64</f>
        <v>0</v>
      </c>
      <c r="D64" s="128">
        <f>'2. melléklet'!D64+'3. melléklet'!D64</f>
        <v>0</v>
      </c>
      <c r="E64" s="128">
        <f>'2. melléklet'!E64+'3. melléklet'!E64</f>
        <v>0</v>
      </c>
      <c r="F64" s="155">
        <f t="shared" si="1"/>
        <v>0</v>
      </c>
      <c r="G64" s="161">
        <f>'2. melléklet'!G64+'3. melléklet'!G64</f>
        <v>0</v>
      </c>
      <c r="H64" s="128">
        <f>'2. melléklet'!H64+'3. melléklet'!H64</f>
        <v>0</v>
      </c>
      <c r="I64" s="128">
        <f>'2. melléklet'!I64+'3. melléklet'!I64</f>
        <v>0</v>
      </c>
      <c r="J64" s="129">
        <f t="shared" si="2"/>
        <v>0</v>
      </c>
      <c r="L64" s="161">
        <f>'2. melléklet'!L64+'3. melléklet'!L64</f>
        <v>0</v>
      </c>
      <c r="M64" s="128">
        <f>'2. melléklet'!M64+'3. melléklet'!M64</f>
        <v>0</v>
      </c>
      <c r="N64" s="128">
        <f>'2. melléklet'!N64+'3. melléklet'!N64</f>
        <v>0</v>
      </c>
      <c r="O64" s="129">
        <f t="shared" si="3"/>
        <v>0</v>
      </c>
      <c r="P64" s="161">
        <f>'2. melléklet'!P64+'3. melléklet'!P64</f>
        <v>0</v>
      </c>
      <c r="Q64" s="128">
        <f>'2. melléklet'!Q64+'3. melléklet'!Q64</f>
        <v>0</v>
      </c>
      <c r="R64" s="128">
        <f>'2. melléklet'!R64+'3. melléklet'!R64</f>
        <v>0</v>
      </c>
      <c r="S64" s="129">
        <f t="shared" si="4"/>
        <v>0</v>
      </c>
    </row>
    <row r="65" spans="1:19">
      <c r="A65" s="12" t="s">
        <v>431</v>
      </c>
      <c r="B65" s="29" t="s">
        <v>184</v>
      </c>
      <c r="C65" s="128">
        <f>'2. melléklet'!C65+'3. melléklet'!C65</f>
        <v>0</v>
      </c>
      <c r="D65" s="128">
        <f>'2. melléklet'!D65+'3. melléklet'!D65</f>
        <v>0</v>
      </c>
      <c r="E65" s="128">
        <f>'2. melléklet'!E65+'3. melléklet'!E65</f>
        <v>0</v>
      </c>
      <c r="F65" s="155">
        <f t="shared" si="1"/>
        <v>0</v>
      </c>
      <c r="G65" s="161">
        <f>'2. melléklet'!G65+'3. melléklet'!G65</f>
        <v>0</v>
      </c>
      <c r="H65" s="128">
        <f>'2. melléklet'!H65+'3. melléklet'!H65</f>
        <v>0</v>
      </c>
      <c r="I65" s="128">
        <f>'2. melléklet'!I65+'3. melléklet'!I65</f>
        <v>0</v>
      </c>
      <c r="J65" s="129">
        <f t="shared" si="2"/>
        <v>0</v>
      </c>
      <c r="L65" s="161">
        <f>'2. melléklet'!L65+'3. melléklet'!L65</f>
        <v>0</v>
      </c>
      <c r="M65" s="128">
        <f>'2. melléklet'!M65+'3. melléklet'!M65</f>
        <v>0</v>
      </c>
      <c r="N65" s="128">
        <f>'2. melléklet'!N65+'3. melléklet'!N65</f>
        <v>0</v>
      </c>
      <c r="O65" s="129">
        <f t="shared" si="3"/>
        <v>0</v>
      </c>
      <c r="P65" s="161">
        <f>'2. melléklet'!P65+'3. melléklet'!P65</f>
        <v>0</v>
      </c>
      <c r="Q65" s="128">
        <f>'2. melléklet'!Q65+'3. melléklet'!Q65</f>
        <v>0</v>
      </c>
      <c r="R65" s="128">
        <f>'2. melléklet'!R65+'3. melléklet'!R65</f>
        <v>0</v>
      </c>
      <c r="S65" s="129">
        <f t="shared" si="4"/>
        <v>0</v>
      </c>
    </row>
    <row r="66" spans="1:19">
      <c r="A66" s="12" t="s">
        <v>470</v>
      </c>
      <c r="B66" s="29" t="s">
        <v>185</v>
      </c>
      <c r="C66" s="128">
        <f>'2. melléklet'!C66+'3. melléklet'!C66</f>
        <v>0</v>
      </c>
      <c r="D66" s="128">
        <f>'2. melléklet'!D66+'3. melléklet'!D66</f>
        <v>0</v>
      </c>
      <c r="E66" s="128">
        <f>'2. melléklet'!E66+'3. melléklet'!E66</f>
        <v>0</v>
      </c>
      <c r="F66" s="155">
        <f t="shared" si="1"/>
        <v>0</v>
      </c>
      <c r="G66" s="161">
        <f>'2. melléklet'!G66+'3. melléklet'!G66</f>
        <v>0</v>
      </c>
      <c r="H66" s="128">
        <f>'2. melléklet'!H66+'3. melléklet'!H66</f>
        <v>0</v>
      </c>
      <c r="I66" s="128">
        <f>'2. melléklet'!I66+'3. melléklet'!I66</f>
        <v>0</v>
      </c>
      <c r="J66" s="129">
        <f t="shared" si="2"/>
        <v>0</v>
      </c>
      <c r="L66" s="161">
        <f>'2. melléklet'!L66+'3. melléklet'!L66</f>
        <v>0</v>
      </c>
      <c r="M66" s="128">
        <f>'2. melléklet'!M66+'3. melléklet'!M66</f>
        <v>0</v>
      </c>
      <c r="N66" s="128">
        <f>'2. melléklet'!N66+'3. melléklet'!N66</f>
        <v>0</v>
      </c>
      <c r="O66" s="129">
        <f t="shared" si="3"/>
        <v>0</v>
      </c>
      <c r="P66" s="161">
        <f>'2. melléklet'!P66+'3. melléklet'!P66</f>
        <v>0</v>
      </c>
      <c r="Q66" s="128">
        <f>'2. melléklet'!Q66+'3. melléklet'!Q66</f>
        <v>0</v>
      </c>
      <c r="R66" s="128">
        <f>'2. melléklet'!R66+'3. melléklet'!R66</f>
        <v>0</v>
      </c>
      <c r="S66" s="129">
        <f t="shared" si="4"/>
        <v>0</v>
      </c>
    </row>
    <row r="67" spans="1:19">
      <c r="A67" s="12" t="s">
        <v>433</v>
      </c>
      <c r="B67" s="29" t="s">
        <v>186</v>
      </c>
      <c r="C67" s="128">
        <f>'2. melléklet'!C67+'3. melléklet'!C67</f>
        <v>721</v>
      </c>
      <c r="D67" s="128">
        <f>'2. melléklet'!D67+'3. melléklet'!D67</f>
        <v>0</v>
      </c>
      <c r="E67" s="128">
        <f>'2. melléklet'!E67+'3. melléklet'!E67</f>
        <v>0</v>
      </c>
      <c r="F67" s="155">
        <f t="shared" si="1"/>
        <v>721</v>
      </c>
      <c r="G67" s="161">
        <f>'2. melléklet'!G67+'3. melléklet'!G67</f>
        <v>721</v>
      </c>
      <c r="H67" s="128">
        <f>'2. melléklet'!H67+'3. melléklet'!H67</f>
        <v>0</v>
      </c>
      <c r="I67" s="128">
        <f>'2. melléklet'!I67+'3. melléklet'!I67</f>
        <v>0</v>
      </c>
      <c r="J67" s="129">
        <f t="shared" si="2"/>
        <v>721</v>
      </c>
      <c r="L67" s="161">
        <f>'2. melléklet'!L67+'3. melléklet'!L67</f>
        <v>721</v>
      </c>
      <c r="M67" s="128">
        <f>'2. melléklet'!M67+'3. melléklet'!M67</f>
        <v>0</v>
      </c>
      <c r="N67" s="128">
        <f>'2. melléklet'!N67+'3. melléklet'!N67</f>
        <v>0</v>
      </c>
      <c r="O67" s="129">
        <f t="shared" si="3"/>
        <v>721</v>
      </c>
      <c r="P67" s="216">
        <f>'2. melléklet'!P67+'3. melléklet'!P67</f>
        <v>990</v>
      </c>
      <c r="Q67" s="128">
        <f>'2. melléklet'!Q67+'3. melléklet'!Q67</f>
        <v>0</v>
      </c>
      <c r="R67" s="128">
        <f>'2. melléklet'!R67+'3. melléklet'!R67</f>
        <v>0</v>
      </c>
      <c r="S67" s="129">
        <f t="shared" si="4"/>
        <v>990</v>
      </c>
    </row>
    <row r="68" spans="1:19">
      <c r="A68" s="12" t="s">
        <v>471</v>
      </c>
      <c r="B68" s="29" t="s">
        <v>187</v>
      </c>
      <c r="C68" s="128">
        <f>'2. melléklet'!C68+'3. melléklet'!C68</f>
        <v>0</v>
      </c>
      <c r="D68" s="128">
        <f>'2. melléklet'!D68+'3. melléklet'!D68</f>
        <v>0</v>
      </c>
      <c r="E68" s="128">
        <f>'2. melléklet'!E68+'3. melléklet'!E68</f>
        <v>0</v>
      </c>
      <c r="F68" s="155">
        <f t="shared" si="1"/>
        <v>0</v>
      </c>
      <c r="G68" s="161">
        <f>'2. melléklet'!G68+'3. melléklet'!G68</f>
        <v>0</v>
      </c>
      <c r="H68" s="128">
        <f>'2. melléklet'!H68+'3. melléklet'!H68</f>
        <v>0</v>
      </c>
      <c r="I68" s="128">
        <f>'2. melléklet'!I68+'3. melléklet'!I68</f>
        <v>0</v>
      </c>
      <c r="J68" s="129">
        <f t="shared" si="2"/>
        <v>0</v>
      </c>
      <c r="L68" s="161">
        <f>'2. melléklet'!L68+'3. melléklet'!L68</f>
        <v>0</v>
      </c>
      <c r="M68" s="128">
        <f>'2. melléklet'!M68+'3. melléklet'!M68</f>
        <v>0</v>
      </c>
      <c r="N68" s="128">
        <f>'2. melléklet'!N68+'3. melléklet'!N68</f>
        <v>0</v>
      </c>
      <c r="O68" s="129">
        <f t="shared" si="3"/>
        <v>0</v>
      </c>
      <c r="P68" s="161">
        <f>'2. melléklet'!P68+'3. melléklet'!P68</f>
        <v>0</v>
      </c>
      <c r="Q68" s="128">
        <f>'2. melléklet'!Q68+'3. melléklet'!Q68</f>
        <v>0</v>
      </c>
      <c r="R68" s="128">
        <f>'2. melléklet'!R68+'3. melléklet'!R68</f>
        <v>0</v>
      </c>
      <c r="S68" s="129">
        <f t="shared" si="4"/>
        <v>0</v>
      </c>
    </row>
    <row r="69" spans="1:19">
      <c r="A69" s="12" t="s">
        <v>472</v>
      </c>
      <c r="B69" s="29" t="s">
        <v>188</v>
      </c>
      <c r="C69" s="128">
        <f>'2. melléklet'!C69+'3. melléklet'!C69</f>
        <v>0</v>
      </c>
      <c r="D69" s="128">
        <f>'2. melléklet'!D69+'3. melléklet'!D69</f>
        <v>0</v>
      </c>
      <c r="E69" s="128">
        <f>'2. melléklet'!E69+'3. melléklet'!E69</f>
        <v>0</v>
      </c>
      <c r="F69" s="155">
        <f t="shared" si="1"/>
        <v>0</v>
      </c>
      <c r="G69" s="161">
        <f>'2. melléklet'!G69+'3. melléklet'!G69</f>
        <v>0</v>
      </c>
      <c r="H69" s="128">
        <f>'2. melléklet'!H69+'3. melléklet'!H69</f>
        <v>0</v>
      </c>
      <c r="I69" s="128">
        <f>'2. melléklet'!I69+'3. melléklet'!I69</f>
        <v>0</v>
      </c>
      <c r="J69" s="129">
        <f t="shared" si="2"/>
        <v>0</v>
      </c>
      <c r="L69" s="161">
        <f>'2. melléklet'!L69+'3. melléklet'!L69</f>
        <v>250</v>
      </c>
      <c r="M69" s="128">
        <f>'2. melléklet'!M69+'3. melléklet'!M69</f>
        <v>0</v>
      </c>
      <c r="N69" s="128">
        <f>'2. melléklet'!N69+'3. melléklet'!N69</f>
        <v>0</v>
      </c>
      <c r="O69" s="129">
        <f t="shared" si="3"/>
        <v>250</v>
      </c>
      <c r="P69" s="161">
        <f>'2. melléklet'!P69+'3. melléklet'!P69</f>
        <v>250</v>
      </c>
      <c r="Q69" s="128">
        <f>'2. melléklet'!Q69+'3. melléklet'!Q69</f>
        <v>0</v>
      </c>
      <c r="R69" s="128">
        <f>'2. melléklet'!R69+'3. melléklet'!R69</f>
        <v>0</v>
      </c>
      <c r="S69" s="129">
        <f t="shared" si="4"/>
        <v>250</v>
      </c>
    </row>
    <row r="70" spans="1:19">
      <c r="A70" s="12" t="s">
        <v>189</v>
      </c>
      <c r="B70" s="29" t="s">
        <v>190</v>
      </c>
      <c r="C70" s="128">
        <f>'2. melléklet'!C70+'3. melléklet'!C70</f>
        <v>0</v>
      </c>
      <c r="D70" s="128">
        <f>'2. melléklet'!D70+'3. melléklet'!D70</f>
        <v>0</v>
      </c>
      <c r="E70" s="128">
        <f>'2. melléklet'!E70+'3. melléklet'!E70</f>
        <v>0</v>
      </c>
      <c r="F70" s="155">
        <f t="shared" si="1"/>
        <v>0</v>
      </c>
      <c r="G70" s="161">
        <f>'2. melléklet'!G70+'3. melléklet'!G70</f>
        <v>0</v>
      </c>
      <c r="H70" s="128">
        <f>'2. melléklet'!H70+'3. melléklet'!H70</f>
        <v>0</v>
      </c>
      <c r="I70" s="128">
        <f>'2. melléklet'!I70+'3. melléklet'!I70</f>
        <v>0</v>
      </c>
      <c r="J70" s="129">
        <f t="shared" si="2"/>
        <v>0</v>
      </c>
      <c r="L70" s="161">
        <f>'2. melléklet'!L70+'3. melléklet'!L70</f>
        <v>0</v>
      </c>
      <c r="M70" s="128">
        <f>'2. melléklet'!M70+'3. melléklet'!M70</f>
        <v>0</v>
      </c>
      <c r="N70" s="128">
        <f>'2. melléklet'!N70+'3. melléklet'!N70</f>
        <v>0</v>
      </c>
      <c r="O70" s="129">
        <f t="shared" si="3"/>
        <v>0</v>
      </c>
      <c r="P70" s="161">
        <f>'2. melléklet'!P70+'3. melléklet'!P70</f>
        <v>0</v>
      </c>
      <c r="Q70" s="128">
        <f>'2. melléklet'!Q70+'3. melléklet'!Q70</f>
        <v>0</v>
      </c>
      <c r="R70" s="128">
        <f>'2. melléklet'!R70+'3. melléklet'!R70</f>
        <v>0</v>
      </c>
      <c r="S70" s="129">
        <f t="shared" si="4"/>
        <v>0</v>
      </c>
    </row>
    <row r="71" spans="1:19">
      <c r="A71" s="21" t="s">
        <v>191</v>
      </c>
      <c r="B71" s="29" t="s">
        <v>192</v>
      </c>
      <c r="C71" s="128">
        <f>'2. melléklet'!C71+'3. melléklet'!C71</f>
        <v>0</v>
      </c>
      <c r="D71" s="128">
        <f>'2. melléklet'!D71+'3. melléklet'!D71</f>
        <v>0</v>
      </c>
      <c r="E71" s="128">
        <f>'2. melléklet'!E71+'3. melléklet'!E71</f>
        <v>0</v>
      </c>
      <c r="F71" s="155">
        <f t="shared" si="1"/>
        <v>0</v>
      </c>
      <c r="G71" s="161">
        <f>'2. melléklet'!G71+'3. melléklet'!G71</f>
        <v>0</v>
      </c>
      <c r="H71" s="128">
        <f>'2. melléklet'!H71+'3. melléklet'!H71</f>
        <v>0</v>
      </c>
      <c r="I71" s="128">
        <f>'2. melléklet'!I71+'3. melléklet'!I71</f>
        <v>0</v>
      </c>
      <c r="J71" s="129">
        <f t="shared" si="2"/>
        <v>0</v>
      </c>
      <c r="L71" s="161">
        <f>'2. melléklet'!L71+'3. melléklet'!L71</f>
        <v>0</v>
      </c>
      <c r="M71" s="128">
        <f>'2. melléklet'!M71+'3. melléklet'!M71</f>
        <v>0</v>
      </c>
      <c r="N71" s="128">
        <f>'2. melléklet'!N71+'3. melléklet'!N71</f>
        <v>0</v>
      </c>
      <c r="O71" s="129">
        <f t="shared" si="3"/>
        <v>0</v>
      </c>
      <c r="P71" s="161">
        <f>'2. melléklet'!P71+'3. melléklet'!P71</f>
        <v>0</v>
      </c>
      <c r="Q71" s="128">
        <f>'2. melléklet'!Q71+'3. melléklet'!Q71</f>
        <v>0</v>
      </c>
      <c r="R71" s="128">
        <f>'2. melléklet'!R71+'3. melléklet'!R71</f>
        <v>0</v>
      </c>
      <c r="S71" s="129">
        <f t="shared" si="4"/>
        <v>0</v>
      </c>
    </row>
    <row r="72" spans="1:19">
      <c r="A72" s="12" t="s">
        <v>674</v>
      </c>
      <c r="B72" s="29" t="s">
        <v>193</v>
      </c>
      <c r="C72" s="128">
        <f>'2. melléklet'!C72+'3. melléklet'!C72</f>
        <v>0</v>
      </c>
      <c r="D72" s="128">
        <f>'2. melléklet'!D72+'3. melléklet'!D72</f>
        <v>0</v>
      </c>
      <c r="E72" s="128">
        <f>'2. melléklet'!E72+'3. melléklet'!E72</f>
        <v>0</v>
      </c>
      <c r="F72" s="155">
        <f t="shared" si="1"/>
        <v>0</v>
      </c>
      <c r="G72" s="161">
        <f>'2. melléklet'!G72+'3. melléklet'!G72</f>
        <v>0</v>
      </c>
      <c r="H72" s="128">
        <f>'2. melléklet'!H72+'3. melléklet'!H72</f>
        <v>0</v>
      </c>
      <c r="I72" s="128">
        <f>'2. melléklet'!I72+'3. melléklet'!I72</f>
        <v>0</v>
      </c>
      <c r="J72" s="129">
        <f t="shared" si="2"/>
        <v>0</v>
      </c>
      <c r="L72" s="161">
        <f>'2. melléklet'!L72+'3. melléklet'!L72</f>
        <v>0</v>
      </c>
      <c r="M72" s="128">
        <f>'2. melléklet'!M72+'3. melléklet'!M72</f>
        <v>0</v>
      </c>
      <c r="N72" s="128">
        <f>'2. melléklet'!N72+'3. melléklet'!N72</f>
        <v>0</v>
      </c>
      <c r="O72" s="129">
        <f t="shared" si="3"/>
        <v>0</v>
      </c>
      <c r="P72" s="161">
        <f>'2. melléklet'!P72+'3. melléklet'!P72</f>
        <v>0</v>
      </c>
      <c r="Q72" s="128">
        <f>'2. melléklet'!Q72+'3. melléklet'!Q72</f>
        <v>0</v>
      </c>
      <c r="R72" s="128">
        <f>'2. melléklet'!R72+'3. melléklet'!R72</f>
        <v>0</v>
      </c>
      <c r="S72" s="129">
        <f t="shared" si="4"/>
        <v>0</v>
      </c>
    </row>
    <row r="73" spans="1:19">
      <c r="A73" s="21" t="s">
        <v>473</v>
      </c>
      <c r="B73" s="29" t="s">
        <v>194</v>
      </c>
      <c r="C73" s="120">
        <f>'2. melléklet'!C73+'3. melléklet'!C73</f>
        <v>5</v>
      </c>
      <c r="D73" s="120">
        <f>'2. melléklet'!D73+'3. melléklet'!D73</f>
        <v>100</v>
      </c>
      <c r="E73" s="128">
        <f>'2. melléklet'!E73+'3. melléklet'!E73</f>
        <v>0</v>
      </c>
      <c r="F73" s="155">
        <f t="shared" ref="F73:F125" si="5">SUM(C73:E73)</f>
        <v>105</v>
      </c>
      <c r="G73" s="164">
        <f>'2. melléklet'!G73+'3. melléklet'!G73</f>
        <v>5</v>
      </c>
      <c r="H73" s="120">
        <f>'2. melléklet'!H73+'3. melléklet'!H73</f>
        <v>100</v>
      </c>
      <c r="I73" s="128">
        <f>'2. melléklet'!I73+'3. melléklet'!I73</f>
        <v>0</v>
      </c>
      <c r="J73" s="129">
        <f t="shared" ref="J73:J125" si="6">SUM(G73:I73)</f>
        <v>105</v>
      </c>
      <c r="L73" s="164">
        <f>'2. melléklet'!L73+'3. melléklet'!L73</f>
        <v>5</v>
      </c>
      <c r="M73" s="120">
        <f>'2. melléklet'!M73+'3. melléklet'!M73</f>
        <v>100</v>
      </c>
      <c r="N73" s="128">
        <f>'2. melléklet'!N73+'3. melléklet'!N73</f>
        <v>0</v>
      </c>
      <c r="O73" s="129">
        <f t="shared" ref="O73:O125" si="7">SUM(L73:N73)</f>
        <v>105</v>
      </c>
      <c r="P73" s="216">
        <f>'2. melléklet'!P73+'3. melléklet'!P73</f>
        <v>1928</v>
      </c>
      <c r="Q73" s="120">
        <f>'2. melléklet'!Q73+'3. melléklet'!Q73</f>
        <v>100</v>
      </c>
      <c r="R73" s="128">
        <f>'2. melléklet'!R73+'3. melléklet'!R73</f>
        <v>0</v>
      </c>
      <c r="S73" s="129">
        <f t="shared" si="4"/>
        <v>2028</v>
      </c>
    </row>
    <row r="74" spans="1:19">
      <c r="A74" s="21" t="s">
        <v>676</v>
      </c>
      <c r="B74" s="29" t="s">
        <v>675</v>
      </c>
      <c r="C74" s="128">
        <f>'2. melléklet'!C74+'3. melléklet'!C74</f>
        <v>13133</v>
      </c>
      <c r="D74" s="128">
        <f>'2. melléklet'!D74+'3. melléklet'!D74</f>
        <v>0</v>
      </c>
      <c r="E74" s="128">
        <f>'2. melléklet'!E74+'3. melléklet'!E74</f>
        <v>0</v>
      </c>
      <c r="F74" s="155">
        <f t="shared" si="5"/>
        <v>13133</v>
      </c>
      <c r="G74" s="161">
        <f>'2. melléklet'!G74+'3. melléklet'!G74</f>
        <v>12490</v>
      </c>
      <c r="H74" s="128">
        <f>'2. melléklet'!H74+'3. melléklet'!H74</f>
        <v>0</v>
      </c>
      <c r="I74" s="128">
        <f>'2. melléklet'!I74+'3. melléklet'!I74</f>
        <v>0</v>
      </c>
      <c r="J74" s="129">
        <f t="shared" si="6"/>
        <v>12490</v>
      </c>
      <c r="L74" s="161">
        <f>'2. melléklet'!L74+'3. melléklet'!L74</f>
        <v>10491</v>
      </c>
      <c r="M74" s="128">
        <f>'2. melléklet'!M74+'3. melléklet'!M74</f>
        <v>0</v>
      </c>
      <c r="N74" s="128">
        <f>'2. melléklet'!N74+'3. melléklet'!N74</f>
        <v>0</v>
      </c>
      <c r="O74" s="129">
        <f t="shared" si="7"/>
        <v>10491</v>
      </c>
      <c r="P74" s="216">
        <f>'2. melléklet'!P74+'3. melléklet'!P74</f>
        <v>8534</v>
      </c>
      <c r="Q74" s="128">
        <f>'2. melléklet'!Q74+'3. melléklet'!Q74</f>
        <v>0</v>
      </c>
      <c r="R74" s="128">
        <f>'2. melléklet'!R74+'3. melléklet'!R74</f>
        <v>0</v>
      </c>
      <c r="S74" s="129">
        <f t="shared" si="4"/>
        <v>8534</v>
      </c>
    </row>
    <row r="75" spans="1:19" s="99" customFormat="1" ht="15.75">
      <c r="A75" s="48" t="s">
        <v>436</v>
      </c>
      <c r="B75" s="51" t="s">
        <v>195</v>
      </c>
      <c r="C75" s="131">
        <f>'2. melléklet'!C75+'3. melléklet'!C75</f>
        <v>13859</v>
      </c>
      <c r="D75" s="131">
        <f>'2. melléklet'!D75+'3. melléklet'!D75</f>
        <v>100</v>
      </c>
      <c r="E75" s="128">
        <f>'2. melléklet'!E75+'3. melléklet'!E75</f>
        <v>0</v>
      </c>
      <c r="F75" s="157">
        <f t="shared" si="5"/>
        <v>13959</v>
      </c>
      <c r="G75" s="163">
        <f>'2. melléklet'!G75+'3. melléklet'!G75</f>
        <v>13463</v>
      </c>
      <c r="H75" s="131">
        <f>'2. melléklet'!H75+'3. melléklet'!H75</f>
        <v>100</v>
      </c>
      <c r="I75" s="128">
        <f>'2. melléklet'!I75+'3. melléklet'!I75</f>
        <v>0</v>
      </c>
      <c r="J75" s="132">
        <f t="shared" si="6"/>
        <v>13563</v>
      </c>
      <c r="L75" s="163">
        <f>'2. melléklet'!L75+'3. melléklet'!L75</f>
        <v>12398</v>
      </c>
      <c r="M75" s="131">
        <f>'2. melléklet'!M75+'3. melléklet'!M75</f>
        <v>100</v>
      </c>
      <c r="N75" s="128">
        <f>'2. melléklet'!N75+'3. melléklet'!N75</f>
        <v>0</v>
      </c>
      <c r="O75" s="132">
        <f t="shared" si="7"/>
        <v>12498</v>
      </c>
      <c r="P75" s="163">
        <f>'2. melléklet'!P75+'3. melléklet'!P75</f>
        <v>12632</v>
      </c>
      <c r="Q75" s="131">
        <f>'2. melléklet'!Q75+'3. melléklet'!Q75</f>
        <v>100</v>
      </c>
      <c r="R75" s="128">
        <f>'2. melléklet'!R75+'3. melléklet'!R75</f>
        <v>0</v>
      </c>
      <c r="S75" s="132">
        <f t="shared" si="4"/>
        <v>12732</v>
      </c>
    </row>
    <row r="76" spans="1:19" s="99" customFormat="1" ht="15.75">
      <c r="A76" s="58" t="s">
        <v>48</v>
      </c>
      <c r="B76" s="51"/>
      <c r="C76" s="128">
        <f>'2. melléklet'!C76+'3. melléklet'!C76</f>
        <v>0</v>
      </c>
      <c r="D76" s="128">
        <f>'2. melléklet'!D76+'3. melléklet'!D76</f>
        <v>0</v>
      </c>
      <c r="E76" s="128">
        <f>'2. melléklet'!E76+'3. melléklet'!E76</f>
        <v>0</v>
      </c>
      <c r="F76" s="155">
        <f t="shared" si="5"/>
        <v>0</v>
      </c>
      <c r="G76" s="161">
        <f>'2. melléklet'!G76+'3. melléklet'!G76</f>
        <v>0</v>
      </c>
      <c r="H76" s="128">
        <f>'2. melléklet'!H76+'3. melléklet'!H76</f>
        <v>0</v>
      </c>
      <c r="I76" s="128">
        <f>'2. melléklet'!I76+'3. melléklet'!I76</f>
        <v>0</v>
      </c>
      <c r="J76" s="129">
        <f t="shared" si="6"/>
        <v>0</v>
      </c>
      <c r="L76" s="161">
        <f>'2. melléklet'!L76+'3. melléklet'!L76</f>
        <v>0</v>
      </c>
      <c r="M76" s="128">
        <f>'2. melléklet'!M76+'3. melléklet'!M76</f>
        <v>0</v>
      </c>
      <c r="N76" s="128">
        <f>'2. melléklet'!N76+'3. melléklet'!N76</f>
        <v>0</v>
      </c>
      <c r="O76" s="129">
        <f t="shared" si="7"/>
        <v>0</v>
      </c>
      <c r="P76" s="161">
        <f>'2. melléklet'!P76+'3. melléklet'!P76</f>
        <v>0</v>
      </c>
      <c r="Q76" s="128">
        <f>'2. melléklet'!Q76+'3. melléklet'!Q76</f>
        <v>0</v>
      </c>
      <c r="R76" s="128">
        <f>'2. melléklet'!R76+'3. melléklet'!R76</f>
        <v>0</v>
      </c>
      <c r="S76" s="129">
        <f t="shared" si="4"/>
        <v>0</v>
      </c>
    </row>
    <row r="77" spans="1:19">
      <c r="A77" s="33" t="s">
        <v>196</v>
      </c>
      <c r="B77" s="29" t="s">
        <v>197</v>
      </c>
      <c r="C77" s="128">
        <f>'2. melléklet'!C77+'3. melléklet'!C77</f>
        <v>0</v>
      </c>
      <c r="D77" s="128">
        <f>'2. melléklet'!D77+'3. melléklet'!D77</f>
        <v>0</v>
      </c>
      <c r="E77" s="128">
        <f>'2. melléklet'!E77+'3. melléklet'!E77</f>
        <v>0</v>
      </c>
      <c r="F77" s="155">
        <f t="shared" si="5"/>
        <v>0</v>
      </c>
      <c r="G77" s="161">
        <f>'2. melléklet'!G77+'3. melléklet'!G77</f>
        <v>0</v>
      </c>
      <c r="H77" s="128">
        <f>'2. melléklet'!H77+'3. melléklet'!H77</f>
        <v>0</v>
      </c>
      <c r="I77" s="128">
        <f>'2. melléklet'!I77+'3. melléklet'!I77</f>
        <v>0</v>
      </c>
      <c r="J77" s="129">
        <f t="shared" si="6"/>
        <v>0</v>
      </c>
      <c r="L77" s="161">
        <f>'2. melléklet'!L77+'3. melléklet'!L77</f>
        <v>0</v>
      </c>
      <c r="M77" s="128">
        <f>'2. melléklet'!M77+'3. melléklet'!M77</f>
        <v>0</v>
      </c>
      <c r="N77" s="128">
        <f>'2. melléklet'!N77+'3. melléklet'!N77</f>
        <v>0</v>
      </c>
      <c r="O77" s="129">
        <f t="shared" si="7"/>
        <v>0</v>
      </c>
      <c r="P77" s="161">
        <f>'2. melléklet'!P77+'3. melléklet'!P77</f>
        <v>0</v>
      </c>
      <c r="Q77" s="128">
        <f>'2. melléklet'!Q77+'3. melléklet'!Q77</f>
        <v>0</v>
      </c>
      <c r="R77" s="128">
        <f>'2. melléklet'!R77+'3. melléklet'!R77</f>
        <v>0</v>
      </c>
      <c r="S77" s="129">
        <f t="shared" si="4"/>
        <v>0</v>
      </c>
    </row>
    <row r="78" spans="1:19">
      <c r="A78" s="33" t="s">
        <v>474</v>
      </c>
      <c r="B78" s="29" t="s">
        <v>198</v>
      </c>
      <c r="C78" s="128">
        <f>'2. melléklet'!C78+'3. melléklet'!C78</f>
        <v>0</v>
      </c>
      <c r="D78" s="128">
        <f>'2. melléklet'!D78+'3. melléklet'!D78</f>
        <v>0</v>
      </c>
      <c r="E78" s="128">
        <f>'2. melléklet'!E78+'3. melléklet'!E78</f>
        <v>0</v>
      </c>
      <c r="F78" s="155">
        <f t="shared" si="5"/>
        <v>0</v>
      </c>
      <c r="G78" s="161">
        <f>'2. melléklet'!G78+'3. melléklet'!G78</f>
        <v>0</v>
      </c>
      <c r="H78" s="128">
        <f>'2. melléklet'!H78+'3. melléklet'!H78</f>
        <v>0</v>
      </c>
      <c r="I78" s="128">
        <f>'2. melléklet'!I78+'3. melléklet'!I78</f>
        <v>0</v>
      </c>
      <c r="J78" s="129">
        <f t="shared" si="6"/>
        <v>0</v>
      </c>
      <c r="L78" s="161">
        <f>'2. melléklet'!L78+'3. melléklet'!L78</f>
        <v>0</v>
      </c>
      <c r="M78" s="128">
        <f>'2. melléklet'!M78+'3. melléklet'!M78</f>
        <v>0</v>
      </c>
      <c r="N78" s="128">
        <f>'2. melléklet'!N78+'3. melléklet'!N78</f>
        <v>0</v>
      </c>
      <c r="O78" s="129">
        <f t="shared" si="7"/>
        <v>0</v>
      </c>
      <c r="P78" s="161">
        <f>'2. melléklet'!P78+'3. melléklet'!P78</f>
        <v>0</v>
      </c>
      <c r="Q78" s="128">
        <f>'2. melléklet'!Q78+'3. melléklet'!Q78</f>
        <v>0</v>
      </c>
      <c r="R78" s="128">
        <f>'2. melléklet'!R78+'3. melléklet'!R78</f>
        <v>0</v>
      </c>
      <c r="S78" s="129">
        <f t="shared" si="4"/>
        <v>0</v>
      </c>
    </row>
    <row r="79" spans="1:19">
      <c r="A79" s="33" t="s">
        <v>199</v>
      </c>
      <c r="B79" s="29" t="s">
        <v>200</v>
      </c>
      <c r="C79" s="128">
        <f>'2. melléklet'!C79+'3. melléklet'!C79</f>
        <v>0</v>
      </c>
      <c r="D79" s="128">
        <f>'2. melléklet'!D79+'3. melléklet'!D79</f>
        <v>0</v>
      </c>
      <c r="E79" s="128">
        <f>'2. melléklet'!E79+'3. melléklet'!E79</f>
        <v>0</v>
      </c>
      <c r="F79" s="155">
        <f t="shared" si="5"/>
        <v>0</v>
      </c>
      <c r="G79" s="161">
        <f>'2. melléklet'!G79+'3. melléklet'!G79</f>
        <v>0</v>
      </c>
      <c r="H79" s="128">
        <f>'2. melléklet'!H79+'3. melléklet'!H79</f>
        <v>0</v>
      </c>
      <c r="I79" s="128">
        <f>'2. melléklet'!I79+'3. melléklet'!I79</f>
        <v>0</v>
      </c>
      <c r="J79" s="129">
        <f t="shared" si="6"/>
        <v>0</v>
      </c>
      <c r="L79" s="161">
        <f>'2. melléklet'!L79+'3. melléklet'!L79</f>
        <v>0</v>
      </c>
      <c r="M79" s="128">
        <f>'2. melléklet'!M79+'3. melléklet'!M79</f>
        <v>0</v>
      </c>
      <c r="N79" s="128">
        <f>'2. melléklet'!N79+'3. melléklet'!N79</f>
        <v>0</v>
      </c>
      <c r="O79" s="129">
        <f t="shared" si="7"/>
        <v>0</v>
      </c>
      <c r="P79" s="161">
        <f>'2. melléklet'!P79+'3. melléklet'!P79</f>
        <v>0</v>
      </c>
      <c r="Q79" s="128">
        <f>'2. melléklet'!Q79+'3. melléklet'!Q79</f>
        <v>0</v>
      </c>
      <c r="R79" s="128">
        <f>'2. melléklet'!R79+'3. melléklet'!R79</f>
        <v>0</v>
      </c>
      <c r="S79" s="129">
        <f t="shared" si="4"/>
        <v>0</v>
      </c>
    </row>
    <row r="80" spans="1:19">
      <c r="A80" s="33" t="s">
        <v>201</v>
      </c>
      <c r="B80" s="29" t="s">
        <v>202</v>
      </c>
      <c r="C80" s="128">
        <f>'2. melléklet'!C80+'3. melléklet'!C80</f>
        <v>579</v>
      </c>
      <c r="D80" s="128">
        <f>'2. melléklet'!D80+'3. melléklet'!D80</f>
        <v>0</v>
      </c>
      <c r="E80" s="128">
        <f>'2. melléklet'!E80+'3. melléklet'!E80</f>
        <v>0</v>
      </c>
      <c r="F80" s="155">
        <f t="shared" si="5"/>
        <v>579</v>
      </c>
      <c r="G80" s="161">
        <f>'2. melléklet'!G80+'3. melléklet'!G80</f>
        <v>579</v>
      </c>
      <c r="H80" s="128">
        <f>'2. melléklet'!H80+'3. melléklet'!H80</f>
        <v>0</v>
      </c>
      <c r="I80" s="128">
        <f>'2. melléklet'!I80+'3. melléklet'!I80</f>
        <v>0</v>
      </c>
      <c r="J80" s="129">
        <f t="shared" si="6"/>
        <v>579</v>
      </c>
      <c r="L80" s="161">
        <f>'2. melléklet'!L80+'3. melléklet'!L80</f>
        <v>626</v>
      </c>
      <c r="M80" s="128">
        <f>'2. melléklet'!M80+'3. melléklet'!M80</f>
        <v>0</v>
      </c>
      <c r="N80" s="128">
        <f>'2. melléklet'!N80+'3. melléklet'!N80</f>
        <v>0</v>
      </c>
      <c r="O80" s="129">
        <f t="shared" si="7"/>
        <v>626</v>
      </c>
      <c r="P80" s="161">
        <f>'2. melléklet'!P80+'3. melléklet'!P80</f>
        <v>626</v>
      </c>
      <c r="Q80" s="128">
        <f>'2. melléklet'!Q80+'3. melléklet'!Q80</f>
        <v>0</v>
      </c>
      <c r="R80" s="128">
        <f>'2. melléklet'!R80+'3. melléklet'!R80</f>
        <v>0</v>
      </c>
      <c r="S80" s="129">
        <f t="shared" si="4"/>
        <v>626</v>
      </c>
    </row>
    <row r="81" spans="1:19">
      <c r="A81" s="6" t="s">
        <v>203</v>
      </c>
      <c r="B81" s="29" t="s">
        <v>204</v>
      </c>
      <c r="C81" s="128">
        <f>'2. melléklet'!C81+'3. melléklet'!C81</f>
        <v>0</v>
      </c>
      <c r="D81" s="128">
        <f>'2. melléklet'!D81+'3. melléklet'!D81</f>
        <v>0</v>
      </c>
      <c r="E81" s="128">
        <f>'2. melléklet'!E81+'3. melléklet'!E81</f>
        <v>0</v>
      </c>
      <c r="F81" s="155">
        <f t="shared" si="5"/>
        <v>0</v>
      </c>
      <c r="G81" s="161">
        <f>'2. melléklet'!G81+'3. melléklet'!G81</f>
        <v>0</v>
      </c>
      <c r="H81" s="128">
        <f>'2. melléklet'!H81+'3. melléklet'!H81</f>
        <v>0</v>
      </c>
      <c r="I81" s="128">
        <f>'2. melléklet'!I81+'3. melléklet'!I81</f>
        <v>0</v>
      </c>
      <c r="J81" s="129">
        <f t="shared" si="6"/>
        <v>0</v>
      </c>
      <c r="L81" s="161">
        <f>'2. melléklet'!L81+'3. melléklet'!L81</f>
        <v>0</v>
      </c>
      <c r="M81" s="128">
        <f>'2. melléklet'!M81+'3. melléklet'!M81</f>
        <v>0</v>
      </c>
      <c r="N81" s="128">
        <f>'2. melléklet'!N81+'3. melléklet'!N81</f>
        <v>0</v>
      </c>
      <c r="O81" s="129">
        <f t="shared" si="7"/>
        <v>0</v>
      </c>
      <c r="P81" s="161">
        <f>'2. melléklet'!P81+'3. melléklet'!P81</f>
        <v>0</v>
      </c>
      <c r="Q81" s="128">
        <f>'2. melléklet'!Q81+'3. melléklet'!Q81</f>
        <v>0</v>
      </c>
      <c r="R81" s="128">
        <f>'2. melléklet'!R81+'3. melléklet'!R81</f>
        <v>0</v>
      </c>
      <c r="S81" s="129">
        <f t="shared" si="4"/>
        <v>0</v>
      </c>
    </row>
    <row r="82" spans="1:19">
      <c r="A82" s="6" t="s">
        <v>205</v>
      </c>
      <c r="B82" s="29" t="s">
        <v>206</v>
      </c>
      <c r="C82" s="128">
        <f>'2. melléklet'!C82+'3. melléklet'!C82</f>
        <v>0</v>
      </c>
      <c r="D82" s="128">
        <f>'2. melléklet'!D82+'3. melléklet'!D82</f>
        <v>0</v>
      </c>
      <c r="E82" s="128">
        <f>'2. melléklet'!E82+'3. melléklet'!E82</f>
        <v>0</v>
      </c>
      <c r="F82" s="155">
        <f t="shared" si="5"/>
        <v>0</v>
      </c>
      <c r="G82" s="161">
        <f>'2. melléklet'!G82+'3. melléklet'!G82</f>
        <v>0</v>
      </c>
      <c r="H82" s="128">
        <f>'2. melléklet'!H82+'3. melléklet'!H82</f>
        <v>0</v>
      </c>
      <c r="I82" s="128">
        <f>'2. melléklet'!I82+'3. melléklet'!I82</f>
        <v>0</v>
      </c>
      <c r="J82" s="129">
        <f t="shared" si="6"/>
        <v>0</v>
      </c>
      <c r="L82" s="161">
        <f>'2. melléklet'!L82+'3. melléklet'!L82</f>
        <v>0</v>
      </c>
      <c r="M82" s="128">
        <f>'2. melléklet'!M82+'3. melléklet'!M82</f>
        <v>0</v>
      </c>
      <c r="N82" s="128">
        <f>'2. melléklet'!N82+'3. melléklet'!N82</f>
        <v>0</v>
      </c>
      <c r="O82" s="129">
        <f t="shared" si="7"/>
        <v>0</v>
      </c>
      <c r="P82" s="161">
        <f>'2. melléklet'!P82+'3. melléklet'!P82</f>
        <v>0</v>
      </c>
      <c r="Q82" s="128">
        <f>'2. melléklet'!Q82+'3. melléklet'!Q82</f>
        <v>0</v>
      </c>
      <c r="R82" s="128">
        <f>'2. melléklet'!R82+'3. melléklet'!R82</f>
        <v>0</v>
      </c>
      <c r="S82" s="129">
        <f t="shared" si="4"/>
        <v>0</v>
      </c>
    </row>
    <row r="83" spans="1:19">
      <c r="A83" s="6" t="s">
        <v>207</v>
      </c>
      <c r="B83" s="29" t="s">
        <v>208</v>
      </c>
      <c r="C83" s="128">
        <f>'2. melléklet'!C83+'3. melléklet'!C83</f>
        <v>266</v>
      </c>
      <c r="D83" s="128">
        <f>'2. melléklet'!D83+'3. melléklet'!D83</f>
        <v>0</v>
      </c>
      <c r="E83" s="128">
        <f>'2. melléklet'!E83+'3. melléklet'!E83</f>
        <v>0</v>
      </c>
      <c r="F83" s="155">
        <f t="shared" si="5"/>
        <v>266</v>
      </c>
      <c r="G83" s="161">
        <f>'2. melléklet'!G83+'3. melléklet'!G83</f>
        <v>266</v>
      </c>
      <c r="H83" s="128">
        <f>'2. melléklet'!H83+'3. melléklet'!H83</f>
        <v>0</v>
      </c>
      <c r="I83" s="128">
        <f>'2. melléklet'!I83+'3. melléklet'!I83</f>
        <v>0</v>
      </c>
      <c r="J83" s="129">
        <f t="shared" si="6"/>
        <v>266</v>
      </c>
      <c r="L83" s="161">
        <f>'2. melléklet'!L83+'3. melléklet'!L83</f>
        <v>279</v>
      </c>
      <c r="M83" s="128">
        <f>'2. melléklet'!M83+'3. melléklet'!M83</f>
        <v>0</v>
      </c>
      <c r="N83" s="128">
        <f>'2. melléklet'!N83+'3. melléklet'!N83</f>
        <v>0</v>
      </c>
      <c r="O83" s="129">
        <f t="shared" si="7"/>
        <v>279</v>
      </c>
      <c r="P83" s="161">
        <f>'2. melléklet'!P83+'3. melléklet'!P83</f>
        <v>279</v>
      </c>
      <c r="Q83" s="128">
        <f>'2. melléklet'!Q83+'3. melléklet'!Q83</f>
        <v>0</v>
      </c>
      <c r="R83" s="128">
        <f>'2. melléklet'!R83+'3. melléklet'!R83</f>
        <v>0</v>
      </c>
      <c r="S83" s="129">
        <f t="shared" ref="S83:S125" si="8">SUM(P83:R83)</f>
        <v>279</v>
      </c>
    </row>
    <row r="84" spans="1:19" s="99" customFormat="1" ht="15.75">
      <c r="A84" s="49" t="s">
        <v>438</v>
      </c>
      <c r="B84" s="51" t="s">
        <v>209</v>
      </c>
      <c r="C84" s="131">
        <f>'2. melléklet'!C84+'3. melléklet'!C84</f>
        <v>845</v>
      </c>
      <c r="D84" s="131">
        <f>'2. melléklet'!D84+'3. melléklet'!D84</f>
        <v>0</v>
      </c>
      <c r="E84" s="131">
        <f>'2. melléklet'!E84+'3. melléklet'!E84</f>
        <v>0</v>
      </c>
      <c r="F84" s="157">
        <f t="shared" si="5"/>
        <v>845</v>
      </c>
      <c r="G84" s="163">
        <f>'2. melléklet'!G84+'3. melléklet'!G84</f>
        <v>845</v>
      </c>
      <c r="H84" s="131">
        <f>'2. melléklet'!H84+'3. melléklet'!H84</f>
        <v>0</v>
      </c>
      <c r="I84" s="131">
        <f>'2. melléklet'!I84+'3. melléklet'!I84</f>
        <v>0</v>
      </c>
      <c r="J84" s="132">
        <f t="shared" si="6"/>
        <v>845</v>
      </c>
      <c r="L84" s="163">
        <f>'2. melléklet'!L84+'3. melléklet'!L84</f>
        <v>905</v>
      </c>
      <c r="M84" s="131">
        <f>'2. melléklet'!M84+'3. melléklet'!M84</f>
        <v>0</v>
      </c>
      <c r="N84" s="131">
        <f>'2. melléklet'!N84+'3. melléklet'!N84</f>
        <v>0</v>
      </c>
      <c r="O84" s="132">
        <f t="shared" si="7"/>
        <v>905</v>
      </c>
      <c r="P84" s="163">
        <f>'2. melléklet'!P84+'3. melléklet'!P84</f>
        <v>905</v>
      </c>
      <c r="Q84" s="131">
        <f>'2. melléklet'!Q84+'3. melléklet'!Q84</f>
        <v>0</v>
      </c>
      <c r="R84" s="131">
        <f>'2. melléklet'!R84+'3. melléklet'!R84</f>
        <v>0</v>
      </c>
      <c r="S84" s="132">
        <f t="shared" si="8"/>
        <v>905</v>
      </c>
    </row>
    <row r="85" spans="1:19">
      <c r="A85" s="13" t="s">
        <v>210</v>
      </c>
      <c r="B85" s="29" t="s">
        <v>211</v>
      </c>
      <c r="C85" s="128">
        <f>'2. melléklet'!C85+'3. melléklet'!C85</f>
        <v>0</v>
      </c>
      <c r="D85" s="128">
        <f>'2. melléklet'!D85+'3. melléklet'!D85</f>
        <v>0</v>
      </c>
      <c r="E85" s="128">
        <f>'2. melléklet'!E85+'3. melléklet'!E85</f>
        <v>0</v>
      </c>
      <c r="F85" s="155">
        <f t="shared" si="5"/>
        <v>0</v>
      </c>
      <c r="G85" s="161">
        <f>'2. melléklet'!G85+'3. melléklet'!G85</f>
        <v>0</v>
      </c>
      <c r="H85" s="128">
        <f>'2. melléklet'!H85+'3. melléklet'!H85</f>
        <v>0</v>
      </c>
      <c r="I85" s="128">
        <f>'2. melléklet'!I85+'3. melléklet'!I85</f>
        <v>0</v>
      </c>
      <c r="J85" s="129">
        <f t="shared" si="6"/>
        <v>0</v>
      </c>
      <c r="L85" s="161">
        <f>'2. melléklet'!L85+'3. melléklet'!L85</f>
        <v>937</v>
      </c>
      <c r="M85" s="128">
        <f>'2. melléklet'!M85+'3. melléklet'!M85</f>
        <v>0</v>
      </c>
      <c r="N85" s="128">
        <f>'2. melléklet'!N85+'3. melléklet'!N85</f>
        <v>0</v>
      </c>
      <c r="O85" s="129">
        <f t="shared" si="7"/>
        <v>937</v>
      </c>
      <c r="P85" s="161">
        <f>'2. melléklet'!P85+'3. melléklet'!P85</f>
        <v>937</v>
      </c>
      <c r="Q85" s="128">
        <f>'2. melléklet'!Q85+'3. melléklet'!Q85</f>
        <v>0</v>
      </c>
      <c r="R85" s="128">
        <f>'2. melléklet'!R85+'3. melléklet'!R85</f>
        <v>0</v>
      </c>
      <c r="S85" s="129">
        <f t="shared" si="8"/>
        <v>937</v>
      </c>
    </row>
    <row r="86" spans="1:19">
      <c r="A86" s="13" t="s">
        <v>212</v>
      </c>
      <c r="B86" s="29" t="s">
        <v>213</v>
      </c>
      <c r="C86" s="128">
        <f>'2. melléklet'!C86+'3. melléklet'!C86</f>
        <v>0</v>
      </c>
      <c r="D86" s="128">
        <f>'2. melléklet'!D86+'3. melléklet'!D86</f>
        <v>0</v>
      </c>
      <c r="E86" s="128">
        <f>'2. melléklet'!E86+'3. melléklet'!E86</f>
        <v>0</v>
      </c>
      <c r="F86" s="155">
        <f t="shared" si="5"/>
        <v>0</v>
      </c>
      <c r="G86" s="161">
        <f>'2. melléklet'!G86+'3. melléklet'!G86</f>
        <v>0</v>
      </c>
      <c r="H86" s="128">
        <f>'2. melléklet'!H86+'3. melléklet'!H86</f>
        <v>0</v>
      </c>
      <c r="I86" s="128">
        <f>'2. melléklet'!I86+'3. melléklet'!I86</f>
        <v>0</v>
      </c>
      <c r="J86" s="129">
        <f t="shared" si="6"/>
        <v>0</v>
      </c>
      <c r="L86" s="161">
        <f>'2. melléklet'!L86+'3. melléklet'!L86</f>
        <v>0</v>
      </c>
      <c r="M86" s="128">
        <f>'2. melléklet'!M86+'3. melléklet'!M86</f>
        <v>0</v>
      </c>
      <c r="N86" s="128">
        <f>'2. melléklet'!N86+'3. melléklet'!N86</f>
        <v>0</v>
      </c>
      <c r="O86" s="129">
        <f t="shared" si="7"/>
        <v>0</v>
      </c>
      <c r="P86" s="161">
        <f>'2. melléklet'!P86+'3. melléklet'!P86</f>
        <v>0</v>
      </c>
      <c r="Q86" s="128">
        <f>'2. melléklet'!Q86+'3. melléklet'!Q86</f>
        <v>0</v>
      </c>
      <c r="R86" s="128">
        <f>'2. melléklet'!R86+'3. melléklet'!R86</f>
        <v>0</v>
      </c>
      <c r="S86" s="129">
        <f t="shared" si="8"/>
        <v>0</v>
      </c>
    </row>
    <row r="87" spans="1:19">
      <c r="A87" s="13" t="s">
        <v>214</v>
      </c>
      <c r="B87" s="29" t="s">
        <v>215</v>
      </c>
      <c r="C87" s="128">
        <f>'2. melléklet'!C87+'3. melléklet'!C87</f>
        <v>0</v>
      </c>
      <c r="D87" s="128">
        <f>'2. melléklet'!D87+'3. melléklet'!D87</f>
        <v>0</v>
      </c>
      <c r="E87" s="128">
        <f>'2. melléklet'!E87+'3. melléklet'!E87</f>
        <v>0</v>
      </c>
      <c r="F87" s="155">
        <f t="shared" si="5"/>
        <v>0</v>
      </c>
      <c r="G87" s="161">
        <f>'2. melléklet'!G87+'3. melléklet'!G87</f>
        <v>0</v>
      </c>
      <c r="H87" s="128">
        <f>'2. melléklet'!H87+'3. melléklet'!H87</f>
        <v>0</v>
      </c>
      <c r="I87" s="128">
        <f>'2. melléklet'!I87+'3. melléklet'!I87</f>
        <v>0</v>
      </c>
      <c r="J87" s="129">
        <f t="shared" si="6"/>
        <v>0</v>
      </c>
      <c r="L87" s="161">
        <f>'2. melléklet'!L87+'3. melléklet'!L87</f>
        <v>0</v>
      </c>
      <c r="M87" s="128">
        <f>'2. melléklet'!M87+'3. melléklet'!M87</f>
        <v>0</v>
      </c>
      <c r="N87" s="128">
        <f>'2. melléklet'!N87+'3. melléklet'!N87</f>
        <v>0</v>
      </c>
      <c r="O87" s="129">
        <f t="shared" si="7"/>
        <v>0</v>
      </c>
      <c r="P87" s="161">
        <f>'2. melléklet'!P87+'3. melléklet'!P87</f>
        <v>0</v>
      </c>
      <c r="Q87" s="128">
        <f>'2. melléklet'!Q87+'3. melléklet'!Q87</f>
        <v>0</v>
      </c>
      <c r="R87" s="128">
        <f>'2. melléklet'!R87+'3. melléklet'!R87</f>
        <v>0</v>
      </c>
      <c r="S87" s="129">
        <f t="shared" si="8"/>
        <v>0</v>
      </c>
    </row>
    <row r="88" spans="1:19">
      <c r="A88" s="13" t="s">
        <v>216</v>
      </c>
      <c r="B88" s="29" t="s">
        <v>217</v>
      </c>
      <c r="C88" s="128">
        <f>'2. melléklet'!C88+'3. melléklet'!C88</f>
        <v>0</v>
      </c>
      <c r="D88" s="128">
        <f>'2. melléklet'!D88+'3. melléklet'!D88</f>
        <v>0</v>
      </c>
      <c r="E88" s="128">
        <f>'2. melléklet'!E88+'3. melléklet'!E88</f>
        <v>0</v>
      </c>
      <c r="F88" s="155">
        <f t="shared" si="5"/>
        <v>0</v>
      </c>
      <c r="G88" s="161">
        <f>'2. melléklet'!G88+'3. melléklet'!G88</f>
        <v>0</v>
      </c>
      <c r="H88" s="128">
        <f>'2. melléklet'!H88+'3. melléklet'!H88</f>
        <v>0</v>
      </c>
      <c r="I88" s="128">
        <f>'2. melléklet'!I88+'3. melléklet'!I88</f>
        <v>0</v>
      </c>
      <c r="J88" s="129">
        <f t="shared" si="6"/>
        <v>0</v>
      </c>
      <c r="L88" s="161">
        <f>'2. melléklet'!L88+'3. melléklet'!L88</f>
        <v>253</v>
      </c>
      <c r="M88" s="128">
        <f>'2. melléklet'!M88+'3. melléklet'!M88</f>
        <v>0</v>
      </c>
      <c r="N88" s="128">
        <f>'2. melléklet'!N88+'3. melléklet'!N88</f>
        <v>0</v>
      </c>
      <c r="O88" s="129">
        <f t="shared" si="7"/>
        <v>253</v>
      </c>
      <c r="P88" s="161">
        <f>'2. melléklet'!P88+'3. melléklet'!P88</f>
        <v>253</v>
      </c>
      <c r="Q88" s="128">
        <f>'2. melléklet'!Q88+'3. melléklet'!Q88</f>
        <v>0</v>
      </c>
      <c r="R88" s="128">
        <f>'2. melléklet'!R88+'3. melléklet'!R88</f>
        <v>0</v>
      </c>
      <c r="S88" s="129">
        <f t="shared" si="8"/>
        <v>253</v>
      </c>
    </row>
    <row r="89" spans="1:19" s="99" customFormat="1" ht="15.75">
      <c r="A89" s="48" t="s">
        <v>439</v>
      </c>
      <c r="B89" s="51" t="s">
        <v>218</v>
      </c>
      <c r="C89" s="131">
        <f>'2. melléklet'!C89+'3. melléklet'!C89</f>
        <v>0</v>
      </c>
      <c r="D89" s="131">
        <f>'2. melléklet'!D89+'3. melléklet'!D89</f>
        <v>0</v>
      </c>
      <c r="E89" s="131">
        <f>'2. melléklet'!E89+'3. melléklet'!E89</f>
        <v>0</v>
      </c>
      <c r="F89" s="157">
        <f t="shared" si="5"/>
        <v>0</v>
      </c>
      <c r="G89" s="163">
        <f>'2. melléklet'!G89+'3. melléklet'!G89</f>
        <v>0</v>
      </c>
      <c r="H89" s="131">
        <f>'2. melléklet'!H89+'3. melléklet'!H89</f>
        <v>0</v>
      </c>
      <c r="I89" s="131">
        <f>'2. melléklet'!I89+'3. melléklet'!I89</f>
        <v>0</v>
      </c>
      <c r="J89" s="132">
        <f t="shared" si="6"/>
        <v>0</v>
      </c>
      <c r="L89" s="163">
        <f>'2. melléklet'!L89+'3. melléklet'!L89</f>
        <v>1190</v>
      </c>
      <c r="M89" s="131">
        <f>'2. melléklet'!M89+'3. melléklet'!M89</f>
        <v>0</v>
      </c>
      <c r="N89" s="131">
        <f>'2. melléklet'!N89+'3. melléklet'!N89</f>
        <v>0</v>
      </c>
      <c r="O89" s="132">
        <f t="shared" si="7"/>
        <v>1190</v>
      </c>
      <c r="P89" s="163">
        <f>'2. melléklet'!P89+'3. melléklet'!P89</f>
        <v>1190</v>
      </c>
      <c r="Q89" s="131">
        <f>'2. melléklet'!Q89+'3. melléklet'!Q89</f>
        <v>0</v>
      </c>
      <c r="R89" s="131">
        <f>'2. melléklet'!R89+'3. melléklet'!R89</f>
        <v>0</v>
      </c>
      <c r="S89" s="132">
        <f t="shared" si="8"/>
        <v>1190</v>
      </c>
    </row>
    <row r="90" spans="1:19" ht="30">
      <c r="A90" s="13" t="s">
        <v>219</v>
      </c>
      <c r="B90" s="29" t="s">
        <v>220</v>
      </c>
      <c r="C90" s="128">
        <f>'2. melléklet'!C90+'3. melléklet'!C90</f>
        <v>0</v>
      </c>
      <c r="D90" s="128">
        <f>'2. melléklet'!D90+'3. melléklet'!D90</f>
        <v>0</v>
      </c>
      <c r="E90" s="128">
        <f>'2. melléklet'!E90+'3. melléklet'!E90</f>
        <v>0</v>
      </c>
      <c r="F90" s="155">
        <f t="shared" si="5"/>
        <v>0</v>
      </c>
      <c r="G90" s="161">
        <f>'2. melléklet'!G90+'3. melléklet'!G90</f>
        <v>0</v>
      </c>
      <c r="H90" s="128">
        <f>'2. melléklet'!H90+'3. melléklet'!H90</f>
        <v>0</v>
      </c>
      <c r="I90" s="128">
        <f>'2. melléklet'!I90+'3. melléklet'!I90</f>
        <v>0</v>
      </c>
      <c r="J90" s="129">
        <f t="shared" si="6"/>
        <v>0</v>
      </c>
      <c r="L90" s="161">
        <f>'2. melléklet'!L90+'3. melléklet'!L90</f>
        <v>0</v>
      </c>
      <c r="M90" s="128">
        <f>'2. melléklet'!M90+'3. melléklet'!M90</f>
        <v>0</v>
      </c>
      <c r="N90" s="128">
        <f>'2. melléklet'!N90+'3. melléklet'!N90</f>
        <v>0</v>
      </c>
      <c r="O90" s="129">
        <f t="shared" si="7"/>
        <v>0</v>
      </c>
      <c r="P90" s="161">
        <f>'2. melléklet'!P90+'3. melléklet'!P90</f>
        <v>0</v>
      </c>
      <c r="Q90" s="128">
        <f>'2. melléklet'!Q90+'3. melléklet'!Q90</f>
        <v>0</v>
      </c>
      <c r="R90" s="128">
        <f>'2. melléklet'!R90+'3. melléklet'!R90</f>
        <v>0</v>
      </c>
      <c r="S90" s="129">
        <f t="shared" si="8"/>
        <v>0</v>
      </c>
    </row>
    <row r="91" spans="1:19">
      <c r="A91" s="13" t="s">
        <v>475</v>
      </c>
      <c r="B91" s="29" t="s">
        <v>221</v>
      </c>
      <c r="C91" s="128">
        <f>'2. melléklet'!C91+'3. melléklet'!C91</f>
        <v>0</v>
      </c>
      <c r="D91" s="128">
        <f>'2. melléklet'!D91+'3. melléklet'!D91</f>
        <v>0</v>
      </c>
      <c r="E91" s="128">
        <f>'2. melléklet'!E91+'3. melléklet'!E91</f>
        <v>0</v>
      </c>
      <c r="F91" s="155">
        <f t="shared" si="5"/>
        <v>0</v>
      </c>
      <c r="G91" s="161">
        <f>'2. melléklet'!G91+'3. melléklet'!G91</f>
        <v>0</v>
      </c>
      <c r="H91" s="128">
        <f>'2. melléklet'!H91+'3. melléklet'!H91</f>
        <v>0</v>
      </c>
      <c r="I91" s="128">
        <f>'2. melléklet'!I91+'3. melléklet'!I91</f>
        <v>0</v>
      </c>
      <c r="J91" s="129">
        <f t="shared" si="6"/>
        <v>0</v>
      </c>
      <c r="L91" s="161">
        <f>'2. melléklet'!L91+'3. melléklet'!L91</f>
        <v>0</v>
      </c>
      <c r="M91" s="128">
        <f>'2. melléklet'!M91+'3. melléklet'!M91</f>
        <v>0</v>
      </c>
      <c r="N91" s="128">
        <f>'2. melléklet'!N91+'3. melléklet'!N91</f>
        <v>0</v>
      </c>
      <c r="O91" s="129">
        <f t="shared" si="7"/>
        <v>0</v>
      </c>
      <c r="P91" s="161">
        <f>'2. melléklet'!P91+'3. melléklet'!P91</f>
        <v>0</v>
      </c>
      <c r="Q91" s="128">
        <f>'2. melléklet'!Q91+'3. melléklet'!Q91</f>
        <v>0</v>
      </c>
      <c r="R91" s="128">
        <f>'2. melléklet'!R91+'3. melléklet'!R91</f>
        <v>0</v>
      </c>
      <c r="S91" s="129">
        <f t="shared" si="8"/>
        <v>0</v>
      </c>
    </row>
    <row r="92" spans="1:19" ht="30">
      <c r="A92" s="13" t="s">
        <v>476</v>
      </c>
      <c r="B92" s="29" t="s">
        <v>222</v>
      </c>
      <c r="C92" s="128">
        <f>'2. melléklet'!C92+'3. melléklet'!C92</f>
        <v>0</v>
      </c>
      <c r="D92" s="128">
        <f>'2. melléklet'!D92+'3. melléklet'!D92</f>
        <v>0</v>
      </c>
      <c r="E92" s="128">
        <f>'2. melléklet'!E92+'3. melléklet'!E92</f>
        <v>0</v>
      </c>
      <c r="F92" s="155">
        <f t="shared" si="5"/>
        <v>0</v>
      </c>
      <c r="G92" s="161">
        <f>'2. melléklet'!G92+'3. melléklet'!G92</f>
        <v>0</v>
      </c>
      <c r="H92" s="128">
        <f>'2. melléklet'!H92+'3. melléklet'!H92</f>
        <v>0</v>
      </c>
      <c r="I92" s="128">
        <f>'2. melléklet'!I92+'3. melléklet'!I92</f>
        <v>0</v>
      </c>
      <c r="J92" s="129">
        <f t="shared" si="6"/>
        <v>0</v>
      </c>
      <c r="L92" s="161">
        <f>'2. melléklet'!L92+'3. melléklet'!L92</f>
        <v>0</v>
      </c>
      <c r="M92" s="128">
        <f>'2. melléklet'!M92+'3. melléklet'!M92</f>
        <v>0</v>
      </c>
      <c r="N92" s="128">
        <f>'2. melléklet'!N92+'3. melléklet'!N92</f>
        <v>0</v>
      </c>
      <c r="O92" s="129">
        <f t="shared" si="7"/>
        <v>0</v>
      </c>
      <c r="P92" s="161">
        <f>'2. melléklet'!P92+'3. melléklet'!P92</f>
        <v>0</v>
      </c>
      <c r="Q92" s="128">
        <f>'2. melléklet'!Q92+'3. melléklet'!Q92</f>
        <v>0</v>
      </c>
      <c r="R92" s="128">
        <f>'2. melléklet'!R92+'3. melléklet'!R92</f>
        <v>0</v>
      </c>
      <c r="S92" s="129">
        <f t="shared" si="8"/>
        <v>0</v>
      </c>
    </row>
    <row r="93" spans="1:19">
      <c r="A93" s="13" t="s">
        <v>477</v>
      </c>
      <c r="B93" s="29" t="s">
        <v>223</v>
      </c>
      <c r="C93" s="128">
        <f>'2. melléklet'!C93+'3. melléklet'!C93</f>
        <v>0</v>
      </c>
      <c r="D93" s="128">
        <f>'2. melléklet'!D93+'3. melléklet'!D93</f>
        <v>0</v>
      </c>
      <c r="E93" s="128">
        <f>'2. melléklet'!E93+'3. melléklet'!E93</f>
        <v>0</v>
      </c>
      <c r="F93" s="155">
        <f t="shared" si="5"/>
        <v>0</v>
      </c>
      <c r="G93" s="161">
        <f>'2. melléklet'!G93+'3. melléklet'!G93</f>
        <v>0</v>
      </c>
      <c r="H93" s="128">
        <f>'2. melléklet'!H93+'3. melléklet'!H93</f>
        <v>0</v>
      </c>
      <c r="I93" s="128">
        <f>'2. melléklet'!I93+'3. melléklet'!I93</f>
        <v>0</v>
      </c>
      <c r="J93" s="129">
        <f t="shared" si="6"/>
        <v>0</v>
      </c>
      <c r="L93" s="161">
        <f>'2. melléklet'!L93+'3. melléklet'!L93</f>
        <v>0</v>
      </c>
      <c r="M93" s="128">
        <f>'2. melléklet'!M93+'3. melléklet'!M93</f>
        <v>0</v>
      </c>
      <c r="N93" s="128">
        <f>'2. melléklet'!N93+'3. melléklet'!N93</f>
        <v>0</v>
      </c>
      <c r="O93" s="129">
        <f t="shared" si="7"/>
        <v>0</v>
      </c>
      <c r="P93" s="161">
        <f>'2. melléklet'!P93+'3. melléklet'!P93</f>
        <v>0</v>
      </c>
      <c r="Q93" s="128">
        <f>'2. melléklet'!Q93+'3. melléklet'!Q93</f>
        <v>0</v>
      </c>
      <c r="R93" s="128">
        <f>'2. melléklet'!R93+'3. melléklet'!R93</f>
        <v>0</v>
      </c>
      <c r="S93" s="129">
        <f t="shared" si="8"/>
        <v>0</v>
      </c>
    </row>
    <row r="94" spans="1:19" ht="30">
      <c r="A94" s="13" t="s">
        <v>478</v>
      </c>
      <c r="B94" s="29" t="s">
        <v>224</v>
      </c>
      <c r="C94" s="128">
        <f>'2. melléklet'!C94+'3. melléklet'!C94</f>
        <v>0</v>
      </c>
      <c r="D94" s="128">
        <f>'2. melléklet'!D94+'3. melléklet'!D94</f>
        <v>0</v>
      </c>
      <c r="E94" s="128">
        <f>'2. melléklet'!E94+'3. melléklet'!E94</f>
        <v>0</v>
      </c>
      <c r="F94" s="155">
        <f t="shared" si="5"/>
        <v>0</v>
      </c>
      <c r="G94" s="161">
        <f>'2. melléklet'!G94+'3. melléklet'!G94</f>
        <v>0</v>
      </c>
      <c r="H94" s="128">
        <f>'2. melléklet'!H94+'3. melléklet'!H94</f>
        <v>0</v>
      </c>
      <c r="I94" s="128">
        <f>'2. melléklet'!I94+'3. melléklet'!I94</f>
        <v>0</v>
      </c>
      <c r="J94" s="129">
        <f t="shared" si="6"/>
        <v>0</v>
      </c>
      <c r="L94" s="161">
        <f>'2. melléklet'!L94+'3. melléklet'!L94</f>
        <v>0</v>
      </c>
      <c r="M94" s="128">
        <f>'2. melléklet'!M94+'3. melléklet'!M94</f>
        <v>0</v>
      </c>
      <c r="N94" s="128">
        <f>'2. melléklet'!N94+'3. melléklet'!N94</f>
        <v>0</v>
      </c>
      <c r="O94" s="129">
        <f t="shared" si="7"/>
        <v>0</v>
      </c>
      <c r="P94" s="161">
        <f>'2. melléklet'!P94+'3. melléklet'!P94</f>
        <v>0</v>
      </c>
      <c r="Q94" s="128">
        <f>'2. melléklet'!Q94+'3. melléklet'!Q94</f>
        <v>0</v>
      </c>
      <c r="R94" s="128">
        <f>'2. melléklet'!R94+'3. melléklet'!R94</f>
        <v>0</v>
      </c>
      <c r="S94" s="129">
        <f t="shared" si="8"/>
        <v>0</v>
      </c>
    </row>
    <row r="95" spans="1:19">
      <c r="A95" s="13" t="s">
        <v>479</v>
      </c>
      <c r="B95" s="29" t="s">
        <v>225</v>
      </c>
      <c r="C95" s="128">
        <f>'2. melléklet'!C95+'3. melléklet'!C95</f>
        <v>0</v>
      </c>
      <c r="D95" s="128">
        <f>'2. melléklet'!D95+'3. melléklet'!D95</f>
        <v>0</v>
      </c>
      <c r="E95" s="128">
        <f>'2. melléklet'!E95+'3. melléklet'!E95</f>
        <v>0</v>
      </c>
      <c r="F95" s="155">
        <f t="shared" si="5"/>
        <v>0</v>
      </c>
      <c r="G95" s="161">
        <f>'2. melléklet'!G95+'3. melléklet'!G95</f>
        <v>0</v>
      </c>
      <c r="H95" s="128">
        <f>'2. melléklet'!H95+'3. melléklet'!H95</f>
        <v>0</v>
      </c>
      <c r="I95" s="128">
        <f>'2. melléklet'!I95+'3. melléklet'!I95</f>
        <v>0</v>
      </c>
      <c r="J95" s="129">
        <f t="shared" si="6"/>
        <v>0</v>
      </c>
      <c r="L95" s="161">
        <f>'2. melléklet'!L95+'3. melléklet'!L95</f>
        <v>0</v>
      </c>
      <c r="M95" s="128">
        <f>'2. melléklet'!M95+'3. melléklet'!M95</f>
        <v>0</v>
      </c>
      <c r="N95" s="128">
        <f>'2. melléklet'!N95+'3. melléklet'!N95</f>
        <v>0</v>
      </c>
      <c r="O95" s="129">
        <f t="shared" si="7"/>
        <v>0</v>
      </c>
      <c r="P95" s="161">
        <f>'2. melléklet'!P95+'3. melléklet'!P95</f>
        <v>0</v>
      </c>
      <c r="Q95" s="128">
        <f>'2. melléklet'!Q95+'3. melléklet'!Q95</f>
        <v>0</v>
      </c>
      <c r="R95" s="128">
        <f>'2. melléklet'!R95+'3. melléklet'!R95</f>
        <v>0</v>
      </c>
      <c r="S95" s="129">
        <f t="shared" si="8"/>
        <v>0</v>
      </c>
    </row>
    <row r="96" spans="1:19">
      <c r="A96" s="13" t="s">
        <v>226</v>
      </c>
      <c r="B96" s="29" t="s">
        <v>227</v>
      </c>
      <c r="C96" s="128">
        <f>'2. melléklet'!C96+'3. melléklet'!C96</f>
        <v>0</v>
      </c>
      <c r="D96" s="128">
        <f>'2. melléklet'!D96+'3. melléklet'!D96</f>
        <v>0</v>
      </c>
      <c r="E96" s="128">
        <f>'2. melléklet'!E96+'3. melléklet'!E96</f>
        <v>0</v>
      </c>
      <c r="F96" s="155">
        <f t="shared" si="5"/>
        <v>0</v>
      </c>
      <c r="G96" s="161">
        <f>'2. melléklet'!G96+'3. melléklet'!G96</f>
        <v>0</v>
      </c>
      <c r="H96" s="128">
        <f>'2. melléklet'!H96+'3. melléklet'!H96</f>
        <v>0</v>
      </c>
      <c r="I96" s="128">
        <f>'2. melléklet'!I96+'3. melléklet'!I96</f>
        <v>0</v>
      </c>
      <c r="J96" s="129">
        <f t="shared" si="6"/>
        <v>0</v>
      </c>
      <c r="L96" s="161">
        <f>'2. melléklet'!L96+'3. melléklet'!L96</f>
        <v>0</v>
      </c>
      <c r="M96" s="128">
        <f>'2. melléklet'!M96+'3. melléklet'!M96</f>
        <v>0</v>
      </c>
      <c r="N96" s="128">
        <f>'2. melléklet'!N96+'3. melléklet'!N96</f>
        <v>0</v>
      </c>
      <c r="O96" s="129">
        <f t="shared" si="7"/>
        <v>0</v>
      </c>
      <c r="P96" s="161">
        <f>'2. melléklet'!P96+'3. melléklet'!P96</f>
        <v>0</v>
      </c>
      <c r="Q96" s="128">
        <f>'2. melléklet'!Q96+'3. melléklet'!Q96</f>
        <v>0</v>
      </c>
      <c r="R96" s="128">
        <f>'2. melléklet'!R96+'3. melléklet'!R96</f>
        <v>0</v>
      </c>
      <c r="S96" s="129">
        <f t="shared" si="8"/>
        <v>0</v>
      </c>
    </row>
    <row r="97" spans="1:19">
      <c r="A97" s="13" t="s">
        <v>677</v>
      </c>
      <c r="B97" s="29" t="s">
        <v>228</v>
      </c>
      <c r="C97" s="128">
        <f>'2. melléklet'!C97+'3. melléklet'!C97</f>
        <v>0</v>
      </c>
      <c r="D97" s="128">
        <f>'2. melléklet'!D97+'3. melléklet'!D97</f>
        <v>0</v>
      </c>
      <c r="E97" s="128">
        <f>'2. melléklet'!E97+'3. melléklet'!E97</f>
        <v>0</v>
      </c>
      <c r="F97" s="155">
        <f t="shared" si="5"/>
        <v>0</v>
      </c>
      <c r="G97" s="161">
        <f>'2. melléklet'!G97+'3. melléklet'!G97</f>
        <v>0</v>
      </c>
      <c r="H97" s="128">
        <f>'2. melléklet'!H97+'3. melléklet'!H97</f>
        <v>0</v>
      </c>
      <c r="I97" s="128">
        <f>'2. melléklet'!I97+'3. melléklet'!I97</f>
        <v>0</v>
      </c>
      <c r="J97" s="129">
        <f t="shared" si="6"/>
        <v>0</v>
      </c>
      <c r="L97" s="161">
        <f>'2. melléklet'!L97+'3. melléklet'!L97</f>
        <v>0</v>
      </c>
      <c r="M97" s="128">
        <f>'2. melléklet'!M97+'3. melléklet'!M97</f>
        <v>0</v>
      </c>
      <c r="N97" s="128">
        <f>'2. melléklet'!N97+'3. melléklet'!N97</f>
        <v>0</v>
      </c>
      <c r="O97" s="129">
        <f t="shared" si="7"/>
        <v>0</v>
      </c>
      <c r="P97" s="161">
        <f>'2. melléklet'!P97+'3. melléklet'!P97</f>
        <v>0</v>
      </c>
      <c r="Q97" s="128">
        <f>'2. melléklet'!Q97+'3. melléklet'!Q97</f>
        <v>0</v>
      </c>
      <c r="R97" s="128">
        <f>'2. melléklet'!R97+'3. melléklet'!R97</f>
        <v>0</v>
      </c>
      <c r="S97" s="129">
        <f t="shared" si="8"/>
        <v>0</v>
      </c>
    </row>
    <row r="98" spans="1:19">
      <c r="A98" s="13" t="s">
        <v>678</v>
      </c>
      <c r="B98" s="29" t="s">
        <v>679</v>
      </c>
      <c r="C98" s="128">
        <f>'2. melléklet'!C98+'3. melléklet'!C98</f>
        <v>0</v>
      </c>
      <c r="D98" s="128">
        <f>'2. melléklet'!D98+'3. melléklet'!D98</f>
        <v>0</v>
      </c>
      <c r="E98" s="128">
        <f>'2. melléklet'!E98+'3. melléklet'!E98</f>
        <v>0</v>
      </c>
      <c r="F98" s="155">
        <f t="shared" si="5"/>
        <v>0</v>
      </c>
      <c r="G98" s="161">
        <f>'2. melléklet'!G98+'3. melléklet'!G98</f>
        <v>0</v>
      </c>
      <c r="H98" s="128">
        <f>'2. melléklet'!H98+'3. melléklet'!H98</f>
        <v>0</v>
      </c>
      <c r="I98" s="128">
        <f>'2. melléklet'!I98+'3. melléklet'!I98</f>
        <v>0</v>
      </c>
      <c r="J98" s="129">
        <f t="shared" si="6"/>
        <v>0</v>
      </c>
      <c r="L98" s="161">
        <f>'2. melléklet'!L98+'3. melléklet'!L98</f>
        <v>0</v>
      </c>
      <c r="M98" s="128">
        <f>'2. melléklet'!M98+'3. melléklet'!M98</f>
        <v>0</v>
      </c>
      <c r="N98" s="128">
        <f>'2. melléklet'!N98+'3. melléklet'!N98</f>
        <v>0</v>
      </c>
      <c r="O98" s="129">
        <f t="shared" si="7"/>
        <v>0</v>
      </c>
      <c r="P98" s="161">
        <f>'2. melléklet'!P98+'3. melléklet'!P98</f>
        <v>0</v>
      </c>
      <c r="Q98" s="128">
        <f>'2. melléklet'!Q98+'3. melléklet'!Q98</f>
        <v>0</v>
      </c>
      <c r="R98" s="128">
        <f>'2. melléklet'!R98+'3. melléklet'!R98</f>
        <v>0</v>
      </c>
      <c r="S98" s="129">
        <f t="shared" si="8"/>
        <v>0</v>
      </c>
    </row>
    <row r="99" spans="1:19" s="99" customFormat="1" ht="15.75">
      <c r="A99" s="48" t="s">
        <v>440</v>
      </c>
      <c r="B99" s="51" t="s">
        <v>229</v>
      </c>
      <c r="C99" s="131">
        <f>'2. melléklet'!C99+'3. melléklet'!C99</f>
        <v>0</v>
      </c>
      <c r="D99" s="131">
        <f>'2. melléklet'!D99+'3. melléklet'!D99</f>
        <v>0</v>
      </c>
      <c r="E99" s="131">
        <f>'2. melléklet'!E99+'3. melléklet'!E99</f>
        <v>0</v>
      </c>
      <c r="F99" s="157">
        <f t="shared" si="5"/>
        <v>0</v>
      </c>
      <c r="G99" s="163">
        <f>'2. melléklet'!G99+'3. melléklet'!G99</f>
        <v>0</v>
      </c>
      <c r="H99" s="131">
        <f>'2. melléklet'!H99+'3. melléklet'!H99</f>
        <v>0</v>
      </c>
      <c r="I99" s="131">
        <f>'2. melléklet'!I99+'3. melléklet'!I99</f>
        <v>0</v>
      </c>
      <c r="J99" s="132">
        <f t="shared" si="6"/>
        <v>0</v>
      </c>
      <c r="L99" s="163">
        <f>'2. melléklet'!L99+'3. melléklet'!L99</f>
        <v>0</v>
      </c>
      <c r="M99" s="131">
        <f>'2. melléklet'!M99+'3. melléklet'!M99</f>
        <v>0</v>
      </c>
      <c r="N99" s="131">
        <f>'2. melléklet'!N99+'3. melléklet'!N99</f>
        <v>0</v>
      </c>
      <c r="O99" s="132">
        <f t="shared" si="7"/>
        <v>0</v>
      </c>
      <c r="P99" s="163">
        <f>'2. melléklet'!P99+'3. melléklet'!P99</f>
        <v>0</v>
      </c>
      <c r="Q99" s="131">
        <f>'2. melléklet'!Q99+'3. melléklet'!Q99</f>
        <v>0</v>
      </c>
      <c r="R99" s="131">
        <f>'2. melléklet'!R99+'3. melléklet'!R99</f>
        <v>0</v>
      </c>
      <c r="S99" s="132">
        <f t="shared" si="8"/>
        <v>0</v>
      </c>
    </row>
    <row r="100" spans="1:19" s="99" customFormat="1" ht="15.75">
      <c r="A100" s="58" t="s">
        <v>49</v>
      </c>
      <c r="B100" s="51"/>
      <c r="C100" s="128">
        <f>'2. melléklet'!C100+'3. melléklet'!C100</f>
        <v>845</v>
      </c>
      <c r="D100" s="128">
        <f>'2. melléklet'!D100+'3. melléklet'!D100</f>
        <v>0</v>
      </c>
      <c r="E100" s="128">
        <f>'2. melléklet'!E100+'3. melléklet'!E100</f>
        <v>0</v>
      </c>
      <c r="F100" s="155">
        <f t="shared" si="5"/>
        <v>845</v>
      </c>
      <c r="G100" s="161">
        <f>'2. melléklet'!G100+'3. melléklet'!G100</f>
        <v>845</v>
      </c>
      <c r="H100" s="128">
        <f>'2. melléklet'!H100+'3. melléklet'!H100</f>
        <v>0</v>
      </c>
      <c r="I100" s="128">
        <f>'2. melléklet'!I100+'3. melléklet'!I100</f>
        <v>0</v>
      </c>
      <c r="J100" s="129">
        <f t="shared" si="6"/>
        <v>845</v>
      </c>
      <c r="L100" s="161">
        <f>'2. melléklet'!L100+'3. melléklet'!L100</f>
        <v>2034</v>
      </c>
      <c r="M100" s="128">
        <f>'2. melléklet'!M100+'3. melléklet'!M100</f>
        <v>0</v>
      </c>
      <c r="N100" s="128">
        <f>'2. melléklet'!N100+'3. melléklet'!N100</f>
        <v>0</v>
      </c>
      <c r="O100" s="129">
        <f t="shared" si="7"/>
        <v>2034</v>
      </c>
      <c r="P100" s="161">
        <f>'2. melléklet'!P100+'3. melléklet'!P100</f>
        <v>2034</v>
      </c>
      <c r="Q100" s="128">
        <f>'2. melléklet'!Q100+'3. melléklet'!Q100</f>
        <v>0</v>
      </c>
      <c r="R100" s="128">
        <f>'2. melléklet'!R100+'3. melléklet'!R100</f>
        <v>0</v>
      </c>
      <c r="S100" s="129">
        <f t="shared" si="8"/>
        <v>2034</v>
      </c>
    </row>
    <row r="101" spans="1:19" s="99" customFormat="1" ht="17.25">
      <c r="A101" s="34" t="s">
        <v>487</v>
      </c>
      <c r="B101" s="35" t="s">
        <v>230</v>
      </c>
      <c r="C101" s="133">
        <f>'2. melléklet'!C101+'3. melléklet'!C101</f>
        <v>70873</v>
      </c>
      <c r="D101" s="133">
        <f>'2. melléklet'!D101+'3. melléklet'!D101</f>
        <v>100</v>
      </c>
      <c r="E101" s="133">
        <f>'2. melléklet'!E101+'3. melléklet'!E101</f>
        <v>13</v>
      </c>
      <c r="F101" s="157">
        <f t="shared" si="5"/>
        <v>70986</v>
      </c>
      <c r="G101" s="165">
        <f>'2. melléklet'!G101+'3. melléklet'!G101</f>
        <v>72620</v>
      </c>
      <c r="H101" s="133">
        <f>'2. melléklet'!H101+'3. melléklet'!H101</f>
        <v>100</v>
      </c>
      <c r="I101" s="133">
        <f>'2. melléklet'!I101+'3. melléklet'!I101</f>
        <v>13</v>
      </c>
      <c r="J101" s="132">
        <f t="shared" si="6"/>
        <v>72733</v>
      </c>
      <c r="L101" s="165">
        <f>'2. melléklet'!L101+'3. melléklet'!L101</f>
        <v>73097</v>
      </c>
      <c r="M101" s="133">
        <f>'2. melléklet'!M101+'3. melléklet'!M101</f>
        <v>100</v>
      </c>
      <c r="N101" s="133">
        <f>'2. melléklet'!N101+'3. melléklet'!N101</f>
        <v>13</v>
      </c>
      <c r="O101" s="132">
        <f t="shared" si="7"/>
        <v>73210</v>
      </c>
      <c r="P101" s="165">
        <f>'2. melléklet'!P101+'3. melléklet'!P101</f>
        <v>74121</v>
      </c>
      <c r="Q101" s="133">
        <f>'2. melléklet'!Q101+'3. melléklet'!Q101</f>
        <v>0</v>
      </c>
      <c r="R101" s="133">
        <f>'2. melléklet'!R101+'3. melléklet'!R101</f>
        <v>100</v>
      </c>
      <c r="S101" s="132">
        <f t="shared" si="8"/>
        <v>74221</v>
      </c>
    </row>
    <row r="102" spans="1:19">
      <c r="A102" s="13" t="s">
        <v>680</v>
      </c>
      <c r="B102" s="5" t="s">
        <v>231</v>
      </c>
      <c r="C102" s="128">
        <f>'2. melléklet'!C102+'3. melléklet'!C102</f>
        <v>0</v>
      </c>
      <c r="D102" s="128">
        <f>'2. melléklet'!D102+'3. melléklet'!D102</f>
        <v>0</v>
      </c>
      <c r="E102" s="128">
        <f>'2. melléklet'!E102+'3. melléklet'!E102</f>
        <v>0</v>
      </c>
      <c r="F102" s="155">
        <f t="shared" si="5"/>
        <v>0</v>
      </c>
      <c r="G102" s="161">
        <f>'2. melléklet'!G102+'3. melléklet'!G102</f>
        <v>0</v>
      </c>
      <c r="H102" s="128">
        <f>'2. melléklet'!H102+'3. melléklet'!H102</f>
        <v>0</v>
      </c>
      <c r="I102" s="128">
        <f>'2. melléklet'!I102+'3. melléklet'!I102</f>
        <v>0</v>
      </c>
      <c r="J102" s="129">
        <f t="shared" si="6"/>
        <v>0</v>
      </c>
      <c r="L102" s="161">
        <f>'2. melléklet'!L102+'3. melléklet'!L102</f>
        <v>0</v>
      </c>
      <c r="M102" s="128">
        <f>'2. melléklet'!M102+'3. melléklet'!M102</f>
        <v>0</v>
      </c>
      <c r="N102" s="128">
        <f>'2. melléklet'!N102+'3. melléklet'!N102</f>
        <v>0</v>
      </c>
      <c r="O102" s="129">
        <f t="shared" si="7"/>
        <v>0</v>
      </c>
      <c r="P102" s="161">
        <f>'2. melléklet'!P102+'3. melléklet'!P102</f>
        <v>0</v>
      </c>
      <c r="Q102" s="128">
        <f>'2. melléklet'!Q102+'3. melléklet'!Q102</f>
        <v>0</v>
      </c>
      <c r="R102" s="128">
        <f>'2. melléklet'!R102+'3. melléklet'!R102</f>
        <v>0</v>
      </c>
      <c r="S102" s="129">
        <f t="shared" si="8"/>
        <v>0</v>
      </c>
    </row>
    <row r="103" spans="1:19">
      <c r="A103" s="13" t="s">
        <v>234</v>
      </c>
      <c r="B103" s="5" t="s">
        <v>235</v>
      </c>
      <c r="C103" s="128">
        <f>'2. melléklet'!C103+'3. melléklet'!C103</f>
        <v>0</v>
      </c>
      <c r="D103" s="128">
        <f>'2. melléklet'!D103+'3. melléklet'!D103</f>
        <v>0</v>
      </c>
      <c r="E103" s="128">
        <f>'2. melléklet'!E103+'3. melléklet'!E103</f>
        <v>0</v>
      </c>
      <c r="F103" s="155">
        <f t="shared" si="5"/>
        <v>0</v>
      </c>
      <c r="G103" s="161">
        <f>'2. melléklet'!G103+'3. melléklet'!G103</f>
        <v>0</v>
      </c>
      <c r="H103" s="128">
        <f>'2. melléklet'!H103+'3. melléklet'!H103</f>
        <v>0</v>
      </c>
      <c r="I103" s="128">
        <f>'2. melléklet'!I103+'3. melléklet'!I103</f>
        <v>0</v>
      </c>
      <c r="J103" s="129">
        <f t="shared" si="6"/>
        <v>0</v>
      </c>
      <c r="L103" s="161">
        <f>'2. melléklet'!L103+'3. melléklet'!L103</f>
        <v>0</v>
      </c>
      <c r="M103" s="128">
        <f>'2. melléklet'!M103+'3. melléklet'!M103</f>
        <v>0</v>
      </c>
      <c r="N103" s="128">
        <f>'2. melléklet'!N103+'3. melléklet'!N103</f>
        <v>0</v>
      </c>
      <c r="O103" s="129">
        <f t="shared" si="7"/>
        <v>0</v>
      </c>
      <c r="P103" s="161">
        <f>'2. melléklet'!P103+'3. melléklet'!P103</f>
        <v>0</v>
      </c>
      <c r="Q103" s="128">
        <f>'2. melléklet'!Q103+'3. melléklet'!Q103</f>
        <v>0</v>
      </c>
      <c r="R103" s="128">
        <f>'2. melléklet'!R103+'3. melléklet'!R103</f>
        <v>0</v>
      </c>
      <c r="S103" s="129">
        <f t="shared" si="8"/>
        <v>0</v>
      </c>
    </row>
    <row r="104" spans="1:19">
      <c r="A104" s="13" t="s">
        <v>481</v>
      </c>
      <c r="B104" s="5" t="s">
        <v>236</v>
      </c>
      <c r="C104" s="128">
        <f>'2. melléklet'!C104+'3. melléklet'!C104</f>
        <v>0</v>
      </c>
      <c r="D104" s="128">
        <f>'2. melléklet'!D104+'3. melléklet'!D104</f>
        <v>0</v>
      </c>
      <c r="E104" s="128">
        <f>'2. melléklet'!E104+'3. melléklet'!E104</f>
        <v>0</v>
      </c>
      <c r="F104" s="155">
        <f t="shared" si="5"/>
        <v>0</v>
      </c>
      <c r="G104" s="161">
        <f>'2. melléklet'!G104+'3. melléklet'!G104</f>
        <v>0</v>
      </c>
      <c r="H104" s="128">
        <f>'2. melléklet'!H104+'3. melléklet'!H104</f>
        <v>0</v>
      </c>
      <c r="I104" s="128">
        <f>'2. melléklet'!I104+'3. melléklet'!I104</f>
        <v>0</v>
      </c>
      <c r="J104" s="129">
        <f t="shared" si="6"/>
        <v>0</v>
      </c>
      <c r="L104" s="161">
        <f>'2. melléklet'!L104+'3. melléklet'!L104</f>
        <v>0</v>
      </c>
      <c r="M104" s="128">
        <f>'2. melléklet'!M104+'3. melléklet'!M104</f>
        <v>0</v>
      </c>
      <c r="N104" s="128">
        <f>'2. melléklet'!N104+'3. melléklet'!N104</f>
        <v>0</v>
      </c>
      <c r="O104" s="129">
        <f t="shared" si="7"/>
        <v>0</v>
      </c>
      <c r="P104" s="161">
        <f>'2. melléklet'!P104+'3. melléklet'!P104</f>
        <v>0</v>
      </c>
      <c r="Q104" s="128">
        <f>'2. melléklet'!Q104+'3. melléklet'!Q104</f>
        <v>0</v>
      </c>
      <c r="R104" s="128">
        <f>'2. melléklet'!R104+'3. melléklet'!R104</f>
        <v>0</v>
      </c>
      <c r="S104" s="129">
        <f t="shared" si="8"/>
        <v>0</v>
      </c>
    </row>
    <row r="105" spans="1:19" s="99" customFormat="1">
      <c r="A105" s="15" t="s">
        <v>445</v>
      </c>
      <c r="B105" s="7" t="s">
        <v>238</v>
      </c>
      <c r="C105" s="130">
        <f>'2. melléklet'!C105+'3. melléklet'!C105</f>
        <v>0</v>
      </c>
      <c r="D105" s="130">
        <f>'2. melléklet'!D105+'3. melléklet'!D105</f>
        <v>0</v>
      </c>
      <c r="E105" s="130">
        <f>'2. melléklet'!E105+'3. melléklet'!E105</f>
        <v>0</v>
      </c>
      <c r="F105" s="156">
        <f t="shared" si="5"/>
        <v>0</v>
      </c>
      <c r="G105" s="162">
        <f>'2. melléklet'!G105+'3. melléklet'!G105</f>
        <v>0</v>
      </c>
      <c r="H105" s="130">
        <f>'2. melléklet'!H105+'3. melléklet'!H105</f>
        <v>0</v>
      </c>
      <c r="I105" s="130">
        <f>'2. melléklet'!I105+'3. melléklet'!I105</f>
        <v>0</v>
      </c>
      <c r="J105" s="100">
        <f t="shared" si="6"/>
        <v>0</v>
      </c>
      <c r="L105" s="162">
        <f>'2. melléklet'!L105+'3. melléklet'!L105</f>
        <v>0</v>
      </c>
      <c r="M105" s="130">
        <f>'2. melléklet'!M105+'3. melléklet'!M105</f>
        <v>0</v>
      </c>
      <c r="N105" s="130">
        <f>'2. melléklet'!N105+'3. melléklet'!N105</f>
        <v>0</v>
      </c>
      <c r="O105" s="100">
        <f t="shared" si="7"/>
        <v>0</v>
      </c>
      <c r="P105" s="162">
        <f>'2. melléklet'!P105+'3. melléklet'!P105</f>
        <v>0</v>
      </c>
      <c r="Q105" s="130">
        <f>'2. melléklet'!Q105+'3. melléklet'!Q105</f>
        <v>0</v>
      </c>
      <c r="R105" s="130">
        <f>'2. melléklet'!R105+'3. melléklet'!R105</f>
        <v>0</v>
      </c>
      <c r="S105" s="100">
        <f t="shared" si="8"/>
        <v>0</v>
      </c>
    </row>
    <row r="106" spans="1:19">
      <c r="A106" s="36" t="s">
        <v>482</v>
      </c>
      <c r="B106" s="5" t="s">
        <v>239</v>
      </c>
      <c r="C106" s="128">
        <f>'2. melléklet'!C106+'3. melléklet'!C106</f>
        <v>0</v>
      </c>
      <c r="D106" s="128">
        <f>'2. melléklet'!D106+'3. melléklet'!D106</f>
        <v>0</v>
      </c>
      <c r="E106" s="128">
        <f>'2. melléklet'!E106+'3. melléklet'!E106</f>
        <v>0</v>
      </c>
      <c r="F106" s="155">
        <f t="shared" si="5"/>
        <v>0</v>
      </c>
      <c r="G106" s="161">
        <f>'2. melléklet'!G106+'3. melléklet'!G106</f>
        <v>0</v>
      </c>
      <c r="H106" s="128">
        <f>'2. melléklet'!H106+'3. melléklet'!H106</f>
        <v>0</v>
      </c>
      <c r="I106" s="128">
        <f>'2. melléklet'!I106+'3. melléklet'!I106</f>
        <v>0</v>
      </c>
      <c r="J106" s="129">
        <f t="shared" si="6"/>
        <v>0</v>
      </c>
      <c r="L106" s="161">
        <f>'2. melléklet'!L106+'3. melléklet'!L106</f>
        <v>0</v>
      </c>
      <c r="M106" s="128">
        <f>'2. melléklet'!M106+'3. melléklet'!M106</f>
        <v>0</v>
      </c>
      <c r="N106" s="128">
        <f>'2. melléklet'!N106+'3. melléklet'!N106</f>
        <v>0</v>
      </c>
      <c r="O106" s="129">
        <f t="shared" si="7"/>
        <v>0</v>
      </c>
      <c r="P106" s="161">
        <f>'2. melléklet'!P106+'3. melléklet'!P106</f>
        <v>0</v>
      </c>
      <c r="Q106" s="128">
        <f>'2. melléklet'!Q106+'3. melléklet'!Q106</f>
        <v>0</v>
      </c>
      <c r="R106" s="128">
        <f>'2. melléklet'!R106+'3. melléklet'!R106</f>
        <v>0</v>
      </c>
      <c r="S106" s="129">
        <f t="shared" si="8"/>
        <v>0</v>
      </c>
    </row>
    <row r="107" spans="1:19">
      <c r="A107" s="36" t="s">
        <v>451</v>
      </c>
      <c r="B107" s="5" t="s">
        <v>242</v>
      </c>
      <c r="C107" s="128">
        <f>'2. melléklet'!C107+'3. melléklet'!C107</f>
        <v>0</v>
      </c>
      <c r="D107" s="128">
        <f>'2. melléklet'!D107+'3. melléklet'!D107</f>
        <v>0</v>
      </c>
      <c r="E107" s="128">
        <f>'2. melléklet'!E107+'3. melléklet'!E107</f>
        <v>0</v>
      </c>
      <c r="F107" s="155">
        <f t="shared" si="5"/>
        <v>0</v>
      </c>
      <c r="G107" s="161">
        <f>'2. melléklet'!G107+'3. melléklet'!G107</f>
        <v>0</v>
      </c>
      <c r="H107" s="128">
        <f>'2. melléklet'!H107+'3. melléklet'!H107</f>
        <v>0</v>
      </c>
      <c r="I107" s="128">
        <f>'2. melléklet'!I107+'3. melléklet'!I107</f>
        <v>0</v>
      </c>
      <c r="J107" s="129">
        <f t="shared" si="6"/>
        <v>0</v>
      </c>
      <c r="L107" s="161">
        <f>'2. melléklet'!L107+'3. melléklet'!L107</f>
        <v>0</v>
      </c>
      <c r="M107" s="128">
        <f>'2. melléklet'!M107+'3. melléklet'!M107</f>
        <v>0</v>
      </c>
      <c r="N107" s="128">
        <f>'2. melléklet'!N107+'3. melléklet'!N107</f>
        <v>0</v>
      </c>
      <c r="O107" s="129">
        <f t="shared" si="7"/>
        <v>0</v>
      </c>
      <c r="P107" s="161">
        <f>'2. melléklet'!P107+'3. melléklet'!P107</f>
        <v>0</v>
      </c>
      <c r="Q107" s="128">
        <f>'2. melléklet'!Q107+'3. melléklet'!Q107</f>
        <v>0</v>
      </c>
      <c r="R107" s="128">
        <f>'2. melléklet'!R107+'3. melléklet'!R107</f>
        <v>0</v>
      </c>
      <c r="S107" s="129">
        <f t="shared" si="8"/>
        <v>0</v>
      </c>
    </row>
    <row r="108" spans="1:19">
      <c r="A108" s="13" t="s">
        <v>243</v>
      </c>
      <c r="B108" s="5" t="s">
        <v>244</v>
      </c>
      <c r="C108" s="128">
        <f>'2. melléklet'!C108+'3. melléklet'!C108</f>
        <v>0</v>
      </c>
      <c r="D108" s="128">
        <f>'2. melléklet'!D108+'3. melléklet'!D108</f>
        <v>0</v>
      </c>
      <c r="E108" s="128">
        <f>'2. melléklet'!E108+'3. melléklet'!E108</f>
        <v>0</v>
      </c>
      <c r="F108" s="155">
        <f t="shared" si="5"/>
        <v>0</v>
      </c>
      <c r="G108" s="161">
        <f>'2. melléklet'!G108+'3. melléklet'!G108</f>
        <v>0</v>
      </c>
      <c r="H108" s="128">
        <f>'2. melléklet'!H108+'3. melléklet'!H108</f>
        <v>0</v>
      </c>
      <c r="I108" s="128">
        <f>'2. melléklet'!I108+'3. melléklet'!I108</f>
        <v>0</v>
      </c>
      <c r="J108" s="129">
        <f t="shared" si="6"/>
        <v>0</v>
      </c>
      <c r="L108" s="161">
        <f>'2. melléklet'!L108+'3. melléklet'!L108</f>
        <v>0</v>
      </c>
      <c r="M108" s="128">
        <f>'2. melléklet'!M108+'3. melléklet'!M108</f>
        <v>0</v>
      </c>
      <c r="N108" s="128">
        <f>'2. melléklet'!N108+'3. melléklet'!N108</f>
        <v>0</v>
      </c>
      <c r="O108" s="129">
        <f t="shared" si="7"/>
        <v>0</v>
      </c>
      <c r="P108" s="161">
        <f>'2. melléklet'!P108+'3. melléklet'!P108</f>
        <v>0</v>
      </c>
      <c r="Q108" s="128">
        <f>'2. melléklet'!Q108+'3. melléklet'!Q108</f>
        <v>0</v>
      </c>
      <c r="R108" s="128">
        <f>'2. melléklet'!R108+'3. melléklet'!R108</f>
        <v>0</v>
      </c>
      <c r="S108" s="129">
        <f t="shared" si="8"/>
        <v>0</v>
      </c>
    </row>
    <row r="109" spans="1:19">
      <c r="A109" s="13" t="s">
        <v>483</v>
      </c>
      <c r="B109" s="5" t="s">
        <v>245</v>
      </c>
      <c r="C109" s="128">
        <f>'2. melléklet'!C109+'3. melléklet'!C109</f>
        <v>0</v>
      </c>
      <c r="D109" s="128">
        <f>'2. melléklet'!D109+'3. melléklet'!D109</f>
        <v>0</v>
      </c>
      <c r="E109" s="128">
        <f>'2. melléklet'!E109+'3. melléklet'!E109</f>
        <v>0</v>
      </c>
      <c r="F109" s="155">
        <f t="shared" si="5"/>
        <v>0</v>
      </c>
      <c r="G109" s="161">
        <f>'2. melléklet'!G109+'3. melléklet'!G109</f>
        <v>0</v>
      </c>
      <c r="H109" s="128">
        <f>'2. melléklet'!H109+'3. melléklet'!H109</f>
        <v>0</v>
      </c>
      <c r="I109" s="128">
        <f>'2. melléklet'!I109+'3. melléklet'!I109</f>
        <v>0</v>
      </c>
      <c r="J109" s="129">
        <f t="shared" si="6"/>
        <v>0</v>
      </c>
      <c r="L109" s="161">
        <f>'2. melléklet'!L109+'3. melléklet'!L109</f>
        <v>0</v>
      </c>
      <c r="M109" s="128">
        <f>'2. melléklet'!M109+'3. melléklet'!M109</f>
        <v>0</v>
      </c>
      <c r="N109" s="128">
        <f>'2. melléklet'!N109+'3. melléklet'!N109</f>
        <v>0</v>
      </c>
      <c r="O109" s="129">
        <f t="shared" si="7"/>
        <v>0</v>
      </c>
      <c r="P109" s="161">
        <f>'2. melléklet'!P109+'3. melléklet'!P109</f>
        <v>0</v>
      </c>
      <c r="Q109" s="128">
        <f>'2. melléklet'!Q109+'3. melléklet'!Q109</f>
        <v>0</v>
      </c>
      <c r="R109" s="128">
        <f>'2. melléklet'!R109+'3. melléklet'!R109</f>
        <v>0</v>
      </c>
      <c r="S109" s="129">
        <f t="shared" si="8"/>
        <v>0</v>
      </c>
    </row>
    <row r="110" spans="1:19" s="99" customFormat="1">
      <c r="A110" s="14" t="s">
        <v>448</v>
      </c>
      <c r="B110" s="7" t="s">
        <v>246</v>
      </c>
      <c r="C110" s="130">
        <f>'2. melléklet'!C110+'3. melléklet'!C110</f>
        <v>0</v>
      </c>
      <c r="D110" s="130">
        <f>'2. melléklet'!D110+'3. melléklet'!D110</f>
        <v>0</v>
      </c>
      <c r="E110" s="130">
        <f>'2. melléklet'!E110+'3. melléklet'!E110</f>
        <v>0</v>
      </c>
      <c r="F110" s="156">
        <f t="shared" si="5"/>
        <v>0</v>
      </c>
      <c r="G110" s="162">
        <f>'2. melléklet'!G110+'3. melléklet'!G110</f>
        <v>0</v>
      </c>
      <c r="H110" s="130">
        <f>'2. melléklet'!H110+'3. melléklet'!H110</f>
        <v>0</v>
      </c>
      <c r="I110" s="130">
        <f>'2. melléklet'!I110+'3. melléklet'!I110</f>
        <v>0</v>
      </c>
      <c r="J110" s="100">
        <f t="shared" si="6"/>
        <v>0</v>
      </c>
      <c r="L110" s="162">
        <f>'2. melléklet'!L110+'3. melléklet'!L110</f>
        <v>0</v>
      </c>
      <c r="M110" s="130">
        <f>'2. melléklet'!M110+'3. melléklet'!M110</f>
        <v>0</v>
      </c>
      <c r="N110" s="130">
        <f>'2. melléklet'!N110+'3. melléklet'!N110</f>
        <v>0</v>
      </c>
      <c r="O110" s="100">
        <f t="shared" si="7"/>
        <v>0</v>
      </c>
      <c r="P110" s="162">
        <f>'2. melléklet'!P110+'3. melléklet'!P110</f>
        <v>0</v>
      </c>
      <c r="Q110" s="130">
        <f>'2. melléklet'!Q110+'3. melléklet'!Q110</f>
        <v>0</v>
      </c>
      <c r="R110" s="130">
        <f>'2. melléklet'!R110+'3. melléklet'!R110</f>
        <v>0</v>
      </c>
      <c r="S110" s="100">
        <f t="shared" si="8"/>
        <v>0</v>
      </c>
    </row>
    <row r="111" spans="1:19" s="99" customFormat="1">
      <c r="A111" s="14" t="s">
        <v>247</v>
      </c>
      <c r="B111" s="7" t="s">
        <v>248</v>
      </c>
      <c r="C111" s="130">
        <f>'2. melléklet'!C111+'3. melléklet'!C111</f>
        <v>0</v>
      </c>
      <c r="D111" s="130">
        <f>'2. melléklet'!D111+'3. melléklet'!D111</f>
        <v>0</v>
      </c>
      <c r="E111" s="130">
        <f>'2. melléklet'!E111+'3. melléklet'!E111</f>
        <v>0</v>
      </c>
      <c r="F111" s="156">
        <f t="shared" si="5"/>
        <v>0</v>
      </c>
      <c r="G111" s="162">
        <f>'2. melléklet'!G111+'3. melléklet'!G111</f>
        <v>0</v>
      </c>
      <c r="H111" s="130">
        <f>'2. melléklet'!H111+'3. melléklet'!H111</f>
        <v>0</v>
      </c>
      <c r="I111" s="130">
        <f>'2. melléklet'!I111+'3. melléklet'!I111</f>
        <v>0</v>
      </c>
      <c r="J111" s="100">
        <f t="shared" si="6"/>
        <v>0</v>
      </c>
      <c r="L111" s="162">
        <f>'2. melléklet'!L111+'3. melléklet'!L111</f>
        <v>0</v>
      </c>
      <c r="M111" s="130">
        <f>'2. melléklet'!M111+'3. melléklet'!M111</f>
        <v>0</v>
      </c>
      <c r="N111" s="130">
        <f>'2. melléklet'!N111+'3. melléklet'!N111</f>
        <v>0</v>
      </c>
      <c r="O111" s="100">
        <f t="shared" si="7"/>
        <v>0</v>
      </c>
      <c r="P111" s="162">
        <f>'2. melléklet'!P111+'3. melléklet'!P111</f>
        <v>0</v>
      </c>
      <c r="Q111" s="130">
        <f>'2. melléklet'!Q111+'3. melléklet'!Q111</f>
        <v>0</v>
      </c>
      <c r="R111" s="130">
        <f>'2. melléklet'!R111+'3. melléklet'!R111</f>
        <v>0</v>
      </c>
      <c r="S111" s="100">
        <f t="shared" si="8"/>
        <v>0</v>
      </c>
    </row>
    <row r="112" spans="1:19" s="99" customFormat="1">
      <c r="A112" s="14" t="s">
        <v>249</v>
      </c>
      <c r="B112" s="7" t="s">
        <v>250</v>
      </c>
      <c r="C112" s="130">
        <f>'2. melléklet'!C112+'3. melléklet'!C112</f>
        <v>1218</v>
      </c>
      <c r="D112" s="130">
        <f>'2. melléklet'!D112+'3. melléklet'!D112</f>
        <v>0</v>
      </c>
      <c r="E112" s="130">
        <f>'2. melléklet'!E112+'3. melléklet'!E112</f>
        <v>0</v>
      </c>
      <c r="F112" s="156">
        <f t="shared" si="5"/>
        <v>1218</v>
      </c>
      <c r="G112" s="162">
        <f>'2. melléklet'!G112+'3. melléklet'!G112</f>
        <v>1218</v>
      </c>
      <c r="H112" s="130">
        <f>'2. melléklet'!H112+'3. melléklet'!H112</f>
        <v>0</v>
      </c>
      <c r="I112" s="130">
        <f>'2. melléklet'!I112+'3. melléklet'!I112</f>
        <v>0</v>
      </c>
      <c r="J112" s="100">
        <f t="shared" si="6"/>
        <v>1218</v>
      </c>
      <c r="L112" s="162">
        <f>'2. melléklet'!L112+'3. melléklet'!L112</f>
        <v>1218</v>
      </c>
      <c r="M112" s="130">
        <f>'2. melléklet'!M112+'3. melléklet'!M112</f>
        <v>0</v>
      </c>
      <c r="N112" s="130">
        <f>'2. melléklet'!N112+'3. melléklet'!N112</f>
        <v>0</v>
      </c>
      <c r="O112" s="100">
        <f t="shared" si="7"/>
        <v>1218</v>
      </c>
      <c r="P112" s="162">
        <f>'2. melléklet'!P112+'3. melléklet'!P112</f>
        <v>1218</v>
      </c>
      <c r="Q112" s="130">
        <f>'2. melléklet'!Q112+'3. melléklet'!Q112</f>
        <v>0</v>
      </c>
      <c r="R112" s="130">
        <f>'2. melléklet'!R112+'3. melléklet'!R112</f>
        <v>0</v>
      </c>
      <c r="S112" s="100">
        <f t="shared" si="8"/>
        <v>1218</v>
      </c>
    </row>
    <row r="113" spans="1:19" s="99" customFormat="1">
      <c r="A113" s="14" t="s">
        <v>251</v>
      </c>
      <c r="B113" s="7" t="s">
        <v>252</v>
      </c>
      <c r="C113" s="130">
        <v>0</v>
      </c>
      <c r="D113" s="130">
        <f>'2. melléklet'!D113+'3. melléklet'!D113</f>
        <v>0</v>
      </c>
      <c r="E113" s="130">
        <f>'2. melléklet'!E113+'3. melléklet'!E113</f>
        <v>0</v>
      </c>
      <c r="F113" s="156">
        <f t="shared" si="5"/>
        <v>0</v>
      </c>
      <c r="G113" s="162">
        <v>0</v>
      </c>
      <c r="H113" s="130">
        <f>'2. melléklet'!H113+'3. melléklet'!H113</f>
        <v>0</v>
      </c>
      <c r="I113" s="130">
        <f>'2. melléklet'!I113+'3. melléklet'!I113</f>
        <v>0</v>
      </c>
      <c r="J113" s="100">
        <f t="shared" si="6"/>
        <v>0</v>
      </c>
      <c r="L113" s="162">
        <v>0</v>
      </c>
      <c r="M113" s="130">
        <f>'2. melléklet'!M113+'3. melléklet'!M113</f>
        <v>0</v>
      </c>
      <c r="N113" s="130">
        <f>'2. melléklet'!N113+'3. melléklet'!N113</f>
        <v>0</v>
      </c>
      <c r="O113" s="100">
        <f t="shared" si="7"/>
        <v>0</v>
      </c>
      <c r="P113" s="162">
        <v>0</v>
      </c>
      <c r="Q113" s="130">
        <f>'2. melléklet'!Q113+'3. melléklet'!Q113</f>
        <v>0</v>
      </c>
      <c r="R113" s="130">
        <f>'2. melléklet'!R113+'3. melléklet'!R113</f>
        <v>0</v>
      </c>
      <c r="S113" s="100">
        <f t="shared" si="8"/>
        <v>0</v>
      </c>
    </row>
    <row r="114" spans="1:19" s="99" customFormat="1">
      <c r="A114" s="14" t="s">
        <v>253</v>
      </c>
      <c r="B114" s="7" t="s">
        <v>254</v>
      </c>
      <c r="C114" s="142">
        <f>'2. melléklet'!C114+'3. melléklet'!C114</f>
        <v>0</v>
      </c>
      <c r="D114" s="142">
        <f>'2. melléklet'!D114+'3. melléklet'!D114</f>
        <v>0</v>
      </c>
      <c r="E114" s="142">
        <f>'2. melléklet'!E114+'3. melléklet'!E114</f>
        <v>0</v>
      </c>
      <c r="F114" s="156">
        <f t="shared" si="5"/>
        <v>0</v>
      </c>
      <c r="G114" s="166">
        <f>'2. melléklet'!G114+'3. melléklet'!G114</f>
        <v>0</v>
      </c>
      <c r="H114" s="142">
        <f>'2. melléklet'!H114+'3. melléklet'!H114</f>
        <v>0</v>
      </c>
      <c r="I114" s="142">
        <f>'2. melléklet'!I114+'3. melléklet'!I114</f>
        <v>0</v>
      </c>
      <c r="J114" s="100">
        <f t="shared" si="6"/>
        <v>0</v>
      </c>
      <c r="L114" s="166">
        <f>'2. melléklet'!L114+'3. melléklet'!L114</f>
        <v>0</v>
      </c>
      <c r="M114" s="142">
        <f>'2. melléklet'!M114+'3. melléklet'!M114</f>
        <v>0</v>
      </c>
      <c r="N114" s="142">
        <f>'2. melléklet'!N114+'3. melléklet'!N114</f>
        <v>0</v>
      </c>
      <c r="O114" s="100">
        <f t="shared" si="7"/>
        <v>0</v>
      </c>
      <c r="P114" s="166">
        <f>'2. melléklet'!P114+'3. melléklet'!P114</f>
        <v>0</v>
      </c>
      <c r="Q114" s="142">
        <f>'2. melléklet'!Q114+'3. melléklet'!Q114</f>
        <v>0</v>
      </c>
      <c r="R114" s="142">
        <f>'2. melléklet'!R114+'3. melléklet'!R114</f>
        <v>0</v>
      </c>
      <c r="S114" s="100">
        <f t="shared" si="8"/>
        <v>0</v>
      </c>
    </row>
    <row r="115" spans="1:19" s="99" customFormat="1">
      <c r="A115" s="14" t="s">
        <v>255</v>
      </c>
      <c r="B115" s="7" t="s">
        <v>256</v>
      </c>
      <c r="C115" s="142">
        <f>'2. melléklet'!C115+'3. melléklet'!C115</f>
        <v>0</v>
      </c>
      <c r="D115" s="142">
        <f>'2. melléklet'!D115+'3. melléklet'!D115</f>
        <v>0</v>
      </c>
      <c r="E115" s="142">
        <f>'2. melléklet'!E115+'3. melléklet'!E115</f>
        <v>0</v>
      </c>
      <c r="F115" s="156">
        <f t="shared" si="5"/>
        <v>0</v>
      </c>
      <c r="G115" s="166">
        <f>'2. melléklet'!G115+'3. melléklet'!G115</f>
        <v>0</v>
      </c>
      <c r="H115" s="142">
        <f>'2. melléklet'!H115+'3. melléklet'!H115</f>
        <v>0</v>
      </c>
      <c r="I115" s="142">
        <f>'2. melléklet'!I115+'3. melléklet'!I115</f>
        <v>0</v>
      </c>
      <c r="J115" s="100">
        <f t="shared" si="6"/>
        <v>0</v>
      </c>
      <c r="L115" s="166">
        <f>'2. melléklet'!L115+'3. melléklet'!L115</f>
        <v>0</v>
      </c>
      <c r="M115" s="142">
        <f>'2. melléklet'!M115+'3. melléklet'!M115</f>
        <v>0</v>
      </c>
      <c r="N115" s="142">
        <f>'2. melléklet'!N115+'3. melléklet'!N115</f>
        <v>0</v>
      </c>
      <c r="O115" s="100">
        <f t="shared" si="7"/>
        <v>0</v>
      </c>
      <c r="P115" s="166">
        <f>'2. melléklet'!P115+'3. melléklet'!P115</f>
        <v>0</v>
      </c>
      <c r="Q115" s="142">
        <f>'2. melléklet'!Q115+'3. melléklet'!Q115</f>
        <v>0</v>
      </c>
      <c r="R115" s="142">
        <f>'2. melléklet'!R115+'3. melléklet'!R115</f>
        <v>0</v>
      </c>
      <c r="S115" s="100">
        <f t="shared" si="8"/>
        <v>0</v>
      </c>
    </row>
    <row r="116" spans="1:19" s="99" customFormat="1">
      <c r="A116" s="14" t="s">
        <v>257</v>
      </c>
      <c r="B116" s="7" t="s">
        <v>258</v>
      </c>
      <c r="C116" s="142">
        <f>'2. melléklet'!C116+'3. melléklet'!C116</f>
        <v>0</v>
      </c>
      <c r="D116" s="142">
        <f>'2. melléklet'!D116+'3. melléklet'!D116</f>
        <v>0</v>
      </c>
      <c r="E116" s="142">
        <f>'2. melléklet'!E116+'3. melléklet'!E116</f>
        <v>0</v>
      </c>
      <c r="F116" s="156">
        <f t="shared" si="5"/>
        <v>0</v>
      </c>
      <c r="G116" s="166">
        <f>'2. melléklet'!G116+'3. melléklet'!G116</f>
        <v>0</v>
      </c>
      <c r="H116" s="142">
        <f>'2. melléklet'!H116+'3. melléklet'!H116</f>
        <v>0</v>
      </c>
      <c r="I116" s="142">
        <f>'2. melléklet'!I116+'3. melléklet'!I116</f>
        <v>0</v>
      </c>
      <c r="J116" s="100">
        <f t="shared" si="6"/>
        <v>0</v>
      </c>
      <c r="L116" s="166">
        <f>'2. melléklet'!L116+'3. melléklet'!L116</f>
        <v>0</v>
      </c>
      <c r="M116" s="142">
        <f>'2. melléklet'!M116+'3. melléklet'!M116</f>
        <v>0</v>
      </c>
      <c r="N116" s="142">
        <f>'2. melléklet'!N116+'3. melléklet'!N116</f>
        <v>0</v>
      </c>
      <c r="O116" s="100">
        <f t="shared" si="7"/>
        <v>0</v>
      </c>
      <c r="P116" s="166">
        <f>'2. melléklet'!P116+'3. melléklet'!P116</f>
        <v>0</v>
      </c>
      <c r="Q116" s="142">
        <f>'2. melléklet'!Q116+'3. melléklet'!Q116</f>
        <v>0</v>
      </c>
      <c r="R116" s="142">
        <f>'2. melléklet'!R116+'3. melléklet'!R116</f>
        <v>0</v>
      </c>
      <c r="S116" s="100">
        <f t="shared" si="8"/>
        <v>0</v>
      </c>
    </row>
    <row r="117" spans="1:19" s="99" customFormat="1" ht="15.75">
      <c r="A117" s="37" t="s">
        <v>449</v>
      </c>
      <c r="B117" s="38" t="s">
        <v>259</v>
      </c>
      <c r="C117" s="143">
        <f>SUM(C110:C116)+C105</f>
        <v>1218</v>
      </c>
      <c r="D117" s="143">
        <f>'2. melléklet'!D117+'3. melléklet'!D117</f>
        <v>0</v>
      </c>
      <c r="E117" s="143">
        <f>'2. melléklet'!E117+'3. melléklet'!E117</f>
        <v>0</v>
      </c>
      <c r="F117" s="158">
        <f t="shared" si="5"/>
        <v>1218</v>
      </c>
      <c r="G117" s="167">
        <f>SUM(G110:G116)+G105</f>
        <v>1218</v>
      </c>
      <c r="H117" s="143">
        <f>'2. melléklet'!H117+'3. melléklet'!H117</f>
        <v>0</v>
      </c>
      <c r="I117" s="143">
        <f>'2. melléklet'!I117+'3. melléklet'!I117</f>
        <v>0</v>
      </c>
      <c r="J117" s="143">
        <f t="shared" si="6"/>
        <v>1218</v>
      </c>
      <c r="L117" s="167">
        <f>SUM(L110:L116)+L105</f>
        <v>1218</v>
      </c>
      <c r="M117" s="143">
        <f>'2. melléklet'!M117+'3. melléklet'!M117</f>
        <v>0</v>
      </c>
      <c r="N117" s="143">
        <f>'2. melléklet'!N117+'3. melléklet'!N117</f>
        <v>0</v>
      </c>
      <c r="O117" s="143">
        <f t="shared" si="7"/>
        <v>1218</v>
      </c>
      <c r="P117" s="167">
        <f>SUM(P110:P116)+P105</f>
        <v>1218</v>
      </c>
      <c r="Q117" s="143">
        <f>'2. melléklet'!Q117+'3. melléklet'!Q117</f>
        <v>0</v>
      </c>
      <c r="R117" s="143">
        <f>'2. melléklet'!R117+'3. melléklet'!R117</f>
        <v>0</v>
      </c>
      <c r="S117" s="143">
        <f t="shared" si="8"/>
        <v>1218</v>
      </c>
    </row>
    <row r="118" spans="1:19">
      <c r="A118" s="36" t="s">
        <v>260</v>
      </c>
      <c r="B118" s="5" t="s">
        <v>261</v>
      </c>
      <c r="C118" s="128">
        <f>'2. melléklet'!C118+'3. melléklet'!C118</f>
        <v>0</v>
      </c>
      <c r="D118" s="128">
        <f>'2. melléklet'!D118+'3. melléklet'!D118</f>
        <v>0</v>
      </c>
      <c r="E118" s="128">
        <f>'2. melléklet'!E118+'3. melléklet'!E118</f>
        <v>0</v>
      </c>
      <c r="F118" s="155">
        <f t="shared" si="5"/>
        <v>0</v>
      </c>
      <c r="G118" s="161">
        <f>'2. melléklet'!G118+'3. melléklet'!G118</f>
        <v>0</v>
      </c>
      <c r="H118" s="128">
        <f>'2. melléklet'!H118+'3. melléklet'!H118</f>
        <v>0</v>
      </c>
      <c r="I118" s="128">
        <f>'2. melléklet'!I118+'3. melléklet'!I118</f>
        <v>0</v>
      </c>
      <c r="J118" s="129">
        <f t="shared" si="6"/>
        <v>0</v>
      </c>
      <c r="L118" s="161">
        <f>'2. melléklet'!L118+'3. melléklet'!L118</f>
        <v>0</v>
      </c>
      <c r="M118" s="128">
        <f>'2. melléklet'!M118+'3. melléklet'!M118</f>
        <v>0</v>
      </c>
      <c r="N118" s="128">
        <f>'2. melléklet'!N118+'3. melléklet'!N118</f>
        <v>0</v>
      </c>
      <c r="O118" s="129">
        <f t="shared" si="7"/>
        <v>0</v>
      </c>
      <c r="P118" s="161">
        <f>'2. melléklet'!P118+'3. melléklet'!P118</f>
        <v>0</v>
      </c>
      <c r="Q118" s="128">
        <f>'2. melléklet'!Q118+'3. melléklet'!Q118</f>
        <v>0</v>
      </c>
      <c r="R118" s="128">
        <f>'2. melléklet'!R118+'3. melléklet'!R118</f>
        <v>0</v>
      </c>
      <c r="S118" s="129">
        <f t="shared" si="8"/>
        <v>0</v>
      </c>
    </row>
    <row r="119" spans="1:19">
      <c r="A119" s="13" t="s">
        <v>262</v>
      </c>
      <c r="B119" s="5" t="s">
        <v>263</v>
      </c>
      <c r="C119" s="128">
        <f>'2. melléklet'!C119+'3. melléklet'!C119</f>
        <v>0</v>
      </c>
      <c r="D119" s="128">
        <f>'2. melléklet'!D119+'3. melléklet'!D119</f>
        <v>0</v>
      </c>
      <c r="E119" s="128">
        <f>'2. melléklet'!E119+'3. melléklet'!E119</f>
        <v>0</v>
      </c>
      <c r="F119" s="155">
        <f t="shared" si="5"/>
        <v>0</v>
      </c>
      <c r="G119" s="161">
        <f>'2. melléklet'!G119+'3. melléklet'!G119</f>
        <v>0</v>
      </c>
      <c r="H119" s="128">
        <f>'2. melléklet'!H119+'3. melléklet'!H119</f>
        <v>0</v>
      </c>
      <c r="I119" s="128">
        <f>'2. melléklet'!I119+'3. melléklet'!I119</f>
        <v>0</v>
      </c>
      <c r="J119" s="129">
        <f t="shared" si="6"/>
        <v>0</v>
      </c>
      <c r="L119" s="161">
        <f>'2. melléklet'!L119+'3. melléklet'!L119</f>
        <v>0</v>
      </c>
      <c r="M119" s="128">
        <f>'2. melléklet'!M119+'3. melléklet'!M119</f>
        <v>0</v>
      </c>
      <c r="N119" s="128">
        <f>'2. melléklet'!N119+'3. melléklet'!N119</f>
        <v>0</v>
      </c>
      <c r="O119" s="129">
        <f t="shared" si="7"/>
        <v>0</v>
      </c>
      <c r="P119" s="161">
        <f>'2. melléklet'!P119+'3. melléklet'!P119</f>
        <v>0</v>
      </c>
      <c r="Q119" s="128">
        <f>'2. melléklet'!Q119+'3. melléklet'!Q119</f>
        <v>0</v>
      </c>
      <c r="R119" s="128">
        <f>'2. melléklet'!R119+'3. melléklet'!R119</f>
        <v>0</v>
      </c>
      <c r="S119" s="129">
        <f t="shared" si="8"/>
        <v>0</v>
      </c>
    </row>
    <row r="120" spans="1:19">
      <c r="A120" s="36" t="s">
        <v>484</v>
      </c>
      <c r="B120" s="5" t="s">
        <v>264</v>
      </c>
      <c r="C120" s="128">
        <f>'2. melléklet'!C120+'3. melléklet'!C120</f>
        <v>0</v>
      </c>
      <c r="D120" s="128">
        <f>'2. melléklet'!D120+'3. melléklet'!D120</f>
        <v>0</v>
      </c>
      <c r="E120" s="128">
        <f>'2. melléklet'!E120+'3. melléklet'!E120</f>
        <v>0</v>
      </c>
      <c r="F120" s="155">
        <f t="shared" si="5"/>
        <v>0</v>
      </c>
      <c r="G120" s="161">
        <f>'2. melléklet'!G120+'3. melléklet'!G120</f>
        <v>0</v>
      </c>
      <c r="H120" s="128">
        <f>'2. melléklet'!H120+'3. melléklet'!H120</f>
        <v>0</v>
      </c>
      <c r="I120" s="128">
        <f>'2. melléklet'!I120+'3. melléklet'!I120</f>
        <v>0</v>
      </c>
      <c r="J120" s="129">
        <f t="shared" si="6"/>
        <v>0</v>
      </c>
      <c r="L120" s="161">
        <f>'2. melléklet'!L120+'3. melléklet'!L120</f>
        <v>0</v>
      </c>
      <c r="M120" s="128">
        <f>'2. melléklet'!M120+'3. melléklet'!M120</f>
        <v>0</v>
      </c>
      <c r="N120" s="128">
        <f>'2. melléklet'!N120+'3. melléklet'!N120</f>
        <v>0</v>
      </c>
      <c r="O120" s="129">
        <f t="shared" si="7"/>
        <v>0</v>
      </c>
      <c r="P120" s="161">
        <f>'2. melléklet'!P120+'3. melléklet'!P120</f>
        <v>0</v>
      </c>
      <c r="Q120" s="128">
        <f>'2. melléklet'!Q120+'3. melléklet'!Q120</f>
        <v>0</v>
      </c>
      <c r="R120" s="128">
        <f>'2. melléklet'!R120+'3. melléklet'!R120</f>
        <v>0</v>
      </c>
      <c r="S120" s="129">
        <f t="shared" si="8"/>
        <v>0</v>
      </c>
    </row>
    <row r="121" spans="1:19">
      <c r="A121" s="36" t="s">
        <v>454</v>
      </c>
      <c r="B121" s="5" t="s">
        <v>265</v>
      </c>
      <c r="C121" s="128">
        <f>'2. melléklet'!C121+'3. melléklet'!C121</f>
        <v>0</v>
      </c>
      <c r="D121" s="128">
        <f>'2. melléklet'!D121+'3. melléklet'!D121</f>
        <v>0</v>
      </c>
      <c r="E121" s="128">
        <f>'2. melléklet'!E121+'3. melléklet'!E121</f>
        <v>0</v>
      </c>
      <c r="F121" s="155">
        <f t="shared" si="5"/>
        <v>0</v>
      </c>
      <c r="G121" s="161">
        <f>'2. melléklet'!G121+'3. melléklet'!G121</f>
        <v>0</v>
      </c>
      <c r="H121" s="128">
        <f>'2. melléklet'!H121+'3. melléklet'!H121</f>
        <v>0</v>
      </c>
      <c r="I121" s="128">
        <f>'2. melléklet'!I121+'3. melléklet'!I121</f>
        <v>0</v>
      </c>
      <c r="J121" s="129">
        <f t="shared" si="6"/>
        <v>0</v>
      </c>
      <c r="L121" s="161">
        <f>'2. melléklet'!L121+'3. melléklet'!L121</f>
        <v>0</v>
      </c>
      <c r="M121" s="128">
        <f>'2. melléklet'!M121+'3. melléklet'!M121</f>
        <v>0</v>
      </c>
      <c r="N121" s="128">
        <f>'2. melléklet'!N121+'3. melléklet'!N121</f>
        <v>0</v>
      </c>
      <c r="O121" s="129">
        <f t="shared" si="7"/>
        <v>0</v>
      </c>
      <c r="P121" s="161">
        <f>'2. melléklet'!P121+'3. melléklet'!P121</f>
        <v>0</v>
      </c>
      <c r="Q121" s="128">
        <f>'2. melléklet'!Q121+'3. melléklet'!Q121</f>
        <v>0</v>
      </c>
      <c r="R121" s="128">
        <f>'2. melléklet'!R121+'3. melléklet'!R121</f>
        <v>0</v>
      </c>
      <c r="S121" s="129">
        <f t="shared" si="8"/>
        <v>0</v>
      </c>
    </row>
    <row r="122" spans="1:19" s="99" customFormat="1">
      <c r="A122" s="37" t="s">
        <v>455</v>
      </c>
      <c r="B122" s="38" t="s">
        <v>269</v>
      </c>
      <c r="C122" s="130">
        <f>'2. melléklet'!C122+'3. melléklet'!C122</f>
        <v>0</v>
      </c>
      <c r="D122" s="130">
        <f>'2. melléklet'!D122+'3. melléklet'!D122</f>
        <v>0</v>
      </c>
      <c r="E122" s="130">
        <f>'2. melléklet'!E122+'3. melléklet'!E122</f>
        <v>0</v>
      </c>
      <c r="F122" s="156">
        <f t="shared" si="5"/>
        <v>0</v>
      </c>
      <c r="G122" s="162">
        <f>'2. melléklet'!G122+'3. melléklet'!G122</f>
        <v>0</v>
      </c>
      <c r="H122" s="130">
        <f>'2. melléklet'!H122+'3. melléklet'!H122</f>
        <v>0</v>
      </c>
      <c r="I122" s="130">
        <f>'2. melléklet'!I122+'3. melléklet'!I122</f>
        <v>0</v>
      </c>
      <c r="J122" s="100">
        <f t="shared" si="6"/>
        <v>0</v>
      </c>
      <c r="L122" s="162">
        <f>'2. melléklet'!L122+'3. melléklet'!L122</f>
        <v>0</v>
      </c>
      <c r="M122" s="130">
        <f>'2. melléklet'!M122+'3. melléklet'!M122</f>
        <v>0</v>
      </c>
      <c r="N122" s="130">
        <f>'2. melléklet'!N122+'3. melléklet'!N122</f>
        <v>0</v>
      </c>
      <c r="O122" s="100">
        <f t="shared" si="7"/>
        <v>0</v>
      </c>
      <c r="P122" s="162">
        <f>'2. melléklet'!P122+'3. melléklet'!P122</f>
        <v>0</v>
      </c>
      <c r="Q122" s="130">
        <f>'2. melléklet'!Q122+'3. melléklet'!Q122</f>
        <v>0</v>
      </c>
      <c r="R122" s="130">
        <f>'2. melléklet'!R122+'3. melléklet'!R122</f>
        <v>0</v>
      </c>
      <c r="S122" s="100">
        <f t="shared" si="8"/>
        <v>0</v>
      </c>
    </row>
    <row r="123" spans="1:19">
      <c r="A123" s="13" t="s">
        <v>270</v>
      </c>
      <c r="B123" s="5" t="s">
        <v>271</v>
      </c>
      <c r="C123" s="128">
        <f>'2. melléklet'!C123+'3. melléklet'!C123</f>
        <v>0</v>
      </c>
      <c r="D123" s="128">
        <f>'2. melléklet'!D123+'3. melléklet'!D123</f>
        <v>0</v>
      </c>
      <c r="E123" s="128">
        <f>'2. melléklet'!E123+'3. melléklet'!E123</f>
        <v>0</v>
      </c>
      <c r="F123" s="155">
        <f t="shared" si="5"/>
        <v>0</v>
      </c>
      <c r="G123" s="161">
        <f>'2. melléklet'!G123+'3. melléklet'!G123</f>
        <v>0</v>
      </c>
      <c r="H123" s="128">
        <f>'2. melléklet'!H123+'3. melléklet'!H123</f>
        <v>0</v>
      </c>
      <c r="I123" s="128">
        <f>'2. melléklet'!I123+'3. melléklet'!I123</f>
        <v>0</v>
      </c>
      <c r="J123" s="129">
        <f t="shared" si="6"/>
        <v>0</v>
      </c>
      <c r="L123" s="161">
        <f>'2. melléklet'!L123+'3. melléklet'!L123</f>
        <v>0</v>
      </c>
      <c r="M123" s="128">
        <f>'2. melléklet'!M123+'3. melléklet'!M123</f>
        <v>0</v>
      </c>
      <c r="N123" s="128">
        <f>'2. melléklet'!N123+'3. melléklet'!N123</f>
        <v>0</v>
      </c>
      <c r="O123" s="129">
        <f t="shared" si="7"/>
        <v>0</v>
      </c>
      <c r="P123" s="161">
        <f>'2. melléklet'!P123+'3. melléklet'!P123</f>
        <v>0</v>
      </c>
      <c r="Q123" s="128">
        <f>'2. melléklet'!Q123+'3. melléklet'!Q123</f>
        <v>0</v>
      </c>
      <c r="R123" s="128">
        <f>'2. melléklet'!R123+'3. melléklet'!R123</f>
        <v>0</v>
      </c>
      <c r="S123" s="129">
        <f t="shared" si="8"/>
        <v>0</v>
      </c>
    </row>
    <row r="124" spans="1:19" s="99" customFormat="1" ht="15.75">
      <c r="A124" s="39" t="s">
        <v>488</v>
      </c>
      <c r="B124" s="40" t="s">
        <v>272</v>
      </c>
      <c r="C124" s="143">
        <f>C123+C122+C117</f>
        <v>1218</v>
      </c>
      <c r="D124" s="143">
        <f>'2. melléklet'!D124+'3. melléklet'!D124</f>
        <v>0</v>
      </c>
      <c r="E124" s="143">
        <f>'2. melléklet'!E124+'3. melléklet'!E124</f>
        <v>0</v>
      </c>
      <c r="F124" s="158">
        <f t="shared" si="5"/>
        <v>1218</v>
      </c>
      <c r="G124" s="167">
        <f>G123+G122+G117</f>
        <v>1218</v>
      </c>
      <c r="H124" s="143">
        <f>'2. melléklet'!H124+'3. melléklet'!H124</f>
        <v>0</v>
      </c>
      <c r="I124" s="143">
        <f>'2. melléklet'!I124+'3. melléklet'!I124</f>
        <v>0</v>
      </c>
      <c r="J124" s="143">
        <f t="shared" si="6"/>
        <v>1218</v>
      </c>
      <c r="L124" s="167">
        <f>L123+L122+L117</f>
        <v>1218</v>
      </c>
      <c r="M124" s="143">
        <f>'2. melléklet'!M124+'3. melléklet'!M124</f>
        <v>0</v>
      </c>
      <c r="N124" s="143">
        <f>'2. melléklet'!N124+'3. melléklet'!N124</f>
        <v>0</v>
      </c>
      <c r="O124" s="143">
        <f t="shared" si="7"/>
        <v>1218</v>
      </c>
      <c r="P124" s="167">
        <f>P123+P122+P117</f>
        <v>1218</v>
      </c>
      <c r="Q124" s="143">
        <f>'2. melléklet'!Q124+'3. melléklet'!Q124</f>
        <v>0</v>
      </c>
      <c r="R124" s="143">
        <f>'2. melléklet'!R124+'3. melléklet'!R124</f>
        <v>0</v>
      </c>
      <c r="S124" s="143">
        <f t="shared" si="8"/>
        <v>1218</v>
      </c>
    </row>
    <row r="125" spans="1:19" s="99" customFormat="1" ht="17.25">
      <c r="A125" s="101" t="s">
        <v>524</v>
      </c>
      <c r="B125" s="101"/>
      <c r="C125" s="133">
        <f>C124+C101</f>
        <v>72091</v>
      </c>
      <c r="D125" s="133">
        <f>'2. melléklet'!D125+'3. melléklet'!D125</f>
        <v>100</v>
      </c>
      <c r="E125" s="133">
        <f>'2. melléklet'!E125+'3. melléklet'!E125</f>
        <v>13</v>
      </c>
      <c r="F125" s="159">
        <f t="shared" si="5"/>
        <v>72204</v>
      </c>
      <c r="G125" s="165">
        <f>G124+G101</f>
        <v>73838</v>
      </c>
      <c r="H125" s="133">
        <f>'2. melléklet'!H125+'3. melléklet'!H125</f>
        <v>100</v>
      </c>
      <c r="I125" s="133">
        <f>'2. melléklet'!I125+'3. melléklet'!I125</f>
        <v>13</v>
      </c>
      <c r="J125" s="134">
        <f t="shared" si="6"/>
        <v>73951</v>
      </c>
      <c r="L125" s="165">
        <f>L124+L101</f>
        <v>74315</v>
      </c>
      <c r="M125" s="133">
        <f>'2. melléklet'!M125+'3. melléklet'!M125</f>
        <v>100</v>
      </c>
      <c r="N125" s="133">
        <f>'2. melléklet'!N125+'3. melléklet'!N125</f>
        <v>13</v>
      </c>
      <c r="O125" s="134">
        <f t="shared" si="7"/>
        <v>74428</v>
      </c>
      <c r="P125" s="165">
        <f>P124+P101</f>
        <v>75339</v>
      </c>
      <c r="Q125" s="133">
        <f>'2. melléklet'!Q125+'3. melléklet'!Q125</f>
        <v>0</v>
      </c>
      <c r="R125" s="133">
        <f>'2. melléklet'!R125+'3. melléklet'!R125</f>
        <v>100</v>
      </c>
      <c r="S125" s="134">
        <f t="shared" si="8"/>
        <v>75439</v>
      </c>
    </row>
    <row r="126" spans="1:19">
      <c r="B126" s="25"/>
      <c r="C126" s="25"/>
      <c r="D126" s="25"/>
      <c r="E126" s="25"/>
      <c r="F126" s="25"/>
    </row>
    <row r="127" spans="1:19">
      <c r="B127" s="25"/>
      <c r="C127" s="25"/>
      <c r="D127" s="25"/>
      <c r="E127" s="25"/>
      <c r="F127" s="25"/>
    </row>
    <row r="128" spans="1:19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G1"/>
    <mergeCell ref="G6:J6"/>
    <mergeCell ref="P6:S6"/>
    <mergeCell ref="L6:O6"/>
    <mergeCell ref="A3:F3"/>
    <mergeCell ref="A4:F4"/>
    <mergeCell ref="C6:F6"/>
  </mergeCells>
  <phoneticPr fontId="38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/>
  <cols>
    <col min="1" max="1" width="92.5703125" customWidth="1"/>
    <col min="2" max="2" width="7.5703125" customWidth="1"/>
    <col min="3" max="3" width="9.5703125" bestFit="1" customWidth="1"/>
    <col min="4" max="4" width="10.85546875" customWidth="1"/>
    <col min="5" max="5" width="13.85546875" customWidth="1"/>
    <col min="6" max="6" width="11.140625" bestFit="1" customWidth="1"/>
    <col min="7" max="8" width="9.5703125" bestFit="1" customWidth="1"/>
    <col min="9" max="9" width="13.710937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33" t="s">
        <v>714</v>
      </c>
      <c r="C1" s="233"/>
      <c r="D1" s="233"/>
      <c r="E1" s="233"/>
      <c r="F1" s="233"/>
      <c r="G1" s="233"/>
      <c r="H1" s="233"/>
      <c r="I1" s="233"/>
      <c r="J1" s="233"/>
    </row>
    <row r="3" spans="1:18" ht="24" customHeight="1">
      <c r="A3" s="228" t="s">
        <v>682</v>
      </c>
      <c r="B3" s="236"/>
      <c r="C3" s="236"/>
      <c r="D3" s="236"/>
      <c r="E3" s="236"/>
      <c r="F3" s="230"/>
    </row>
    <row r="4" spans="1:18" ht="24" customHeight="1">
      <c r="A4" s="231" t="s">
        <v>570</v>
      </c>
      <c r="B4" s="229"/>
      <c r="C4" s="229"/>
      <c r="D4" s="229"/>
      <c r="E4" s="229"/>
      <c r="F4" s="230"/>
      <c r="H4" s="82"/>
    </row>
    <row r="5" spans="1:18" ht="18">
      <c r="A5" s="110"/>
    </row>
    <row r="6" spans="1:18">
      <c r="A6" s="97" t="s">
        <v>683</v>
      </c>
      <c r="C6" s="222" t="s">
        <v>667</v>
      </c>
      <c r="D6" s="222"/>
      <c r="E6" s="222"/>
      <c r="F6" s="227"/>
      <c r="G6" s="221" t="s">
        <v>706</v>
      </c>
      <c r="H6" s="222"/>
      <c r="I6" s="222"/>
      <c r="J6" s="222"/>
      <c r="K6" s="234" t="s">
        <v>707</v>
      </c>
      <c r="L6" s="235"/>
      <c r="M6" s="235"/>
      <c r="N6" s="235"/>
      <c r="O6" s="234" t="s">
        <v>708</v>
      </c>
      <c r="P6" s="235"/>
      <c r="Q6" s="235"/>
      <c r="R6" s="235"/>
    </row>
    <row r="7" spans="1:18" ht="6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K7" s="199" t="s">
        <v>600</v>
      </c>
      <c r="L7" s="200" t="s">
        <v>601</v>
      </c>
      <c r="M7" s="200" t="s">
        <v>50</v>
      </c>
      <c r="N7" s="201" t="s">
        <v>27</v>
      </c>
      <c r="O7" s="199" t="s">
        <v>600</v>
      </c>
      <c r="P7" s="200" t="s">
        <v>601</v>
      </c>
      <c r="Q7" s="200" t="s">
        <v>50</v>
      </c>
      <c r="R7" s="201" t="s">
        <v>27</v>
      </c>
    </row>
    <row r="8" spans="1:18" ht="15" customHeight="1">
      <c r="A8" s="30" t="s">
        <v>273</v>
      </c>
      <c r="B8" s="6" t="s">
        <v>274</v>
      </c>
      <c r="C8" s="96">
        <v>9655</v>
      </c>
      <c r="D8" s="96">
        <v>0</v>
      </c>
      <c r="E8" s="96">
        <v>0</v>
      </c>
      <c r="F8" s="168">
        <f>SUM(C8:E8)</f>
        <v>9655</v>
      </c>
      <c r="G8" s="177">
        <v>9669</v>
      </c>
      <c r="H8" s="96">
        <v>0</v>
      </c>
      <c r="I8" s="96">
        <v>0</v>
      </c>
      <c r="J8" s="96">
        <f>SUM(G8:I8)</f>
        <v>9669</v>
      </c>
      <c r="K8" s="202">
        <v>9669</v>
      </c>
      <c r="L8" s="147">
        <v>0</v>
      </c>
      <c r="M8" s="147">
        <v>0</v>
      </c>
      <c r="N8" s="147">
        <f>SUM(K8:M8)</f>
        <v>9669</v>
      </c>
      <c r="O8" s="202">
        <v>9669</v>
      </c>
      <c r="P8" s="147">
        <v>0</v>
      </c>
      <c r="Q8" s="147">
        <v>0</v>
      </c>
      <c r="R8" s="147">
        <f>SUM(O8:Q8)</f>
        <v>9669</v>
      </c>
    </row>
    <row r="9" spans="1:18" ht="15" customHeight="1">
      <c r="A9" s="5" t="s">
        <v>275</v>
      </c>
      <c r="B9" s="6" t="s">
        <v>276</v>
      </c>
      <c r="C9" s="96">
        <v>14907</v>
      </c>
      <c r="D9" s="96">
        <v>0</v>
      </c>
      <c r="E9" s="96">
        <v>0</v>
      </c>
      <c r="F9" s="168">
        <f t="shared" ref="F9:F72" si="0">SUM(C9:E9)</f>
        <v>14907</v>
      </c>
      <c r="G9" s="170">
        <v>14907</v>
      </c>
      <c r="H9" s="96">
        <v>0</v>
      </c>
      <c r="I9" s="96">
        <v>0</v>
      </c>
      <c r="J9" s="96">
        <f t="shared" ref="J9:J72" si="1">SUM(G9:I9)</f>
        <v>14907</v>
      </c>
      <c r="K9" s="202">
        <v>14907</v>
      </c>
      <c r="L9" s="147">
        <v>0</v>
      </c>
      <c r="M9" s="147">
        <v>0</v>
      </c>
      <c r="N9" s="147">
        <f t="shared" ref="N9:N72" si="2">SUM(K9:M9)</f>
        <v>14907</v>
      </c>
      <c r="O9" s="202">
        <v>14907</v>
      </c>
      <c r="P9" s="147">
        <v>0</v>
      </c>
      <c r="Q9" s="147">
        <v>0</v>
      </c>
      <c r="R9" s="147">
        <f t="shared" ref="R9:R72" si="3">SUM(O9:Q9)</f>
        <v>14907</v>
      </c>
    </row>
    <row r="10" spans="1:18" ht="15" customHeight="1">
      <c r="A10" s="5" t="s">
        <v>277</v>
      </c>
      <c r="B10" s="6" t="s">
        <v>278</v>
      </c>
      <c r="C10" s="96">
        <v>8979</v>
      </c>
      <c r="D10" s="96">
        <v>0</v>
      </c>
      <c r="E10" s="96">
        <v>0</v>
      </c>
      <c r="F10" s="168">
        <f t="shared" si="0"/>
        <v>8979</v>
      </c>
      <c r="G10" s="170">
        <v>8979</v>
      </c>
      <c r="H10" s="96">
        <v>0</v>
      </c>
      <c r="I10" s="96">
        <v>0</v>
      </c>
      <c r="J10" s="96">
        <f t="shared" si="1"/>
        <v>8979</v>
      </c>
      <c r="K10" s="202">
        <v>8979</v>
      </c>
      <c r="L10" s="147">
        <v>0</v>
      </c>
      <c r="M10" s="147">
        <v>0</v>
      </c>
      <c r="N10" s="147">
        <f t="shared" si="2"/>
        <v>8979</v>
      </c>
      <c r="O10" s="202">
        <v>8979</v>
      </c>
      <c r="P10" s="147">
        <v>0</v>
      </c>
      <c r="Q10" s="147">
        <v>0</v>
      </c>
      <c r="R10" s="147">
        <f t="shared" si="3"/>
        <v>8979</v>
      </c>
    </row>
    <row r="11" spans="1:18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68">
        <f t="shared" si="0"/>
        <v>1200</v>
      </c>
      <c r="G11" s="170">
        <v>1200</v>
      </c>
      <c r="H11" s="96">
        <v>0</v>
      </c>
      <c r="I11" s="96">
        <v>0</v>
      </c>
      <c r="J11" s="96">
        <f t="shared" si="1"/>
        <v>1200</v>
      </c>
      <c r="K11" s="202">
        <v>1200</v>
      </c>
      <c r="L11" s="147">
        <v>0</v>
      </c>
      <c r="M11" s="147">
        <v>0</v>
      </c>
      <c r="N11" s="147">
        <f t="shared" si="2"/>
        <v>1200</v>
      </c>
      <c r="O11" s="202">
        <v>1200</v>
      </c>
      <c r="P11" s="147">
        <v>0</v>
      </c>
      <c r="Q11" s="147">
        <v>0</v>
      </c>
      <c r="R11" s="147">
        <f t="shared" si="3"/>
        <v>1200</v>
      </c>
    </row>
    <row r="12" spans="1:18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68">
        <f t="shared" si="0"/>
        <v>0</v>
      </c>
      <c r="G12" s="177">
        <v>38</v>
      </c>
      <c r="H12" s="96">
        <v>0</v>
      </c>
      <c r="I12" s="96">
        <v>0</v>
      </c>
      <c r="J12" s="96">
        <f t="shared" si="1"/>
        <v>38</v>
      </c>
      <c r="K12" s="177">
        <v>515</v>
      </c>
      <c r="L12" s="147">
        <v>0</v>
      </c>
      <c r="M12" s="147">
        <v>0</v>
      </c>
      <c r="N12" s="147">
        <f t="shared" si="2"/>
        <v>515</v>
      </c>
      <c r="O12" s="177">
        <v>1386</v>
      </c>
      <c r="P12" s="147">
        <v>0</v>
      </c>
      <c r="Q12" s="147">
        <v>0</v>
      </c>
      <c r="R12" s="147">
        <f t="shared" si="3"/>
        <v>1386</v>
      </c>
    </row>
    <row r="13" spans="1:18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68">
        <f t="shared" si="0"/>
        <v>0</v>
      </c>
      <c r="G13" s="170">
        <v>0</v>
      </c>
      <c r="H13" s="96">
        <v>0</v>
      </c>
      <c r="I13" s="96">
        <v>0</v>
      </c>
      <c r="J13" s="96">
        <f t="shared" si="1"/>
        <v>0</v>
      </c>
      <c r="K13" s="202">
        <v>0</v>
      </c>
      <c r="L13" s="147">
        <v>0</v>
      </c>
      <c r="M13" s="147">
        <v>0</v>
      </c>
      <c r="N13" s="147">
        <f t="shared" si="2"/>
        <v>0</v>
      </c>
      <c r="O13" s="202">
        <v>0</v>
      </c>
      <c r="P13" s="147">
        <v>0</v>
      </c>
      <c r="Q13" s="147">
        <v>0</v>
      </c>
      <c r="R13" s="147">
        <f t="shared" si="3"/>
        <v>0</v>
      </c>
    </row>
    <row r="14" spans="1:18" s="99" customFormat="1" ht="15" customHeight="1">
      <c r="A14" s="7" t="s">
        <v>527</v>
      </c>
      <c r="B14" s="8" t="s">
        <v>284</v>
      </c>
      <c r="C14" s="100">
        <f>SUM(C8:C13)</f>
        <v>34741</v>
      </c>
      <c r="D14" s="100">
        <f>SUM(D8:D13)</f>
        <v>0</v>
      </c>
      <c r="E14" s="100">
        <f>SUM(E8:E13)</f>
        <v>0</v>
      </c>
      <c r="F14" s="156">
        <f t="shared" si="0"/>
        <v>34741</v>
      </c>
      <c r="G14" s="171">
        <f>SUM(G8:G13)</f>
        <v>34793</v>
      </c>
      <c r="H14" s="100">
        <f>SUM(H8:H13)</f>
        <v>0</v>
      </c>
      <c r="I14" s="100">
        <f>SUM(I8:I13)</f>
        <v>0</v>
      </c>
      <c r="J14" s="100">
        <f t="shared" si="1"/>
        <v>34793</v>
      </c>
      <c r="K14" s="166">
        <f>SUM(K8:K13)</f>
        <v>35270</v>
      </c>
      <c r="L14" s="142">
        <f>SUM(L8:L13)</f>
        <v>0</v>
      </c>
      <c r="M14" s="142">
        <f>SUM(M8:M13)</f>
        <v>0</v>
      </c>
      <c r="N14" s="142">
        <f t="shared" si="2"/>
        <v>35270</v>
      </c>
      <c r="O14" s="166">
        <f>SUM(O8:O13)</f>
        <v>36141</v>
      </c>
      <c r="P14" s="142">
        <f>SUM(P8:P13)</f>
        <v>0</v>
      </c>
      <c r="Q14" s="142">
        <f>SUM(Q8:Q13)</f>
        <v>0</v>
      </c>
      <c r="R14" s="142">
        <f t="shared" si="3"/>
        <v>36141</v>
      </c>
    </row>
    <row r="15" spans="1:18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68">
        <f t="shared" si="0"/>
        <v>0</v>
      </c>
      <c r="G15" s="170">
        <v>0</v>
      </c>
      <c r="H15" s="96">
        <v>0</v>
      </c>
      <c r="I15" s="96">
        <v>0</v>
      </c>
      <c r="J15" s="96">
        <f t="shared" si="1"/>
        <v>0</v>
      </c>
      <c r="K15" s="202">
        <v>0</v>
      </c>
      <c r="L15" s="147">
        <v>0</v>
      </c>
      <c r="M15" s="147">
        <v>0</v>
      </c>
      <c r="N15" s="147">
        <f t="shared" si="2"/>
        <v>0</v>
      </c>
      <c r="O15" s="202">
        <v>0</v>
      </c>
      <c r="P15" s="147">
        <v>0</v>
      </c>
      <c r="Q15" s="147">
        <v>0</v>
      </c>
      <c r="R15" s="147">
        <f t="shared" si="3"/>
        <v>0</v>
      </c>
    </row>
    <row r="16" spans="1:18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68">
        <f t="shared" si="0"/>
        <v>0</v>
      </c>
      <c r="G16" s="170">
        <v>0</v>
      </c>
      <c r="H16" s="96">
        <v>0</v>
      </c>
      <c r="I16" s="96">
        <v>0</v>
      </c>
      <c r="J16" s="96">
        <f t="shared" si="1"/>
        <v>0</v>
      </c>
      <c r="K16" s="202">
        <v>0</v>
      </c>
      <c r="L16" s="147">
        <v>0</v>
      </c>
      <c r="M16" s="147">
        <v>0</v>
      </c>
      <c r="N16" s="147">
        <f t="shared" si="2"/>
        <v>0</v>
      </c>
      <c r="O16" s="202">
        <v>0</v>
      </c>
      <c r="P16" s="147">
        <v>0</v>
      </c>
      <c r="Q16" s="147">
        <v>0</v>
      </c>
      <c r="R16" s="147">
        <f t="shared" si="3"/>
        <v>0</v>
      </c>
    </row>
    <row r="17" spans="1:18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68">
        <f t="shared" si="0"/>
        <v>0</v>
      </c>
      <c r="G17" s="170">
        <v>0</v>
      </c>
      <c r="H17" s="96">
        <v>0</v>
      </c>
      <c r="I17" s="96">
        <v>0</v>
      </c>
      <c r="J17" s="96">
        <f t="shared" si="1"/>
        <v>0</v>
      </c>
      <c r="K17" s="202">
        <v>0</v>
      </c>
      <c r="L17" s="147">
        <v>0</v>
      </c>
      <c r="M17" s="147">
        <v>0</v>
      </c>
      <c r="N17" s="147">
        <f t="shared" si="2"/>
        <v>0</v>
      </c>
      <c r="O17" s="202">
        <v>0</v>
      </c>
      <c r="P17" s="147">
        <v>0</v>
      </c>
      <c r="Q17" s="147">
        <v>0</v>
      </c>
      <c r="R17" s="147">
        <f t="shared" si="3"/>
        <v>0</v>
      </c>
    </row>
    <row r="18" spans="1:18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68">
        <f t="shared" si="0"/>
        <v>0</v>
      </c>
      <c r="G18" s="170">
        <v>0</v>
      </c>
      <c r="H18" s="96">
        <v>0</v>
      </c>
      <c r="I18" s="96">
        <v>0</v>
      </c>
      <c r="J18" s="96">
        <f t="shared" si="1"/>
        <v>0</v>
      </c>
      <c r="K18" s="202">
        <v>0</v>
      </c>
      <c r="L18" s="147">
        <v>0</v>
      </c>
      <c r="M18" s="147">
        <v>0</v>
      </c>
      <c r="N18" s="147">
        <f t="shared" si="2"/>
        <v>0</v>
      </c>
      <c r="O18" s="202">
        <v>0</v>
      </c>
      <c r="P18" s="147">
        <v>0</v>
      </c>
      <c r="Q18" s="147">
        <v>0</v>
      </c>
      <c r="R18" s="147">
        <f t="shared" si="3"/>
        <v>0</v>
      </c>
    </row>
    <row r="19" spans="1:18" ht="15" customHeight="1">
      <c r="A19" s="5" t="s">
        <v>491</v>
      </c>
      <c r="B19" s="6" t="s">
        <v>291</v>
      </c>
      <c r="C19" s="96">
        <v>168</v>
      </c>
      <c r="D19" s="96">
        <v>0</v>
      </c>
      <c r="E19" s="96">
        <v>0</v>
      </c>
      <c r="F19" s="168">
        <f t="shared" si="0"/>
        <v>168</v>
      </c>
      <c r="G19" s="170">
        <v>168</v>
      </c>
      <c r="H19" s="96">
        <v>0</v>
      </c>
      <c r="I19" s="96">
        <v>0</v>
      </c>
      <c r="J19" s="96">
        <f t="shared" si="1"/>
        <v>168</v>
      </c>
      <c r="K19" s="202">
        <v>168</v>
      </c>
      <c r="L19" s="147">
        <v>0</v>
      </c>
      <c r="M19" s="147">
        <v>0</v>
      </c>
      <c r="N19" s="147">
        <f t="shared" si="2"/>
        <v>168</v>
      </c>
      <c r="O19" s="216">
        <v>266</v>
      </c>
      <c r="P19" s="147">
        <v>0</v>
      </c>
      <c r="Q19" s="147">
        <v>0</v>
      </c>
      <c r="R19" s="147">
        <f t="shared" si="3"/>
        <v>266</v>
      </c>
    </row>
    <row r="20" spans="1:18" s="99" customFormat="1" ht="15" customHeight="1">
      <c r="A20" s="38" t="s">
        <v>528</v>
      </c>
      <c r="B20" s="49" t="s">
        <v>292</v>
      </c>
      <c r="C20" s="132">
        <f>SUM(C14:C19)</f>
        <v>34909</v>
      </c>
      <c r="D20" s="132">
        <f>SUM(D14:D19)</f>
        <v>0</v>
      </c>
      <c r="E20" s="132">
        <f>SUM(E14:E19)</f>
        <v>0</v>
      </c>
      <c r="F20" s="156">
        <f t="shared" si="0"/>
        <v>34909</v>
      </c>
      <c r="G20" s="172">
        <f>SUM(G14:G19)</f>
        <v>34961</v>
      </c>
      <c r="H20" s="132">
        <f>SUM(H14:H19)</f>
        <v>0</v>
      </c>
      <c r="I20" s="132">
        <f>SUM(I14:I19)</f>
        <v>0</v>
      </c>
      <c r="J20" s="100">
        <f t="shared" si="1"/>
        <v>34961</v>
      </c>
      <c r="K20" s="167">
        <f>SUM(K14:K19)</f>
        <v>35438</v>
      </c>
      <c r="L20" s="143">
        <f>SUM(L14:L19)</f>
        <v>0</v>
      </c>
      <c r="M20" s="143">
        <f>SUM(M14:M19)</f>
        <v>0</v>
      </c>
      <c r="N20" s="142">
        <f t="shared" si="2"/>
        <v>35438</v>
      </c>
      <c r="O20" s="167">
        <f>SUM(O14:O19)</f>
        <v>36407</v>
      </c>
      <c r="P20" s="143">
        <f>SUM(P14:P19)</f>
        <v>0</v>
      </c>
      <c r="Q20" s="143">
        <f>SUM(Q14:Q19)</f>
        <v>0</v>
      </c>
      <c r="R20" s="142">
        <f t="shared" si="3"/>
        <v>36407</v>
      </c>
    </row>
    <row r="21" spans="1:18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68">
        <f t="shared" si="0"/>
        <v>0</v>
      </c>
      <c r="G21" s="170">
        <v>0</v>
      </c>
      <c r="H21" s="96">
        <v>0</v>
      </c>
      <c r="I21" s="96">
        <v>0</v>
      </c>
      <c r="J21" s="96">
        <f t="shared" si="1"/>
        <v>0</v>
      </c>
      <c r="K21" s="202">
        <v>0</v>
      </c>
      <c r="L21" s="147">
        <v>0</v>
      </c>
      <c r="M21" s="147">
        <v>0</v>
      </c>
      <c r="N21" s="147">
        <f t="shared" si="2"/>
        <v>0</v>
      </c>
      <c r="O21" s="202">
        <v>0</v>
      </c>
      <c r="P21" s="147">
        <v>0</v>
      </c>
      <c r="Q21" s="147">
        <v>0</v>
      </c>
      <c r="R21" s="147">
        <f t="shared" si="3"/>
        <v>0</v>
      </c>
    </row>
    <row r="22" spans="1:18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68">
        <f t="shared" si="0"/>
        <v>0</v>
      </c>
      <c r="G22" s="170">
        <v>0</v>
      </c>
      <c r="H22" s="96">
        <v>0</v>
      </c>
      <c r="I22" s="96">
        <v>0</v>
      </c>
      <c r="J22" s="96">
        <f t="shared" si="1"/>
        <v>0</v>
      </c>
      <c r="K22" s="202">
        <v>0</v>
      </c>
      <c r="L22" s="147">
        <v>0</v>
      </c>
      <c r="M22" s="147">
        <v>0</v>
      </c>
      <c r="N22" s="147">
        <f t="shared" si="2"/>
        <v>0</v>
      </c>
      <c r="O22" s="202">
        <v>0</v>
      </c>
      <c r="P22" s="147">
        <v>0</v>
      </c>
      <c r="Q22" s="147">
        <v>0</v>
      </c>
      <c r="R22" s="147">
        <f t="shared" si="3"/>
        <v>0</v>
      </c>
    </row>
    <row r="23" spans="1:18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56">
        <f t="shared" si="0"/>
        <v>0</v>
      </c>
      <c r="G23" s="171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  <c r="K23" s="166">
        <f>SUM(K21:K22)</f>
        <v>0</v>
      </c>
      <c r="L23" s="142">
        <f>SUM(L21:L22)</f>
        <v>0</v>
      </c>
      <c r="M23" s="142">
        <f>SUM(M21:M22)</f>
        <v>0</v>
      </c>
      <c r="N23" s="142">
        <f t="shared" si="2"/>
        <v>0</v>
      </c>
      <c r="O23" s="166">
        <f>SUM(O21:O22)</f>
        <v>0</v>
      </c>
      <c r="P23" s="142">
        <f>SUM(P21:P22)</f>
        <v>0</v>
      </c>
      <c r="Q23" s="142">
        <f>SUM(Q21:Q22)</f>
        <v>0</v>
      </c>
      <c r="R23" s="142">
        <f t="shared" si="3"/>
        <v>0</v>
      </c>
    </row>
    <row r="24" spans="1:18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56">
        <f t="shared" si="0"/>
        <v>0</v>
      </c>
      <c r="G24" s="171">
        <v>0</v>
      </c>
      <c r="H24" s="100">
        <v>0</v>
      </c>
      <c r="I24" s="100">
        <v>0</v>
      </c>
      <c r="J24" s="100">
        <f t="shared" si="1"/>
        <v>0</v>
      </c>
      <c r="K24" s="166">
        <v>0</v>
      </c>
      <c r="L24" s="142">
        <v>0</v>
      </c>
      <c r="M24" s="142">
        <v>0</v>
      </c>
      <c r="N24" s="142">
        <f t="shared" si="2"/>
        <v>0</v>
      </c>
      <c r="O24" s="166">
        <v>0</v>
      </c>
      <c r="P24" s="142">
        <v>0</v>
      </c>
      <c r="Q24" s="142">
        <v>0</v>
      </c>
      <c r="R24" s="142">
        <f t="shared" si="3"/>
        <v>0</v>
      </c>
    </row>
    <row r="25" spans="1:18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56">
        <f t="shared" si="0"/>
        <v>0</v>
      </c>
      <c r="G25" s="171">
        <v>0</v>
      </c>
      <c r="H25" s="100">
        <v>0</v>
      </c>
      <c r="I25" s="100">
        <v>0</v>
      </c>
      <c r="J25" s="100">
        <f t="shared" si="1"/>
        <v>0</v>
      </c>
      <c r="K25" s="166">
        <v>0</v>
      </c>
      <c r="L25" s="142">
        <v>0</v>
      </c>
      <c r="M25" s="142">
        <v>0</v>
      </c>
      <c r="N25" s="142">
        <f t="shared" si="2"/>
        <v>0</v>
      </c>
      <c r="O25" s="166">
        <v>0</v>
      </c>
      <c r="P25" s="142">
        <v>0</v>
      </c>
      <c r="Q25" s="142">
        <v>0</v>
      </c>
      <c r="R25" s="142">
        <f t="shared" si="3"/>
        <v>0</v>
      </c>
    </row>
    <row r="26" spans="1:18" ht="15" customHeight="1">
      <c r="A26" s="7" t="s">
        <v>499</v>
      </c>
      <c r="B26" s="8" t="s">
        <v>306</v>
      </c>
      <c r="C26" s="100">
        <v>1191</v>
      </c>
      <c r="D26" s="100">
        <v>0</v>
      </c>
      <c r="E26" s="100">
        <v>0</v>
      </c>
      <c r="F26" s="156">
        <f t="shared" si="0"/>
        <v>1191</v>
      </c>
      <c r="G26" s="171">
        <v>1191</v>
      </c>
      <c r="H26" s="100">
        <v>0</v>
      </c>
      <c r="I26" s="100">
        <v>0</v>
      </c>
      <c r="J26" s="100">
        <f t="shared" si="1"/>
        <v>1191</v>
      </c>
      <c r="K26" s="166">
        <v>1191</v>
      </c>
      <c r="L26" s="142">
        <v>0</v>
      </c>
      <c r="M26" s="142">
        <v>0</v>
      </c>
      <c r="N26" s="142">
        <f t="shared" si="2"/>
        <v>1191</v>
      </c>
      <c r="O26" s="166">
        <v>1191</v>
      </c>
      <c r="P26" s="142">
        <v>0</v>
      </c>
      <c r="Q26" s="142">
        <v>0</v>
      </c>
      <c r="R26" s="142">
        <f t="shared" si="3"/>
        <v>1191</v>
      </c>
    </row>
    <row r="27" spans="1:18" ht="15" customHeight="1">
      <c r="A27" s="5" t="s">
        <v>500</v>
      </c>
      <c r="B27" s="6" t="s">
        <v>307</v>
      </c>
      <c r="C27" s="96">
        <v>10000</v>
      </c>
      <c r="D27" s="96">
        <v>0</v>
      </c>
      <c r="E27" s="96">
        <v>0</v>
      </c>
      <c r="F27" s="168">
        <f t="shared" si="0"/>
        <v>10000</v>
      </c>
      <c r="G27" s="170">
        <v>10000</v>
      </c>
      <c r="H27" s="96">
        <v>0</v>
      </c>
      <c r="I27" s="96">
        <v>0</v>
      </c>
      <c r="J27" s="96">
        <f t="shared" si="1"/>
        <v>10000</v>
      </c>
      <c r="K27" s="202">
        <v>10000</v>
      </c>
      <c r="L27" s="147">
        <v>0</v>
      </c>
      <c r="M27" s="147">
        <v>0</v>
      </c>
      <c r="N27" s="147">
        <f t="shared" si="2"/>
        <v>10000</v>
      </c>
      <c r="O27" s="202">
        <v>10000</v>
      </c>
      <c r="P27" s="147">
        <v>0</v>
      </c>
      <c r="Q27" s="147">
        <v>0</v>
      </c>
      <c r="R27" s="147">
        <f t="shared" si="3"/>
        <v>10000</v>
      </c>
    </row>
    <row r="28" spans="1:18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68">
        <f t="shared" si="0"/>
        <v>0</v>
      </c>
      <c r="G28" s="170">
        <v>0</v>
      </c>
      <c r="H28" s="96">
        <v>0</v>
      </c>
      <c r="I28" s="96">
        <v>0</v>
      </c>
      <c r="J28" s="96">
        <f t="shared" si="1"/>
        <v>0</v>
      </c>
      <c r="K28" s="202">
        <v>0</v>
      </c>
      <c r="L28" s="147">
        <v>0</v>
      </c>
      <c r="M28" s="147">
        <v>0</v>
      </c>
      <c r="N28" s="147">
        <f t="shared" si="2"/>
        <v>0</v>
      </c>
      <c r="O28" s="202">
        <v>0</v>
      </c>
      <c r="P28" s="147">
        <v>0</v>
      </c>
      <c r="Q28" s="147">
        <v>0</v>
      </c>
      <c r="R28" s="147">
        <f t="shared" si="3"/>
        <v>0</v>
      </c>
    </row>
    <row r="29" spans="1:18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68">
        <f t="shared" si="0"/>
        <v>0</v>
      </c>
      <c r="G29" s="170">
        <v>0</v>
      </c>
      <c r="H29" s="96">
        <v>0</v>
      </c>
      <c r="I29" s="96">
        <v>0</v>
      </c>
      <c r="J29" s="96">
        <f t="shared" si="1"/>
        <v>0</v>
      </c>
      <c r="K29" s="202">
        <v>0</v>
      </c>
      <c r="L29" s="147">
        <v>0</v>
      </c>
      <c r="M29" s="147">
        <v>0</v>
      </c>
      <c r="N29" s="147">
        <f t="shared" si="2"/>
        <v>0</v>
      </c>
      <c r="O29" s="202">
        <v>0</v>
      </c>
      <c r="P29" s="147">
        <v>0</v>
      </c>
      <c r="Q29" s="147">
        <v>0</v>
      </c>
      <c r="R29" s="147">
        <f t="shared" si="3"/>
        <v>0</v>
      </c>
    </row>
    <row r="30" spans="1:18" ht="15" customHeight="1">
      <c r="A30" s="5" t="s">
        <v>502</v>
      </c>
      <c r="B30" s="6" t="s">
        <v>313</v>
      </c>
      <c r="C30" s="96">
        <v>1875</v>
      </c>
      <c r="D30" s="96">
        <v>0</v>
      </c>
      <c r="E30" s="96">
        <v>0</v>
      </c>
      <c r="F30" s="168">
        <f t="shared" si="0"/>
        <v>1875</v>
      </c>
      <c r="G30" s="170">
        <v>1875</v>
      </c>
      <c r="H30" s="96">
        <v>0</v>
      </c>
      <c r="I30" s="96">
        <v>0</v>
      </c>
      <c r="J30" s="96">
        <f t="shared" si="1"/>
        <v>1875</v>
      </c>
      <c r="K30" s="202">
        <v>1875</v>
      </c>
      <c r="L30" s="147">
        <v>0</v>
      </c>
      <c r="M30" s="147">
        <v>0</v>
      </c>
      <c r="N30" s="147">
        <f t="shared" si="2"/>
        <v>1875</v>
      </c>
      <c r="O30" s="202">
        <v>1875</v>
      </c>
      <c r="P30" s="147">
        <v>0</v>
      </c>
      <c r="Q30" s="147">
        <v>0</v>
      </c>
      <c r="R30" s="147">
        <f t="shared" si="3"/>
        <v>1875</v>
      </c>
    </row>
    <row r="31" spans="1:18" ht="15" customHeight="1">
      <c r="A31" s="5" t="s">
        <v>503</v>
      </c>
      <c r="B31" s="6" t="s">
        <v>318</v>
      </c>
      <c r="C31" s="96">
        <v>180</v>
      </c>
      <c r="D31" s="96">
        <v>0</v>
      </c>
      <c r="E31" s="96">
        <v>0</v>
      </c>
      <c r="F31" s="168">
        <f t="shared" si="0"/>
        <v>180</v>
      </c>
      <c r="G31" s="170">
        <v>180</v>
      </c>
      <c r="H31" s="96">
        <v>0</v>
      </c>
      <c r="I31" s="96">
        <v>0</v>
      </c>
      <c r="J31" s="96">
        <f t="shared" si="1"/>
        <v>180</v>
      </c>
      <c r="K31" s="202">
        <v>180</v>
      </c>
      <c r="L31" s="147">
        <v>0</v>
      </c>
      <c r="M31" s="147">
        <v>0</v>
      </c>
      <c r="N31" s="147">
        <f t="shared" si="2"/>
        <v>180</v>
      </c>
      <c r="O31" s="202">
        <v>180</v>
      </c>
      <c r="P31" s="147">
        <v>0</v>
      </c>
      <c r="Q31" s="147">
        <v>0</v>
      </c>
      <c r="R31" s="147">
        <f t="shared" si="3"/>
        <v>180</v>
      </c>
    </row>
    <row r="32" spans="1:18" s="99" customFormat="1" ht="15" customHeight="1">
      <c r="A32" s="7" t="s">
        <v>531</v>
      </c>
      <c r="B32" s="8" t="s">
        <v>321</v>
      </c>
      <c r="C32" s="100">
        <f>SUM(C27:C31)</f>
        <v>12055</v>
      </c>
      <c r="D32" s="100">
        <f>SUM(D27:D31)</f>
        <v>0</v>
      </c>
      <c r="E32" s="100">
        <f>SUM(E27:E31)</f>
        <v>0</v>
      </c>
      <c r="F32" s="156">
        <f t="shared" si="0"/>
        <v>12055</v>
      </c>
      <c r="G32" s="171">
        <f>SUM(G27:G31)</f>
        <v>12055</v>
      </c>
      <c r="H32" s="100">
        <f>SUM(H27:H31)</f>
        <v>0</v>
      </c>
      <c r="I32" s="100">
        <f>SUM(I27:I31)</f>
        <v>0</v>
      </c>
      <c r="J32" s="100">
        <f t="shared" si="1"/>
        <v>12055</v>
      </c>
      <c r="K32" s="166">
        <f>SUM(K27:K31)</f>
        <v>12055</v>
      </c>
      <c r="L32" s="142">
        <f>SUM(L27:L31)</f>
        <v>0</v>
      </c>
      <c r="M32" s="142">
        <f>SUM(M27:M31)</f>
        <v>0</v>
      </c>
      <c r="N32" s="142">
        <f t="shared" si="2"/>
        <v>12055</v>
      </c>
      <c r="O32" s="166">
        <f>SUM(O27:O31)</f>
        <v>12055</v>
      </c>
      <c r="P32" s="142">
        <f>SUM(P27:P31)</f>
        <v>0</v>
      </c>
      <c r="Q32" s="142">
        <f>SUM(Q27:Q31)</f>
        <v>0</v>
      </c>
      <c r="R32" s="142">
        <f t="shared" si="3"/>
        <v>12055</v>
      </c>
    </row>
    <row r="33" spans="1:18" ht="15" customHeight="1">
      <c r="A33" s="7" t="s">
        <v>504</v>
      </c>
      <c r="B33" s="8" t="s">
        <v>322</v>
      </c>
      <c r="C33" s="100">
        <v>90</v>
      </c>
      <c r="D33" s="100">
        <v>0</v>
      </c>
      <c r="E33" s="100">
        <v>20</v>
      </c>
      <c r="F33" s="156">
        <f t="shared" si="0"/>
        <v>110</v>
      </c>
      <c r="G33" s="171">
        <v>90</v>
      </c>
      <c r="H33" s="100">
        <v>0</v>
      </c>
      <c r="I33" s="100">
        <v>20</v>
      </c>
      <c r="J33" s="100">
        <f t="shared" si="1"/>
        <v>110</v>
      </c>
      <c r="K33" s="166">
        <v>90</v>
      </c>
      <c r="L33" s="142">
        <v>0</v>
      </c>
      <c r="M33" s="142">
        <v>20</v>
      </c>
      <c r="N33" s="142">
        <f t="shared" si="2"/>
        <v>110</v>
      </c>
      <c r="O33" s="166">
        <v>90</v>
      </c>
      <c r="P33" s="142">
        <v>0</v>
      </c>
      <c r="Q33" s="142">
        <v>20</v>
      </c>
      <c r="R33" s="142">
        <f t="shared" si="3"/>
        <v>110</v>
      </c>
    </row>
    <row r="34" spans="1:18" s="99" customFormat="1" ht="15" customHeight="1">
      <c r="A34" s="38" t="s">
        <v>532</v>
      </c>
      <c r="B34" s="49" t="s">
        <v>323</v>
      </c>
      <c r="C34" s="132">
        <f>C23+C24+C25+C26+C32+C33</f>
        <v>13336</v>
      </c>
      <c r="D34" s="132">
        <f>D23+D24+D25+D26+D32+D33</f>
        <v>0</v>
      </c>
      <c r="E34" s="132">
        <f>E23+E24+E25+E26+E32+E33</f>
        <v>20</v>
      </c>
      <c r="F34" s="157">
        <f t="shared" si="0"/>
        <v>13356</v>
      </c>
      <c r="G34" s="172">
        <f>G23+G24+G25+G26+G32+G33</f>
        <v>13336</v>
      </c>
      <c r="H34" s="132">
        <f>H23+H24+H25+H26+H32+H33</f>
        <v>0</v>
      </c>
      <c r="I34" s="132">
        <f>I23+I24+I25+I26+I32+I33</f>
        <v>20</v>
      </c>
      <c r="J34" s="132">
        <f t="shared" si="1"/>
        <v>13356</v>
      </c>
      <c r="K34" s="167">
        <f>K23+K24+K25+K26+K32+K33</f>
        <v>13336</v>
      </c>
      <c r="L34" s="143">
        <f>L23+L24+L25+L26+L32+L33</f>
        <v>0</v>
      </c>
      <c r="M34" s="143">
        <f>M23+M24+M25+M26+M32+M33</f>
        <v>20</v>
      </c>
      <c r="N34" s="143">
        <f t="shared" si="2"/>
        <v>13356</v>
      </c>
      <c r="O34" s="167">
        <f>O23+O24+O25+O26+O32+O33</f>
        <v>13336</v>
      </c>
      <c r="P34" s="143">
        <f>P23+P24+P25+P26+P32+P33</f>
        <v>0</v>
      </c>
      <c r="Q34" s="143">
        <f>Q23+Q24+Q25+Q26+Q32+Q33</f>
        <v>20</v>
      </c>
      <c r="R34" s="143">
        <f t="shared" si="3"/>
        <v>13356</v>
      </c>
    </row>
    <row r="35" spans="1:18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68">
        <f t="shared" si="0"/>
        <v>0</v>
      </c>
      <c r="G35" s="170">
        <v>0</v>
      </c>
      <c r="H35" s="96">
        <v>0</v>
      </c>
      <c r="I35" s="96">
        <v>0</v>
      </c>
      <c r="J35" s="96">
        <f t="shared" si="1"/>
        <v>0</v>
      </c>
      <c r="K35" s="202">
        <v>0</v>
      </c>
      <c r="L35" s="147">
        <v>0</v>
      </c>
      <c r="M35" s="147">
        <v>0</v>
      </c>
      <c r="N35" s="147">
        <f t="shared" si="2"/>
        <v>0</v>
      </c>
      <c r="O35" s="202">
        <v>0</v>
      </c>
      <c r="P35" s="147">
        <v>0</v>
      </c>
      <c r="Q35" s="147">
        <v>0</v>
      </c>
      <c r="R35" s="147">
        <f t="shared" si="3"/>
        <v>0</v>
      </c>
    </row>
    <row r="36" spans="1:18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68">
        <f t="shared" si="0"/>
        <v>0</v>
      </c>
      <c r="G36" s="170">
        <v>0</v>
      </c>
      <c r="H36" s="96">
        <v>0</v>
      </c>
      <c r="I36" s="96">
        <v>0</v>
      </c>
      <c r="J36" s="96">
        <f t="shared" si="1"/>
        <v>0</v>
      </c>
      <c r="K36" s="202">
        <v>0</v>
      </c>
      <c r="L36" s="147">
        <v>0</v>
      </c>
      <c r="M36" s="147">
        <v>0</v>
      </c>
      <c r="N36" s="147">
        <f t="shared" si="2"/>
        <v>0</v>
      </c>
      <c r="O36" s="202">
        <v>0</v>
      </c>
      <c r="P36" s="147">
        <v>0</v>
      </c>
      <c r="Q36" s="147">
        <v>0</v>
      </c>
      <c r="R36" s="147">
        <f t="shared" si="3"/>
        <v>0</v>
      </c>
    </row>
    <row r="37" spans="1:18" ht="15" customHeight="1">
      <c r="A37" s="13" t="s">
        <v>506</v>
      </c>
      <c r="B37" s="6" t="s">
        <v>327</v>
      </c>
      <c r="C37" s="96">
        <v>617</v>
      </c>
      <c r="D37" s="96">
        <v>0</v>
      </c>
      <c r="E37" s="96">
        <v>0</v>
      </c>
      <c r="F37" s="168">
        <f t="shared" si="0"/>
        <v>617</v>
      </c>
      <c r="G37" s="170">
        <v>617</v>
      </c>
      <c r="H37" s="96">
        <v>0</v>
      </c>
      <c r="I37" s="96">
        <v>0</v>
      </c>
      <c r="J37" s="96">
        <f t="shared" si="1"/>
        <v>617</v>
      </c>
      <c r="K37" s="202">
        <v>617</v>
      </c>
      <c r="L37" s="147">
        <v>0</v>
      </c>
      <c r="M37" s="147">
        <v>0</v>
      </c>
      <c r="N37" s="147">
        <f t="shared" si="2"/>
        <v>617</v>
      </c>
      <c r="O37" s="202">
        <v>617</v>
      </c>
      <c r="P37" s="147">
        <v>0</v>
      </c>
      <c r="Q37" s="147">
        <v>0</v>
      </c>
      <c r="R37" s="147">
        <f t="shared" si="3"/>
        <v>617</v>
      </c>
    </row>
    <row r="38" spans="1:18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68">
        <f t="shared" si="0"/>
        <v>0</v>
      </c>
      <c r="G38" s="170">
        <v>0</v>
      </c>
      <c r="H38" s="96">
        <v>0</v>
      </c>
      <c r="I38" s="96">
        <v>0</v>
      </c>
      <c r="J38" s="96">
        <f t="shared" si="1"/>
        <v>0</v>
      </c>
      <c r="K38" s="202">
        <v>0</v>
      </c>
      <c r="L38" s="147">
        <v>0</v>
      </c>
      <c r="M38" s="147">
        <v>0</v>
      </c>
      <c r="N38" s="147">
        <f t="shared" si="2"/>
        <v>0</v>
      </c>
      <c r="O38" s="202">
        <v>0</v>
      </c>
      <c r="P38" s="147">
        <v>0</v>
      </c>
      <c r="Q38" s="147">
        <v>0</v>
      </c>
      <c r="R38" s="147">
        <f t="shared" si="3"/>
        <v>0</v>
      </c>
    </row>
    <row r="39" spans="1:18" ht="15" customHeight="1">
      <c r="A39" s="13" t="s">
        <v>329</v>
      </c>
      <c r="B39" s="6" t="s">
        <v>330</v>
      </c>
      <c r="C39" s="96">
        <v>1032</v>
      </c>
      <c r="D39" s="96">
        <v>0</v>
      </c>
      <c r="E39" s="96">
        <v>0</v>
      </c>
      <c r="F39" s="168">
        <f t="shared" si="0"/>
        <v>1032</v>
      </c>
      <c r="G39" s="170">
        <v>1032</v>
      </c>
      <c r="H39" s="96">
        <v>0</v>
      </c>
      <c r="I39" s="96">
        <v>0</v>
      </c>
      <c r="J39" s="96">
        <f t="shared" si="1"/>
        <v>1032</v>
      </c>
      <c r="K39" s="202">
        <v>1032</v>
      </c>
      <c r="L39" s="147">
        <v>0</v>
      </c>
      <c r="M39" s="147">
        <v>0</v>
      </c>
      <c r="N39" s="147">
        <f t="shared" si="2"/>
        <v>1032</v>
      </c>
      <c r="O39" s="202">
        <v>1032</v>
      </c>
      <c r="P39" s="147">
        <v>0</v>
      </c>
      <c r="Q39" s="147">
        <v>0</v>
      </c>
      <c r="R39" s="147">
        <f t="shared" si="3"/>
        <v>1032</v>
      </c>
    </row>
    <row r="40" spans="1:18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68">
        <f t="shared" si="0"/>
        <v>0</v>
      </c>
      <c r="G40" s="170">
        <v>0</v>
      </c>
      <c r="H40" s="96">
        <v>0</v>
      </c>
      <c r="I40" s="96">
        <v>0</v>
      </c>
      <c r="J40" s="96">
        <f t="shared" si="1"/>
        <v>0</v>
      </c>
      <c r="K40" s="202">
        <v>0</v>
      </c>
      <c r="L40" s="147">
        <v>0</v>
      </c>
      <c r="M40" s="147">
        <v>0</v>
      </c>
      <c r="N40" s="147">
        <f t="shared" si="2"/>
        <v>0</v>
      </c>
      <c r="O40" s="202">
        <v>0</v>
      </c>
      <c r="P40" s="147">
        <v>0</v>
      </c>
      <c r="Q40" s="147">
        <v>0</v>
      </c>
      <c r="R40" s="147">
        <f t="shared" si="3"/>
        <v>0</v>
      </c>
    </row>
    <row r="41" spans="1:18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68">
        <f t="shared" si="0"/>
        <v>0</v>
      </c>
      <c r="G41" s="170">
        <v>0</v>
      </c>
      <c r="H41" s="96">
        <v>0</v>
      </c>
      <c r="I41" s="96">
        <v>0</v>
      </c>
      <c r="J41" s="96">
        <f t="shared" si="1"/>
        <v>0</v>
      </c>
      <c r="K41" s="202">
        <v>0</v>
      </c>
      <c r="L41" s="147">
        <v>0</v>
      </c>
      <c r="M41" s="147">
        <v>0</v>
      </c>
      <c r="N41" s="147">
        <f t="shared" si="2"/>
        <v>0</v>
      </c>
      <c r="O41" s="202">
        <v>0</v>
      </c>
      <c r="P41" s="147">
        <v>0</v>
      </c>
      <c r="Q41" s="147">
        <v>0</v>
      </c>
      <c r="R41" s="147">
        <f t="shared" si="3"/>
        <v>0</v>
      </c>
    </row>
    <row r="42" spans="1:18" ht="15" customHeight="1">
      <c r="A42" s="13" t="s">
        <v>508</v>
      </c>
      <c r="B42" s="6" t="s">
        <v>335</v>
      </c>
      <c r="C42" s="96">
        <v>1</v>
      </c>
      <c r="D42" s="96">
        <v>0</v>
      </c>
      <c r="E42" s="96">
        <v>0</v>
      </c>
      <c r="F42" s="168">
        <f t="shared" si="0"/>
        <v>1</v>
      </c>
      <c r="G42" s="170">
        <v>1</v>
      </c>
      <c r="H42" s="96">
        <v>0</v>
      </c>
      <c r="I42" s="96">
        <v>0</v>
      </c>
      <c r="J42" s="96">
        <f t="shared" si="1"/>
        <v>1</v>
      </c>
      <c r="K42" s="202">
        <v>1</v>
      </c>
      <c r="L42" s="147">
        <v>0</v>
      </c>
      <c r="M42" s="147">
        <v>0</v>
      </c>
      <c r="N42" s="147">
        <f t="shared" si="2"/>
        <v>1</v>
      </c>
      <c r="O42" s="202">
        <v>1</v>
      </c>
      <c r="P42" s="147">
        <v>0</v>
      </c>
      <c r="Q42" s="147">
        <v>0</v>
      </c>
      <c r="R42" s="147">
        <f t="shared" si="3"/>
        <v>1</v>
      </c>
    </row>
    <row r="43" spans="1:18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68">
        <f t="shared" si="0"/>
        <v>0</v>
      </c>
      <c r="G43" s="170">
        <v>0</v>
      </c>
      <c r="H43" s="96">
        <v>0</v>
      </c>
      <c r="I43" s="96">
        <v>0</v>
      </c>
      <c r="J43" s="96">
        <f t="shared" si="1"/>
        <v>0</v>
      </c>
      <c r="K43" s="202">
        <v>0</v>
      </c>
      <c r="L43" s="147">
        <v>0</v>
      </c>
      <c r="M43" s="147">
        <v>0</v>
      </c>
      <c r="N43" s="147">
        <f t="shared" si="2"/>
        <v>0</v>
      </c>
      <c r="O43" s="202">
        <v>0</v>
      </c>
      <c r="P43" s="147">
        <v>0</v>
      </c>
      <c r="Q43" s="147">
        <v>0</v>
      </c>
      <c r="R43" s="147">
        <f t="shared" si="3"/>
        <v>0</v>
      </c>
    </row>
    <row r="44" spans="1:18" ht="15" customHeight="1">
      <c r="A44" s="13" t="s">
        <v>510</v>
      </c>
      <c r="B44" s="6" t="s">
        <v>337</v>
      </c>
      <c r="C44" s="96">
        <v>2489</v>
      </c>
      <c r="D44" s="96">
        <v>300</v>
      </c>
      <c r="E44" s="96">
        <v>0</v>
      </c>
      <c r="F44" s="168">
        <f t="shared" si="0"/>
        <v>2789</v>
      </c>
      <c r="G44" s="170">
        <v>2489</v>
      </c>
      <c r="H44" s="96">
        <v>300</v>
      </c>
      <c r="I44" s="96">
        <v>0</v>
      </c>
      <c r="J44" s="96">
        <f t="shared" si="1"/>
        <v>2789</v>
      </c>
      <c r="K44" s="202">
        <v>2489</v>
      </c>
      <c r="L44" s="147">
        <v>300</v>
      </c>
      <c r="M44" s="147">
        <v>0</v>
      </c>
      <c r="N44" s="147">
        <f t="shared" si="2"/>
        <v>2789</v>
      </c>
      <c r="O44" s="202">
        <v>2489</v>
      </c>
      <c r="P44" s="147">
        <v>300</v>
      </c>
      <c r="Q44" s="147">
        <v>0</v>
      </c>
      <c r="R44" s="147">
        <f t="shared" si="3"/>
        <v>2789</v>
      </c>
    </row>
    <row r="45" spans="1:18" s="99" customFormat="1" ht="15" customHeight="1">
      <c r="A45" s="48" t="s">
        <v>533</v>
      </c>
      <c r="B45" s="49" t="s">
        <v>338</v>
      </c>
      <c r="C45" s="132">
        <f>SUM(C35:C44)</f>
        <v>4139</v>
      </c>
      <c r="D45" s="132">
        <f>SUM(D35:D44)</f>
        <v>300</v>
      </c>
      <c r="E45" s="132">
        <f>SUM(E35:E44)</f>
        <v>0</v>
      </c>
      <c r="F45" s="157">
        <f t="shared" si="0"/>
        <v>4439</v>
      </c>
      <c r="G45" s="172">
        <f>SUM(G35:G44)</f>
        <v>4139</v>
      </c>
      <c r="H45" s="132">
        <f>SUM(H35:H44)</f>
        <v>300</v>
      </c>
      <c r="I45" s="132">
        <f>SUM(I35:I44)</f>
        <v>0</v>
      </c>
      <c r="J45" s="132">
        <f t="shared" si="1"/>
        <v>4439</v>
      </c>
      <c r="K45" s="167">
        <f>SUM(K35:K44)</f>
        <v>4139</v>
      </c>
      <c r="L45" s="143">
        <f>SUM(L35:L44)</f>
        <v>300</v>
      </c>
      <c r="M45" s="143">
        <f>SUM(M35:M44)</f>
        <v>0</v>
      </c>
      <c r="N45" s="143">
        <f t="shared" si="2"/>
        <v>4439</v>
      </c>
      <c r="O45" s="167">
        <f>SUM(O35:O44)</f>
        <v>4139</v>
      </c>
      <c r="P45" s="143">
        <f>SUM(P35:P44)</f>
        <v>300</v>
      </c>
      <c r="Q45" s="143">
        <f>SUM(Q35:Q44)</f>
        <v>0</v>
      </c>
      <c r="R45" s="143">
        <f t="shared" si="3"/>
        <v>4439</v>
      </c>
    </row>
    <row r="46" spans="1:18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68">
        <f t="shared" si="0"/>
        <v>0</v>
      </c>
      <c r="G46" s="170">
        <v>0</v>
      </c>
      <c r="H46" s="96">
        <v>0</v>
      </c>
      <c r="I46" s="96">
        <v>0</v>
      </c>
      <c r="J46" s="96">
        <f t="shared" si="1"/>
        <v>0</v>
      </c>
      <c r="K46" s="202">
        <v>0</v>
      </c>
      <c r="L46" s="147">
        <v>0</v>
      </c>
      <c r="M46" s="147">
        <v>0</v>
      </c>
      <c r="N46" s="147">
        <f t="shared" si="2"/>
        <v>0</v>
      </c>
      <c r="O46" s="202">
        <v>0</v>
      </c>
      <c r="P46" s="147">
        <v>0</v>
      </c>
      <c r="Q46" s="147">
        <v>0</v>
      </c>
      <c r="R46" s="147">
        <f t="shared" si="3"/>
        <v>0</v>
      </c>
    </row>
    <row r="47" spans="1:18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68">
        <f t="shared" si="0"/>
        <v>0</v>
      </c>
      <c r="G47" s="170">
        <v>0</v>
      </c>
      <c r="H47" s="96">
        <v>0</v>
      </c>
      <c r="I47" s="96">
        <v>0</v>
      </c>
      <c r="J47" s="96">
        <f t="shared" si="1"/>
        <v>0</v>
      </c>
      <c r="K47" s="202">
        <v>0</v>
      </c>
      <c r="L47" s="147">
        <v>0</v>
      </c>
      <c r="M47" s="147">
        <v>0</v>
      </c>
      <c r="N47" s="147">
        <f t="shared" si="2"/>
        <v>0</v>
      </c>
      <c r="O47" s="216">
        <v>42</v>
      </c>
      <c r="P47" s="147">
        <v>0</v>
      </c>
      <c r="Q47" s="147">
        <v>0</v>
      </c>
      <c r="R47" s="147">
        <f t="shared" si="3"/>
        <v>42</v>
      </c>
    </row>
    <row r="48" spans="1:18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68">
        <f t="shared" si="0"/>
        <v>0</v>
      </c>
      <c r="G48" s="170">
        <v>0</v>
      </c>
      <c r="H48" s="96">
        <v>0</v>
      </c>
      <c r="I48" s="96">
        <v>0</v>
      </c>
      <c r="J48" s="96">
        <f t="shared" si="1"/>
        <v>0</v>
      </c>
      <c r="K48" s="202">
        <v>0</v>
      </c>
      <c r="L48" s="147">
        <v>0</v>
      </c>
      <c r="M48" s="147">
        <v>0</v>
      </c>
      <c r="N48" s="147">
        <f t="shared" si="2"/>
        <v>0</v>
      </c>
      <c r="O48" s="202">
        <v>0</v>
      </c>
      <c r="P48" s="147">
        <v>0</v>
      </c>
      <c r="Q48" s="147">
        <v>0</v>
      </c>
      <c r="R48" s="147">
        <f t="shared" si="3"/>
        <v>0</v>
      </c>
    </row>
    <row r="49" spans="1:18" s="99" customFormat="1" ht="15" customHeight="1">
      <c r="A49" s="38" t="s">
        <v>535</v>
      </c>
      <c r="B49" s="49" t="s">
        <v>351</v>
      </c>
      <c r="C49" s="132">
        <f>SUM(C46:C48)</f>
        <v>0</v>
      </c>
      <c r="D49" s="132">
        <f>SUM(D46:D48)</f>
        <v>0</v>
      </c>
      <c r="E49" s="132">
        <f>SUM(E46:E48)</f>
        <v>0</v>
      </c>
      <c r="F49" s="157">
        <f t="shared" si="0"/>
        <v>0</v>
      </c>
      <c r="G49" s="172">
        <f>SUM(G46:G48)</f>
        <v>0</v>
      </c>
      <c r="H49" s="132">
        <f>SUM(H46:H48)</f>
        <v>0</v>
      </c>
      <c r="I49" s="132">
        <f>SUM(I46:I48)</f>
        <v>0</v>
      </c>
      <c r="J49" s="132">
        <f t="shared" si="1"/>
        <v>0</v>
      </c>
      <c r="K49" s="167">
        <f>SUM(K46:K48)</f>
        <v>0</v>
      </c>
      <c r="L49" s="143">
        <f>SUM(L46:L48)</f>
        <v>0</v>
      </c>
      <c r="M49" s="143">
        <f>SUM(M46:M48)</f>
        <v>0</v>
      </c>
      <c r="N49" s="143">
        <f t="shared" si="2"/>
        <v>0</v>
      </c>
      <c r="O49" s="167">
        <f>SUM(O46:O48)</f>
        <v>42</v>
      </c>
      <c r="P49" s="143">
        <f>SUM(P46:P48)</f>
        <v>0</v>
      </c>
      <c r="Q49" s="143">
        <f>SUM(Q46:Q48)</f>
        <v>0</v>
      </c>
      <c r="R49" s="143">
        <f t="shared" si="3"/>
        <v>42</v>
      </c>
    </row>
    <row r="50" spans="1:18" s="99" customFormat="1" ht="15" customHeight="1">
      <c r="A50" s="58" t="s">
        <v>51</v>
      </c>
      <c r="B50" s="60"/>
      <c r="C50" s="100"/>
      <c r="D50" s="100"/>
      <c r="E50" s="100"/>
      <c r="F50" s="168">
        <f t="shared" si="0"/>
        <v>0</v>
      </c>
      <c r="G50" s="171"/>
      <c r="H50" s="100"/>
      <c r="I50" s="100"/>
      <c r="J50" s="96">
        <f t="shared" si="1"/>
        <v>0</v>
      </c>
      <c r="K50" s="166"/>
      <c r="L50" s="142"/>
      <c r="M50" s="142"/>
      <c r="N50" s="147">
        <f t="shared" si="2"/>
        <v>0</v>
      </c>
      <c r="O50" s="166"/>
      <c r="P50" s="142"/>
      <c r="Q50" s="142"/>
      <c r="R50" s="147">
        <f t="shared" si="3"/>
        <v>0</v>
      </c>
    </row>
    <row r="51" spans="1:18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68">
        <f t="shared" si="0"/>
        <v>0</v>
      </c>
      <c r="G51" s="170">
        <v>0</v>
      </c>
      <c r="H51" s="96">
        <v>0</v>
      </c>
      <c r="I51" s="96">
        <v>0</v>
      </c>
      <c r="J51" s="96">
        <f t="shared" si="1"/>
        <v>0</v>
      </c>
      <c r="K51" s="202">
        <v>0</v>
      </c>
      <c r="L51" s="147">
        <v>0</v>
      </c>
      <c r="M51" s="147">
        <v>0</v>
      </c>
      <c r="N51" s="147">
        <f t="shared" si="2"/>
        <v>0</v>
      </c>
      <c r="O51" s="202">
        <v>0</v>
      </c>
      <c r="P51" s="147">
        <v>0</v>
      </c>
      <c r="Q51" s="147">
        <v>0</v>
      </c>
      <c r="R51" s="147">
        <f t="shared" si="3"/>
        <v>0</v>
      </c>
    </row>
    <row r="52" spans="1:18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68">
        <f t="shared" si="0"/>
        <v>0</v>
      </c>
      <c r="G52" s="170">
        <v>0</v>
      </c>
      <c r="H52" s="96">
        <v>0</v>
      </c>
      <c r="I52" s="96">
        <v>0</v>
      </c>
      <c r="J52" s="96">
        <f t="shared" si="1"/>
        <v>0</v>
      </c>
      <c r="K52" s="202">
        <v>0</v>
      </c>
      <c r="L52" s="147">
        <v>0</v>
      </c>
      <c r="M52" s="147">
        <v>0</v>
      </c>
      <c r="N52" s="147">
        <f t="shared" si="2"/>
        <v>0</v>
      </c>
      <c r="O52" s="202">
        <v>0</v>
      </c>
      <c r="P52" s="147">
        <v>0</v>
      </c>
      <c r="Q52" s="147">
        <v>0</v>
      </c>
      <c r="R52" s="147">
        <f t="shared" si="3"/>
        <v>0</v>
      </c>
    </row>
    <row r="53" spans="1:18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68">
        <f t="shared" si="0"/>
        <v>0</v>
      </c>
      <c r="G53" s="170">
        <v>0</v>
      </c>
      <c r="H53" s="96">
        <v>0</v>
      </c>
      <c r="I53" s="96">
        <v>0</v>
      </c>
      <c r="J53" s="96">
        <f t="shared" si="1"/>
        <v>0</v>
      </c>
      <c r="K53" s="202">
        <v>0</v>
      </c>
      <c r="L53" s="147">
        <v>0</v>
      </c>
      <c r="M53" s="147">
        <v>0</v>
      </c>
      <c r="N53" s="147">
        <f t="shared" si="2"/>
        <v>0</v>
      </c>
      <c r="O53" s="202">
        <v>0</v>
      </c>
      <c r="P53" s="147">
        <v>0</v>
      </c>
      <c r="Q53" s="147">
        <v>0</v>
      </c>
      <c r="R53" s="147">
        <f t="shared" si="3"/>
        <v>0</v>
      </c>
    </row>
    <row r="54" spans="1:18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68">
        <f t="shared" si="0"/>
        <v>0</v>
      </c>
      <c r="G54" s="170">
        <v>0</v>
      </c>
      <c r="H54" s="96">
        <v>0</v>
      </c>
      <c r="I54" s="96">
        <v>0</v>
      </c>
      <c r="J54" s="96">
        <f t="shared" si="1"/>
        <v>0</v>
      </c>
      <c r="K54" s="202">
        <v>0</v>
      </c>
      <c r="L54" s="147">
        <v>0</v>
      </c>
      <c r="M54" s="147">
        <v>0</v>
      </c>
      <c r="N54" s="147">
        <f t="shared" si="2"/>
        <v>0</v>
      </c>
      <c r="O54" s="202">
        <v>0</v>
      </c>
      <c r="P54" s="147">
        <v>0</v>
      </c>
      <c r="Q54" s="147">
        <v>0</v>
      </c>
      <c r="R54" s="147">
        <f t="shared" si="3"/>
        <v>0</v>
      </c>
    </row>
    <row r="55" spans="1:18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68">
        <f t="shared" si="0"/>
        <v>0</v>
      </c>
      <c r="G55" s="170">
        <v>0</v>
      </c>
      <c r="H55" s="96">
        <v>0</v>
      </c>
      <c r="I55" s="96">
        <v>0</v>
      </c>
      <c r="J55" s="96">
        <f t="shared" si="1"/>
        <v>0</v>
      </c>
      <c r="K55" s="202">
        <v>0</v>
      </c>
      <c r="L55" s="147">
        <v>0</v>
      </c>
      <c r="M55" s="147">
        <v>0</v>
      </c>
      <c r="N55" s="147">
        <f t="shared" si="2"/>
        <v>0</v>
      </c>
      <c r="O55" s="202">
        <v>0</v>
      </c>
      <c r="P55" s="147">
        <v>0</v>
      </c>
      <c r="Q55" s="147">
        <v>0</v>
      </c>
      <c r="R55" s="147">
        <f t="shared" si="3"/>
        <v>0</v>
      </c>
    </row>
    <row r="56" spans="1:18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56">
        <f t="shared" si="0"/>
        <v>0</v>
      </c>
      <c r="G56" s="171">
        <f>SUM(G51:G55)</f>
        <v>0</v>
      </c>
      <c r="H56" s="100">
        <f>SUM(H51:H55)</f>
        <v>0</v>
      </c>
      <c r="I56" s="100">
        <f>SUM(I51:I55)</f>
        <v>0</v>
      </c>
      <c r="J56" s="100">
        <f t="shared" si="1"/>
        <v>0</v>
      </c>
      <c r="K56" s="166">
        <f>SUM(K51:K55)</f>
        <v>0</v>
      </c>
      <c r="L56" s="142">
        <f>SUM(L51:L55)</f>
        <v>0</v>
      </c>
      <c r="M56" s="142">
        <f>SUM(M51:M55)</f>
        <v>0</v>
      </c>
      <c r="N56" s="142">
        <f t="shared" si="2"/>
        <v>0</v>
      </c>
      <c r="O56" s="166">
        <f>SUM(O51:O55)</f>
        <v>0</v>
      </c>
      <c r="P56" s="142">
        <f>SUM(P51:P55)</f>
        <v>0</v>
      </c>
      <c r="Q56" s="142">
        <f>SUM(Q51:Q55)</f>
        <v>0</v>
      </c>
      <c r="R56" s="142">
        <f t="shared" si="3"/>
        <v>0</v>
      </c>
    </row>
    <row r="57" spans="1:18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68">
        <f t="shared" si="0"/>
        <v>0</v>
      </c>
      <c r="G57" s="170">
        <v>0</v>
      </c>
      <c r="H57" s="96">
        <v>0</v>
      </c>
      <c r="I57" s="96">
        <v>0</v>
      </c>
      <c r="J57" s="96">
        <f t="shared" si="1"/>
        <v>0</v>
      </c>
      <c r="K57" s="202">
        <v>0</v>
      </c>
      <c r="L57" s="147">
        <v>0</v>
      </c>
      <c r="M57" s="147">
        <v>0</v>
      </c>
      <c r="N57" s="147">
        <f t="shared" si="2"/>
        <v>0</v>
      </c>
      <c r="O57" s="202">
        <v>0</v>
      </c>
      <c r="P57" s="147">
        <v>0</v>
      </c>
      <c r="Q57" s="147">
        <v>0</v>
      </c>
      <c r="R57" s="147">
        <f t="shared" si="3"/>
        <v>0</v>
      </c>
    </row>
    <row r="58" spans="1:18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68">
        <f t="shared" si="0"/>
        <v>0</v>
      </c>
      <c r="G58" s="170">
        <v>0</v>
      </c>
      <c r="H58" s="96">
        <v>0</v>
      </c>
      <c r="I58" s="96">
        <v>0</v>
      </c>
      <c r="J58" s="96">
        <f t="shared" si="1"/>
        <v>0</v>
      </c>
      <c r="K58" s="202">
        <v>0</v>
      </c>
      <c r="L58" s="147">
        <v>0</v>
      </c>
      <c r="M58" s="147">
        <v>0</v>
      </c>
      <c r="N58" s="147">
        <f t="shared" si="2"/>
        <v>0</v>
      </c>
      <c r="O58" s="202">
        <v>0</v>
      </c>
      <c r="P58" s="147">
        <v>0</v>
      </c>
      <c r="Q58" s="147">
        <v>0</v>
      </c>
      <c r="R58" s="147">
        <f t="shared" si="3"/>
        <v>0</v>
      </c>
    </row>
    <row r="59" spans="1:18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68">
        <f t="shared" si="0"/>
        <v>0</v>
      </c>
      <c r="G59" s="170">
        <v>0</v>
      </c>
      <c r="H59" s="96">
        <v>0</v>
      </c>
      <c r="I59" s="96">
        <v>0</v>
      </c>
      <c r="J59" s="96">
        <f t="shared" si="1"/>
        <v>0</v>
      </c>
      <c r="K59" s="202">
        <v>0</v>
      </c>
      <c r="L59" s="147">
        <v>0</v>
      </c>
      <c r="M59" s="147">
        <v>0</v>
      </c>
      <c r="N59" s="147">
        <f t="shared" si="2"/>
        <v>0</v>
      </c>
      <c r="O59" s="202">
        <v>0</v>
      </c>
      <c r="P59" s="147">
        <v>0</v>
      </c>
      <c r="Q59" s="147">
        <v>0</v>
      </c>
      <c r="R59" s="147">
        <f t="shared" si="3"/>
        <v>0</v>
      </c>
    </row>
    <row r="60" spans="1:18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68">
        <f t="shared" si="0"/>
        <v>0</v>
      </c>
      <c r="G60" s="170">
        <v>0</v>
      </c>
      <c r="H60" s="96">
        <v>0</v>
      </c>
      <c r="I60" s="96">
        <v>0</v>
      </c>
      <c r="J60" s="96">
        <f t="shared" si="1"/>
        <v>0</v>
      </c>
      <c r="K60" s="202">
        <v>0</v>
      </c>
      <c r="L60" s="147">
        <v>0</v>
      </c>
      <c r="M60" s="147">
        <v>0</v>
      </c>
      <c r="N60" s="147">
        <f t="shared" si="2"/>
        <v>0</v>
      </c>
      <c r="O60" s="202">
        <v>0</v>
      </c>
      <c r="P60" s="147">
        <v>0</v>
      </c>
      <c r="Q60" s="147">
        <v>0</v>
      </c>
      <c r="R60" s="147">
        <f t="shared" si="3"/>
        <v>0</v>
      </c>
    </row>
    <row r="61" spans="1:18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68">
        <f t="shared" si="0"/>
        <v>0</v>
      </c>
      <c r="G61" s="170">
        <v>0</v>
      </c>
      <c r="H61" s="96">
        <v>0</v>
      </c>
      <c r="I61" s="96">
        <v>0</v>
      </c>
      <c r="J61" s="96">
        <f t="shared" si="1"/>
        <v>0</v>
      </c>
      <c r="K61" s="202">
        <v>0</v>
      </c>
      <c r="L61" s="147">
        <v>0</v>
      </c>
      <c r="M61" s="147">
        <v>0</v>
      </c>
      <c r="N61" s="147">
        <f t="shared" si="2"/>
        <v>0</v>
      </c>
      <c r="O61" s="202">
        <v>0</v>
      </c>
      <c r="P61" s="147">
        <v>0</v>
      </c>
      <c r="Q61" s="147">
        <v>0</v>
      </c>
      <c r="R61" s="147">
        <f t="shared" si="3"/>
        <v>0</v>
      </c>
    </row>
    <row r="62" spans="1:18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56">
        <f t="shared" si="0"/>
        <v>0</v>
      </c>
      <c r="G62" s="171">
        <f>SUM(G57:G61)</f>
        <v>0</v>
      </c>
      <c r="H62" s="100">
        <f>SUM(H57:H61)</f>
        <v>0</v>
      </c>
      <c r="I62" s="100">
        <f>SUM(I57:I61)</f>
        <v>0</v>
      </c>
      <c r="J62" s="100">
        <f t="shared" si="1"/>
        <v>0</v>
      </c>
      <c r="K62" s="166">
        <f>SUM(K57:K61)</f>
        <v>0</v>
      </c>
      <c r="L62" s="142">
        <f>SUM(L57:L61)</f>
        <v>0</v>
      </c>
      <c r="M62" s="142">
        <f>SUM(M57:M61)</f>
        <v>0</v>
      </c>
      <c r="N62" s="142">
        <f t="shared" si="2"/>
        <v>0</v>
      </c>
      <c r="O62" s="166">
        <f>SUM(O57:O61)</f>
        <v>0</v>
      </c>
      <c r="P62" s="142">
        <f>SUM(P57:P61)</f>
        <v>0</v>
      </c>
      <c r="Q62" s="142">
        <f>SUM(Q57:Q61)</f>
        <v>0</v>
      </c>
      <c r="R62" s="142">
        <f t="shared" si="3"/>
        <v>0</v>
      </c>
    </row>
    <row r="63" spans="1:18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68">
        <f t="shared" si="0"/>
        <v>0</v>
      </c>
      <c r="G63" s="170">
        <v>0</v>
      </c>
      <c r="H63" s="96">
        <v>0</v>
      </c>
      <c r="I63" s="96">
        <v>0</v>
      </c>
      <c r="J63" s="96">
        <f t="shared" si="1"/>
        <v>0</v>
      </c>
      <c r="K63" s="202">
        <v>0</v>
      </c>
      <c r="L63" s="147">
        <v>0</v>
      </c>
      <c r="M63" s="147">
        <v>0</v>
      </c>
      <c r="N63" s="147">
        <f t="shared" si="2"/>
        <v>0</v>
      </c>
      <c r="O63" s="202">
        <v>0</v>
      </c>
      <c r="P63" s="147">
        <v>0</v>
      </c>
      <c r="Q63" s="147">
        <v>0</v>
      </c>
      <c r="R63" s="147">
        <f t="shared" si="3"/>
        <v>0</v>
      </c>
    </row>
    <row r="64" spans="1:18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68">
        <f t="shared" si="0"/>
        <v>0</v>
      </c>
      <c r="G64" s="170">
        <v>0</v>
      </c>
      <c r="H64" s="96">
        <v>0</v>
      </c>
      <c r="I64" s="96">
        <v>0</v>
      </c>
      <c r="J64" s="96">
        <f t="shared" si="1"/>
        <v>0</v>
      </c>
      <c r="K64" s="202">
        <v>0</v>
      </c>
      <c r="L64" s="147">
        <v>0</v>
      </c>
      <c r="M64" s="147">
        <v>0</v>
      </c>
      <c r="N64" s="147">
        <f t="shared" si="2"/>
        <v>0</v>
      </c>
      <c r="O64" s="202">
        <v>0</v>
      </c>
      <c r="P64" s="147">
        <v>0</v>
      </c>
      <c r="Q64" s="147">
        <v>0</v>
      </c>
      <c r="R64" s="147">
        <f t="shared" si="3"/>
        <v>0</v>
      </c>
    </row>
    <row r="65" spans="1:18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68">
        <f t="shared" si="0"/>
        <v>0</v>
      </c>
      <c r="G65" s="170">
        <v>0</v>
      </c>
      <c r="H65" s="96">
        <v>0</v>
      </c>
      <c r="I65" s="96">
        <v>0</v>
      </c>
      <c r="J65" s="96">
        <f t="shared" si="1"/>
        <v>0</v>
      </c>
      <c r="K65" s="202">
        <v>0</v>
      </c>
      <c r="L65" s="147">
        <v>0</v>
      </c>
      <c r="M65" s="147">
        <v>0</v>
      </c>
      <c r="N65" s="147">
        <f t="shared" si="2"/>
        <v>0</v>
      </c>
      <c r="O65" s="202">
        <v>0</v>
      </c>
      <c r="P65" s="147">
        <v>0</v>
      </c>
      <c r="Q65" s="147">
        <v>0</v>
      </c>
      <c r="R65" s="147">
        <f t="shared" si="3"/>
        <v>0</v>
      </c>
    </row>
    <row r="66" spans="1:18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56">
        <f t="shared" si="0"/>
        <v>0</v>
      </c>
      <c r="G66" s="171">
        <f>SUM(G63:G65)</f>
        <v>0</v>
      </c>
      <c r="H66" s="100">
        <f>SUM(H63:H65)</f>
        <v>0</v>
      </c>
      <c r="I66" s="100">
        <f>SUM(I63:I65)</f>
        <v>0</v>
      </c>
      <c r="J66" s="100">
        <f t="shared" si="1"/>
        <v>0</v>
      </c>
      <c r="K66" s="166">
        <f>SUM(K63:K65)</f>
        <v>0</v>
      </c>
      <c r="L66" s="142">
        <f>SUM(L63:L65)</f>
        <v>0</v>
      </c>
      <c r="M66" s="142">
        <f>SUM(M63:M65)</f>
        <v>0</v>
      </c>
      <c r="N66" s="142">
        <f t="shared" si="2"/>
        <v>0</v>
      </c>
      <c r="O66" s="166">
        <f>SUM(O63:O65)</f>
        <v>0</v>
      </c>
      <c r="P66" s="142">
        <f>SUM(P63:P65)</f>
        <v>0</v>
      </c>
      <c r="Q66" s="142">
        <f>SUM(Q63:Q65)</f>
        <v>0</v>
      </c>
      <c r="R66" s="142">
        <f t="shared" si="3"/>
        <v>0</v>
      </c>
    </row>
    <row r="67" spans="1:18" s="99" customFormat="1" ht="15" customHeight="1">
      <c r="A67" s="58" t="s">
        <v>52</v>
      </c>
      <c r="B67" s="60"/>
      <c r="C67" s="100"/>
      <c r="D67" s="100"/>
      <c r="E67" s="100"/>
      <c r="F67" s="168">
        <f t="shared" si="0"/>
        <v>0</v>
      </c>
      <c r="G67" s="171"/>
      <c r="H67" s="100"/>
      <c r="I67" s="100"/>
      <c r="J67" s="96">
        <f t="shared" si="1"/>
        <v>0</v>
      </c>
      <c r="K67" s="166"/>
      <c r="L67" s="142"/>
      <c r="M67" s="142"/>
      <c r="N67" s="147">
        <f t="shared" si="2"/>
        <v>0</v>
      </c>
      <c r="O67" s="166"/>
      <c r="P67" s="142"/>
      <c r="Q67" s="142"/>
      <c r="R67" s="147">
        <f t="shared" si="3"/>
        <v>0</v>
      </c>
    </row>
    <row r="68" spans="1:18" s="99" customFormat="1" ht="15.75">
      <c r="A68" s="46" t="s">
        <v>536</v>
      </c>
      <c r="B68" s="34" t="s">
        <v>357</v>
      </c>
      <c r="C68" s="132">
        <f>C20+C34+C45+C49+C56+C62+C66</f>
        <v>52384</v>
      </c>
      <c r="D68" s="132">
        <f>D20+D34+D45+D49+D56+D62+D66</f>
        <v>300</v>
      </c>
      <c r="E68" s="132">
        <f>E20+E34+E45+E49+E56+E62+E66</f>
        <v>20</v>
      </c>
      <c r="F68" s="157">
        <f t="shared" si="0"/>
        <v>52704</v>
      </c>
      <c r="G68" s="172">
        <f>G20+G34+G45+G49+G56+G62+G66</f>
        <v>52436</v>
      </c>
      <c r="H68" s="132">
        <f>H20+H34+H45+H49+H56+H62+H66</f>
        <v>300</v>
      </c>
      <c r="I68" s="132">
        <f>I20+I34+I45+I49+I56+I62+I66</f>
        <v>20</v>
      </c>
      <c r="J68" s="132">
        <f t="shared" si="1"/>
        <v>52756</v>
      </c>
      <c r="K68" s="167">
        <f>K20+K34+K45+K49+K56+K62+K66</f>
        <v>52913</v>
      </c>
      <c r="L68" s="143">
        <f>L20+L34+L45+L49+L56+L62+L66</f>
        <v>300</v>
      </c>
      <c r="M68" s="143">
        <f>M20+M34+M45+M49+M56+M62+M66</f>
        <v>20</v>
      </c>
      <c r="N68" s="143">
        <f t="shared" si="2"/>
        <v>53233</v>
      </c>
      <c r="O68" s="167">
        <f>O20+O34+O45+O49+O56+O62+O66</f>
        <v>53924</v>
      </c>
      <c r="P68" s="143">
        <f>P20+P34+P45+P49+P56+P62+P66</f>
        <v>300</v>
      </c>
      <c r="Q68" s="143">
        <f>Q20+Q34+Q45+Q49+Q56+Q62+Q66</f>
        <v>20</v>
      </c>
      <c r="R68" s="143">
        <f t="shared" si="3"/>
        <v>54244</v>
      </c>
    </row>
    <row r="69" spans="1:18" s="99" customFormat="1" ht="15.75">
      <c r="A69" s="102" t="s">
        <v>53</v>
      </c>
      <c r="B69" s="89"/>
      <c r="C69" s="100"/>
      <c r="D69" s="100"/>
      <c r="E69" s="100"/>
      <c r="F69" s="168">
        <f t="shared" si="0"/>
        <v>0</v>
      </c>
      <c r="G69" s="171"/>
      <c r="H69" s="100"/>
      <c r="I69" s="100"/>
      <c r="J69" s="96">
        <f t="shared" si="1"/>
        <v>0</v>
      </c>
      <c r="K69" s="166"/>
      <c r="L69" s="142"/>
      <c r="M69" s="142"/>
      <c r="N69" s="147">
        <f t="shared" si="2"/>
        <v>0</v>
      </c>
      <c r="O69" s="166"/>
      <c r="P69" s="142"/>
      <c r="Q69" s="142"/>
      <c r="R69" s="147">
        <f t="shared" si="3"/>
        <v>0</v>
      </c>
    </row>
    <row r="70" spans="1:18" s="99" customFormat="1" ht="15.75">
      <c r="A70" s="102" t="s">
        <v>54</v>
      </c>
      <c r="B70" s="89"/>
      <c r="C70" s="100"/>
      <c r="D70" s="100"/>
      <c r="E70" s="100"/>
      <c r="F70" s="168">
        <f t="shared" si="0"/>
        <v>0</v>
      </c>
      <c r="G70" s="171"/>
      <c r="H70" s="100"/>
      <c r="I70" s="100"/>
      <c r="J70" s="96">
        <f t="shared" si="1"/>
        <v>0</v>
      </c>
      <c r="K70" s="166"/>
      <c r="L70" s="142"/>
      <c r="M70" s="142"/>
      <c r="N70" s="147">
        <f t="shared" si="2"/>
        <v>0</v>
      </c>
      <c r="O70" s="166"/>
      <c r="P70" s="142"/>
      <c r="Q70" s="142"/>
      <c r="R70" s="147">
        <f t="shared" si="3"/>
        <v>0</v>
      </c>
    </row>
    <row r="71" spans="1:18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68">
        <f t="shared" si="0"/>
        <v>0</v>
      </c>
      <c r="G71" s="170">
        <v>0</v>
      </c>
      <c r="H71" s="96">
        <v>0</v>
      </c>
      <c r="I71" s="96">
        <v>0</v>
      </c>
      <c r="J71" s="96">
        <f t="shared" si="1"/>
        <v>0</v>
      </c>
      <c r="K71" s="202">
        <v>0</v>
      </c>
      <c r="L71" s="147">
        <v>0</v>
      </c>
      <c r="M71" s="147">
        <v>0</v>
      </c>
      <c r="N71" s="147">
        <f t="shared" si="2"/>
        <v>0</v>
      </c>
      <c r="O71" s="202">
        <v>0</v>
      </c>
      <c r="P71" s="147">
        <v>0</v>
      </c>
      <c r="Q71" s="147">
        <v>0</v>
      </c>
      <c r="R71" s="147">
        <f t="shared" si="3"/>
        <v>0</v>
      </c>
    </row>
    <row r="72" spans="1:18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68">
        <f t="shared" si="0"/>
        <v>0</v>
      </c>
      <c r="G72" s="170">
        <v>0</v>
      </c>
      <c r="H72" s="96">
        <v>0</v>
      </c>
      <c r="I72" s="96">
        <v>0</v>
      </c>
      <c r="J72" s="96">
        <f t="shared" si="1"/>
        <v>0</v>
      </c>
      <c r="K72" s="202">
        <v>0</v>
      </c>
      <c r="L72" s="147">
        <v>0</v>
      </c>
      <c r="M72" s="147">
        <v>0</v>
      </c>
      <c r="N72" s="147">
        <f t="shared" si="2"/>
        <v>0</v>
      </c>
      <c r="O72" s="202">
        <v>0</v>
      </c>
      <c r="P72" s="147">
        <v>0</v>
      </c>
      <c r="Q72" s="147">
        <v>0</v>
      </c>
      <c r="R72" s="147">
        <f t="shared" si="3"/>
        <v>0</v>
      </c>
    </row>
    <row r="73" spans="1:18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68">
        <f t="shared" ref="F73:F98" si="4">SUM(C73:E73)</f>
        <v>0</v>
      </c>
      <c r="G73" s="170">
        <v>0</v>
      </c>
      <c r="H73" s="96">
        <v>0</v>
      </c>
      <c r="I73" s="96">
        <v>0</v>
      </c>
      <c r="J73" s="96">
        <f t="shared" ref="J73:J98" si="5">SUM(G73:I73)</f>
        <v>0</v>
      </c>
      <c r="K73" s="202">
        <v>0</v>
      </c>
      <c r="L73" s="147">
        <v>0</v>
      </c>
      <c r="M73" s="147">
        <v>0</v>
      </c>
      <c r="N73" s="147">
        <f t="shared" ref="N73:N98" si="6">SUM(K73:M73)</f>
        <v>0</v>
      </c>
      <c r="O73" s="202">
        <v>0</v>
      </c>
      <c r="P73" s="147">
        <v>0</v>
      </c>
      <c r="Q73" s="147">
        <v>0</v>
      </c>
      <c r="R73" s="147">
        <f t="shared" ref="R73:R98" si="7">SUM(O73:Q73)</f>
        <v>0</v>
      </c>
    </row>
    <row r="74" spans="1:18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6">
        <f t="shared" si="4"/>
        <v>0</v>
      </c>
      <c r="G74" s="171">
        <f>SUM(G71:G73)</f>
        <v>0</v>
      </c>
      <c r="H74" s="100">
        <f>SUM(H71:H73)</f>
        <v>0</v>
      </c>
      <c r="I74" s="100">
        <f>SUM(I71:I73)</f>
        <v>0</v>
      </c>
      <c r="J74" s="100">
        <f t="shared" si="5"/>
        <v>0</v>
      </c>
      <c r="K74" s="166">
        <f>SUM(K71:K73)</f>
        <v>0</v>
      </c>
      <c r="L74" s="142">
        <f>SUM(L71:L73)</f>
        <v>0</v>
      </c>
      <c r="M74" s="142">
        <f>SUM(M71:M73)</f>
        <v>0</v>
      </c>
      <c r="N74" s="142">
        <f t="shared" si="6"/>
        <v>0</v>
      </c>
      <c r="O74" s="166">
        <f>SUM(O71:O73)</f>
        <v>0</v>
      </c>
      <c r="P74" s="142">
        <f>SUM(P71:P73)</f>
        <v>0</v>
      </c>
      <c r="Q74" s="142">
        <f>SUM(Q71:Q73)</f>
        <v>0</v>
      </c>
      <c r="R74" s="142">
        <f t="shared" si="7"/>
        <v>0</v>
      </c>
    </row>
    <row r="75" spans="1:18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68">
        <f t="shared" si="4"/>
        <v>0</v>
      </c>
      <c r="G75" s="170">
        <v>0</v>
      </c>
      <c r="H75" s="96">
        <v>0</v>
      </c>
      <c r="I75" s="96">
        <v>0</v>
      </c>
      <c r="J75" s="96">
        <f t="shared" si="5"/>
        <v>0</v>
      </c>
      <c r="K75" s="202">
        <v>0</v>
      </c>
      <c r="L75" s="147">
        <v>0</v>
      </c>
      <c r="M75" s="147">
        <v>0</v>
      </c>
      <c r="N75" s="147">
        <f t="shared" si="6"/>
        <v>0</v>
      </c>
      <c r="O75" s="202">
        <v>0</v>
      </c>
      <c r="P75" s="147">
        <v>0</v>
      </c>
      <c r="Q75" s="147">
        <v>0</v>
      </c>
      <c r="R75" s="147">
        <f t="shared" si="7"/>
        <v>0</v>
      </c>
    </row>
    <row r="76" spans="1:18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68">
        <f t="shared" si="4"/>
        <v>0</v>
      </c>
      <c r="G76" s="170">
        <v>0</v>
      </c>
      <c r="H76" s="96">
        <v>0</v>
      </c>
      <c r="I76" s="96">
        <v>0</v>
      </c>
      <c r="J76" s="96">
        <f t="shared" si="5"/>
        <v>0</v>
      </c>
      <c r="K76" s="202">
        <v>0</v>
      </c>
      <c r="L76" s="147">
        <v>0</v>
      </c>
      <c r="M76" s="147">
        <v>0</v>
      </c>
      <c r="N76" s="147">
        <f t="shared" si="6"/>
        <v>0</v>
      </c>
      <c r="O76" s="202">
        <v>0</v>
      </c>
      <c r="P76" s="147">
        <v>0</v>
      </c>
      <c r="Q76" s="147">
        <v>0</v>
      </c>
      <c r="R76" s="147">
        <f t="shared" si="7"/>
        <v>0</v>
      </c>
    </row>
    <row r="77" spans="1:18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68">
        <f t="shared" si="4"/>
        <v>0</v>
      </c>
      <c r="G77" s="170">
        <v>0</v>
      </c>
      <c r="H77" s="96">
        <v>0</v>
      </c>
      <c r="I77" s="96">
        <v>0</v>
      </c>
      <c r="J77" s="96">
        <f t="shared" si="5"/>
        <v>0</v>
      </c>
      <c r="K77" s="202">
        <v>0</v>
      </c>
      <c r="L77" s="147">
        <v>0</v>
      </c>
      <c r="M77" s="147">
        <v>0</v>
      </c>
      <c r="N77" s="147">
        <f t="shared" si="6"/>
        <v>0</v>
      </c>
      <c r="O77" s="202">
        <v>0</v>
      </c>
      <c r="P77" s="147">
        <v>0</v>
      </c>
      <c r="Q77" s="147">
        <v>0</v>
      </c>
      <c r="R77" s="147">
        <f t="shared" si="7"/>
        <v>0</v>
      </c>
    </row>
    <row r="78" spans="1:18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68">
        <f t="shared" si="4"/>
        <v>0</v>
      </c>
      <c r="G78" s="170">
        <v>0</v>
      </c>
      <c r="H78" s="96">
        <v>0</v>
      </c>
      <c r="I78" s="96">
        <v>0</v>
      </c>
      <c r="J78" s="96">
        <f t="shared" si="5"/>
        <v>0</v>
      </c>
      <c r="K78" s="202">
        <v>0</v>
      </c>
      <c r="L78" s="147">
        <v>0</v>
      </c>
      <c r="M78" s="147">
        <v>0</v>
      </c>
      <c r="N78" s="147">
        <f t="shared" si="6"/>
        <v>0</v>
      </c>
      <c r="O78" s="202">
        <v>0</v>
      </c>
      <c r="P78" s="147">
        <v>0</v>
      </c>
      <c r="Q78" s="147">
        <v>0</v>
      </c>
      <c r="R78" s="147">
        <f t="shared" si="7"/>
        <v>0</v>
      </c>
    </row>
    <row r="79" spans="1:18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56">
        <f t="shared" si="4"/>
        <v>0</v>
      </c>
      <c r="G79" s="171">
        <f>SUM(G75:G78)</f>
        <v>0</v>
      </c>
      <c r="H79" s="100">
        <f>SUM(H75:H78)</f>
        <v>0</v>
      </c>
      <c r="I79" s="100">
        <f>SUM(I75:I78)</f>
        <v>0</v>
      </c>
      <c r="J79" s="100">
        <f t="shared" si="5"/>
        <v>0</v>
      </c>
      <c r="K79" s="166">
        <f>SUM(K75:K78)</f>
        <v>0</v>
      </c>
      <c r="L79" s="142">
        <f>SUM(L75:L78)</f>
        <v>0</v>
      </c>
      <c r="M79" s="142">
        <f>SUM(M75:M78)</f>
        <v>0</v>
      </c>
      <c r="N79" s="142">
        <f t="shared" si="6"/>
        <v>0</v>
      </c>
      <c r="O79" s="166">
        <f>SUM(O75:O78)</f>
        <v>0</v>
      </c>
      <c r="P79" s="142">
        <f>SUM(P75:P78)</f>
        <v>0</v>
      </c>
      <c r="Q79" s="142">
        <f>SUM(Q75:Q78)</f>
        <v>0</v>
      </c>
      <c r="R79" s="142">
        <f t="shared" si="7"/>
        <v>0</v>
      </c>
    </row>
    <row r="80" spans="1:18">
      <c r="A80" s="5" t="s">
        <v>648</v>
      </c>
      <c r="B80" s="5" t="s">
        <v>370</v>
      </c>
      <c r="C80" s="96">
        <v>19500</v>
      </c>
      <c r="D80" s="96">
        <v>0</v>
      </c>
      <c r="E80" s="96">
        <v>0</v>
      </c>
      <c r="F80" s="168">
        <f t="shared" si="4"/>
        <v>19500</v>
      </c>
      <c r="G80" s="177">
        <v>21158</v>
      </c>
      <c r="H80" s="96">
        <v>0</v>
      </c>
      <c r="I80" s="96">
        <v>0</v>
      </c>
      <c r="J80" s="96">
        <f t="shared" si="5"/>
        <v>21158</v>
      </c>
      <c r="K80" s="202">
        <v>21158</v>
      </c>
      <c r="L80" s="147">
        <v>0</v>
      </c>
      <c r="M80" s="147">
        <v>0</v>
      </c>
      <c r="N80" s="147">
        <f t="shared" si="6"/>
        <v>21158</v>
      </c>
      <c r="O80" s="202">
        <v>21158</v>
      </c>
      <c r="P80" s="147">
        <v>0</v>
      </c>
      <c r="Q80" s="147">
        <v>0</v>
      </c>
      <c r="R80" s="147">
        <f t="shared" si="7"/>
        <v>21158</v>
      </c>
    </row>
    <row r="81" spans="1:18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68">
        <f t="shared" si="4"/>
        <v>0</v>
      </c>
      <c r="G81" s="170">
        <v>0</v>
      </c>
      <c r="H81" s="96">
        <v>0</v>
      </c>
      <c r="I81" s="96">
        <v>0</v>
      </c>
      <c r="J81" s="96">
        <f t="shared" si="5"/>
        <v>0</v>
      </c>
      <c r="K81" s="202">
        <v>0</v>
      </c>
      <c r="L81" s="147">
        <v>0</v>
      </c>
      <c r="M81" s="147">
        <v>0</v>
      </c>
      <c r="N81" s="147">
        <f t="shared" si="6"/>
        <v>0</v>
      </c>
      <c r="O81" s="202">
        <v>0</v>
      </c>
      <c r="P81" s="147">
        <v>0</v>
      </c>
      <c r="Q81" s="147">
        <v>0</v>
      </c>
      <c r="R81" s="147">
        <f t="shared" si="7"/>
        <v>0</v>
      </c>
    </row>
    <row r="82" spans="1:18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68">
        <f t="shared" si="4"/>
        <v>0</v>
      </c>
      <c r="G82" s="170">
        <v>0</v>
      </c>
      <c r="H82" s="96">
        <v>0</v>
      </c>
      <c r="I82" s="96">
        <v>0</v>
      </c>
      <c r="J82" s="96">
        <f t="shared" si="5"/>
        <v>0</v>
      </c>
      <c r="K82" s="202">
        <v>0</v>
      </c>
      <c r="L82" s="147">
        <v>0</v>
      </c>
      <c r="M82" s="147">
        <v>0</v>
      </c>
      <c r="N82" s="147">
        <f t="shared" si="6"/>
        <v>0</v>
      </c>
      <c r="O82" s="202">
        <v>0</v>
      </c>
      <c r="P82" s="147">
        <v>0</v>
      </c>
      <c r="Q82" s="147">
        <v>0</v>
      </c>
      <c r="R82" s="147">
        <f t="shared" si="7"/>
        <v>0</v>
      </c>
    </row>
    <row r="83" spans="1:18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68">
        <f t="shared" si="4"/>
        <v>0</v>
      </c>
      <c r="G83" s="170">
        <v>0</v>
      </c>
      <c r="H83" s="96">
        <v>0</v>
      </c>
      <c r="I83" s="96">
        <v>0</v>
      </c>
      <c r="J83" s="96">
        <f t="shared" si="5"/>
        <v>0</v>
      </c>
      <c r="K83" s="202">
        <v>0</v>
      </c>
      <c r="L83" s="147">
        <v>0</v>
      </c>
      <c r="M83" s="147">
        <v>0</v>
      </c>
      <c r="N83" s="147">
        <f t="shared" si="6"/>
        <v>0</v>
      </c>
      <c r="O83" s="202">
        <v>0</v>
      </c>
      <c r="P83" s="147">
        <v>0</v>
      </c>
      <c r="Q83" s="147">
        <v>0</v>
      </c>
      <c r="R83" s="147">
        <f t="shared" si="7"/>
        <v>0</v>
      </c>
    </row>
    <row r="84" spans="1:18" s="99" customFormat="1">
      <c r="A84" s="7" t="s">
        <v>540</v>
      </c>
      <c r="B84" s="7" t="s">
        <v>372</v>
      </c>
      <c r="C84" s="100">
        <f>SUM(C80:C83)</f>
        <v>19500</v>
      </c>
      <c r="D84" s="100">
        <f>SUM(D80:D83)</f>
        <v>0</v>
      </c>
      <c r="E84" s="100">
        <f>SUM(E80:E83)</f>
        <v>0</v>
      </c>
      <c r="F84" s="156">
        <f t="shared" si="4"/>
        <v>19500</v>
      </c>
      <c r="G84" s="171">
        <f>SUM(G80:G83)</f>
        <v>21158</v>
      </c>
      <c r="H84" s="100">
        <f>SUM(H80:H83)</f>
        <v>0</v>
      </c>
      <c r="I84" s="100">
        <f>SUM(I80:I83)</f>
        <v>0</v>
      </c>
      <c r="J84" s="100">
        <f t="shared" si="5"/>
        <v>21158</v>
      </c>
      <c r="K84" s="166">
        <f>SUM(K80:K83)</f>
        <v>21158</v>
      </c>
      <c r="L84" s="142">
        <f>SUM(L80:L83)</f>
        <v>0</v>
      </c>
      <c r="M84" s="142">
        <f>SUM(M80:M83)</f>
        <v>0</v>
      </c>
      <c r="N84" s="142">
        <f t="shared" si="6"/>
        <v>21158</v>
      </c>
      <c r="O84" s="166">
        <f>SUM(O80:O83)</f>
        <v>21158</v>
      </c>
      <c r="P84" s="142">
        <f>SUM(P80:P83)</f>
        <v>0</v>
      </c>
      <c r="Q84" s="142">
        <f>SUM(Q80:Q83)</f>
        <v>0</v>
      </c>
      <c r="R84" s="142">
        <f t="shared" si="7"/>
        <v>21158</v>
      </c>
    </row>
    <row r="85" spans="1:18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56">
        <f t="shared" si="4"/>
        <v>0</v>
      </c>
      <c r="G85" s="171">
        <v>0</v>
      </c>
      <c r="H85" s="100">
        <v>0</v>
      </c>
      <c r="I85" s="100">
        <v>0</v>
      </c>
      <c r="J85" s="100">
        <f t="shared" si="5"/>
        <v>0</v>
      </c>
      <c r="K85" s="166">
        <v>0</v>
      </c>
      <c r="L85" s="142">
        <v>0</v>
      </c>
      <c r="M85" s="142">
        <v>0</v>
      </c>
      <c r="N85" s="142">
        <f t="shared" si="6"/>
        <v>0</v>
      </c>
      <c r="O85" s="166">
        <v>0</v>
      </c>
      <c r="P85" s="142">
        <v>0</v>
      </c>
      <c r="Q85" s="142">
        <v>0</v>
      </c>
      <c r="R85" s="142">
        <f t="shared" si="7"/>
        <v>0</v>
      </c>
    </row>
    <row r="86" spans="1:18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56">
        <f t="shared" si="4"/>
        <v>0</v>
      </c>
      <c r="G86" s="171">
        <v>0</v>
      </c>
      <c r="H86" s="100">
        <v>0</v>
      </c>
      <c r="I86" s="100">
        <v>0</v>
      </c>
      <c r="J86" s="100">
        <f t="shared" si="5"/>
        <v>0</v>
      </c>
      <c r="K86" s="166">
        <v>0</v>
      </c>
      <c r="L86" s="142">
        <v>0</v>
      </c>
      <c r="M86" s="142">
        <v>0</v>
      </c>
      <c r="N86" s="142">
        <f t="shared" si="6"/>
        <v>0</v>
      </c>
      <c r="O86" s="166">
        <v>0</v>
      </c>
      <c r="P86" s="142">
        <v>0</v>
      </c>
      <c r="Q86" s="142">
        <v>0</v>
      </c>
      <c r="R86" s="142">
        <f t="shared" si="7"/>
        <v>0</v>
      </c>
    </row>
    <row r="87" spans="1:18" s="99" customFormat="1">
      <c r="A87" s="14" t="s">
        <v>377</v>
      </c>
      <c r="B87" s="7" t="s">
        <v>378</v>
      </c>
      <c r="C87" s="100">
        <v>0</v>
      </c>
      <c r="D87" s="100">
        <v>0</v>
      </c>
      <c r="E87" s="100">
        <v>0</v>
      </c>
      <c r="F87" s="156">
        <f t="shared" si="4"/>
        <v>0</v>
      </c>
      <c r="G87" s="171">
        <v>0</v>
      </c>
      <c r="H87" s="100">
        <v>0</v>
      </c>
      <c r="I87" s="100">
        <v>0</v>
      </c>
      <c r="J87" s="100">
        <f t="shared" si="5"/>
        <v>0</v>
      </c>
      <c r="K87" s="166">
        <v>0</v>
      </c>
      <c r="L87" s="142">
        <v>0</v>
      </c>
      <c r="M87" s="142">
        <v>0</v>
      </c>
      <c r="N87" s="142">
        <f t="shared" si="6"/>
        <v>0</v>
      </c>
      <c r="O87" s="166">
        <v>0</v>
      </c>
      <c r="P87" s="142">
        <v>0</v>
      </c>
      <c r="Q87" s="142">
        <v>0</v>
      </c>
      <c r="R87" s="142">
        <f t="shared" si="7"/>
        <v>0</v>
      </c>
    </row>
    <row r="88" spans="1:18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56">
        <f t="shared" si="4"/>
        <v>0</v>
      </c>
      <c r="G88" s="171">
        <v>0</v>
      </c>
      <c r="H88" s="100">
        <v>0</v>
      </c>
      <c r="I88" s="100">
        <v>0</v>
      </c>
      <c r="J88" s="100">
        <f t="shared" si="5"/>
        <v>0</v>
      </c>
      <c r="K88" s="166">
        <v>0</v>
      </c>
      <c r="L88" s="142">
        <v>0</v>
      </c>
      <c r="M88" s="142">
        <v>0</v>
      </c>
      <c r="N88" s="142">
        <f t="shared" si="6"/>
        <v>0</v>
      </c>
      <c r="O88" s="166">
        <v>0</v>
      </c>
      <c r="P88" s="142">
        <v>0</v>
      </c>
      <c r="Q88" s="142">
        <v>0</v>
      </c>
      <c r="R88" s="142">
        <f t="shared" si="7"/>
        <v>0</v>
      </c>
    </row>
    <row r="89" spans="1:18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56">
        <f t="shared" si="4"/>
        <v>0</v>
      </c>
      <c r="G89" s="171">
        <v>0</v>
      </c>
      <c r="H89" s="100">
        <v>0</v>
      </c>
      <c r="I89" s="100">
        <v>0</v>
      </c>
      <c r="J89" s="100">
        <f t="shared" si="5"/>
        <v>0</v>
      </c>
      <c r="K89" s="166">
        <v>0</v>
      </c>
      <c r="L89" s="142">
        <v>0</v>
      </c>
      <c r="M89" s="142">
        <v>0</v>
      </c>
      <c r="N89" s="142">
        <f t="shared" si="6"/>
        <v>0</v>
      </c>
      <c r="O89" s="166">
        <v>0</v>
      </c>
      <c r="P89" s="142">
        <v>0</v>
      </c>
      <c r="Q89" s="142">
        <v>0</v>
      </c>
      <c r="R89" s="142">
        <f t="shared" si="7"/>
        <v>0</v>
      </c>
    </row>
    <row r="90" spans="1:18" s="99" customFormat="1" ht="15.75">
      <c r="A90" s="48" t="s">
        <v>541</v>
      </c>
      <c r="B90" s="38" t="s">
        <v>383</v>
      </c>
      <c r="C90" s="132">
        <f>C74+C79+C84+C85+C87+C86+C88+C89</f>
        <v>19500</v>
      </c>
      <c r="D90" s="132">
        <f>D74+D79+D84+D85+D87+D86+D88+D89</f>
        <v>0</v>
      </c>
      <c r="E90" s="132">
        <f>E74+E79+E84+E85+E87+E86+E88+E89</f>
        <v>0</v>
      </c>
      <c r="F90" s="157">
        <f t="shared" si="4"/>
        <v>19500</v>
      </c>
      <c r="G90" s="172">
        <f>G74+G79+G84+G85+G87+G86+G88+G89</f>
        <v>21158</v>
      </c>
      <c r="H90" s="132">
        <f>H74+H79+H84+H85+H87+H86+H88+H89</f>
        <v>0</v>
      </c>
      <c r="I90" s="132">
        <f>I74+I79+I84+I85+I87+I86+I88+I89</f>
        <v>0</v>
      </c>
      <c r="J90" s="132">
        <f t="shared" si="5"/>
        <v>21158</v>
      </c>
      <c r="K90" s="167">
        <f>K74+K79+K84+K85+K87+K86+K88+K89</f>
        <v>21158</v>
      </c>
      <c r="L90" s="143">
        <f>L74+L79+L84+L85+L87+L86+L88+L89</f>
        <v>0</v>
      </c>
      <c r="M90" s="143">
        <f>M74+M79+M84+M85+M87+M86+M88+M89</f>
        <v>0</v>
      </c>
      <c r="N90" s="143">
        <f t="shared" si="6"/>
        <v>21158</v>
      </c>
      <c r="O90" s="167">
        <f>O74+O79+O84+O85+O87+O86+O88+O89</f>
        <v>21158</v>
      </c>
      <c r="P90" s="143">
        <f>P74+P79+P84+P85+P87+P86+P88+P89</f>
        <v>0</v>
      </c>
      <c r="Q90" s="143">
        <f>Q74+Q79+Q84+Q85+Q87+Q86+Q88+Q89</f>
        <v>0</v>
      </c>
      <c r="R90" s="143">
        <f t="shared" si="7"/>
        <v>21158</v>
      </c>
    </row>
    <row r="91" spans="1:18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68">
        <f t="shared" si="4"/>
        <v>0</v>
      </c>
      <c r="G91" s="170">
        <v>0</v>
      </c>
      <c r="H91" s="96">
        <v>0</v>
      </c>
      <c r="I91" s="96">
        <v>0</v>
      </c>
      <c r="J91" s="96">
        <f t="shared" si="5"/>
        <v>0</v>
      </c>
      <c r="K91" s="202">
        <v>0</v>
      </c>
      <c r="L91" s="147">
        <v>0</v>
      </c>
      <c r="M91" s="147">
        <v>0</v>
      </c>
      <c r="N91" s="147">
        <f t="shared" si="6"/>
        <v>0</v>
      </c>
      <c r="O91" s="202">
        <v>0</v>
      </c>
      <c r="P91" s="147">
        <v>0</v>
      </c>
      <c r="Q91" s="147">
        <v>0</v>
      </c>
      <c r="R91" s="147">
        <f t="shared" si="7"/>
        <v>0</v>
      </c>
    </row>
    <row r="92" spans="1:18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68">
        <f t="shared" si="4"/>
        <v>0</v>
      </c>
      <c r="G92" s="170">
        <v>0</v>
      </c>
      <c r="H92" s="96">
        <v>0</v>
      </c>
      <c r="I92" s="96">
        <v>0</v>
      </c>
      <c r="J92" s="96">
        <f t="shared" si="5"/>
        <v>0</v>
      </c>
      <c r="K92" s="202">
        <v>0</v>
      </c>
      <c r="L92" s="147">
        <v>0</v>
      </c>
      <c r="M92" s="147">
        <v>0</v>
      </c>
      <c r="N92" s="147">
        <f t="shared" si="6"/>
        <v>0</v>
      </c>
      <c r="O92" s="202">
        <v>0</v>
      </c>
      <c r="P92" s="147">
        <v>0</v>
      </c>
      <c r="Q92" s="147">
        <v>0</v>
      </c>
      <c r="R92" s="147">
        <f t="shared" si="7"/>
        <v>0</v>
      </c>
    </row>
    <row r="93" spans="1:18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68">
        <f t="shared" si="4"/>
        <v>0</v>
      </c>
      <c r="G93" s="170">
        <v>0</v>
      </c>
      <c r="H93" s="96">
        <v>0</v>
      </c>
      <c r="I93" s="96">
        <v>0</v>
      </c>
      <c r="J93" s="96">
        <f t="shared" si="5"/>
        <v>0</v>
      </c>
      <c r="K93" s="202">
        <v>0</v>
      </c>
      <c r="L93" s="147">
        <v>0</v>
      </c>
      <c r="M93" s="147">
        <v>0</v>
      </c>
      <c r="N93" s="147">
        <f t="shared" si="6"/>
        <v>0</v>
      </c>
      <c r="O93" s="202">
        <v>0</v>
      </c>
      <c r="P93" s="147">
        <v>0</v>
      </c>
      <c r="Q93" s="147">
        <v>0</v>
      </c>
      <c r="R93" s="147">
        <f t="shared" si="7"/>
        <v>0</v>
      </c>
    </row>
    <row r="94" spans="1:18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68">
        <f t="shared" si="4"/>
        <v>0</v>
      </c>
      <c r="G94" s="170">
        <v>0</v>
      </c>
      <c r="H94" s="96">
        <v>0</v>
      </c>
      <c r="I94" s="96">
        <v>0</v>
      </c>
      <c r="J94" s="96">
        <f t="shared" si="5"/>
        <v>0</v>
      </c>
      <c r="K94" s="202">
        <v>0</v>
      </c>
      <c r="L94" s="147">
        <v>0</v>
      </c>
      <c r="M94" s="147">
        <v>0</v>
      </c>
      <c r="N94" s="147">
        <f t="shared" si="6"/>
        <v>0</v>
      </c>
      <c r="O94" s="202">
        <v>0</v>
      </c>
      <c r="P94" s="147">
        <v>0</v>
      </c>
      <c r="Q94" s="147">
        <v>0</v>
      </c>
      <c r="R94" s="147">
        <f t="shared" si="7"/>
        <v>0</v>
      </c>
    </row>
    <row r="95" spans="1:18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56">
        <f t="shared" si="4"/>
        <v>0</v>
      </c>
      <c r="G95" s="171">
        <v>0</v>
      </c>
      <c r="H95" s="100">
        <v>0</v>
      </c>
      <c r="I95" s="100">
        <v>0</v>
      </c>
      <c r="J95" s="100">
        <f t="shared" si="5"/>
        <v>0</v>
      </c>
      <c r="K95" s="166">
        <v>0</v>
      </c>
      <c r="L95" s="142">
        <v>0</v>
      </c>
      <c r="M95" s="142">
        <v>0</v>
      </c>
      <c r="N95" s="142">
        <f t="shared" si="6"/>
        <v>0</v>
      </c>
      <c r="O95" s="166">
        <v>0</v>
      </c>
      <c r="P95" s="142">
        <v>0</v>
      </c>
      <c r="Q95" s="142">
        <v>0</v>
      </c>
      <c r="R95" s="142">
        <f t="shared" si="7"/>
        <v>0</v>
      </c>
    </row>
    <row r="96" spans="1:18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56">
        <f t="shared" si="4"/>
        <v>0</v>
      </c>
      <c r="G96" s="171">
        <v>0</v>
      </c>
      <c r="H96" s="100">
        <v>0</v>
      </c>
      <c r="I96" s="100">
        <v>0</v>
      </c>
      <c r="J96" s="100">
        <f t="shared" si="5"/>
        <v>0</v>
      </c>
      <c r="K96" s="166">
        <v>0</v>
      </c>
      <c r="L96" s="142">
        <v>0</v>
      </c>
      <c r="M96" s="142">
        <v>0</v>
      </c>
      <c r="N96" s="142">
        <f t="shared" si="6"/>
        <v>0</v>
      </c>
      <c r="O96" s="166">
        <v>0</v>
      </c>
      <c r="P96" s="142">
        <v>0</v>
      </c>
      <c r="Q96" s="142">
        <v>0</v>
      </c>
      <c r="R96" s="142">
        <f t="shared" si="7"/>
        <v>0</v>
      </c>
    </row>
    <row r="97" spans="1:18" s="99" customFormat="1" ht="15.75">
      <c r="A97" s="39" t="s">
        <v>543</v>
      </c>
      <c r="B97" s="40" t="s">
        <v>394</v>
      </c>
      <c r="C97" s="132">
        <f>C90+C95+C96</f>
        <v>19500</v>
      </c>
      <c r="D97" s="132">
        <f>D90+D95+D96</f>
        <v>0</v>
      </c>
      <c r="E97" s="132">
        <f>E90+E95+E96</f>
        <v>0</v>
      </c>
      <c r="F97" s="157">
        <f t="shared" si="4"/>
        <v>19500</v>
      </c>
      <c r="G97" s="172">
        <f>G90+G95+G96</f>
        <v>21158</v>
      </c>
      <c r="H97" s="132">
        <f>H90+H95+H96</f>
        <v>0</v>
      </c>
      <c r="I97" s="132">
        <f>I90+I95+I96</f>
        <v>0</v>
      </c>
      <c r="J97" s="132">
        <f t="shared" si="5"/>
        <v>21158</v>
      </c>
      <c r="K97" s="167">
        <f>K90+K95+K96</f>
        <v>21158</v>
      </c>
      <c r="L97" s="143">
        <f>L90+L95+L96</f>
        <v>0</v>
      </c>
      <c r="M97" s="143">
        <f>M90+M95+M96</f>
        <v>0</v>
      </c>
      <c r="N97" s="143">
        <f t="shared" si="6"/>
        <v>21158</v>
      </c>
      <c r="O97" s="167">
        <f>O90+O95+O96</f>
        <v>21158</v>
      </c>
      <c r="P97" s="143">
        <f>P90+P95+P96</f>
        <v>0</v>
      </c>
      <c r="Q97" s="143">
        <f>Q90+Q95+Q96</f>
        <v>0</v>
      </c>
      <c r="R97" s="143">
        <f t="shared" si="7"/>
        <v>21158</v>
      </c>
    </row>
    <row r="98" spans="1:18" s="99" customFormat="1" ht="17.25">
      <c r="A98" s="101" t="s">
        <v>525</v>
      </c>
      <c r="B98" s="101"/>
      <c r="C98" s="134">
        <f>C68+C97</f>
        <v>71884</v>
      </c>
      <c r="D98" s="134">
        <f>D68+D97</f>
        <v>300</v>
      </c>
      <c r="E98" s="134">
        <f>E68+E97</f>
        <v>20</v>
      </c>
      <c r="F98" s="169">
        <f t="shared" si="4"/>
        <v>72204</v>
      </c>
      <c r="G98" s="173">
        <f>G68+G97</f>
        <v>73594</v>
      </c>
      <c r="H98" s="134">
        <f>H68+H97</f>
        <v>300</v>
      </c>
      <c r="I98" s="134">
        <f>I68+I97</f>
        <v>20</v>
      </c>
      <c r="J98" s="144">
        <f t="shared" si="5"/>
        <v>73914</v>
      </c>
      <c r="K98" s="203">
        <f>K68+K97</f>
        <v>74071</v>
      </c>
      <c r="L98" s="204">
        <f>L68+L97</f>
        <v>300</v>
      </c>
      <c r="M98" s="204">
        <f>M68+M97</f>
        <v>20</v>
      </c>
      <c r="N98" s="205">
        <f t="shared" si="6"/>
        <v>74391</v>
      </c>
      <c r="O98" s="203">
        <f>O68+O97</f>
        <v>75082</v>
      </c>
      <c r="P98" s="204">
        <f>P68+P97</f>
        <v>300</v>
      </c>
      <c r="Q98" s="204">
        <f>Q68+Q97</f>
        <v>20</v>
      </c>
      <c r="R98" s="205">
        <f t="shared" si="7"/>
        <v>75402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/>
  <cols>
    <col min="1" max="1" width="94.7109375" customWidth="1"/>
    <col min="2" max="2" width="8.5703125" bestFit="1" customWidth="1"/>
    <col min="3" max="3" width="9.5703125" bestFit="1" customWidth="1"/>
    <col min="4" max="4" width="11.140625" customWidth="1"/>
    <col min="5" max="5" width="14.140625" bestFit="1" customWidth="1"/>
    <col min="6" max="6" width="12.140625" customWidth="1"/>
    <col min="7" max="8" width="9.5703125" bestFit="1" customWidth="1"/>
    <col min="9" max="9" width="14" customWidth="1"/>
    <col min="10" max="10" width="12.85546875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33" t="s">
        <v>715</v>
      </c>
      <c r="C1" s="233"/>
      <c r="D1" s="233"/>
      <c r="E1" s="233"/>
      <c r="F1" s="233"/>
      <c r="G1" s="233"/>
      <c r="H1" s="233"/>
      <c r="I1" s="233"/>
      <c r="J1" s="233"/>
    </row>
    <row r="3" spans="1:18" ht="24" customHeight="1">
      <c r="A3" s="228" t="s">
        <v>682</v>
      </c>
      <c r="B3" s="236"/>
      <c r="C3" s="236"/>
      <c r="D3" s="236"/>
      <c r="E3" s="236"/>
      <c r="F3" s="230"/>
    </row>
    <row r="4" spans="1:18" ht="24" customHeight="1">
      <c r="A4" s="231" t="s">
        <v>570</v>
      </c>
      <c r="B4" s="229"/>
      <c r="C4" s="229"/>
      <c r="D4" s="229"/>
      <c r="E4" s="229"/>
      <c r="F4" s="230"/>
      <c r="H4" s="82"/>
    </row>
    <row r="5" spans="1:18" ht="18">
      <c r="A5" s="110"/>
    </row>
    <row r="6" spans="1:18">
      <c r="A6" s="97" t="s">
        <v>687</v>
      </c>
      <c r="C6" s="222" t="s">
        <v>667</v>
      </c>
      <c r="D6" s="222"/>
      <c r="E6" s="222"/>
      <c r="F6" s="227"/>
      <c r="G6" s="221" t="s">
        <v>706</v>
      </c>
      <c r="H6" s="222"/>
      <c r="I6" s="222"/>
      <c r="J6" s="222"/>
      <c r="K6" s="221" t="s">
        <v>707</v>
      </c>
      <c r="L6" s="222"/>
      <c r="M6" s="222"/>
      <c r="N6" s="222"/>
      <c r="O6" s="221" t="s">
        <v>708</v>
      </c>
      <c r="P6" s="222"/>
      <c r="Q6" s="222"/>
      <c r="R6" s="222"/>
    </row>
    <row r="7" spans="1:18" ht="6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K7" s="160" t="s">
        <v>600</v>
      </c>
      <c r="L7" s="111" t="s">
        <v>601</v>
      </c>
      <c r="M7" s="111" t="s">
        <v>50</v>
      </c>
      <c r="N7" s="112" t="s">
        <v>27</v>
      </c>
      <c r="O7" s="160" t="s">
        <v>600</v>
      </c>
      <c r="P7" s="111" t="s">
        <v>601</v>
      </c>
      <c r="Q7" s="111" t="s">
        <v>50</v>
      </c>
      <c r="R7" s="112" t="s">
        <v>27</v>
      </c>
    </row>
    <row r="8" spans="1:18" ht="15" customHeight="1">
      <c r="A8" s="30" t="s">
        <v>273</v>
      </c>
      <c r="B8" s="6" t="s">
        <v>274</v>
      </c>
      <c r="C8" s="96">
        <v>0</v>
      </c>
      <c r="D8" s="96">
        <v>0</v>
      </c>
      <c r="E8" s="96">
        <v>0</v>
      </c>
      <c r="F8" s="168">
        <f t="shared" ref="F8:F39" si="0">SUM(C8:E8)</f>
        <v>0</v>
      </c>
      <c r="G8" s="170">
        <v>0</v>
      </c>
      <c r="H8" s="96">
        <v>0</v>
      </c>
      <c r="I8" s="96">
        <v>0</v>
      </c>
      <c r="J8" s="96">
        <f t="shared" ref="J8:J39" si="1">SUM(G8:I8)</f>
        <v>0</v>
      </c>
      <c r="K8" s="170">
        <v>0</v>
      </c>
      <c r="L8" s="96">
        <v>0</v>
      </c>
      <c r="M8" s="96">
        <v>0</v>
      </c>
      <c r="N8" s="96">
        <f t="shared" ref="N8:N71" si="2">SUM(K8:M8)</f>
        <v>0</v>
      </c>
      <c r="O8" s="170">
        <v>0</v>
      </c>
      <c r="P8" s="96">
        <v>0</v>
      </c>
      <c r="Q8" s="96">
        <v>0</v>
      </c>
      <c r="R8" s="96">
        <f t="shared" ref="R8:R71" si="3">SUM(O8:Q8)</f>
        <v>0</v>
      </c>
    </row>
    <row r="9" spans="1:18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68">
        <f t="shared" si="0"/>
        <v>0</v>
      </c>
      <c r="G9" s="170">
        <v>0</v>
      </c>
      <c r="H9" s="96">
        <v>0</v>
      </c>
      <c r="I9" s="96">
        <v>0</v>
      </c>
      <c r="J9" s="96">
        <f t="shared" si="1"/>
        <v>0</v>
      </c>
      <c r="K9" s="170">
        <v>0</v>
      </c>
      <c r="L9" s="96">
        <v>0</v>
      </c>
      <c r="M9" s="96">
        <v>0</v>
      </c>
      <c r="N9" s="96">
        <f t="shared" si="2"/>
        <v>0</v>
      </c>
      <c r="O9" s="170">
        <v>0</v>
      </c>
      <c r="P9" s="96">
        <v>0</v>
      </c>
      <c r="Q9" s="96">
        <v>0</v>
      </c>
      <c r="R9" s="96">
        <f t="shared" si="3"/>
        <v>0</v>
      </c>
    </row>
    <row r="10" spans="1:18" ht="15" customHeight="1">
      <c r="A10" s="5" t="s">
        <v>277</v>
      </c>
      <c r="B10" s="6" t="s">
        <v>278</v>
      </c>
      <c r="C10" s="96">
        <v>0</v>
      </c>
      <c r="D10" s="96">
        <v>0</v>
      </c>
      <c r="E10" s="96">
        <v>0</v>
      </c>
      <c r="F10" s="168">
        <f t="shared" si="0"/>
        <v>0</v>
      </c>
      <c r="G10" s="170">
        <v>0</v>
      </c>
      <c r="H10" s="96">
        <v>0</v>
      </c>
      <c r="I10" s="96">
        <v>0</v>
      </c>
      <c r="J10" s="96">
        <f t="shared" si="1"/>
        <v>0</v>
      </c>
      <c r="K10" s="170">
        <v>0</v>
      </c>
      <c r="L10" s="96">
        <v>0</v>
      </c>
      <c r="M10" s="96">
        <v>0</v>
      </c>
      <c r="N10" s="96">
        <f t="shared" si="2"/>
        <v>0</v>
      </c>
      <c r="O10" s="170">
        <v>0</v>
      </c>
      <c r="P10" s="96">
        <v>0</v>
      </c>
      <c r="Q10" s="96">
        <v>0</v>
      </c>
      <c r="R10" s="96">
        <f t="shared" si="3"/>
        <v>0</v>
      </c>
    </row>
    <row r="11" spans="1:18" ht="15" customHeight="1">
      <c r="A11" s="5" t="s">
        <v>279</v>
      </c>
      <c r="B11" s="6" t="s">
        <v>280</v>
      </c>
      <c r="C11" s="96">
        <v>0</v>
      </c>
      <c r="D11" s="96">
        <v>0</v>
      </c>
      <c r="E11" s="96">
        <v>0</v>
      </c>
      <c r="F11" s="168">
        <f t="shared" si="0"/>
        <v>0</v>
      </c>
      <c r="G11" s="170">
        <v>0</v>
      </c>
      <c r="H11" s="96">
        <v>0</v>
      </c>
      <c r="I11" s="96">
        <v>0</v>
      </c>
      <c r="J11" s="96">
        <f t="shared" si="1"/>
        <v>0</v>
      </c>
      <c r="K11" s="170">
        <v>0</v>
      </c>
      <c r="L11" s="96">
        <v>0</v>
      </c>
      <c r="M11" s="96">
        <v>0</v>
      </c>
      <c r="N11" s="96">
        <f t="shared" si="2"/>
        <v>0</v>
      </c>
      <c r="O11" s="170">
        <v>0</v>
      </c>
      <c r="P11" s="96">
        <v>0</v>
      </c>
      <c r="Q11" s="96">
        <v>0</v>
      </c>
      <c r="R11" s="96">
        <f t="shared" si="3"/>
        <v>0</v>
      </c>
    </row>
    <row r="12" spans="1:18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68">
        <f t="shared" si="0"/>
        <v>0</v>
      </c>
      <c r="G12" s="170">
        <v>0</v>
      </c>
      <c r="H12" s="96">
        <v>0</v>
      </c>
      <c r="I12" s="96">
        <v>0</v>
      </c>
      <c r="J12" s="96">
        <f t="shared" si="1"/>
        <v>0</v>
      </c>
      <c r="K12" s="170">
        <v>0</v>
      </c>
      <c r="L12" s="96">
        <v>0</v>
      </c>
      <c r="M12" s="96">
        <v>0</v>
      </c>
      <c r="N12" s="96">
        <f t="shared" si="2"/>
        <v>0</v>
      </c>
      <c r="O12" s="170">
        <v>0</v>
      </c>
      <c r="P12" s="96">
        <v>0</v>
      </c>
      <c r="Q12" s="96">
        <v>0</v>
      </c>
      <c r="R12" s="96">
        <f t="shared" si="3"/>
        <v>0</v>
      </c>
    </row>
    <row r="13" spans="1:18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68">
        <f t="shared" si="0"/>
        <v>0</v>
      </c>
      <c r="G13" s="170">
        <v>0</v>
      </c>
      <c r="H13" s="96">
        <v>0</v>
      </c>
      <c r="I13" s="96">
        <v>0</v>
      </c>
      <c r="J13" s="96">
        <f t="shared" si="1"/>
        <v>0</v>
      </c>
      <c r="K13" s="170">
        <v>0</v>
      </c>
      <c r="L13" s="96">
        <v>0</v>
      </c>
      <c r="M13" s="96">
        <v>0</v>
      </c>
      <c r="N13" s="96">
        <f t="shared" si="2"/>
        <v>0</v>
      </c>
      <c r="O13" s="170">
        <v>0</v>
      </c>
      <c r="P13" s="96">
        <v>0</v>
      </c>
      <c r="Q13" s="96">
        <v>0</v>
      </c>
      <c r="R13" s="96">
        <f t="shared" si="3"/>
        <v>0</v>
      </c>
    </row>
    <row r="14" spans="1:18" s="99" customFormat="1" ht="15" customHeight="1">
      <c r="A14" s="7" t="s">
        <v>527</v>
      </c>
      <c r="B14" s="8" t="s">
        <v>284</v>
      </c>
      <c r="C14" s="100">
        <f>SUM(C8:C13)</f>
        <v>0</v>
      </c>
      <c r="D14" s="100">
        <f>SUM(D8:D13)</f>
        <v>0</v>
      </c>
      <c r="E14" s="100">
        <f>SUM(E8:E13)</f>
        <v>0</v>
      </c>
      <c r="F14" s="156">
        <f t="shared" si="0"/>
        <v>0</v>
      </c>
      <c r="G14" s="171">
        <f>SUM(G8:G13)</f>
        <v>0</v>
      </c>
      <c r="H14" s="100">
        <f>SUM(H8:H13)</f>
        <v>0</v>
      </c>
      <c r="I14" s="100">
        <f>SUM(I8:I13)</f>
        <v>0</v>
      </c>
      <c r="J14" s="100">
        <f t="shared" si="1"/>
        <v>0</v>
      </c>
      <c r="K14" s="171">
        <f>SUM(K8:K13)</f>
        <v>0</v>
      </c>
      <c r="L14" s="100">
        <f>SUM(L8:L13)</f>
        <v>0</v>
      </c>
      <c r="M14" s="100">
        <f>SUM(M8:M13)</f>
        <v>0</v>
      </c>
      <c r="N14" s="100">
        <f t="shared" si="2"/>
        <v>0</v>
      </c>
      <c r="O14" s="171">
        <f>SUM(O8:O13)</f>
        <v>0</v>
      </c>
      <c r="P14" s="100">
        <f>SUM(P8:P13)</f>
        <v>0</v>
      </c>
      <c r="Q14" s="100">
        <f>SUM(Q8:Q13)</f>
        <v>0</v>
      </c>
      <c r="R14" s="100">
        <f t="shared" si="3"/>
        <v>0</v>
      </c>
    </row>
    <row r="15" spans="1:18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68">
        <f t="shared" si="0"/>
        <v>0</v>
      </c>
      <c r="G15" s="170">
        <v>0</v>
      </c>
      <c r="H15" s="96">
        <v>0</v>
      </c>
      <c r="I15" s="96">
        <v>0</v>
      </c>
      <c r="J15" s="96">
        <f t="shared" si="1"/>
        <v>0</v>
      </c>
      <c r="K15" s="170">
        <v>0</v>
      </c>
      <c r="L15" s="96">
        <v>0</v>
      </c>
      <c r="M15" s="96">
        <v>0</v>
      </c>
      <c r="N15" s="96">
        <f t="shared" si="2"/>
        <v>0</v>
      </c>
      <c r="O15" s="170">
        <v>0</v>
      </c>
      <c r="P15" s="96">
        <v>0</v>
      </c>
      <c r="Q15" s="96">
        <v>0</v>
      </c>
      <c r="R15" s="96">
        <f t="shared" si="3"/>
        <v>0</v>
      </c>
    </row>
    <row r="16" spans="1:18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68">
        <f t="shared" si="0"/>
        <v>0</v>
      </c>
      <c r="G16" s="170">
        <v>0</v>
      </c>
      <c r="H16" s="96">
        <v>0</v>
      </c>
      <c r="I16" s="96">
        <v>0</v>
      </c>
      <c r="J16" s="96">
        <f t="shared" si="1"/>
        <v>0</v>
      </c>
      <c r="K16" s="170">
        <v>0</v>
      </c>
      <c r="L16" s="96">
        <v>0</v>
      </c>
      <c r="M16" s="96">
        <v>0</v>
      </c>
      <c r="N16" s="96">
        <f t="shared" si="2"/>
        <v>0</v>
      </c>
      <c r="O16" s="170">
        <v>0</v>
      </c>
      <c r="P16" s="96">
        <v>0</v>
      </c>
      <c r="Q16" s="96">
        <v>0</v>
      </c>
      <c r="R16" s="96">
        <f t="shared" si="3"/>
        <v>0</v>
      </c>
    </row>
    <row r="17" spans="1:18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68">
        <f t="shared" si="0"/>
        <v>0</v>
      </c>
      <c r="G17" s="170">
        <v>0</v>
      </c>
      <c r="H17" s="96">
        <v>0</v>
      </c>
      <c r="I17" s="96">
        <v>0</v>
      </c>
      <c r="J17" s="96">
        <f t="shared" si="1"/>
        <v>0</v>
      </c>
      <c r="K17" s="170">
        <v>0</v>
      </c>
      <c r="L17" s="96">
        <v>0</v>
      </c>
      <c r="M17" s="96">
        <v>0</v>
      </c>
      <c r="N17" s="96">
        <f t="shared" si="2"/>
        <v>0</v>
      </c>
      <c r="O17" s="170">
        <v>0</v>
      </c>
      <c r="P17" s="96">
        <v>0</v>
      </c>
      <c r="Q17" s="96">
        <v>0</v>
      </c>
      <c r="R17" s="96">
        <f t="shared" si="3"/>
        <v>0</v>
      </c>
    </row>
    <row r="18" spans="1:18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68">
        <f t="shared" si="0"/>
        <v>0</v>
      </c>
      <c r="G18" s="170">
        <v>0</v>
      </c>
      <c r="H18" s="96">
        <v>0</v>
      </c>
      <c r="I18" s="96">
        <v>0</v>
      </c>
      <c r="J18" s="96">
        <f t="shared" si="1"/>
        <v>0</v>
      </c>
      <c r="K18" s="170">
        <v>0</v>
      </c>
      <c r="L18" s="96">
        <v>0</v>
      </c>
      <c r="M18" s="96">
        <v>0</v>
      </c>
      <c r="N18" s="96">
        <f t="shared" si="2"/>
        <v>0</v>
      </c>
      <c r="O18" s="170">
        <v>0</v>
      </c>
      <c r="P18" s="96">
        <v>0</v>
      </c>
      <c r="Q18" s="96">
        <v>0</v>
      </c>
      <c r="R18" s="96">
        <f t="shared" si="3"/>
        <v>0</v>
      </c>
    </row>
    <row r="19" spans="1:18" ht="15" customHeight="1">
      <c r="A19" s="5" t="s">
        <v>491</v>
      </c>
      <c r="B19" s="6" t="s">
        <v>291</v>
      </c>
      <c r="C19" s="96">
        <v>0</v>
      </c>
      <c r="D19" s="96">
        <v>0</v>
      </c>
      <c r="E19" s="96">
        <v>0</v>
      </c>
      <c r="F19" s="168">
        <f t="shared" si="0"/>
        <v>0</v>
      </c>
      <c r="G19" s="170">
        <v>0</v>
      </c>
      <c r="H19" s="96">
        <v>0</v>
      </c>
      <c r="I19" s="96">
        <v>0</v>
      </c>
      <c r="J19" s="96">
        <f t="shared" si="1"/>
        <v>0</v>
      </c>
      <c r="K19" s="170">
        <v>0</v>
      </c>
      <c r="L19" s="96">
        <v>0</v>
      </c>
      <c r="M19" s="96">
        <v>0</v>
      </c>
      <c r="N19" s="96">
        <f t="shared" si="2"/>
        <v>0</v>
      </c>
      <c r="O19" s="170">
        <v>0</v>
      </c>
      <c r="P19" s="96">
        <v>0</v>
      </c>
      <c r="Q19" s="96">
        <v>0</v>
      </c>
      <c r="R19" s="96">
        <f t="shared" si="3"/>
        <v>0</v>
      </c>
    </row>
    <row r="20" spans="1:18" s="99" customFormat="1" ht="15" customHeight="1">
      <c r="A20" s="38" t="s">
        <v>528</v>
      </c>
      <c r="B20" s="49" t="s">
        <v>292</v>
      </c>
      <c r="C20" s="131">
        <f>SUM(C14:C19)</f>
        <v>0</v>
      </c>
      <c r="D20" s="131">
        <f>SUM(D14:D19)</f>
        <v>0</v>
      </c>
      <c r="E20" s="131">
        <f>SUM(E14:E19)</f>
        <v>0</v>
      </c>
      <c r="F20" s="156">
        <f t="shared" si="0"/>
        <v>0</v>
      </c>
      <c r="G20" s="163">
        <f>SUM(G14:G19)</f>
        <v>0</v>
      </c>
      <c r="H20" s="131">
        <f>SUM(H14:H19)</f>
        <v>0</v>
      </c>
      <c r="I20" s="131">
        <f>SUM(I14:I19)</f>
        <v>0</v>
      </c>
      <c r="J20" s="100">
        <f t="shared" si="1"/>
        <v>0</v>
      </c>
      <c r="K20" s="163">
        <f>SUM(K14:K19)</f>
        <v>0</v>
      </c>
      <c r="L20" s="131">
        <f>SUM(L14:L19)</f>
        <v>0</v>
      </c>
      <c r="M20" s="131">
        <f>SUM(M14:M19)</f>
        <v>0</v>
      </c>
      <c r="N20" s="100">
        <f t="shared" si="2"/>
        <v>0</v>
      </c>
      <c r="O20" s="163">
        <f>SUM(O14:O19)</f>
        <v>0</v>
      </c>
      <c r="P20" s="131">
        <f>SUM(P14:P19)</f>
        <v>0</v>
      </c>
      <c r="Q20" s="131">
        <f>SUM(Q14:Q19)</f>
        <v>0</v>
      </c>
      <c r="R20" s="100">
        <f t="shared" si="3"/>
        <v>0</v>
      </c>
    </row>
    <row r="21" spans="1:18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68">
        <f t="shared" si="0"/>
        <v>0</v>
      </c>
      <c r="G21" s="170">
        <v>0</v>
      </c>
      <c r="H21" s="96">
        <v>0</v>
      </c>
      <c r="I21" s="96">
        <v>0</v>
      </c>
      <c r="J21" s="96">
        <f t="shared" si="1"/>
        <v>0</v>
      </c>
      <c r="K21" s="170">
        <v>0</v>
      </c>
      <c r="L21" s="96">
        <v>0</v>
      </c>
      <c r="M21" s="96">
        <v>0</v>
      </c>
      <c r="N21" s="96">
        <f t="shared" si="2"/>
        <v>0</v>
      </c>
      <c r="O21" s="170">
        <v>0</v>
      </c>
      <c r="P21" s="96">
        <v>0</v>
      </c>
      <c r="Q21" s="96">
        <v>0</v>
      </c>
      <c r="R21" s="96">
        <f t="shared" si="3"/>
        <v>0</v>
      </c>
    </row>
    <row r="22" spans="1:18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68">
        <f t="shared" si="0"/>
        <v>0</v>
      </c>
      <c r="G22" s="170">
        <v>0</v>
      </c>
      <c r="H22" s="96">
        <v>0</v>
      </c>
      <c r="I22" s="96">
        <v>0</v>
      </c>
      <c r="J22" s="96">
        <f t="shared" si="1"/>
        <v>0</v>
      </c>
      <c r="K22" s="170">
        <v>0</v>
      </c>
      <c r="L22" s="96">
        <v>0</v>
      </c>
      <c r="M22" s="96">
        <v>0</v>
      </c>
      <c r="N22" s="96">
        <f t="shared" si="2"/>
        <v>0</v>
      </c>
      <c r="O22" s="170">
        <v>0</v>
      </c>
      <c r="P22" s="96">
        <v>0</v>
      </c>
      <c r="Q22" s="96">
        <v>0</v>
      </c>
      <c r="R22" s="96">
        <f t="shared" si="3"/>
        <v>0</v>
      </c>
    </row>
    <row r="23" spans="1:18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56">
        <f t="shared" si="0"/>
        <v>0</v>
      </c>
      <c r="G23" s="171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  <c r="K23" s="171">
        <f>SUM(K21:K22)</f>
        <v>0</v>
      </c>
      <c r="L23" s="100">
        <f>SUM(L21:L22)</f>
        <v>0</v>
      </c>
      <c r="M23" s="100">
        <f>SUM(M21:M22)</f>
        <v>0</v>
      </c>
      <c r="N23" s="100">
        <f t="shared" si="2"/>
        <v>0</v>
      </c>
      <c r="O23" s="171">
        <f>SUM(O21:O22)</f>
        <v>0</v>
      </c>
      <c r="P23" s="100">
        <f>SUM(P21:P22)</f>
        <v>0</v>
      </c>
      <c r="Q23" s="100">
        <f>SUM(Q21:Q22)</f>
        <v>0</v>
      </c>
      <c r="R23" s="100">
        <f t="shared" si="3"/>
        <v>0</v>
      </c>
    </row>
    <row r="24" spans="1:18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56">
        <f t="shared" si="0"/>
        <v>0</v>
      </c>
      <c r="G24" s="171">
        <v>0</v>
      </c>
      <c r="H24" s="100">
        <v>0</v>
      </c>
      <c r="I24" s="100">
        <v>0</v>
      </c>
      <c r="J24" s="100">
        <f t="shared" si="1"/>
        <v>0</v>
      </c>
      <c r="K24" s="171">
        <v>0</v>
      </c>
      <c r="L24" s="100">
        <v>0</v>
      </c>
      <c r="M24" s="100">
        <v>0</v>
      </c>
      <c r="N24" s="100">
        <f t="shared" si="2"/>
        <v>0</v>
      </c>
      <c r="O24" s="171">
        <v>0</v>
      </c>
      <c r="P24" s="100">
        <v>0</v>
      </c>
      <c r="Q24" s="100">
        <v>0</v>
      </c>
      <c r="R24" s="100">
        <f t="shared" si="3"/>
        <v>0</v>
      </c>
    </row>
    <row r="25" spans="1:18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56">
        <f t="shared" si="0"/>
        <v>0</v>
      </c>
      <c r="G25" s="171">
        <v>0</v>
      </c>
      <c r="H25" s="100">
        <v>0</v>
      </c>
      <c r="I25" s="100">
        <v>0</v>
      </c>
      <c r="J25" s="100">
        <f t="shared" si="1"/>
        <v>0</v>
      </c>
      <c r="K25" s="171">
        <v>0</v>
      </c>
      <c r="L25" s="100">
        <v>0</v>
      </c>
      <c r="M25" s="100">
        <v>0</v>
      </c>
      <c r="N25" s="100">
        <f t="shared" si="2"/>
        <v>0</v>
      </c>
      <c r="O25" s="171">
        <v>0</v>
      </c>
      <c r="P25" s="100">
        <v>0</v>
      </c>
      <c r="Q25" s="100">
        <v>0</v>
      </c>
      <c r="R25" s="100">
        <f t="shared" si="3"/>
        <v>0</v>
      </c>
    </row>
    <row r="26" spans="1:18" ht="15" customHeight="1">
      <c r="A26" s="7" t="s">
        <v>499</v>
      </c>
      <c r="B26" s="8" t="s">
        <v>306</v>
      </c>
      <c r="C26" s="100">
        <v>0</v>
      </c>
      <c r="D26" s="100">
        <v>0</v>
      </c>
      <c r="E26" s="100">
        <v>0</v>
      </c>
      <c r="F26" s="156">
        <f t="shared" si="0"/>
        <v>0</v>
      </c>
      <c r="G26" s="171">
        <v>0</v>
      </c>
      <c r="H26" s="100">
        <v>0</v>
      </c>
      <c r="I26" s="100">
        <v>0</v>
      </c>
      <c r="J26" s="100">
        <f t="shared" si="1"/>
        <v>0</v>
      </c>
      <c r="K26" s="171">
        <v>0</v>
      </c>
      <c r="L26" s="100">
        <v>0</v>
      </c>
      <c r="M26" s="100">
        <v>0</v>
      </c>
      <c r="N26" s="100">
        <f t="shared" si="2"/>
        <v>0</v>
      </c>
      <c r="O26" s="171">
        <v>0</v>
      </c>
      <c r="P26" s="100">
        <v>0</v>
      </c>
      <c r="Q26" s="100">
        <v>0</v>
      </c>
      <c r="R26" s="100">
        <f t="shared" si="3"/>
        <v>0</v>
      </c>
    </row>
    <row r="27" spans="1:18" ht="15" customHeight="1">
      <c r="A27" s="5" t="s">
        <v>500</v>
      </c>
      <c r="B27" s="6" t="s">
        <v>307</v>
      </c>
      <c r="C27" s="96">
        <v>0</v>
      </c>
      <c r="D27" s="96">
        <v>0</v>
      </c>
      <c r="E27" s="96">
        <v>0</v>
      </c>
      <c r="F27" s="168">
        <f t="shared" si="0"/>
        <v>0</v>
      </c>
      <c r="G27" s="170">
        <v>0</v>
      </c>
      <c r="H27" s="96">
        <v>0</v>
      </c>
      <c r="I27" s="96">
        <v>0</v>
      </c>
      <c r="J27" s="96">
        <f t="shared" si="1"/>
        <v>0</v>
      </c>
      <c r="K27" s="170">
        <v>0</v>
      </c>
      <c r="L27" s="96">
        <v>0</v>
      </c>
      <c r="M27" s="96">
        <v>0</v>
      </c>
      <c r="N27" s="96">
        <f t="shared" si="2"/>
        <v>0</v>
      </c>
      <c r="O27" s="170">
        <v>0</v>
      </c>
      <c r="P27" s="96">
        <v>0</v>
      </c>
      <c r="Q27" s="96">
        <v>0</v>
      </c>
      <c r="R27" s="96">
        <f t="shared" si="3"/>
        <v>0</v>
      </c>
    </row>
    <row r="28" spans="1:18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68">
        <f t="shared" si="0"/>
        <v>0</v>
      </c>
      <c r="G28" s="170">
        <v>0</v>
      </c>
      <c r="H28" s="96">
        <v>0</v>
      </c>
      <c r="I28" s="96">
        <v>0</v>
      </c>
      <c r="J28" s="96">
        <f t="shared" si="1"/>
        <v>0</v>
      </c>
      <c r="K28" s="170">
        <v>0</v>
      </c>
      <c r="L28" s="96">
        <v>0</v>
      </c>
      <c r="M28" s="96">
        <v>0</v>
      </c>
      <c r="N28" s="96">
        <f t="shared" si="2"/>
        <v>0</v>
      </c>
      <c r="O28" s="170">
        <v>0</v>
      </c>
      <c r="P28" s="96">
        <v>0</v>
      </c>
      <c r="Q28" s="96">
        <v>0</v>
      </c>
      <c r="R28" s="96">
        <f t="shared" si="3"/>
        <v>0</v>
      </c>
    </row>
    <row r="29" spans="1:18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68">
        <f t="shared" si="0"/>
        <v>0</v>
      </c>
      <c r="G29" s="170">
        <v>0</v>
      </c>
      <c r="H29" s="96">
        <v>0</v>
      </c>
      <c r="I29" s="96">
        <v>0</v>
      </c>
      <c r="J29" s="96">
        <f t="shared" si="1"/>
        <v>0</v>
      </c>
      <c r="K29" s="170">
        <v>0</v>
      </c>
      <c r="L29" s="96">
        <v>0</v>
      </c>
      <c r="M29" s="96">
        <v>0</v>
      </c>
      <c r="N29" s="96">
        <f t="shared" si="2"/>
        <v>0</v>
      </c>
      <c r="O29" s="170">
        <v>0</v>
      </c>
      <c r="P29" s="96">
        <v>0</v>
      </c>
      <c r="Q29" s="96">
        <v>0</v>
      </c>
      <c r="R29" s="96">
        <f t="shared" si="3"/>
        <v>0</v>
      </c>
    </row>
    <row r="30" spans="1:18" ht="15" customHeight="1">
      <c r="A30" s="5" t="s">
        <v>502</v>
      </c>
      <c r="B30" s="6" t="s">
        <v>313</v>
      </c>
      <c r="C30" s="96">
        <v>0</v>
      </c>
      <c r="D30" s="96">
        <v>0</v>
      </c>
      <c r="E30" s="96">
        <v>0</v>
      </c>
      <c r="F30" s="168">
        <f t="shared" si="0"/>
        <v>0</v>
      </c>
      <c r="G30" s="170">
        <v>0</v>
      </c>
      <c r="H30" s="96">
        <v>0</v>
      </c>
      <c r="I30" s="96">
        <v>0</v>
      </c>
      <c r="J30" s="96">
        <f t="shared" si="1"/>
        <v>0</v>
      </c>
      <c r="K30" s="170">
        <v>0</v>
      </c>
      <c r="L30" s="96">
        <v>0</v>
      </c>
      <c r="M30" s="96">
        <v>0</v>
      </c>
      <c r="N30" s="96">
        <f t="shared" si="2"/>
        <v>0</v>
      </c>
      <c r="O30" s="170">
        <v>0</v>
      </c>
      <c r="P30" s="96">
        <v>0</v>
      </c>
      <c r="Q30" s="96">
        <v>0</v>
      </c>
      <c r="R30" s="96">
        <f t="shared" si="3"/>
        <v>0</v>
      </c>
    </row>
    <row r="31" spans="1:18" ht="15" customHeight="1">
      <c r="A31" s="5" t="s">
        <v>503</v>
      </c>
      <c r="B31" s="6" t="s">
        <v>318</v>
      </c>
      <c r="C31" s="96">
        <v>0</v>
      </c>
      <c r="D31" s="96">
        <v>0</v>
      </c>
      <c r="E31" s="96">
        <v>0</v>
      </c>
      <c r="F31" s="168">
        <f t="shared" si="0"/>
        <v>0</v>
      </c>
      <c r="G31" s="170">
        <v>0</v>
      </c>
      <c r="H31" s="96">
        <v>0</v>
      </c>
      <c r="I31" s="96">
        <v>0</v>
      </c>
      <c r="J31" s="96">
        <f t="shared" si="1"/>
        <v>0</v>
      </c>
      <c r="K31" s="170">
        <v>0</v>
      </c>
      <c r="L31" s="96">
        <v>0</v>
      </c>
      <c r="M31" s="96">
        <v>0</v>
      </c>
      <c r="N31" s="96">
        <f t="shared" si="2"/>
        <v>0</v>
      </c>
      <c r="O31" s="170">
        <v>0</v>
      </c>
      <c r="P31" s="96">
        <v>0</v>
      </c>
      <c r="Q31" s="96">
        <v>0</v>
      </c>
      <c r="R31" s="96">
        <f t="shared" si="3"/>
        <v>0</v>
      </c>
    </row>
    <row r="32" spans="1:18" s="99" customFormat="1" ht="15" customHeight="1">
      <c r="A32" s="7" t="s">
        <v>531</v>
      </c>
      <c r="B32" s="8" t="s">
        <v>321</v>
      </c>
      <c r="C32" s="100">
        <f>SUM(C27:C31)</f>
        <v>0</v>
      </c>
      <c r="D32" s="100">
        <f>SUM(D27:D31)</f>
        <v>0</v>
      </c>
      <c r="E32" s="100">
        <f>SUM(E27:E31)</f>
        <v>0</v>
      </c>
      <c r="F32" s="156">
        <f t="shared" si="0"/>
        <v>0</v>
      </c>
      <c r="G32" s="171">
        <f>SUM(G27:G31)</f>
        <v>0</v>
      </c>
      <c r="H32" s="100">
        <f>SUM(H27:H31)</f>
        <v>0</v>
      </c>
      <c r="I32" s="100">
        <f>SUM(I27:I31)</f>
        <v>0</v>
      </c>
      <c r="J32" s="100">
        <f t="shared" si="1"/>
        <v>0</v>
      </c>
      <c r="K32" s="171">
        <f>SUM(K27:K31)</f>
        <v>0</v>
      </c>
      <c r="L32" s="100">
        <f>SUM(L27:L31)</f>
        <v>0</v>
      </c>
      <c r="M32" s="100">
        <f>SUM(M27:M31)</f>
        <v>0</v>
      </c>
      <c r="N32" s="100">
        <f t="shared" si="2"/>
        <v>0</v>
      </c>
      <c r="O32" s="171">
        <f>SUM(O27:O31)</f>
        <v>0</v>
      </c>
      <c r="P32" s="100">
        <f>SUM(P27:P31)</f>
        <v>0</v>
      </c>
      <c r="Q32" s="100">
        <f>SUM(Q27:Q31)</f>
        <v>0</v>
      </c>
      <c r="R32" s="100">
        <f t="shared" si="3"/>
        <v>0</v>
      </c>
    </row>
    <row r="33" spans="1:18" ht="15" customHeight="1">
      <c r="A33" s="7" t="s">
        <v>504</v>
      </c>
      <c r="B33" s="8" t="s">
        <v>322</v>
      </c>
      <c r="C33" s="100">
        <v>0</v>
      </c>
      <c r="D33" s="100">
        <v>0</v>
      </c>
      <c r="E33" s="100">
        <v>0</v>
      </c>
      <c r="F33" s="156">
        <f t="shared" si="0"/>
        <v>0</v>
      </c>
      <c r="G33" s="171">
        <v>0</v>
      </c>
      <c r="H33" s="100">
        <v>0</v>
      </c>
      <c r="I33" s="100">
        <v>0</v>
      </c>
      <c r="J33" s="100">
        <f t="shared" si="1"/>
        <v>0</v>
      </c>
      <c r="K33" s="171">
        <v>0</v>
      </c>
      <c r="L33" s="100">
        <v>0</v>
      </c>
      <c r="M33" s="100">
        <v>0</v>
      </c>
      <c r="N33" s="100">
        <f t="shared" si="2"/>
        <v>0</v>
      </c>
      <c r="O33" s="171">
        <v>0</v>
      </c>
      <c r="P33" s="100">
        <v>0</v>
      </c>
      <c r="Q33" s="100">
        <v>0</v>
      </c>
      <c r="R33" s="100">
        <f t="shared" si="3"/>
        <v>0</v>
      </c>
    </row>
    <row r="34" spans="1:18" s="99" customFormat="1" ht="15" customHeight="1">
      <c r="A34" s="38" t="s">
        <v>532</v>
      </c>
      <c r="B34" s="49" t="s">
        <v>323</v>
      </c>
      <c r="C34" s="131">
        <f>C23+C24+C25+C26+C32+C33</f>
        <v>0</v>
      </c>
      <c r="D34" s="131">
        <f>D23+D24+D25+D26+D32+D33</f>
        <v>0</v>
      </c>
      <c r="E34" s="131">
        <f>E23+E24+E25+E26+E32+E33</f>
        <v>0</v>
      </c>
      <c r="F34" s="174">
        <f t="shared" si="0"/>
        <v>0</v>
      </c>
      <c r="G34" s="163">
        <f>G23+G24+G25+G26+G32+G33</f>
        <v>0</v>
      </c>
      <c r="H34" s="131">
        <f>H23+H24+H25+H26+H32+H33</f>
        <v>0</v>
      </c>
      <c r="I34" s="131">
        <f>I23+I24+I25+I26+I32+I33</f>
        <v>0</v>
      </c>
      <c r="J34" s="131">
        <f t="shared" si="1"/>
        <v>0</v>
      </c>
      <c r="K34" s="163">
        <f>K23+K24+K25+K26+K32+K33</f>
        <v>0</v>
      </c>
      <c r="L34" s="131">
        <f>L23+L24+L25+L26+L32+L33</f>
        <v>0</v>
      </c>
      <c r="M34" s="131">
        <f>M23+M24+M25+M26+M32+M33</f>
        <v>0</v>
      </c>
      <c r="N34" s="131">
        <f t="shared" si="2"/>
        <v>0</v>
      </c>
      <c r="O34" s="163">
        <f>O23+O24+O25+O26+O32+O33</f>
        <v>0</v>
      </c>
      <c r="P34" s="131">
        <f>P23+P24+P25+P26+P32+P33</f>
        <v>0</v>
      </c>
      <c r="Q34" s="131">
        <f>Q23+Q24+Q25+Q26+Q32+Q33</f>
        <v>0</v>
      </c>
      <c r="R34" s="131">
        <f t="shared" si="3"/>
        <v>0</v>
      </c>
    </row>
    <row r="35" spans="1:18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68">
        <f t="shared" si="0"/>
        <v>0</v>
      </c>
      <c r="G35" s="170">
        <v>0</v>
      </c>
      <c r="H35" s="96">
        <v>0</v>
      </c>
      <c r="I35" s="96">
        <v>0</v>
      </c>
      <c r="J35" s="96">
        <f t="shared" si="1"/>
        <v>0</v>
      </c>
      <c r="K35" s="170">
        <v>0</v>
      </c>
      <c r="L35" s="96">
        <v>0</v>
      </c>
      <c r="M35" s="96">
        <v>0</v>
      </c>
      <c r="N35" s="96">
        <f t="shared" si="2"/>
        <v>0</v>
      </c>
      <c r="O35" s="170">
        <v>0</v>
      </c>
      <c r="P35" s="96">
        <v>0</v>
      </c>
      <c r="Q35" s="96">
        <v>0</v>
      </c>
      <c r="R35" s="96">
        <f t="shared" si="3"/>
        <v>0</v>
      </c>
    </row>
    <row r="36" spans="1:18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68">
        <f t="shared" si="0"/>
        <v>0</v>
      </c>
      <c r="G36" s="170">
        <v>0</v>
      </c>
      <c r="H36" s="96">
        <v>0</v>
      </c>
      <c r="I36" s="96">
        <v>0</v>
      </c>
      <c r="J36" s="96">
        <f t="shared" si="1"/>
        <v>0</v>
      </c>
      <c r="K36" s="170">
        <v>0</v>
      </c>
      <c r="L36" s="96">
        <v>0</v>
      </c>
      <c r="M36" s="96">
        <v>0</v>
      </c>
      <c r="N36" s="96">
        <f t="shared" si="2"/>
        <v>0</v>
      </c>
      <c r="O36" s="170">
        <v>0</v>
      </c>
      <c r="P36" s="96">
        <v>0</v>
      </c>
      <c r="Q36" s="96">
        <v>0</v>
      </c>
      <c r="R36" s="96">
        <f t="shared" si="3"/>
        <v>0</v>
      </c>
    </row>
    <row r="37" spans="1:18" ht="15" customHeight="1">
      <c r="A37" s="13" t="s">
        <v>506</v>
      </c>
      <c r="B37" s="6" t="s">
        <v>327</v>
      </c>
      <c r="C37" s="96">
        <v>0</v>
      </c>
      <c r="D37" s="96">
        <v>0</v>
      </c>
      <c r="E37" s="96">
        <v>0</v>
      </c>
      <c r="F37" s="168">
        <f t="shared" si="0"/>
        <v>0</v>
      </c>
      <c r="G37" s="170">
        <v>0</v>
      </c>
      <c r="H37" s="96">
        <v>0</v>
      </c>
      <c r="I37" s="96">
        <v>0</v>
      </c>
      <c r="J37" s="96">
        <f t="shared" si="1"/>
        <v>0</v>
      </c>
      <c r="K37" s="170">
        <v>0</v>
      </c>
      <c r="L37" s="96">
        <v>0</v>
      </c>
      <c r="M37" s="96">
        <v>0</v>
      </c>
      <c r="N37" s="96">
        <f t="shared" si="2"/>
        <v>0</v>
      </c>
      <c r="O37" s="170">
        <v>0</v>
      </c>
      <c r="P37" s="96">
        <v>0</v>
      </c>
      <c r="Q37" s="96">
        <v>0</v>
      </c>
      <c r="R37" s="96">
        <f t="shared" si="3"/>
        <v>0</v>
      </c>
    </row>
    <row r="38" spans="1:18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68">
        <f t="shared" si="0"/>
        <v>0</v>
      </c>
      <c r="G38" s="170">
        <v>0</v>
      </c>
      <c r="H38" s="96">
        <v>0</v>
      </c>
      <c r="I38" s="96">
        <v>0</v>
      </c>
      <c r="J38" s="96">
        <f t="shared" si="1"/>
        <v>0</v>
      </c>
      <c r="K38" s="170">
        <v>0</v>
      </c>
      <c r="L38" s="96">
        <v>0</v>
      </c>
      <c r="M38" s="96">
        <v>0</v>
      </c>
      <c r="N38" s="96">
        <f t="shared" si="2"/>
        <v>0</v>
      </c>
      <c r="O38" s="170">
        <v>0</v>
      </c>
      <c r="P38" s="96">
        <v>0</v>
      </c>
      <c r="Q38" s="96">
        <v>0</v>
      </c>
      <c r="R38" s="96">
        <f t="shared" si="3"/>
        <v>0</v>
      </c>
    </row>
    <row r="39" spans="1:18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68">
        <f t="shared" si="0"/>
        <v>0</v>
      </c>
      <c r="G39" s="170">
        <v>0</v>
      </c>
      <c r="H39" s="96">
        <v>0</v>
      </c>
      <c r="I39" s="96">
        <v>0</v>
      </c>
      <c r="J39" s="96">
        <f t="shared" si="1"/>
        <v>0</v>
      </c>
      <c r="K39" s="170">
        <v>0</v>
      </c>
      <c r="L39" s="96">
        <v>0</v>
      </c>
      <c r="M39" s="96">
        <v>0</v>
      </c>
      <c r="N39" s="96">
        <f t="shared" si="2"/>
        <v>0</v>
      </c>
      <c r="O39" s="170">
        <v>0</v>
      </c>
      <c r="P39" s="96">
        <v>0</v>
      </c>
      <c r="Q39" s="96">
        <v>0</v>
      </c>
      <c r="R39" s="96">
        <f t="shared" si="3"/>
        <v>0</v>
      </c>
    </row>
    <row r="40" spans="1:18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68">
        <f t="shared" ref="F40:F71" si="4">SUM(C40:E40)</f>
        <v>0</v>
      </c>
      <c r="G40" s="170">
        <v>0</v>
      </c>
      <c r="H40" s="96">
        <v>0</v>
      </c>
      <c r="I40" s="96">
        <v>0</v>
      </c>
      <c r="J40" s="96">
        <f t="shared" ref="J40:J71" si="5">SUM(G40:I40)</f>
        <v>0</v>
      </c>
      <c r="K40" s="170">
        <v>0</v>
      </c>
      <c r="L40" s="96">
        <v>0</v>
      </c>
      <c r="M40" s="96">
        <v>0</v>
      </c>
      <c r="N40" s="96">
        <f t="shared" si="2"/>
        <v>0</v>
      </c>
      <c r="O40" s="170">
        <v>0</v>
      </c>
      <c r="P40" s="96">
        <v>0</v>
      </c>
      <c r="Q40" s="96">
        <v>0</v>
      </c>
      <c r="R40" s="96">
        <f t="shared" si="3"/>
        <v>0</v>
      </c>
    </row>
    <row r="41" spans="1:18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68">
        <f t="shared" si="4"/>
        <v>0</v>
      </c>
      <c r="G41" s="170">
        <v>0</v>
      </c>
      <c r="H41" s="96">
        <v>0</v>
      </c>
      <c r="I41" s="96">
        <v>0</v>
      </c>
      <c r="J41" s="96">
        <f t="shared" si="5"/>
        <v>0</v>
      </c>
      <c r="K41" s="170">
        <v>0</v>
      </c>
      <c r="L41" s="96">
        <v>0</v>
      </c>
      <c r="M41" s="96">
        <v>0</v>
      </c>
      <c r="N41" s="96">
        <f t="shared" si="2"/>
        <v>0</v>
      </c>
      <c r="O41" s="170">
        <v>0</v>
      </c>
      <c r="P41" s="96">
        <v>0</v>
      </c>
      <c r="Q41" s="96">
        <v>0</v>
      </c>
      <c r="R41" s="96">
        <f t="shared" si="3"/>
        <v>0</v>
      </c>
    </row>
    <row r="42" spans="1:18" ht="15" customHeight="1">
      <c r="A42" s="13" t="s">
        <v>508</v>
      </c>
      <c r="B42" s="6" t="s">
        <v>335</v>
      </c>
      <c r="C42" s="96">
        <v>0</v>
      </c>
      <c r="D42" s="96">
        <v>0</v>
      </c>
      <c r="E42" s="96">
        <v>0</v>
      </c>
      <c r="F42" s="168">
        <f t="shared" si="4"/>
        <v>0</v>
      </c>
      <c r="G42" s="170">
        <v>0</v>
      </c>
      <c r="H42" s="96">
        <v>0</v>
      </c>
      <c r="I42" s="96">
        <v>0</v>
      </c>
      <c r="J42" s="96">
        <f t="shared" si="5"/>
        <v>0</v>
      </c>
      <c r="K42" s="170">
        <v>0</v>
      </c>
      <c r="L42" s="96">
        <v>0</v>
      </c>
      <c r="M42" s="96">
        <v>0</v>
      </c>
      <c r="N42" s="96">
        <f t="shared" si="2"/>
        <v>0</v>
      </c>
      <c r="O42" s="170">
        <v>0</v>
      </c>
      <c r="P42" s="96">
        <v>0</v>
      </c>
      <c r="Q42" s="96">
        <v>0</v>
      </c>
      <c r="R42" s="96">
        <f t="shared" si="3"/>
        <v>0</v>
      </c>
    </row>
    <row r="43" spans="1:18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68">
        <f t="shared" si="4"/>
        <v>0</v>
      </c>
      <c r="G43" s="170">
        <v>0</v>
      </c>
      <c r="H43" s="96">
        <v>0</v>
      </c>
      <c r="I43" s="96">
        <v>0</v>
      </c>
      <c r="J43" s="96">
        <f t="shared" si="5"/>
        <v>0</v>
      </c>
      <c r="K43" s="170">
        <v>0</v>
      </c>
      <c r="L43" s="96">
        <v>0</v>
      </c>
      <c r="M43" s="96">
        <v>0</v>
      </c>
      <c r="N43" s="96">
        <f t="shared" si="2"/>
        <v>0</v>
      </c>
      <c r="O43" s="170">
        <v>0</v>
      </c>
      <c r="P43" s="96">
        <v>0</v>
      </c>
      <c r="Q43" s="96">
        <v>0</v>
      </c>
      <c r="R43" s="96">
        <f t="shared" si="3"/>
        <v>0</v>
      </c>
    </row>
    <row r="44" spans="1:18" ht="15" customHeight="1">
      <c r="A44" s="13" t="s">
        <v>510</v>
      </c>
      <c r="B44" s="6" t="s">
        <v>337</v>
      </c>
      <c r="C44" s="96">
        <v>0</v>
      </c>
      <c r="D44" s="96">
        <v>0</v>
      </c>
      <c r="E44" s="96">
        <v>0</v>
      </c>
      <c r="F44" s="168">
        <f t="shared" si="4"/>
        <v>0</v>
      </c>
      <c r="G44" s="170">
        <v>0</v>
      </c>
      <c r="H44" s="96">
        <v>0</v>
      </c>
      <c r="I44" s="96">
        <v>0</v>
      </c>
      <c r="J44" s="96">
        <f t="shared" si="5"/>
        <v>0</v>
      </c>
      <c r="K44" s="170">
        <v>0</v>
      </c>
      <c r="L44" s="96">
        <v>0</v>
      </c>
      <c r="M44" s="96">
        <v>0</v>
      </c>
      <c r="N44" s="96">
        <f t="shared" si="2"/>
        <v>0</v>
      </c>
      <c r="O44" s="170">
        <v>0</v>
      </c>
      <c r="P44" s="96">
        <v>0</v>
      </c>
      <c r="Q44" s="96">
        <v>0</v>
      </c>
      <c r="R44" s="96">
        <f t="shared" si="3"/>
        <v>0</v>
      </c>
    </row>
    <row r="45" spans="1:18" s="99" customFormat="1" ht="15" customHeight="1">
      <c r="A45" s="48" t="s">
        <v>533</v>
      </c>
      <c r="B45" s="49" t="s">
        <v>338</v>
      </c>
      <c r="C45" s="131">
        <f>SUM(C35:C44)</f>
        <v>0</v>
      </c>
      <c r="D45" s="131">
        <f>SUM(D35:D44)</f>
        <v>0</v>
      </c>
      <c r="E45" s="131">
        <f>SUM(E35:E44)</f>
        <v>0</v>
      </c>
      <c r="F45" s="174">
        <f t="shared" si="4"/>
        <v>0</v>
      </c>
      <c r="G45" s="163">
        <f>SUM(G35:G44)</f>
        <v>0</v>
      </c>
      <c r="H45" s="131">
        <f>SUM(H35:H44)</f>
        <v>0</v>
      </c>
      <c r="I45" s="131">
        <f>SUM(I35:I44)</f>
        <v>0</v>
      </c>
      <c r="J45" s="131">
        <f t="shared" si="5"/>
        <v>0</v>
      </c>
      <c r="K45" s="163">
        <f>SUM(K35:K44)</f>
        <v>0</v>
      </c>
      <c r="L45" s="131">
        <f>SUM(L35:L44)</f>
        <v>0</v>
      </c>
      <c r="M45" s="131">
        <f>SUM(M35:M44)</f>
        <v>0</v>
      </c>
      <c r="N45" s="131">
        <f t="shared" si="2"/>
        <v>0</v>
      </c>
      <c r="O45" s="163">
        <f>SUM(O35:O44)</f>
        <v>0</v>
      </c>
      <c r="P45" s="131">
        <f>SUM(P35:P44)</f>
        <v>0</v>
      </c>
      <c r="Q45" s="131">
        <f>SUM(Q35:Q44)</f>
        <v>0</v>
      </c>
      <c r="R45" s="131">
        <f t="shared" si="3"/>
        <v>0</v>
      </c>
    </row>
    <row r="46" spans="1:18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68">
        <f t="shared" si="4"/>
        <v>0</v>
      </c>
      <c r="G46" s="170">
        <v>0</v>
      </c>
      <c r="H46" s="96">
        <v>0</v>
      </c>
      <c r="I46" s="96">
        <v>0</v>
      </c>
      <c r="J46" s="96">
        <f t="shared" si="5"/>
        <v>0</v>
      </c>
      <c r="K46" s="170">
        <v>0</v>
      </c>
      <c r="L46" s="96">
        <v>0</v>
      </c>
      <c r="M46" s="96">
        <v>0</v>
      </c>
      <c r="N46" s="96">
        <f t="shared" si="2"/>
        <v>0</v>
      </c>
      <c r="O46" s="170">
        <v>0</v>
      </c>
      <c r="P46" s="96">
        <v>0</v>
      </c>
      <c r="Q46" s="96">
        <v>0</v>
      </c>
      <c r="R46" s="96">
        <f t="shared" si="3"/>
        <v>0</v>
      </c>
    </row>
    <row r="47" spans="1:18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68">
        <f t="shared" si="4"/>
        <v>0</v>
      </c>
      <c r="G47" s="170">
        <v>0</v>
      </c>
      <c r="H47" s="96">
        <v>0</v>
      </c>
      <c r="I47" s="96">
        <v>0</v>
      </c>
      <c r="J47" s="96">
        <f t="shared" si="5"/>
        <v>0</v>
      </c>
      <c r="K47" s="170">
        <v>0</v>
      </c>
      <c r="L47" s="96">
        <v>0</v>
      </c>
      <c r="M47" s="96">
        <v>0</v>
      </c>
      <c r="N47" s="96">
        <f t="shared" si="2"/>
        <v>0</v>
      </c>
      <c r="O47" s="170">
        <v>0</v>
      </c>
      <c r="P47" s="96">
        <v>0</v>
      </c>
      <c r="Q47" s="96">
        <v>0</v>
      </c>
      <c r="R47" s="96">
        <f t="shared" si="3"/>
        <v>0</v>
      </c>
    </row>
    <row r="48" spans="1:18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68">
        <f t="shared" si="4"/>
        <v>0</v>
      </c>
      <c r="G48" s="170">
        <v>0</v>
      </c>
      <c r="H48" s="96">
        <v>0</v>
      </c>
      <c r="I48" s="96">
        <v>0</v>
      </c>
      <c r="J48" s="96">
        <f t="shared" si="5"/>
        <v>0</v>
      </c>
      <c r="K48" s="170">
        <v>0</v>
      </c>
      <c r="L48" s="96">
        <v>0</v>
      </c>
      <c r="M48" s="96">
        <v>0</v>
      </c>
      <c r="N48" s="96">
        <f t="shared" si="2"/>
        <v>0</v>
      </c>
      <c r="O48" s="170">
        <v>0</v>
      </c>
      <c r="P48" s="96">
        <v>0</v>
      </c>
      <c r="Q48" s="96">
        <v>0</v>
      </c>
      <c r="R48" s="96">
        <f t="shared" si="3"/>
        <v>0</v>
      </c>
    </row>
    <row r="49" spans="1:18" s="99" customFormat="1" ht="15" customHeight="1">
      <c r="A49" s="38" t="s">
        <v>535</v>
      </c>
      <c r="B49" s="49" t="s">
        <v>351</v>
      </c>
      <c r="C49" s="131">
        <f>SUM(C46:C48)</f>
        <v>0</v>
      </c>
      <c r="D49" s="131">
        <f>SUM(D46:D48)</f>
        <v>0</v>
      </c>
      <c r="E49" s="131">
        <f>SUM(E46:E48)</f>
        <v>0</v>
      </c>
      <c r="F49" s="174">
        <f t="shared" si="4"/>
        <v>0</v>
      </c>
      <c r="G49" s="163">
        <f>SUM(G46:G48)</f>
        <v>0</v>
      </c>
      <c r="H49" s="131">
        <f>SUM(H46:H48)</f>
        <v>0</v>
      </c>
      <c r="I49" s="131">
        <f>SUM(I46:I48)</f>
        <v>0</v>
      </c>
      <c r="J49" s="131">
        <f t="shared" si="5"/>
        <v>0</v>
      </c>
      <c r="K49" s="163">
        <f>SUM(K46:K48)</f>
        <v>0</v>
      </c>
      <c r="L49" s="131">
        <f>SUM(L46:L48)</f>
        <v>0</v>
      </c>
      <c r="M49" s="131">
        <f>SUM(M46:M48)</f>
        <v>0</v>
      </c>
      <c r="N49" s="131">
        <f t="shared" si="2"/>
        <v>0</v>
      </c>
      <c r="O49" s="163">
        <f>SUM(O46:O48)</f>
        <v>0</v>
      </c>
      <c r="P49" s="131">
        <f>SUM(P46:P48)</f>
        <v>0</v>
      </c>
      <c r="Q49" s="131">
        <f>SUM(Q46:Q48)</f>
        <v>0</v>
      </c>
      <c r="R49" s="131">
        <f t="shared" si="3"/>
        <v>0</v>
      </c>
    </row>
    <row r="50" spans="1:18" s="99" customFormat="1" ht="15" customHeight="1">
      <c r="A50" s="58" t="s">
        <v>51</v>
      </c>
      <c r="B50" s="60"/>
      <c r="C50" s="100"/>
      <c r="D50" s="100"/>
      <c r="E50" s="100"/>
      <c r="F50" s="168">
        <f t="shared" si="4"/>
        <v>0</v>
      </c>
      <c r="G50" s="171"/>
      <c r="H50" s="100"/>
      <c r="I50" s="100"/>
      <c r="J50" s="96">
        <f t="shared" si="5"/>
        <v>0</v>
      </c>
      <c r="K50" s="171"/>
      <c r="L50" s="100"/>
      <c r="M50" s="100"/>
      <c r="N50" s="96">
        <f t="shared" si="2"/>
        <v>0</v>
      </c>
      <c r="O50" s="171"/>
      <c r="P50" s="100"/>
      <c r="Q50" s="100"/>
      <c r="R50" s="96">
        <f t="shared" si="3"/>
        <v>0</v>
      </c>
    </row>
    <row r="51" spans="1:18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68">
        <f t="shared" si="4"/>
        <v>0</v>
      </c>
      <c r="G51" s="170">
        <v>0</v>
      </c>
      <c r="H51" s="96">
        <v>0</v>
      </c>
      <c r="I51" s="96">
        <v>0</v>
      </c>
      <c r="J51" s="96">
        <f t="shared" si="5"/>
        <v>0</v>
      </c>
      <c r="K51" s="170">
        <v>0</v>
      </c>
      <c r="L51" s="96">
        <v>0</v>
      </c>
      <c r="M51" s="96">
        <v>0</v>
      </c>
      <c r="N51" s="96">
        <f t="shared" si="2"/>
        <v>0</v>
      </c>
      <c r="O51" s="170">
        <v>0</v>
      </c>
      <c r="P51" s="96">
        <v>0</v>
      </c>
      <c r="Q51" s="96">
        <v>0</v>
      </c>
      <c r="R51" s="96">
        <f t="shared" si="3"/>
        <v>0</v>
      </c>
    </row>
    <row r="52" spans="1:18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68">
        <f t="shared" si="4"/>
        <v>0</v>
      </c>
      <c r="G52" s="170">
        <v>0</v>
      </c>
      <c r="H52" s="96">
        <v>0</v>
      </c>
      <c r="I52" s="96">
        <v>0</v>
      </c>
      <c r="J52" s="96">
        <f t="shared" si="5"/>
        <v>0</v>
      </c>
      <c r="K52" s="170">
        <v>0</v>
      </c>
      <c r="L52" s="96">
        <v>0</v>
      </c>
      <c r="M52" s="96">
        <v>0</v>
      </c>
      <c r="N52" s="96">
        <f t="shared" si="2"/>
        <v>0</v>
      </c>
      <c r="O52" s="170">
        <v>0</v>
      </c>
      <c r="P52" s="96">
        <v>0</v>
      </c>
      <c r="Q52" s="96">
        <v>0</v>
      </c>
      <c r="R52" s="96">
        <f t="shared" si="3"/>
        <v>0</v>
      </c>
    </row>
    <row r="53" spans="1:18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68">
        <f t="shared" si="4"/>
        <v>0</v>
      </c>
      <c r="G53" s="170">
        <v>0</v>
      </c>
      <c r="H53" s="96">
        <v>0</v>
      </c>
      <c r="I53" s="96">
        <v>0</v>
      </c>
      <c r="J53" s="96">
        <f t="shared" si="5"/>
        <v>0</v>
      </c>
      <c r="K53" s="170">
        <v>0</v>
      </c>
      <c r="L53" s="96">
        <v>0</v>
      </c>
      <c r="M53" s="96">
        <v>0</v>
      </c>
      <c r="N53" s="96">
        <f t="shared" si="2"/>
        <v>0</v>
      </c>
      <c r="O53" s="170">
        <v>0</v>
      </c>
      <c r="P53" s="96">
        <v>0</v>
      </c>
      <c r="Q53" s="96">
        <v>0</v>
      </c>
      <c r="R53" s="96">
        <f t="shared" si="3"/>
        <v>0</v>
      </c>
    </row>
    <row r="54" spans="1:18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68">
        <f t="shared" si="4"/>
        <v>0</v>
      </c>
      <c r="G54" s="170">
        <v>0</v>
      </c>
      <c r="H54" s="96">
        <v>0</v>
      </c>
      <c r="I54" s="96">
        <v>0</v>
      </c>
      <c r="J54" s="96">
        <f t="shared" si="5"/>
        <v>0</v>
      </c>
      <c r="K54" s="170">
        <v>0</v>
      </c>
      <c r="L54" s="96">
        <v>0</v>
      </c>
      <c r="M54" s="96">
        <v>0</v>
      </c>
      <c r="N54" s="96">
        <f t="shared" si="2"/>
        <v>0</v>
      </c>
      <c r="O54" s="170">
        <v>0</v>
      </c>
      <c r="P54" s="96">
        <v>0</v>
      </c>
      <c r="Q54" s="96">
        <v>0</v>
      </c>
      <c r="R54" s="96">
        <f t="shared" si="3"/>
        <v>0</v>
      </c>
    </row>
    <row r="55" spans="1:18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68">
        <f t="shared" si="4"/>
        <v>0</v>
      </c>
      <c r="G55" s="170">
        <v>0</v>
      </c>
      <c r="H55" s="96">
        <v>0</v>
      </c>
      <c r="I55" s="96">
        <v>0</v>
      </c>
      <c r="J55" s="96">
        <f t="shared" si="5"/>
        <v>0</v>
      </c>
      <c r="K55" s="170">
        <v>0</v>
      </c>
      <c r="L55" s="96">
        <v>0</v>
      </c>
      <c r="M55" s="96">
        <v>0</v>
      </c>
      <c r="N55" s="96">
        <f t="shared" si="2"/>
        <v>0</v>
      </c>
      <c r="O55" s="170">
        <v>0</v>
      </c>
      <c r="P55" s="96">
        <v>0</v>
      </c>
      <c r="Q55" s="96">
        <v>0</v>
      </c>
      <c r="R55" s="96">
        <f t="shared" si="3"/>
        <v>0</v>
      </c>
    </row>
    <row r="56" spans="1:18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56">
        <f t="shared" si="4"/>
        <v>0</v>
      </c>
      <c r="G56" s="171">
        <f>SUM(G51:G55)</f>
        <v>0</v>
      </c>
      <c r="H56" s="100">
        <f>SUM(H51:H55)</f>
        <v>0</v>
      </c>
      <c r="I56" s="100">
        <f>SUM(I51:I55)</f>
        <v>0</v>
      </c>
      <c r="J56" s="100">
        <f t="shared" si="5"/>
        <v>0</v>
      </c>
      <c r="K56" s="171">
        <f>SUM(K51:K55)</f>
        <v>0</v>
      </c>
      <c r="L56" s="100">
        <f>SUM(L51:L55)</f>
        <v>0</v>
      </c>
      <c r="M56" s="100">
        <f>SUM(M51:M55)</f>
        <v>0</v>
      </c>
      <c r="N56" s="100">
        <f t="shared" si="2"/>
        <v>0</v>
      </c>
      <c r="O56" s="171">
        <f>SUM(O51:O55)</f>
        <v>0</v>
      </c>
      <c r="P56" s="100">
        <f>SUM(P51:P55)</f>
        <v>0</v>
      </c>
      <c r="Q56" s="100">
        <f>SUM(Q51:Q55)</f>
        <v>0</v>
      </c>
      <c r="R56" s="100">
        <f t="shared" si="3"/>
        <v>0</v>
      </c>
    </row>
    <row r="57" spans="1:18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68">
        <f t="shared" si="4"/>
        <v>0</v>
      </c>
      <c r="G57" s="170">
        <v>0</v>
      </c>
      <c r="H57" s="96">
        <v>0</v>
      </c>
      <c r="I57" s="96">
        <v>0</v>
      </c>
      <c r="J57" s="96">
        <f t="shared" si="5"/>
        <v>0</v>
      </c>
      <c r="K57" s="170">
        <v>0</v>
      </c>
      <c r="L57" s="96">
        <v>0</v>
      </c>
      <c r="M57" s="96">
        <v>0</v>
      </c>
      <c r="N57" s="96">
        <f t="shared" si="2"/>
        <v>0</v>
      </c>
      <c r="O57" s="170">
        <v>0</v>
      </c>
      <c r="P57" s="96">
        <v>0</v>
      </c>
      <c r="Q57" s="96">
        <v>0</v>
      </c>
      <c r="R57" s="96">
        <f t="shared" si="3"/>
        <v>0</v>
      </c>
    </row>
    <row r="58" spans="1:18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68">
        <f t="shared" si="4"/>
        <v>0</v>
      </c>
      <c r="G58" s="170">
        <v>0</v>
      </c>
      <c r="H58" s="96">
        <v>0</v>
      </c>
      <c r="I58" s="96">
        <v>0</v>
      </c>
      <c r="J58" s="96">
        <f t="shared" si="5"/>
        <v>0</v>
      </c>
      <c r="K58" s="170">
        <v>0</v>
      </c>
      <c r="L58" s="96">
        <v>0</v>
      </c>
      <c r="M58" s="96">
        <v>0</v>
      </c>
      <c r="N58" s="96">
        <f t="shared" si="2"/>
        <v>0</v>
      </c>
      <c r="O58" s="170">
        <v>0</v>
      </c>
      <c r="P58" s="96">
        <v>0</v>
      </c>
      <c r="Q58" s="96">
        <v>0</v>
      </c>
      <c r="R58" s="96">
        <f t="shared" si="3"/>
        <v>0</v>
      </c>
    </row>
    <row r="59" spans="1:18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68">
        <f t="shared" si="4"/>
        <v>0</v>
      </c>
      <c r="G59" s="170">
        <v>0</v>
      </c>
      <c r="H59" s="96">
        <v>0</v>
      </c>
      <c r="I59" s="96">
        <v>0</v>
      </c>
      <c r="J59" s="96">
        <f t="shared" si="5"/>
        <v>0</v>
      </c>
      <c r="K59" s="170">
        <v>0</v>
      </c>
      <c r="L59" s="96">
        <v>0</v>
      </c>
      <c r="M59" s="96">
        <v>0</v>
      </c>
      <c r="N59" s="96">
        <f t="shared" si="2"/>
        <v>0</v>
      </c>
      <c r="O59" s="170">
        <v>0</v>
      </c>
      <c r="P59" s="96">
        <v>0</v>
      </c>
      <c r="Q59" s="96">
        <v>0</v>
      </c>
      <c r="R59" s="96">
        <f t="shared" si="3"/>
        <v>0</v>
      </c>
    </row>
    <row r="60" spans="1:18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68">
        <f t="shared" si="4"/>
        <v>0</v>
      </c>
      <c r="G60" s="170">
        <v>0</v>
      </c>
      <c r="H60" s="96">
        <v>0</v>
      </c>
      <c r="I60" s="96">
        <v>0</v>
      </c>
      <c r="J60" s="96">
        <f t="shared" si="5"/>
        <v>0</v>
      </c>
      <c r="K60" s="170">
        <v>0</v>
      </c>
      <c r="L60" s="96">
        <v>0</v>
      </c>
      <c r="M60" s="96">
        <v>0</v>
      </c>
      <c r="N60" s="96">
        <f t="shared" si="2"/>
        <v>0</v>
      </c>
      <c r="O60" s="170">
        <v>0</v>
      </c>
      <c r="P60" s="96">
        <v>0</v>
      </c>
      <c r="Q60" s="96">
        <v>0</v>
      </c>
      <c r="R60" s="96">
        <f t="shared" si="3"/>
        <v>0</v>
      </c>
    </row>
    <row r="61" spans="1:18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68">
        <f t="shared" si="4"/>
        <v>0</v>
      </c>
      <c r="G61" s="170">
        <v>0</v>
      </c>
      <c r="H61" s="96">
        <v>0</v>
      </c>
      <c r="I61" s="96">
        <v>0</v>
      </c>
      <c r="J61" s="96">
        <f t="shared" si="5"/>
        <v>0</v>
      </c>
      <c r="K61" s="170">
        <v>0</v>
      </c>
      <c r="L61" s="96">
        <v>0</v>
      </c>
      <c r="M61" s="96">
        <v>0</v>
      </c>
      <c r="N61" s="96">
        <f t="shared" si="2"/>
        <v>0</v>
      </c>
      <c r="O61" s="170">
        <v>0</v>
      </c>
      <c r="P61" s="96">
        <v>0</v>
      </c>
      <c r="Q61" s="96">
        <v>0</v>
      </c>
      <c r="R61" s="96">
        <f t="shared" si="3"/>
        <v>0</v>
      </c>
    </row>
    <row r="62" spans="1:18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56">
        <f t="shared" si="4"/>
        <v>0</v>
      </c>
      <c r="G62" s="171">
        <f>SUM(G57:G61)</f>
        <v>0</v>
      </c>
      <c r="H62" s="100">
        <f>SUM(H57:H61)</f>
        <v>0</v>
      </c>
      <c r="I62" s="100">
        <f>SUM(I57:I61)</f>
        <v>0</v>
      </c>
      <c r="J62" s="100">
        <f t="shared" si="5"/>
        <v>0</v>
      </c>
      <c r="K62" s="171">
        <f>SUM(K57:K61)</f>
        <v>0</v>
      </c>
      <c r="L62" s="100">
        <f>SUM(L57:L61)</f>
        <v>0</v>
      </c>
      <c r="M62" s="100">
        <f>SUM(M57:M61)</f>
        <v>0</v>
      </c>
      <c r="N62" s="100">
        <f t="shared" si="2"/>
        <v>0</v>
      </c>
      <c r="O62" s="171">
        <f>SUM(O57:O61)</f>
        <v>0</v>
      </c>
      <c r="P62" s="100">
        <f>SUM(P57:P61)</f>
        <v>0</v>
      </c>
      <c r="Q62" s="100">
        <f>SUM(Q57:Q61)</f>
        <v>0</v>
      </c>
      <c r="R62" s="100">
        <f t="shared" si="3"/>
        <v>0</v>
      </c>
    </row>
    <row r="63" spans="1:18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68">
        <f t="shared" si="4"/>
        <v>0</v>
      </c>
      <c r="G63" s="170">
        <v>0</v>
      </c>
      <c r="H63" s="96">
        <v>0</v>
      </c>
      <c r="I63" s="96">
        <v>0</v>
      </c>
      <c r="J63" s="96">
        <f t="shared" si="5"/>
        <v>0</v>
      </c>
      <c r="K63" s="170">
        <v>0</v>
      </c>
      <c r="L63" s="96">
        <v>0</v>
      </c>
      <c r="M63" s="96">
        <v>0</v>
      </c>
      <c r="N63" s="96">
        <f t="shared" si="2"/>
        <v>0</v>
      </c>
      <c r="O63" s="170">
        <v>0</v>
      </c>
      <c r="P63" s="96">
        <v>0</v>
      </c>
      <c r="Q63" s="96">
        <v>0</v>
      </c>
      <c r="R63" s="96">
        <f t="shared" si="3"/>
        <v>0</v>
      </c>
    </row>
    <row r="64" spans="1:18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68">
        <f t="shared" si="4"/>
        <v>0</v>
      </c>
      <c r="G64" s="170">
        <v>0</v>
      </c>
      <c r="H64" s="96">
        <v>0</v>
      </c>
      <c r="I64" s="96">
        <v>0</v>
      </c>
      <c r="J64" s="96">
        <f t="shared" si="5"/>
        <v>0</v>
      </c>
      <c r="K64" s="170">
        <v>0</v>
      </c>
      <c r="L64" s="96">
        <v>0</v>
      </c>
      <c r="M64" s="96">
        <v>0</v>
      </c>
      <c r="N64" s="96">
        <f t="shared" si="2"/>
        <v>0</v>
      </c>
      <c r="O64" s="170">
        <v>0</v>
      </c>
      <c r="P64" s="96">
        <v>0</v>
      </c>
      <c r="Q64" s="96">
        <v>0</v>
      </c>
      <c r="R64" s="96">
        <f t="shared" si="3"/>
        <v>0</v>
      </c>
    </row>
    <row r="65" spans="1:18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68">
        <f t="shared" si="4"/>
        <v>0</v>
      </c>
      <c r="G65" s="170">
        <v>0</v>
      </c>
      <c r="H65" s="96">
        <v>0</v>
      </c>
      <c r="I65" s="96">
        <v>0</v>
      </c>
      <c r="J65" s="96">
        <f t="shared" si="5"/>
        <v>0</v>
      </c>
      <c r="K65" s="170">
        <v>0</v>
      </c>
      <c r="L65" s="96">
        <v>0</v>
      </c>
      <c r="M65" s="96">
        <v>0</v>
      </c>
      <c r="N65" s="96">
        <f t="shared" si="2"/>
        <v>0</v>
      </c>
      <c r="O65" s="170">
        <v>0</v>
      </c>
      <c r="P65" s="96">
        <v>0</v>
      </c>
      <c r="Q65" s="96">
        <v>0</v>
      </c>
      <c r="R65" s="96">
        <f t="shared" si="3"/>
        <v>0</v>
      </c>
    </row>
    <row r="66" spans="1:18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56">
        <f t="shared" si="4"/>
        <v>0</v>
      </c>
      <c r="G66" s="171">
        <f>SUM(G63:G65)</f>
        <v>0</v>
      </c>
      <c r="H66" s="100">
        <f>SUM(H63:H65)</f>
        <v>0</v>
      </c>
      <c r="I66" s="100">
        <f>SUM(I63:I65)</f>
        <v>0</v>
      </c>
      <c r="J66" s="100">
        <f t="shared" si="5"/>
        <v>0</v>
      </c>
      <c r="K66" s="171">
        <f>SUM(K63:K65)</f>
        <v>0</v>
      </c>
      <c r="L66" s="100">
        <f>SUM(L63:L65)</f>
        <v>0</v>
      </c>
      <c r="M66" s="100">
        <f>SUM(M63:M65)</f>
        <v>0</v>
      </c>
      <c r="N66" s="100">
        <f t="shared" si="2"/>
        <v>0</v>
      </c>
      <c r="O66" s="171">
        <f>SUM(O63:O65)</f>
        <v>0</v>
      </c>
      <c r="P66" s="100">
        <f>SUM(P63:P65)</f>
        <v>0</v>
      </c>
      <c r="Q66" s="100">
        <f>SUM(Q63:Q65)</f>
        <v>0</v>
      </c>
      <c r="R66" s="100">
        <f t="shared" si="3"/>
        <v>0</v>
      </c>
    </row>
    <row r="67" spans="1:18" s="99" customFormat="1" ht="15" customHeight="1">
      <c r="A67" s="58" t="s">
        <v>52</v>
      </c>
      <c r="B67" s="60"/>
      <c r="C67" s="100"/>
      <c r="D67" s="100"/>
      <c r="E67" s="100"/>
      <c r="F67" s="168">
        <f t="shared" si="4"/>
        <v>0</v>
      </c>
      <c r="G67" s="171"/>
      <c r="H67" s="100"/>
      <c r="I67" s="100"/>
      <c r="J67" s="96">
        <f t="shared" si="5"/>
        <v>0</v>
      </c>
      <c r="K67" s="171"/>
      <c r="L67" s="100"/>
      <c r="M67" s="100"/>
      <c r="N67" s="96">
        <f t="shared" si="2"/>
        <v>0</v>
      </c>
      <c r="O67" s="171"/>
      <c r="P67" s="100"/>
      <c r="Q67" s="100"/>
      <c r="R67" s="96">
        <f t="shared" si="3"/>
        <v>0</v>
      </c>
    </row>
    <row r="68" spans="1:18" s="99" customFormat="1" ht="15.75">
      <c r="A68" s="46" t="s">
        <v>536</v>
      </c>
      <c r="B68" s="34" t="s">
        <v>357</v>
      </c>
      <c r="C68" s="131">
        <f>C20+C34+C45+C49+C56+C62+C66</f>
        <v>0</v>
      </c>
      <c r="D68" s="131">
        <f>D20+D34+D45+D49+D56+D62+D66</f>
        <v>0</v>
      </c>
      <c r="E68" s="131">
        <f>E20+E34+E45+E49+E56+E62+E66</f>
        <v>0</v>
      </c>
      <c r="F68" s="174">
        <f t="shared" si="4"/>
        <v>0</v>
      </c>
      <c r="G68" s="163">
        <f>G20+G34+G45+G49+G56+G62+G66</f>
        <v>0</v>
      </c>
      <c r="H68" s="131">
        <f>H20+H34+H45+H49+H56+H62+H66</f>
        <v>0</v>
      </c>
      <c r="I68" s="131">
        <f>I20+I34+I45+I49+I56+I62+I66</f>
        <v>0</v>
      </c>
      <c r="J68" s="131">
        <f t="shared" si="5"/>
        <v>0</v>
      </c>
      <c r="K68" s="163">
        <f>K20+K34+K45+K49+K56+K62+K66</f>
        <v>0</v>
      </c>
      <c r="L68" s="131">
        <f>L20+L34+L45+L49+L56+L62+L66</f>
        <v>0</v>
      </c>
      <c r="M68" s="131">
        <f>M20+M34+M45+M49+M56+M62+M66</f>
        <v>0</v>
      </c>
      <c r="N68" s="131">
        <f t="shared" si="2"/>
        <v>0</v>
      </c>
      <c r="O68" s="163">
        <f>O20+O34+O45+O49+O56+O62+O66</f>
        <v>0</v>
      </c>
      <c r="P68" s="131">
        <f>P20+P34+P45+P49+P56+P62+P66</f>
        <v>0</v>
      </c>
      <c r="Q68" s="131">
        <f>Q20+Q34+Q45+Q49+Q56+Q62+Q66</f>
        <v>0</v>
      </c>
      <c r="R68" s="131">
        <f t="shared" si="3"/>
        <v>0</v>
      </c>
    </row>
    <row r="69" spans="1:18" s="99" customFormat="1" ht="15.75">
      <c r="A69" s="102" t="s">
        <v>53</v>
      </c>
      <c r="B69" s="89"/>
      <c r="C69" s="100"/>
      <c r="D69" s="100"/>
      <c r="E69" s="100"/>
      <c r="F69" s="168">
        <f t="shared" si="4"/>
        <v>0</v>
      </c>
      <c r="G69" s="171"/>
      <c r="H69" s="100"/>
      <c r="I69" s="100"/>
      <c r="J69" s="96">
        <f t="shared" si="5"/>
        <v>0</v>
      </c>
      <c r="K69" s="171"/>
      <c r="L69" s="100"/>
      <c r="M69" s="100"/>
      <c r="N69" s="96">
        <f t="shared" si="2"/>
        <v>0</v>
      </c>
      <c r="O69" s="171"/>
      <c r="P69" s="100"/>
      <c r="Q69" s="100"/>
      <c r="R69" s="96">
        <f t="shared" si="3"/>
        <v>0</v>
      </c>
    </row>
    <row r="70" spans="1:18" s="99" customFormat="1" ht="15.75">
      <c r="A70" s="102" t="s">
        <v>54</v>
      </c>
      <c r="B70" s="89"/>
      <c r="C70" s="100"/>
      <c r="D70" s="100"/>
      <c r="E70" s="100"/>
      <c r="F70" s="168">
        <f t="shared" si="4"/>
        <v>0</v>
      </c>
      <c r="G70" s="171"/>
      <c r="H70" s="100"/>
      <c r="I70" s="100"/>
      <c r="J70" s="96">
        <f t="shared" si="5"/>
        <v>0</v>
      </c>
      <c r="K70" s="171"/>
      <c r="L70" s="100"/>
      <c r="M70" s="100"/>
      <c r="N70" s="96">
        <f t="shared" si="2"/>
        <v>0</v>
      </c>
      <c r="O70" s="171"/>
      <c r="P70" s="100"/>
      <c r="Q70" s="100"/>
      <c r="R70" s="96">
        <f t="shared" si="3"/>
        <v>0</v>
      </c>
    </row>
    <row r="71" spans="1:18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68">
        <f t="shared" si="4"/>
        <v>0</v>
      </c>
      <c r="G71" s="170">
        <v>0</v>
      </c>
      <c r="H71" s="96">
        <v>0</v>
      </c>
      <c r="I71" s="96">
        <v>0</v>
      </c>
      <c r="J71" s="96">
        <f t="shared" si="5"/>
        <v>0</v>
      </c>
      <c r="K71" s="170">
        <v>0</v>
      </c>
      <c r="L71" s="96">
        <v>0</v>
      </c>
      <c r="M71" s="96">
        <v>0</v>
      </c>
      <c r="N71" s="96">
        <f t="shared" si="2"/>
        <v>0</v>
      </c>
      <c r="O71" s="170">
        <v>0</v>
      </c>
      <c r="P71" s="96">
        <v>0</v>
      </c>
      <c r="Q71" s="96">
        <v>0</v>
      </c>
      <c r="R71" s="96">
        <f t="shared" si="3"/>
        <v>0</v>
      </c>
    </row>
    <row r="72" spans="1:18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68">
        <f t="shared" ref="F72:F98" si="6">SUM(C72:E72)</f>
        <v>0</v>
      </c>
      <c r="G72" s="170">
        <v>0</v>
      </c>
      <c r="H72" s="96">
        <v>0</v>
      </c>
      <c r="I72" s="96">
        <v>0</v>
      </c>
      <c r="J72" s="96">
        <f t="shared" ref="J72:J98" si="7">SUM(G72:I72)</f>
        <v>0</v>
      </c>
      <c r="K72" s="170">
        <v>0</v>
      </c>
      <c r="L72" s="96">
        <v>0</v>
      </c>
      <c r="M72" s="96">
        <v>0</v>
      </c>
      <c r="N72" s="96">
        <f t="shared" ref="N72:N98" si="8">SUM(K72:M72)</f>
        <v>0</v>
      </c>
      <c r="O72" s="170">
        <v>0</v>
      </c>
      <c r="P72" s="96">
        <v>0</v>
      </c>
      <c r="Q72" s="96">
        <v>0</v>
      </c>
      <c r="R72" s="96">
        <f t="shared" ref="R72:R98" si="9">SUM(O72:Q72)</f>
        <v>0</v>
      </c>
    </row>
    <row r="73" spans="1:18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68">
        <f t="shared" si="6"/>
        <v>0</v>
      </c>
      <c r="G73" s="170">
        <v>0</v>
      </c>
      <c r="H73" s="96">
        <v>0</v>
      </c>
      <c r="I73" s="96">
        <v>0</v>
      </c>
      <c r="J73" s="96">
        <f t="shared" si="7"/>
        <v>0</v>
      </c>
      <c r="K73" s="170">
        <v>0</v>
      </c>
      <c r="L73" s="96">
        <v>0</v>
      </c>
      <c r="M73" s="96">
        <v>0</v>
      </c>
      <c r="N73" s="96">
        <f t="shared" si="8"/>
        <v>0</v>
      </c>
      <c r="O73" s="170">
        <v>0</v>
      </c>
      <c r="P73" s="96">
        <v>0</v>
      </c>
      <c r="Q73" s="96">
        <v>0</v>
      </c>
      <c r="R73" s="96">
        <f t="shared" si="9"/>
        <v>0</v>
      </c>
    </row>
    <row r="74" spans="1:18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6">
        <f t="shared" si="6"/>
        <v>0</v>
      </c>
      <c r="G74" s="171">
        <f>SUM(G71:G73)</f>
        <v>0</v>
      </c>
      <c r="H74" s="100">
        <f>SUM(H71:H73)</f>
        <v>0</v>
      </c>
      <c r="I74" s="100">
        <f>SUM(I71:I73)</f>
        <v>0</v>
      </c>
      <c r="J74" s="100">
        <f t="shared" si="7"/>
        <v>0</v>
      </c>
      <c r="K74" s="171">
        <f>SUM(K71:K73)</f>
        <v>0</v>
      </c>
      <c r="L74" s="100">
        <f>SUM(L71:L73)</f>
        <v>0</v>
      </c>
      <c r="M74" s="100">
        <f>SUM(M71:M73)</f>
        <v>0</v>
      </c>
      <c r="N74" s="100">
        <f t="shared" si="8"/>
        <v>0</v>
      </c>
      <c r="O74" s="171">
        <f>SUM(O71:O73)</f>
        <v>0</v>
      </c>
      <c r="P74" s="100">
        <f>SUM(P71:P73)</f>
        <v>0</v>
      </c>
      <c r="Q74" s="100">
        <f>SUM(Q71:Q73)</f>
        <v>0</v>
      </c>
      <c r="R74" s="100">
        <f t="shared" si="9"/>
        <v>0</v>
      </c>
    </row>
    <row r="75" spans="1:18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68">
        <f t="shared" si="6"/>
        <v>0</v>
      </c>
      <c r="G75" s="170">
        <v>0</v>
      </c>
      <c r="H75" s="96">
        <v>0</v>
      </c>
      <c r="I75" s="96">
        <v>0</v>
      </c>
      <c r="J75" s="96">
        <f t="shared" si="7"/>
        <v>0</v>
      </c>
      <c r="K75" s="170">
        <v>0</v>
      </c>
      <c r="L75" s="96">
        <v>0</v>
      </c>
      <c r="M75" s="96">
        <v>0</v>
      </c>
      <c r="N75" s="96">
        <f t="shared" si="8"/>
        <v>0</v>
      </c>
      <c r="O75" s="170">
        <v>0</v>
      </c>
      <c r="P75" s="96">
        <v>0</v>
      </c>
      <c r="Q75" s="96">
        <v>0</v>
      </c>
      <c r="R75" s="96">
        <f t="shared" si="9"/>
        <v>0</v>
      </c>
    </row>
    <row r="76" spans="1:18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68">
        <f t="shared" si="6"/>
        <v>0</v>
      </c>
      <c r="G76" s="170">
        <v>0</v>
      </c>
      <c r="H76" s="96">
        <v>0</v>
      </c>
      <c r="I76" s="96">
        <v>0</v>
      </c>
      <c r="J76" s="96">
        <f t="shared" si="7"/>
        <v>0</v>
      </c>
      <c r="K76" s="170">
        <v>0</v>
      </c>
      <c r="L76" s="96">
        <v>0</v>
      </c>
      <c r="M76" s="96">
        <v>0</v>
      </c>
      <c r="N76" s="96">
        <f t="shared" si="8"/>
        <v>0</v>
      </c>
      <c r="O76" s="170">
        <v>0</v>
      </c>
      <c r="P76" s="96">
        <v>0</v>
      </c>
      <c r="Q76" s="96">
        <v>0</v>
      </c>
      <c r="R76" s="96">
        <f t="shared" si="9"/>
        <v>0</v>
      </c>
    </row>
    <row r="77" spans="1:18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68">
        <f t="shared" si="6"/>
        <v>0</v>
      </c>
      <c r="G77" s="170">
        <v>0</v>
      </c>
      <c r="H77" s="96">
        <v>0</v>
      </c>
      <c r="I77" s="96">
        <v>0</v>
      </c>
      <c r="J77" s="96">
        <f t="shared" si="7"/>
        <v>0</v>
      </c>
      <c r="K77" s="170">
        <v>0</v>
      </c>
      <c r="L77" s="96">
        <v>0</v>
      </c>
      <c r="M77" s="96">
        <v>0</v>
      </c>
      <c r="N77" s="96">
        <f t="shared" si="8"/>
        <v>0</v>
      </c>
      <c r="O77" s="170">
        <v>0</v>
      </c>
      <c r="P77" s="96">
        <v>0</v>
      </c>
      <c r="Q77" s="96">
        <v>0</v>
      </c>
      <c r="R77" s="96">
        <f t="shared" si="9"/>
        <v>0</v>
      </c>
    </row>
    <row r="78" spans="1:18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68">
        <f t="shared" si="6"/>
        <v>0</v>
      </c>
      <c r="G78" s="170">
        <v>0</v>
      </c>
      <c r="H78" s="96">
        <v>0</v>
      </c>
      <c r="I78" s="96">
        <v>0</v>
      </c>
      <c r="J78" s="96">
        <f t="shared" si="7"/>
        <v>0</v>
      </c>
      <c r="K78" s="170">
        <v>0</v>
      </c>
      <c r="L78" s="96">
        <v>0</v>
      </c>
      <c r="M78" s="96">
        <v>0</v>
      </c>
      <c r="N78" s="96">
        <f t="shared" si="8"/>
        <v>0</v>
      </c>
      <c r="O78" s="170">
        <v>0</v>
      </c>
      <c r="P78" s="96">
        <v>0</v>
      </c>
      <c r="Q78" s="96">
        <v>0</v>
      </c>
      <c r="R78" s="96">
        <f t="shared" si="9"/>
        <v>0</v>
      </c>
    </row>
    <row r="79" spans="1:18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56">
        <f t="shared" si="6"/>
        <v>0</v>
      </c>
      <c r="G79" s="171">
        <f>SUM(G75:G78)</f>
        <v>0</v>
      </c>
      <c r="H79" s="100">
        <f>SUM(H75:H78)</f>
        <v>0</v>
      </c>
      <c r="I79" s="100">
        <f>SUM(I75:I78)</f>
        <v>0</v>
      </c>
      <c r="J79" s="100">
        <f t="shared" si="7"/>
        <v>0</v>
      </c>
      <c r="K79" s="171">
        <f>SUM(K75:K78)</f>
        <v>0</v>
      </c>
      <c r="L79" s="100">
        <f>SUM(L75:L78)</f>
        <v>0</v>
      </c>
      <c r="M79" s="100">
        <f>SUM(M75:M78)</f>
        <v>0</v>
      </c>
      <c r="N79" s="100">
        <f t="shared" si="8"/>
        <v>0</v>
      </c>
      <c r="O79" s="171">
        <f>SUM(O75:O78)</f>
        <v>0</v>
      </c>
      <c r="P79" s="100">
        <f>SUM(P75:P78)</f>
        <v>0</v>
      </c>
      <c r="Q79" s="100">
        <f>SUM(Q75:Q78)</f>
        <v>0</v>
      </c>
      <c r="R79" s="100">
        <f t="shared" si="9"/>
        <v>0</v>
      </c>
    </row>
    <row r="80" spans="1:18">
      <c r="A80" s="5" t="s">
        <v>648</v>
      </c>
      <c r="B80" s="5" t="s">
        <v>370</v>
      </c>
      <c r="C80" s="96">
        <v>0</v>
      </c>
      <c r="D80" s="96">
        <v>0</v>
      </c>
      <c r="E80" s="96">
        <v>0</v>
      </c>
      <c r="F80" s="168">
        <f t="shared" si="6"/>
        <v>0</v>
      </c>
      <c r="G80" s="177">
        <v>37</v>
      </c>
      <c r="H80" s="96">
        <v>0</v>
      </c>
      <c r="I80" s="96">
        <v>0</v>
      </c>
      <c r="J80" s="96">
        <f t="shared" si="7"/>
        <v>37</v>
      </c>
      <c r="K80" s="177">
        <v>37</v>
      </c>
      <c r="L80" s="96">
        <v>0</v>
      </c>
      <c r="M80" s="96">
        <v>0</v>
      </c>
      <c r="N80" s="96">
        <f t="shared" si="8"/>
        <v>37</v>
      </c>
      <c r="O80" s="177">
        <v>37</v>
      </c>
      <c r="P80" s="96">
        <v>0</v>
      </c>
      <c r="Q80" s="96">
        <v>0</v>
      </c>
      <c r="R80" s="96">
        <f t="shared" si="9"/>
        <v>37</v>
      </c>
    </row>
    <row r="81" spans="1:18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68">
        <f t="shared" si="6"/>
        <v>0</v>
      </c>
      <c r="G81" s="170">
        <v>0</v>
      </c>
      <c r="H81" s="96">
        <v>0</v>
      </c>
      <c r="I81" s="96">
        <v>0</v>
      </c>
      <c r="J81" s="96">
        <f t="shared" si="7"/>
        <v>0</v>
      </c>
      <c r="K81" s="170">
        <v>0</v>
      </c>
      <c r="L81" s="96">
        <v>0</v>
      </c>
      <c r="M81" s="96">
        <v>0</v>
      </c>
      <c r="N81" s="96">
        <f t="shared" si="8"/>
        <v>0</v>
      </c>
      <c r="O81" s="170">
        <v>0</v>
      </c>
      <c r="P81" s="96">
        <v>0</v>
      </c>
      <c r="Q81" s="96">
        <v>0</v>
      </c>
      <c r="R81" s="96">
        <f t="shared" si="9"/>
        <v>0</v>
      </c>
    </row>
    <row r="82" spans="1:18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68">
        <f t="shared" si="6"/>
        <v>0</v>
      </c>
      <c r="G82" s="170">
        <v>0</v>
      </c>
      <c r="H82" s="96">
        <v>0</v>
      </c>
      <c r="I82" s="96">
        <v>0</v>
      </c>
      <c r="J82" s="96">
        <f t="shared" si="7"/>
        <v>0</v>
      </c>
      <c r="K82" s="170">
        <v>0</v>
      </c>
      <c r="L82" s="96">
        <v>0</v>
      </c>
      <c r="M82" s="96">
        <v>0</v>
      </c>
      <c r="N82" s="96">
        <f t="shared" si="8"/>
        <v>0</v>
      </c>
      <c r="O82" s="170">
        <v>0</v>
      </c>
      <c r="P82" s="96">
        <v>0</v>
      </c>
      <c r="Q82" s="96">
        <v>0</v>
      </c>
      <c r="R82" s="96">
        <f t="shared" si="9"/>
        <v>0</v>
      </c>
    </row>
    <row r="83" spans="1:18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68">
        <f t="shared" si="6"/>
        <v>0</v>
      </c>
      <c r="G83" s="170">
        <v>0</v>
      </c>
      <c r="H83" s="96">
        <v>0</v>
      </c>
      <c r="I83" s="96">
        <v>0</v>
      </c>
      <c r="J83" s="96">
        <f t="shared" si="7"/>
        <v>0</v>
      </c>
      <c r="K83" s="170">
        <v>0</v>
      </c>
      <c r="L83" s="96">
        <v>0</v>
      </c>
      <c r="M83" s="96">
        <v>0</v>
      </c>
      <c r="N83" s="96">
        <f t="shared" si="8"/>
        <v>0</v>
      </c>
      <c r="O83" s="170">
        <v>0</v>
      </c>
      <c r="P83" s="96">
        <v>0</v>
      </c>
      <c r="Q83" s="96">
        <v>0</v>
      </c>
      <c r="R83" s="96">
        <f t="shared" si="9"/>
        <v>0</v>
      </c>
    </row>
    <row r="84" spans="1:18" s="99" customFormat="1">
      <c r="A84" s="7" t="s">
        <v>540</v>
      </c>
      <c r="B84" s="7" t="s">
        <v>372</v>
      </c>
      <c r="C84" s="100">
        <f>SUM(C80:C83)</f>
        <v>0</v>
      </c>
      <c r="D84" s="100">
        <f>SUM(D80:D83)</f>
        <v>0</v>
      </c>
      <c r="E84" s="100">
        <f>SUM(E80:E83)</f>
        <v>0</v>
      </c>
      <c r="F84" s="156">
        <f t="shared" si="6"/>
        <v>0</v>
      </c>
      <c r="G84" s="171">
        <f>SUM(G80:G83)</f>
        <v>37</v>
      </c>
      <c r="H84" s="100">
        <f>SUM(H80:H83)</f>
        <v>0</v>
      </c>
      <c r="I84" s="100">
        <f>SUM(I80:I83)</f>
        <v>0</v>
      </c>
      <c r="J84" s="100">
        <f t="shared" si="7"/>
        <v>37</v>
      </c>
      <c r="K84" s="171">
        <f>SUM(K80:K83)</f>
        <v>37</v>
      </c>
      <c r="L84" s="100">
        <f>SUM(L80:L83)</f>
        <v>0</v>
      </c>
      <c r="M84" s="100">
        <f>SUM(M80:M83)</f>
        <v>0</v>
      </c>
      <c r="N84" s="100">
        <f t="shared" si="8"/>
        <v>37</v>
      </c>
      <c r="O84" s="171">
        <f>SUM(O80:O83)</f>
        <v>37</v>
      </c>
      <c r="P84" s="100">
        <f>SUM(P80:P83)</f>
        <v>0</v>
      </c>
      <c r="Q84" s="100">
        <f>SUM(Q80:Q83)</f>
        <v>0</v>
      </c>
      <c r="R84" s="100">
        <f t="shared" si="9"/>
        <v>37</v>
      </c>
    </row>
    <row r="85" spans="1:18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56">
        <f t="shared" si="6"/>
        <v>0</v>
      </c>
      <c r="G85" s="171">
        <v>0</v>
      </c>
      <c r="H85" s="100">
        <v>0</v>
      </c>
      <c r="I85" s="100">
        <v>0</v>
      </c>
      <c r="J85" s="100">
        <f t="shared" si="7"/>
        <v>0</v>
      </c>
      <c r="K85" s="171">
        <v>0</v>
      </c>
      <c r="L85" s="100">
        <v>0</v>
      </c>
      <c r="M85" s="100">
        <v>0</v>
      </c>
      <c r="N85" s="100">
        <f t="shared" si="8"/>
        <v>0</v>
      </c>
      <c r="O85" s="171">
        <v>0</v>
      </c>
      <c r="P85" s="100">
        <v>0</v>
      </c>
      <c r="Q85" s="100">
        <v>0</v>
      </c>
      <c r="R85" s="100">
        <f t="shared" si="9"/>
        <v>0</v>
      </c>
    </row>
    <row r="86" spans="1:18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56">
        <f t="shared" si="6"/>
        <v>0</v>
      </c>
      <c r="G86" s="171">
        <v>0</v>
      </c>
      <c r="H86" s="100">
        <v>0</v>
      </c>
      <c r="I86" s="100">
        <v>0</v>
      </c>
      <c r="J86" s="100">
        <f t="shared" si="7"/>
        <v>0</v>
      </c>
      <c r="K86" s="171">
        <v>0</v>
      </c>
      <c r="L86" s="100">
        <v>0</v>
      </c>
      <c r="M86" s="100">
        <v>0</v>
      </c>
      <c r="N86" s="100">
        <f t="shared" si="8"/>
        <v>0</v>
      </c>
      <c r="O86" s="171">
        <v>0</v>
      </c>
      <c r="P86" s="100">
        <v>0</v>
      </c>
      <c r="Q86" s="100">
        <v>0</v>
      </c>
      <c r="R86" s="100">
        <f t="shared" si="9"/>
        <v>0</v>
      </c>
    </row>
    <row r="87" spans="1:18" s="99" customFormat="1">
      <c r="A87" s="14" t="s">
        <v>377</v>
      </c>
      <c r="B87" s="7" t="s">
        <v>378</v>
      </c>
      <c r="C87" s="100">
        <v>23294</v>
      </c>
      <c r="D87" s="100">
        <v>0</v>
      </c>
      <c r="E87" s="100">
        <v>0</v>
      </c>
      <c r="F87" s="156">
        <f t="shared" si="6"/>
        <v>23294</v>
      </c>
      <c r="G87" s="176">
        <v>23757</v>
      </c>
      <c r="H87" s="100">
        <v>0</v>
      </c>
      <c r="I87" s="100">
        <v>0</v>
      </c>
      <c r="J87" s="100">
        <f t="shared" si="7"/>
        <v>23757</v>
      </c>
      <c r="K87" s="176">
        <v>23798</v>
      </c>
      <c r="L87" s="100">
        <v>0</v>
      </c>
      <c r="M87" s="100">
        <v>0</v>
      </c>
      <c r="N87" s="100">
        <f t="shared" si="8"/>
        <v>23798</v>
      </c>
      <c r="O87" s="176">
        <v>24025</v>
      </c>
      <c r="P87" s="100">
        <v>0</v>
      </c>
      <c r="Q87" s="100">
        <v>0</v>
      </c>
      <c r="R87" s="100">
        <f t="shared" si="9"/>
        <v>24025</v>
      </c>
    </row>
    <row r="88" spans="1:18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56">
        <f t="shared" si="6"/>
        <v>0</v>
      </c>
      <c r="G88" s="171">
        <v>0</v>
      </c>
      <c r="H88" s="100">
        <v>0</v>
      </c>
      <c r="I88" s="100">
        <v>0</v>
      </c>
      <c r="J88" s="100">
        <f t="shared" si="7"/>
        <v>0</v>
      </c>
      <c r="K88" s="171">
        <v>0</v>
      </c>
      <c r="L88" s="100">
        <v>0</v>
      </c>
      <c r="M88" s="100">
        <v>0</v>
      </c>
      <c r="N88" s="100">
        <f t="shared" si="8"/>
        <v>0</v>
      </c>
      <c r="O88" s="171">
        <v>0</v>
      </c>
      <c r="P88" s="100">
        <v>0</v>
      </c>
      <c r="Q88" s="100">
        <v>0</v>
      </c>
      <c r="R88" s="100">
        <f t="shared" si="9"/>
        <v>0</v>
      </c>
    </row>
    <row r="89" spans="1:18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56">
        <f t="shared" si="6"/>
        <v>0</v>
      </c>
      <c r="G89" s="171">
        <v>0</v>
      </c>
      <c r="H89" s="100">
        <v>0</v>
      </c>
      <c r="I89" s="100">
        <v>0</v>
      </c>
      <c r="J89" s="100">
        <f t="shared" si="7"/>
        <v>0</v>
      </c>
      <c r="K89" s="171">
        <v>0</v>
      </c>
      <c r="L89" s="100">
        <v>0</v>
      </c>
      <c r="M89" s="100">
        <v>0</v>
      </c>
      <c r="N89" s="100">
        <f t="shared" si="8"/>
        <v>0</v>
      </c>
      <c r="O89" s="171">
        <v>0</v>
      </c>
      <c r="P89" s="100">
        <v>0</v>
      </c>
      <c r="Q89" s="100">
        <v>0</v>
      </c>
      <c r="R89" s="100">
        <f t="shared" si="9"/>
        <v>0</v>
      </c>
    </row>
    <row r="90" spans="1:18" s="99" customFormat="1" ht="15.75">
      <c r="A90" s="48" t="s">
        <v>541</v>
      </c>
      <c r="B90" s="38" t="s">
        <v>383</v>
      </c>
      <c r="C90" s="131">
        <f>C74+C79+C84+C85+C87+C86+C88+C89</f>
        <v>23294</v>
      </c>
      <c r="D90" s="131">
        <f>D74+D79+D84+D85+D87+D86+D88+D89</f>
        <v>0</v>
      </c>
      <c r="E90" s="131">
        <f>E74+E79+E84+E85+E87+E86+E88+E89</f>
        <v>0</v>
      </c>
      <c r="F90" s="174">
        <f t="shared" si="6"/>
        <v>23294</v>
      </c>
      <c r="G90" s="163">
        <f>G74+G79+G84+G85+G87+G86+G88+G89</f>
        <v>23794</v>
      </c>
      <c r="H90" s="131">
        <f>H74+H79+H84+H85+H87+H86+H88+H89</f>
        <v>0</v>
      </c>
      <c r="I90" s="131">
        <f>I74+I79+I84+I85+I87+I86+I88+I89</f>
        <v>0</v>
      </c>
      <c r="J90" s="131">
        <f t="shared" si="7"/>
        <v>23794</v>
      </c>
      <c r="K90" s="163">
        <f>K74+K79+K84+K85+K87+K86+K88+K89</f>
        <v>23835</v>
      </c>
      <c r="L90" s="131">
        <f>L74+L79+L84+L85+L87+L86+L88+L89</f>
        <v>0</v>
      </c>
      <c r="M90" s="131">
        <f>M74+M79+M84+M85+M87+M86+M88+M89</f>
        <v>0</v>
      </c>
      <c r="N90" s="131">
        <f t="shared" si="8"/>
        <v>23835</v>
      </c>
      <c r="O90" s="163">
        <f>O74+O79+O84+O85+O87+O86+O88+O89</f>
        <v>24062</v>
      </c>
      <c r="P90" s="131">
        <f>P74+P79+P84+P85+P87+P86+P88+P89</f>
        <v>0</v>
      </c>
      <c r="Q90" s="131">
        <f>Q74+Q79+Q84+Q85+Q87+Q86+Q88+Q89</f>
        <v>0</v>
      </c>
      <c r="R90" s="131">
        <f t="shared" si="9"/>
        <v>24062</v>
      </c>
    </row>
    <row r="91" spans="1:18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68">
        <f t="shared" si="6"/>
        <v>0</v>
      </c>
      <c r="G91" s="170">
        <v>0</v>
      </c>
      <c r="H91" s="96">
        <v>0</v>
      </c>
      <c r="I91" s="96">
        <v>0</v>
      </c>
      <c r="J91" s="96">
        <f t="shared" si="7"/>
        <v>0</v>
      </c>
      <c r="K91" s="170">
        <v>0</v>
      </c>
      <c r="L91" s="96">
        <v>0</v>
      </c>
      <c r="M91" s="96">
        <v>0</v>
      </c>
      <c r="N91" s="96">
        <f t="shared" si="8"/>
        <v>0</v>
      </c>
      <c r="O91" s="170">
        <v>0</v>
      </c>
      <c r="P91" s="96">
        <v>0</v>
      </c>
      <c r="Q91" s="96">
        <v>0</v>
      </c>
      <c r="R91" s="96">
        <f t="shared" si="9"/>
        <v>0</v>
      </c>
    </row>
    <row r="92" spans="1:18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68">
        <f t="shared" si="6"/>
        <v>0</v>
      </c>
      <c r="G92" s="170">
        <v>0</v>
      </c>
      <c r="H92" s="96">
        <v>0</v>
      </c>
      <c r="I92" s="96">
        <v>0</v>
      </c>
      <c r="J92" s="96">
        <f t="shared" si="7"/>
        <v>0</v>
      </c>
      <c r="K92" s="170">
        <v>0</v>
      </c>
      <c r="L92" s="96">
        <v>0</v>
      </c>
      <c r="M92" s="96">
        <v>0</v>
      </c>
      <c r="N92" s="96">
        <f t="shared" si="8"/>
        <v>0</v>
      </c>
      <c r="O92" s="170">
        <v>0</v>
      </c>
      <c r="P92" s="96">
        <v>0</v>
      </c>
      <c r="Q92" s="96">
        <v>0</v>
      </c>
      <c r="R92" s="96">
        <f t="shared" si="9"/>
        <v>0</v>
      </c>
    </row>
    <row r="93" spans="1:18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68">
        <f t="shared" si="6"/>
        <v>0</v>
      </c>
      <c r="G93" s="170">
        <v>0</v>
      </c>
      <c r="H93" s="96">
        <v>0</v>
      </c>
      <c r="I93" s="96">
        <v>0</v>
      </c>
      <c r="J93" s="96">
        <f t="shared" si="7"/>
        <v>0</v>
      </c>
      <c r="K93" s="170">
        <v>0</v>
      </c>
      <c r="L93" s="96">
        <v>0</v>
      </c>
      <c r="M93" s="96">
        <v>0</v>
      </c>
      <c r="N93" s="96">
        <f t="shared" si="8"/>
        <v>0</v>
      </c>
      <c r="O93" s="170">
        <v>0</v>
      </c>
      <c r="P93" s="96">
        <v>0</v>
      </c>
      <c r="Q93" s="96">
        <v>0</v>
      </c>
      <c r="R93" s="96">
        <f t="shared" si="9"/>
        <v>0</v>
      </c>
    </row>
    <row r="94" spans="1:18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68">
        <f t="shared" si="6"/>
        <v>0</v>
      </c>
      <c r="G94" s="170">
        <v>0</v>
      </c>
      <c r="H94" s="96">
        <v>0</v>
      </c>
      <c r="I94" s="96">
        <v>0</v>
      </c>
      <c r="J94" s="96">
        <f t="shared" si="7"/>
        <v>0</v>
      </c>
      <c r="K94" s="170">
        <v>0</v>
      </c>
      <c r="L94" s="96">
        <v>0</v>
      </c>
      <c r="M94" s="96">
        <v>0</v>
      </c>
      <c r="N94" s="96">
        <f t="shared" si="8"/>
        <v>0</v>
      </c>
      <c r="O94" s="170">
        <v>0</v>
      </c>
      <c r="P94" s="96">
        <v>0</v>
      </c>
      <c r="Q94" s="96">
        <v>0</v>
      </c>
      <c r="R94" s="96">
        <f t="shared" si="9"/>
        <v>0</v>
      </c>
    </row>
    <row r="95" spans="1:18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56">
        <f t="shared" si="6"/>
        <v>0</v>
      </c>
      <c r="G95" s="171">
        <v>0</v>
      </c>
      <c r="H95" s="100">
        <v>0</v>
      </c>
      <c r="I95" s="100">
        <v>0</v>
      </c>
      <c r="J95" s="100">
        <f t="shared" si="7"/>
        <v>0</v>
      </c>
      <c r="K95" s="171">
        <v>0</v>
      </c>
      <c r="L95" s="100">
        <v>0</v>
      </c>
      <c r="M95" s="100">
        <v>0</v>
      </c>
      <c r="N95" s="100">
        <f t="shared" si="8"/>
        <v>0</v>
      </c>
      <c r="O95" s="171">
        <v>0</v>
      </c>
      <c r="P95" s="100">
        <v>0</v>
      </c>
      <c r="Q95" s="100">
        <v>0</v>
      </c>
      <c r="R95" s="100">
        <f t="shared" si="9"/>
        <v>0</v>
      </c>
    </row>
    <row r="96" spans="1:18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56">
        <f t="shared" si="6"/>
        <v>0</v>
      </c>
      <c r="G96" s="171">
        <v>0</v>
      </c>
      <c r="H96" s="100">
        <v>0</v>
      </c>
      <c r="I96" s="100">
        <v>0</v>
      </c>
      <c r="J96" s="100">
        <f t="shared" si="7"/>
        <v>0</v>
      </c>
      <c r="K96" s="171">
        <v>0</v>
      </c>
      <c r="L96" s="100">
        <v>0</v>
      </c>
      <c r="M96" s="100">
        <v>0</v>
      </c>
      <c r="N96" s="100">
        <f t="shared" si="8"/>
        <v>0</v>
      </c>
      <c r="O96" s="171">
        <v>0</v>
      </c>
      <c r="P96" s="100">
        <v>0</v>
      </c>
      <c r="Q96" s="100">
        <v>0</v>
      </c>
      <c r="R96" s="100">
        <f t="shared" si="9"/>
        <v>0</v>
      </c>
    </row>
    <row r="97" spans="1:18" s="99" customFormat="1" ht="15.75">
      <c r="A97" s="39" t="s">
        <v>543</v>
      </c>
      <c r="B97" s="40" t="s">
        <v>394</v>
      </c>
      <c r="C97" s="131">
        <f>C90+C95+C96</f>
        <v>23294</v>
      </c>
      <c r="D97" s="131">
        <f>D90+D95+D96</f>
        <v>0</v>
      </c>
      <c r="E97" s="131">
        <f>E90+E95+E96</f>
        <v>0</v>
      </c>
      <c r="F97" s="174">
        <f t="shared" si="6"/>
        <v>23294</v>
      </c>
      <c r="G97" s="163">
        <f>G90+G95+G96</f>
        <v>23794</v>
      </c>
      <c r="H97" s="131">
        <f>H90+H95+H96</f>
        <v>0</v>
      </c>
      <c r="I97" s="131">
        <f>I90+I95+I96</f>
        <v>0</v>
      </c>
      <c r="J97" s="131">
        <f t="shared" si="7"/>
        <v>23794</v>
      </c>
      <c r="K97" s="163">
        <f>K90+K95+K96</f>
        <v>23835</v>
      </c>
      <c r="L97" s="131">
        <f>L90+L95+L96</f>
        <v>0</v>
      </c>
      <c r="M97" s="131">
        <f>M90+M95+M96</f>
        <v>0</v>
      </c>
      <c r="N97" s="131">
        <f t="shared" si="8"/>
        <v>23835</v>
      </c>
      <c r="O97" s="163">
        <f>O90+O95+O96</f>
        <v>24062</v>
      </c>
      <c r="P97" s="131">
        <f>P90+P95+P96</f>
        <v>0</v>
      </c>
      <c r="Q97" s="131">
        <f>Q90+Q95+Q96</f>
        <v>0</v>
      </c>
      <c r="R97" s="131">
        <f t="shared" si="9"/>
        <v>24062</v>
      </c>
    </row>
    <row r="98" spans="1:18" s="99" customFormat="1" ht="17.25">
      <c r="A98" s="101" t="s">
        <v>525</v>
      </c>
      <c r="B98" s="101"/>
      <c r="C98" s="133">
        <f>C68+C97</f>
        <v>23294</v>
      </c>
      <c r="D98" s="133">
        <f>D68+D97</f>
        <v>0</v>
      </c>
      <c r="E98" s="133">
        <f>E68+E97</f>
        <v>0</v>
      </c>
      <c r="F98" s="169">
        <f t="shared" si="6"/>
        <v>23294</v>
      </c>
      <c r="G98" s="165">
        <f>G68+G97</f>
        <v>23794</v>
      </c>
      <c r="H98" s="133">
        <f>H68+H97</f>
        <v>0</v>
      </c>
      <c r="I98" s="133">
        <f>I68+I97</f>
        <v>0</v>
      </c>
      <c r="J98" s="144">
        <f t="shared" si="7"/>
        <v>23794</v>
      </c>
      <c r="K98" s="165">
        <f>K68+K97</f>
        <v>23835</v>
      </c>
      <c r="L98" s="133">
        <f>L68+L97</f>
        <v>0</v>
      </c>
      <c r="M98" s="133">
        <f>M68+M97</f>
        <v>0</v>
      </c>
      <c r="N98" s="144">
        <f t="shared" si="8"/>
        <v>23835</v>
      </c>
      <c r="O98" s="165">
        <f>O68+O97</f>
        <v>24062</v>
      </c>
      <c r="P98" s="133">
        <f>P68+P97</f>
        <v>0</v>
      </c>
      <c r="Q98" s="133">
        <f>Q68+Q97</f>
        <v>0</v>
      </c>
      <c r="R98" s="144">
        <f t="shared" si="9"/>
        <v>24062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/>
  <cols>
    <col min="1" max="1" width="92.5703125" customWidth="1"/>
    <col min="2" max="2" width="8.5703125" bestFit="1" customWidth="1"/>
    <col min="3" max="4" width="9.5703125" bestFit="1" customWidth="1"/>
    <col min="5" max="5" width="14.42578125" customWidth="1"/>
    <col min="6" max="6" width="11.140625" bestFit="1" customWidth="1"/>
    <col min="7" max="7" width="9.85546875" bestFit="1" customWidth="1"/>
    <col min="8" max="8" width="11.7109375" customWidth="1"/>
    <col min="9" max="9" width="14" bestFit="1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33" t="s">
        <v>716</v>
      </c>
      <c r="C1" s="233"/>
      <c r="D1" s="233"/>
      <c r="E1" s="233"/>
      <c r="F1" s="233"/>
      <c r="G1" s="233"/>
      <c r="H1" s="233"/>
      <c r="I1" s="233"/>
      <c r="J1" s="233"/>
    </row>
    <row r="3" spans="1:18" ht="24" customHeight="1">
      <c r="A3" s="228" t="s">
        <v>682</v>
      </c>
      <c r="B3" s="236"/>
      <c r="C3" s="236"/>
      <c r="D3" s="236"/>
      <c r="E3" s="236"/>
      <c r="F3" s="230"/>
    </row>
    <row r="4" spans="1:18" ht="24" customHeight="1">
      <c r="A4" s="231" t="s">
        <v>570</v>
      </c>
      <c r="B4" s="229"/>
      <c r="C4" s="229"/>
      <c r="D4" s="229"/>
      <c r="E4" s="229"/>
      <c r="F4" s="230"/>
      <c r="H4" s="82"/>
    </row>
    <row r="5" spans="1:18" ht="18">
      <c r="A5" s="110"/>
    </row>
    <row r="6" spans="1:18">
      <c r="A6" s="97" t="s">
        <v>691</v>
      </c>
      <c r="C6" s="222" t="s">
        <v>667</v>
      </c>
      <c r="D6" s="222"/>
      <c r="E6" s="222"/>
      <c r="F6" s="227"/>
      <c r="G6" s="221" t="s">
        <v>706</v>
      </c>
      <c r="H6" s="222"/>
      <c r="I6" s="222"/>
      <c r="J6" s="222"/>
      <c r="K6" s="221" t="s">
        <v>707</v>
      </c>
      <c r="L6" s="222"/>
      <c r="M6" s="222"/>
      <c r="N6" s="222"/>
      <c r="O6" s="221" t="s">
        <v>708</v>
      </c>
      <c r="P6" s="222"/>
      <c r="Q6" s="222"/>
      <c r="R6" s="222"/>
    </row>
    <row r="7" spans="1:18" ht="6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K7" s="160" t="s">
        <v>600</v>
      </c>
      <c r="L7" s="111" t="s">
        <v>601</v>
      </c>
      <c r="M7" s="111" t="s">
        <v>50</v>
      </c>
      <c r="N7" s="112" t="s">
        <v>27</v>
      </c>
      <c r="O7" s="160" t="s">
        <v>600</v>
      </c>
      <c r="P7" s="111" t="s">
        <v>601</v>
      </c>
      <c r="Q7" s="111" t="s">
        <v>50</v>
      </c>
      <c r="R7" s="112" t="s">
        <v>27</v>
      </c>
    </row>
    <row r="8" spans="1:18" ht="15" customHeight="1">
      <c r="A8" s="30" t="s">
        <v>273</v>
      </c>
      <c r="B8" s="6" t="s">
        <v>274</v>
      </c>
      <c r="C8" s="96">
        <f>'5. melléklet'!C8+'6. melléklet '!C8</f>
        <v>9655</v>
      </c>
      <c r="D8" s="96">
        <f>'5. melléklet'!D8+'6. melléklet '!D8</f>
        <v>0</v>
      </c>
      <c r="E8" s="96">
        <f>'5. melléklet'!E8+'6. melléklet '!E8</f>
        <v>0</v>
      </c>
      <c r="F8" s="168">
        <f t="shared" ref="F8:F39" si="0">SUM(C8:E8)</f>
        <v>9655</v>
      </c>
      <c r="G8" s="170">
        <f>'5. melléklet'!G8+'6. melléklet '!G8</f>
        <v>9669</v>
      </c>
      <c r="H8" s="96">
        <f>'5. melléklet'!H8+'6. melléklet '!H8</f>
        <v>0</v>
      </c>
      <c r="I8" s="96">
        <f>'5. melléklet'!I8+'6. melléklet '!I8</f>
        <v>0</v>
      </c>
      <c r="J8" s="96">
        <f t="shared" ref="J8:J71" si="1">SUM(G8:I8)</f>
        <v>9669</v>
      </c>
      <c r="K8" s="170">
        <f>'5. melléklet'!K8+'6. melléklet '!K8</f>
        <v>9669</v>
      </c>
      <c r="L8" s="96">
        <f>'5. melléklet'!L8+'6. melléklet '!L8</f>
        <v>0</v>
      </c>
      <c r="M8" s="96">
        <f>'5. melléklet'!M8+'6. melléklet '!M8</f>
        <v>0</v>
      </c>
      <c r="N8" s="96">
        <f t="shared" ref="N8:N71" si="2">SUM(K8:M8)</f>
        <v>9669</v>
      </c>
      <c r="O8" s="170">
        <f>'5. melléklet'!O8+'6. melléklet '!O8</f>
        <v>9669</v>
      </c>
      <c r="P8" s="96">
        <f>'5. melléklet'!P8+'6. melléklet '!P8</f>
        <v>0</v>
      </c>
      <c r="Q8" s="96">
        <f>'5. melléklet'!Q8+'6. melléklet '!Q8</f>
        <v>0</v>
      </c>
      <c r="R8" s="96">
        <f t="shared" ref="R8:R71" si="3">SUM(O8:Q8)</f>
        <v>9669</v>
      </c>
    </row>
    <row r="9" spans="1:18" ht="15" customHeight="1">
      <c r="A9" s="5" t="s">
        <v>275</v>
      </c>
      <c r="B9" s="6" t="s">
        <v>276</v>
      </c>
      <c r="C9" s="96">
        <f>'5. melléklet'!C9+'6. melléklet '!C9</f>
        <v>14907</v>
      </c>
      <c r="D9" s="96">
        <f>'5. melléklet'!D9+'6. melléklet '!D9</f>
        <v>0</v>
      </c>
      <c r="E9" s="96">
        <f>'5. melléklet'!E9+'6. melléklet '!E9</f>
        <v>0</v>
      </c>
      <c r="F9" s="168">
        <f t="shared" si="0"/>
        <v>14907</v>
      </c>
      <c r="G9" s="170">
        <f>'5. melléklet'!G9+'6. melléklet '!G9</f>
        <v>14907</v>
      </c>
      <c r="H9" s="96">
        <f>'5. melléklet'!H9+'6. melléklet '!H9</f>
        <v>0</v>
      </c>
      <c r="I9" s="96">
        <f>'5. melléklet'!I9+'6. melléklet '!I9</f>
        <v>0</v>
      </c>
      <c r="J9" s="96">
        <f t="shared" si="1"/>
        <v>14907</v>
      </c>
      <c r="K9" s="170">
        <f>'5. melléklet'!K9+'6. melléklet '!K9</f>
        <v>14907</v>
      </c>
      <c r="L9" s="96">
        <f>'5. melléklet'!L9+'6. melléklet '!L9</f>
        <v>0</v>
      </c>
      <c r="M9" s="96">
        <f>'5. melléklet'!M9+'6. melléklet '!M9</f>
        <v>0</v>
      </c>
      <c r="N9" s="96">
        <f t="shared" si="2"/>
        <v>14907</v>
      </c>
      <c r="O9" s="170">
        <f>'5. melléklet'!O9+'6. melléklet '!O9</f>
        <v>14907</v>
      </c>
      <c r="P9" s="96">
        <f>'5. melléklet'!P9+'6. melléklet '!P9</f>
        <v>0</v>
      </c>
      <c r="Q9" s="96">
        <f>'5. melléklet'!Q9+'6. melléklet '!Q9</f>
        <v>0</v>
      </c>
      <c r="R9" s="96">
        <f t="shared" si="3"/>
        <v>14907</v>
      </c>
    </row>
    <row r="10" spans="1:18" ht="15" customHeight="1">
      <c r="A10" s="5" t="s">
        <v>277</v>
      </c>
      <c r="B10" s="6" t="s">
        <v>278</v>
      </c>
      <c r="C10" s="96">
        <f>'5. melléklet'!C10+'6. melléklet '!C10</f>
        <v>8979</v>
      </c>
      <c r="D10" s="96">
        <f>'5. melléklet'!D10+'6. melléklet '!D10</f>
        <v>0</v>
      </c>
      <c r="E10" s="96">
        <f>'5. melléklet'!E10+'6. melléklet '!E10</f>
        <v>0</v>
      </c>
      <c r="F10" s="168">
        <f t="shared" si="0"/>
        <v>8979</v>
      </c>
      <c r="G10" s="170">
        <f>'5. melléklet'!G10+'6. melléklet '!G10</f>
        <v>8979</v>
      </c>
      <c r="H10" s="96">
        <f>'5. melléklet'!H10+'6. melléklet '!H10</f>
        <v>0</v>
      </c>
      <c r="I10" s="96">
        <f>'5. melléklet'!I10+'6. melléklet '!I10</f>
        <v>0</v>
      </c>
      <c r="J10" s="96">
        <f t="shared" si="1"/>
        <v>8979</v>
      </c>
      <c r="K10" s="170">
        <f>'5. melléklet'!K10+'6. melléklet '!K10</f>
        <v>8979</v>
      </c>
      <c r="L10" s="96">
        <f>'5. melléklet'!L10+'6. melléklet '!L10</f>
        <v>0</v>
      </c>
      <c r="M10" s="96">
        <f>'5. melléklet'!M10+'6. melléklet '!M10</f>
        <v>0</v>
      </c>
      <c r="N10" s="96">
        <f t="shared" si="2"/>
        <v>8979</v>
      </c>
      <c r="O10" s="170">
        <f>'5. melléklet'!O10+'6. melléklet '!O10</f>
        <v>8979</v>
      </c>
      <c r="P10" s="96">
        <f>'5. melléklet'!P10+'6. melléklet '!P10</f>
        <v>0</v>
      </c>
      <c r="Q10" s="96">
        <f>'5. melléklet'!Q10+'6. melléklet '!Q10</f>
        <v>0</v>
      </c>
      <c r="R10" s="96">
        <f t="shared" si="3"/>
        <v>8979</v>
      </c>
    </row>
    <row r="11" spans="1:18" ht="15" customHeight="1">
      <c r="A11" s="5" t="s">
        <v>279</v>
      </c>
      <c r="B11" s="6" t="s">
        <v>280</v>
      </c>
      <c r="C11" s="96">
        <f>'5. melléklet'!C11+'6. melléklet '!C11</f>
        <v>1200</v>
      </c>
      <c r="D11" s="96">
        <f>'5. melléklet'!D11+'6. melléklet '!D11</f>
        <v>0</v>
      </c>
      <c r="E11" s="96">
        <f>'5. melléklet'!E11+'6. melléklet '!E11</f>
        <v>0</v>
      </c>
      <c r="F11" s="168">
        <f t="shared" si="0"/>
        <v>1200</v>
      </c>
      <c r="G11" s="170">
        <f>'5. melléklet'!G11+'6. melléklet '!G11</f>
        <v>1200</v>
      </c>
      <c r="H11" s="96">
        <f>'5. melléklet'!H11+'6. melléklet '!H11</f>
        <v>0</v>
      </c>
      <c r="I11" s="96">
        <f>'5. melléklet'!I11+'6. melléklet '!I11</f>
        <v>0</v>
      </c>
      <c r="J11" s="96">
        <f t="shared" si="1"/>
        <v>1200</v>
      </c>
      <c r="K11" s="170">
        <f>'5. melléklet'!K11+'6. melléklet '!K11</f>
        <v>1200</v>
      </c>
      <c r="L11" s="96">
        <f>'5. melléklet'!L11+'6. melléklet '!L11</f>
        <v>0</v>
      </c>
      <c r="M11" s="96">
        <f>'5. melléklet'!M11+'6. melléklet '!M11</f>
        <v>0</v>
      </c>
      <c r="N11" s="96">
        <f t="shared" si="2"/>
        <v>1200</v>
      </c>
      <c r="O11" s="170">
        <f>'5. melléklet'!O11+'6. melléklet '!O11</f>
        <v>1200</v>
      </c>
      <c r="P11" s="96">
        <f>'5. melléklet'!P11+'6. melléklet '!P11</f>
        <v>0</v>
      </c>
      <c r="Q11" s="96">
        <f>'5. melléklet'!Q11+'6. melléklet '!Q11</f>
        <v>0</v>
      </c>
      <c r="R11" s="96">
        <f t="shared" si="3"/>
        <v>1200</v>
      </c>
    </row>
    <row r="12" spans="1:18" ht="15" customHeight="1">
      <c r="A12" s="5" t="s">
        <v>281</v>
      </c>
      <c r="B12" s="6" t="s">
        <v>282</v>
      </c>
      <c r="C12" s="96">
        <f>'5. melléklet'!C12+'6. melléklet '!C12</f>
        <v>0</v>
      </c>
      <c r="D12" s="96">
        <f>'5. melléklet'!D12+'6. melléklet '!D12</f>
        <v>0</v>
      </c>
      <c r="E12" s="96">
        <f>'5. melléklet'!E12+'6. melléklet '!E12</f>
        <v>0</v>
      </c>
      <c r="F12" s="168">
        <f t="shared" si="0"/>
        <v>0</v>
      </c>
      <c r="G12" s="170">
        <f>'5. melléklet'!G12+'6. melléklet '!G12</f>
        <v>38</v>
      </c>
      <c r="H12" s="96">
        <f>'5. melléklet'!H12+'6. melléklet '!H12</f>
        <v>0</v>
      </c>
      <c r="I12" s="96">
        <f>'5. melléklet'!I12+'6. melléklet '!I12</f>
        <v>0</v>
      </c>
      <c r="J12" s="96">
        <f t="shared" si="1"/>
        <v>38</v>
      </c>
      <c r="K12" s="170">
        <f>'5. melléklet'!K12+'6. melléklet '!K12</f>
        <v>515</v>
      </c>
      <c r="L12" s="96">
        <f>'5. melléklet'!L12+'6. melléklet '!L12</f>
        <v>0</v>
      </c>
      <c r="M12" s="96">
        <f>'5. melléklet'!M12+'6. melléklet '!M12</f>
        <v>0</v>
      </c>
      <c r="N12" s="96">
        <f t="shared" si="2"/>
        <v>515</v>
      </c>
      <c r="O12" s="216">
        <f>'5. melléklet'!O12+'6. melléklet '!O12</f>
        <v>1386</v>
      </c>
      <c r="P12" s="96">
        <f>'5. melléklet'!P12+'6. melléklet '!P12</f>
        <v>0</v>
      </c>
      <c r="Q12" s="96">
        <f>'5. melléklet'!Q12+'6. melléklet '!Q12</f>
        <v>0</v>
      </c>
      <c r="R12" s="96">
        <f t="shared" si="3"/>
        <v>1386</v>
      </c>
    </row>
    <row r="13" spans="1:18" ht="15" customHeight="1">
      <c r="A13" s="5" t="s">
        <v>681</v>
      </c>
      <c r="B13" s="6" t="s">
        <v>283</v>
      </c>
      <c r="C13" s="96">
        <f>'5. melléklet'!C13+'6. melléklet '!C13</f>
        <v>0</v>
      </c>
      <c r="D13" s="96">
        <f>'5. melléklet'!D13+'6. melléklet '!D13</f>
        <v>0</v>
      </c>
      <c r="E13" s="96">
        <f>'5. melléklet'!E13+'6. melléklet '!E13</f>
        <v>0</v>
      </c>
      <c r="F13" s="168">
        <f t="shared" si="0"/>
        <v>0</v>
      </c>
      <c r="G13" s="170">
        <f>'5. melléklet'!G13+'6. melléklet '!G13</f>
        <v>0</v>
      </c>
      <c r="H13" s="96">
        <f>'5. melléklet'!H13+'6. melléklet '!H13</f>
        <v>0</v>
      </c>
      <c r="I13" s="96">
        <f>'5. melléklet'!I13+'6. melléklet '!I13</f>
        <v>0</v>
      </c>
      <c r="J13" s="96">
        <f t="shared" si="1"/>
        <v>0</v>
      </c>
      <c r="K13" s="170">
        <f>'5. melléklet'!K13+'6. melléklet '!K13</f>
        <v>0</v>
      </c>
      <c r="L13" s="96">
        <f>'5. melléklet'!L13+'6. melléklet '!L13</f>
        <v>0</v>
      </c>
      <c r="M13" s="96">
        <f>'5. melléklet'!M13+'6. melléklet '!M13</f>
        <v>0</v>
      </c>
      <c r="N13" s="96">
        <f t="shared" si="2"/>
        <v>0</v>
      </c>
      <c r="O13" s="170">
        <f>'5. melléklet'!O13+'6. melléklet '!O13</f>
        <v>0</v>
      </c>
      <c r="P13" s="96">
        <f>'5. melléklet'!P13+'6. melléklet '!P13</f>
        <v>0</v>
      </c>
      <c r="Q13" s="96">
        <f>'5. melléklet'!Q13+'6. melléklet '!Q13</f>
        <v>0</v>
      </c>
      <c r="R13" s="96">
        <f t="shared" si="3"/>
        <v>0</v>
      </c>
    </row>
    <row r="14" spans="1:18" s="99" customFormat="1" ht="15" customHeight="1">
      <c r="A14" s="7" t="s">
        <v>527</v>
      </c>
      <c r="B14" s="8" t="s">
        <v>284</v>
      </c>
      <c r="C14" s="100">
        <f>'5. melléklet'!C14+'6. melléklet '!C14</f>
        <v>34741</v>
      </c>
      <c r="D14" s="100">
        <f>'5. melléklet'!D14+'6. melléklet '!D14</f>
        <v>0</v>
      </c>
      <c r="E14" s="100">
        <f>'5. melléklet'!E14+'6. melléklet '!E14</f>
        <v>0</v>
      </c>
      <c r="F14" s="156">
        <f t="shared" si="0"/>
        <v>34741</v>
      </c>
      <c r="G14" s="171">
        <f>'5. melléklet'!G14+'6. melléklet '!G14</f>
        <v>34793</v>
      </c>
      <c r="H14" s="100">
        <f>'5. melléklet'!H14+'6. melléklet '!H14</f>
        <v>0</v>
      </c>
      <c r="I14" s="100">
        <f>'5. melléklet'!I14+'6. melléklet '!I14</f>
        <v>0</v>
      </c>
      <c r="J14" s="100">
        <f t="shared" si="1"/>
        <v>34793</v>
      </c>
      <c r="K14" s="171">
        <f>'5. melléklet'!K14+'6. melléklet '!K14</f>
        <v>35270</v>
      </c>
      <c r="L14" s="100">
        <f>'5. melléklet'!L14+'6. melléklet '!L14</f>
        <v>0</v>
      </c>
      <c r="M14" s="100">
        <f>'5. melléklet'!M14+'6. melléklet '!M14</f>
        <v>0</v>
      </c>
      <c r="N14" s="100">
        <f t="shared" si="2"/>
        <v>35270</v>
      </c>
      <c r="O14" s="171">
        <f>'5. melléklet'!O14+'6. melléklet '!O14</f>
        <v>36141</v>
      </c>
      <c r="P14" s="100">
        <f>'5. melléklet'!P14+'6. melléklet '!P14</f>
        <v>0</v>
      </c>
      <c r="Q14" s="100">
        <f>'5. melléklet'!Q14+'6. melléklet '!Q14</f>
        <v>0</v>
      </c>
      <c r="R14" s="100">
        <f t="shared" si="3"/>
        <v>36141</v>
      </c>
    </row>
    <row r="15" spans="1:18" ht="15" customHeight="1">
      <c r="A15" s="5" t="s">
        <v>285</v>
      </c>
      <c r="B15" s="6" t="s">
        <v>286</v>
      </c>
      <c r="C15" s="96">
        <f>'5. melléklet'!C15+'6. melléklet '!C15</f>
        <v>0</v>
      </c>
      <c r="D15" s="96">
        <f>'5. melléklet'!D15+'6. melléklet '!D15</f>
        <v>0</v>
      </c>
      <c r="E15" s="96">
        <f>'5. melléklet'!E15+'6. melléklet '!E15</f>
        <v>0</v>
      </c>
      <c r="F15" s="168">
        <f t="shared" si="0"/>
        <v>0</v>
      </c>
      <c r="G15" s="170">
        <f>'5. melléklet'!G15+'6. melléklet '!G15</f>
        <v>0</v>
      </c>
      <c r="H15" s="96">
        <f>'5. melléklet'!H15+'6. melléklet '!H15</f>
        <v>0</v>
      </c>
      <c r="I15" s="96">
        <f>'5. melléklet'!I15+'6. melléklet '!I15</f>
        <v>0</v>
      </c>
      <c r="J15" s="96">
        <f t="shared" si="1"/>
        <v>0</v>
      </c>
      <c r="K15" s="170">
        <f>'5. melléklet'!K15+'6. melléklet '!K15</f>
        <v>0</v>
      </c>
      <c r="L15" s="96">
        <f>'5. melléklet'!L15+'6. melléklet '!L15</f>
        <v>0</v>
      </c>
      <c r="M15" s="96">
        <f>'5. melléklet'!M15+'6. melléklet '!M15</f>
        <v>0</v>
      </c>
      <c r="N15" s="96">
        <f t="shared" si="2"/>
        <v>0</v>
      </c>
      <c r="O15" s="170">
        <f>'5. melléklet'!O15+'6. melléklet '!O15</f>
        <v>0</v>
      </c>
      <c r="P15" s="96">
        <f>'5. melléklet'!P15+'6. melléklet '!P15</f>
        <v>0</v>
      </c>
      <c r="Q15" s="96">
        <f>'5. melléklet'!Q15+'6. melléklet '!Q15</f>
        <v>0</v>
      </c>
      <c r="R15" s="96">
        <f t="shared" si="3"/>
        <v>0</v>
      </c>
    </row>
    <row r="16" spans="1:18" ht="15" customHeight="1">
      <c r="A16" s="5" t="s">
        <v>287</v>
      </c>
      <c r="B16" s="6" t="s">
        <v>288</v>
      </c>
      <c r="C16" s="96">
        <f>'5. melléklet'!C16+'6. melléklet '!C16</f>
        <v>0</v>
      </c>
      <c r="D16" s="96">
        <f>'5. melléklet'!D16+'6. melléklet '!D16</f>
        <v>0</v>
      </c>
      <c r="E16" s="96">
        <f>'5. melléklet'!E16+'6. melléklet '!E16</f>
        <v>0</v>
      </c>
      <c r="F16" s="168">
        <f t="shared" si="0"/>
        <v>0</v>
      </c>
      <c r="G16" s="170">
        <f>'5. melléklet'!G16+'6. melléklet '!G16</f>
        <v>0</v>
      </c>
      <c r="H16" s="96">
        <f>'5. melléklet'!H16+'6. melléklet '!H16</f>
        <v>0</v>
      </c>
      <c r="I16" s="96">
        <f>'5. melléklet'!I16+'6. melléklet '!I16</f>
        <v>0</v>
      </c>
      <c r="J16" s="96">
        <f t="shared" si="1"/>
        <v>0</v>
      </c>
      <c r="K16" s="170">
        <f>'5. melléklet'!K16+'6. melléklet '!K16</f>
        <v>0</v>
      </c>
      <c r="L16" s="96">
        <f>'5. melléklet'!L16+'6. melléklet '!L16</f>
        <v>0</v>
      </c>
      <c r="M16" s="96">
        <f>'5. melléklet'!M16+'6. melléklet '!M16</f>
        <v>0</v>
      </c>
      <c r="N16" s="96">
        <f t="shared" si="2"/>
        <v>0</v>
      </c>
      <c r="O16" s="170">
        <f>'5. melléklet'!O16+'6. melléklet '!O16</f>
        <v>0</v>
      </c>
      <c r="P16" s="96">
        <f>'5. melléklet'!P16+'6. melléklet '!P16</f>
        <v>0</v>
      </c>
      <c r="Q16" s="96">
        <f>'5. melléklet'!Q16+'6. melléklet '!Q16</f>
        <v>0</v>
      </c>
      <c r="R16" s="96">
        <f t="shared" si="3"/>
        <v>0</v>
      </c>
    </row>
    <row r="17" spans="1:18" ht="15" customHeight="1">
      <c r="A17" s="5" t="s">
        <v>489</v>
      </c>
      <c r="B17" s="6" t="s">
        <v>289</v>
      </c>
      <c r="C17" s="96">
        <f>'5. melléklet'!C17+'6. melléklet '!C17</f>
        <v>0</v>
      </c>
      <c r="D17" s="96">
        <f>'5. melléklet'!D17+'6. melléklet '!D17</f>
        <v>0</v>
      </c>
      <c r="E17" s="96">
        <f>'5. melléklet'!E17+'6. melléklet '!E17</f>
        <v>0</v>
      </c>
      <c r="F17" s="168">
        <f t="shared" si="0"/>
        <v>0</v>
      </c>
      <c r="G17" s="170">
        <f>'5. melléklet'!G17+'6. melléklet '!G17</f>
        <v>0</v>
      </c>
      <c r="H17" s="96">
        <f>'5. melléklet'!H17+'6. melléklet '!H17</f>
        <v>0</v>
      </c>
      <c r="I17" s="96">
        <f>'5. melléklet'!I17+'6. melléklet '!I17</f>
        <v>0</v>
      </c>
      <c r="J17" s="96">
        <f t="shared" si="1"/>
        <v>0</v>
      </c>
      <c r="K17" s="170">
        <f>'5. melléklet'!K17+'6. melléklet '!K17</f>
        <v>0</v>
      </c>
      <c r="L17" s="96">
        <f>'5. melléklet'!L17+'6. melléklet '!L17</f>
        <v>0</v>
      </c>
      <c r="M17" s="96">
        <f>'5. melléklet'!M17+'6. melléklet '!M17</f>
        <v>0</v>
      </c>
      <c r="N17" s="96">
        <f t="shared" si="2"/>
        <v>0</v>
      </c>
      <c r="O17" s="170">
        <f>'5. melléklet'!O17+'6. melléklet '!O17</f>
        <v>0</v>
      </c>
      <c r="P17" s="96">
        <f>'5. melléklet'!P17+'6. melléklet '!P17</f>
        <v>0</v>
      </c>
      <c r="Q17" s="96">
        <f>'5. melléklet'!Q17+'6. melléklet '!Q17</f>
        <v>0</v>
      </c>
      <c r="R17" s="96">
        <f t="shared" si="3"/>
        <v>0</v>
      </c>
    </row>
    <row r="18" spans="1:18" ht="15" customHeight="1">
      <c r="A18" s="5" t="s">
        <v>490</v>
      </c>
      <c r="B18" s="6" t="s">
        <v>290</v>
      </c>
      <c r="C18" s="96">
        <f>'5. melléklet'!C18+'6. melléklet '!C18</f>
        <v>0</v>
      </c>
      <c r="D18" s="96">
        <f>'5. melléklet'!D18+'6. melléklet '!D18</f>
        <v>0</v>
      </c>
      <c r="E18" s="96">
        <f>'5. melléklet'!E18+'6. melléklet '!E18</f>
        <v>0</v>
      </c>
      <c r="F18" s="168">
        <f t="shared" si="0"/>
        <v>0</v>
      </c>
      <c r="G18" s="170">
        <f>'5. melléklet'!G18+'6. melléklet '!G18</f>
        <v>0</v>
      </c>
      <c r="H18" s="96">
        <f>'5. melléklet'!H18+'6. melléklet '!H18</f>
        <v>0</v>
      </c>
      <c r="I18" s="96">
        <f>'5. melléklet'!I18+'6. melléklet '!I18</f>
        <v>0</v>
      </c>
      <c r="J18" s="96">
        <f t="shared" si="1"/>
        <v>0</v>
      </c>
      <c r="K18" s="170">
        <f>'5. melléklet'!K18+'6. melléklet '!K18</f>
        <v>0</v>
      </c>
      <c r="L18" s="96">
        <f>'5. melléklet'!L18+'6. melléklet '!L18</f>
        <v>0</v>
      </c>
      <c r="M18" s="96">
        <f>'5. melléklet'!M18+'6. melléklet '!M18</f>
        <v>0</v>
      </c>
      <c r="N18" s="96">
        <f t="shared" si="2"/>
        <v>0</v>
      </c>
      <c r="O18" s="170">
        <f>'5. melléklet'!O18+'6. melléklet '!O18</f>
        <v>0</v>
      </c>
      <c r="P18" s="96">
        <f>'5. melléklet'!P18+'6. melléklet '!P18</f>
        <v>0</v>
      </c>
      <c r="Q18" s="96">
        <f>'5. melléklet'!Q18+'6. melléklet '!Q18</f>
        <v>0</v>
      </c>
      <c r="R18" s="96">
        <f t="shared" si="3"/>
        <v>0</v>
      </c>
    </row>
    <row r="19" spans="1:18" ht="15" customHeight="1">
      <c r="A19" s="5" t="s">
        <v>491</v>
      </c>
      <c r="B19" s="6" t="s">
        <v>291</v>
      </c>
      <c r="C19" s="96">
        <f>'5. melléklet'!C19+'6. melléklet '!C19</f>
        <v>168</v>
      </c>
      <c r="D19" s="96">
        <f>'5. melléklet'!D19+'6. melléklet '!D19</f>
        <v>0</v>
      </c>
      <c r="E19" s="96">
        <f>'5. melléklet'!E19+'6. melléklet '!E19</f>
        <v>0</v>
      </c>
      <c r="F19" s="168">
        <f t="shared" si="0"/>
        <v>168</v>
      </c>
      <c r="G19" s="170">
        <f>'5. melléklet'!G19+'6. melléklet '!G19</f>
        <v>168</v>
      </c>
      <c r="H19" s="96">
        <f>'5. melléklet'!H19+'6. melléklet '!H19</f>
        <v>0</v>
      </c>
      <c r="I19" s="96">
        <f>'5. melléklet'!I19+'6. melléklet '!I19</f>
        <v>0</v>
      </c>
      <c r="J19" s="96">
        <f t="shared" si="1"/>
        <v>168</v>
      </c>
      <c r="K19" s="170">
        <f>'5. melléklet'!K19+'6. melléklet '!K19</f>
        <v>168</v>
      </c>
      <c r="L19" s="96">
        <f>'5. melléklet'!L19+'6. melléklet '!L19</f>
        <v>0</v>
      </c>
      <c r="M19" s="96">
        <f>'5. melléklet'!M19+'6. melléklet '!M19</f>
        <v>0</v>
      </c>
      <c r="N19" s="96">
        <f t="shared" si="2"/>
        <v>168</v>
      </c>
      <c r="O19" s="216">
        <f>'5. melléklet'!O19+'6. melléklet '!O19</f>
        <v>266</v>
      </c>
      <c r="P19" s="96">
        <f>'5. melléklet'!P19+'6. melléklet '!P19</f>
        <v>0</v>
      </c>
      <c r="Q19" s="96">
        <f>'5. melléklet'!Q19+'6. melléklet '!Q19</f>
        <v>0</v>
      </c>
      <c r="R19" s="96">
        <f t="shared" si="3"/>
        <v>266</v>
      </c>
    </row>
    <row r="20" spans="1:18" s="99" customFormat="1" ht="15" customHeight="1">
      <c r="A20" s="38" t="s">
        <v>528</v>
      </c>
      <c r="B20" s="49" t="s">
        <v>292</v>
      </c>
      <c r="C20" s="131">
        <f>'5. melléklet'!C20+'6. melléklet '!C20</f>
        <v>34909</v>
      </c>
      <c r="D20" s="131">
        <f>'5. melléklet'!D20+'6. melléklet '!D20</f>
        <v>0</v>
      </c>
      <c r="E20" s="131">
        <f>'5. melléklet'!E20+'6. melléklet '!E20</f>
        <v>0</v>
      </c>
      <c r="F20" s="156">
        <f t="shared" si="0"/>
        <v>34909</v>
      </c>
      <c r="G20" s="163">
        <f>'5. melléklet'!G20+'6. melléklet '!G20</f>
        <v>34961</v>
      </c>
      <c r="H20" s="131">
        <f>'5. melléklet'!H20+'6. melléklet '!H20</f>
        <v>0</v>
      </c>
      <c r="I20" s="131">
        <f>'5. melléklet'!I20+'6. melléklet '!I20</f>
        <v>0</v>
      </c>
      <c r="J20" s="100">
        <f t="shared" si="1"/>
        <v>34961</v>
      </c>
      <c r="K20" s="163">
        <f>'5. melléklet'!K20+'6. melléklet '!K20</f>
        <v>35438</v>
      </c>
      <c r="L20" s="131">
        <f>'5. melléklet'!L20+'6. melléklet '!L20</f>
        <v>0</v>
      </c>
      <c r="M20" s="131">
        <f>'5. melléklet'!M20+'6. melléklet '!M20</f>
        <v>0</v>
      </c>
      <c r="N20" s="100">
        <f t="shared" si="2"/>
        <v>35438</v>
      </c>
      <c r="O20" s="163">
        <f>'5. melléklet'!O20+'6. melléklet '!O20</f>
        <v>36407</v>
      </c>
      <c r="P20" s="131">
        <f>'5. melléklet'!P20+'6. melléklet '!P20</f>
        <v>0</v>
      </c>
      <c r="Q20" s="131">
        <f>'5. melléklet'!Q20+'6. melléklet '!Q20</f>
        <v>0</v>
      </c>
      <c r="R20" s="100">
        <f t="shared" si="3"/>
        <v>36407</v>
      </c>
    </row>
    <row r="21" spans="1:18" ht="15" customHeight="1">
      <c r="A21" s="5" t="s">
        <v>495</v>
      </c>
      <c r="B21" s="6" t="s">
        <v>301</v>
      </c>
      <c r="C21" s="96">
        <f>'5. melléklet'!C21+'6. melléklet '!C21</f>
        <v>0</v>
      </c>
      <c r="D21" s="96">
        <f>'5. melléklet'!D21+'6. melléklet '!D21</f>
        <v>0</v>
      </c>
      <c r="E21" s="96">
        <f>'5. melléklet'!E21+'6. melléklet '!E21</f>
        <v>0</v>
      </c>
      <c r="F21" s="168">
        <f t="shared" si="0"/>
        <v>0</v>
      </c>
      <c r="G21" s="170">
        <f>'5. melléklet'!G21+'6. melléklet '!G21</f>
        <v>0</v>
      </c>
      <c r="H21" s="96">
        <f>'5. melléklet'!H21+'6. melléklet '!H21</f>
        <v>0</v>
      </c>
      <c r="I21" s="96">
        <f>'5. melléklet'!I21+'6. melléklet '!I21</f>
        <v>0</v>
      </c>
      <c r="J21" s="96">
        <f t="shared" si="1"/>
        <v>0</v>
      </c>
      <c r="K21" s="170">
        <f>'5. melléklet'!K21+'6. melléklet '!K21</f>
        <v>0</v>
      </c>
      <c r="L21" s="96">
        <f>'5. melléklet'!L21+'6. melléklet '!L21</f>
        <v>0</v>
      </c>
      <c r="M21" s="96">
        <f>'5. melléklet'!M21+'6. melléklet '!M21</f>
        <v>0</v>
      </c>
      <c r="N21" s="96">
        <f t="shared" si="2"/>
        <v>0</v>
      </c>
      <c r="O21" s="170">
        <f>'5. melléklet'!O21+'6. melléklet '!O21</f>
        <v>0</v>
      </c>
      <c r="P21" s="96">
        <f>'5. melléklet'!P21+'6. melléklet '!P21</f>
        <v>0</v>
      </c>
      <c r="Q21" s="96">
        <f>'5. melléklet'!Q21+'6. melléklet '!Q21</f>
        <v>0</v>
      </c>
      <c r="R21" s="96">
        <f t="shared" si="3"/>
        <v>0</v>
      </c>
    </row>
    <row r="22" spans="1:18" ht="15" customHeight="1">
      <c r="A22" s="5" t="s">
        <v>496</v>
      </c>
      <c r="B22" s="6" t="s">
        <v>302</v>
      </c>
      <c r="C22" s="96">
        <f>'5. melléklet'!C22+'6. melléklet '!C22</f>
        <v>0</v>
      </c>
      <c r="D22" s="96">
        <f>'5. melléklet'!D22+'6. melléklet '!D22</f>
        <v>0</v>
      </c>
      <c r="E22" s="96">
        <f>'5. melléklet'!E22+'6. melléklet '!E22</f>
        <v>0</v>
      </c>
      <c r="F22" s="168">
        <f t="shared" si="0"/>
        <v>0</v>
      </c>
      <c r="G22" s="170">
        <f>'5. melléklet'!G22+'6. melléklet '!G22</f>
        <v>0</v>
      </c>
      <c r="H22" s="96">
        <f>'5. melléklet'!H22+'6. melléklet '!H22</f>
        <v>0</v>
      </c>
      <c r="I22" s="96">
        <f>'5. melléklet'!I22+'6. melléklet '!I22</f>
        <v>0</v>
      </c>
      <c r="J22" s="96">
        <f t="shared" si="1"/>
        <v>0</v>
      </c>
      <c r="K22" s="170">
        <f>'5. melléklet'!K22+'6. melléklet '!K22</f>
        <v>0</v>
      </c>
      <c r="L22" s="96">
        <f>'5. melléklet'!L22+'6. melléklet '!L22</f>
        <v>0</v>
      </c>
      <c r="M22" s="96">
        <f>'5. melléklet'!M22+'6. melléklet '!M22</f>
        <v>0</v>
      </c>
      <c r="N22" s="96">
        <f t="shared" si="2"/>
        <v>0</v>
      </c>
      <c r="O22" s="170">
        <f>'5. melléklet'!O22+'6. melléklet '!O22</f>
        <v>0</v>
      </c>
      <c r="P22" s="96">
        <f>'5. melléklet'!P22+'6. melléklet '!P22</f>
        <v>0</v>
      </c>
      <c r="Q22" s="96">
        <f>'5. melléklet'!Q22+'6. melléklet '!Q22</f>
        <v>0</v>
      </c>
      <c r="R22" s="96">
        <f t="shared" si="3"/>
        <v>0</v>
      </c>
    </row>
    <row r="23" spans="1:18" s="99" customFormat="1" ht="15" customHeight="1">
      <c r="A23" s="7" t="s">
        <v>530</v>
      </c>
      <c r="B23" s="8" t="s">
        <v>303</v>
      </c>
      <c r="C23" s="100">
        <f>'5. melléklet'!C23+'6. melléklet '!C23</f>
        <v>0</v>
      </c>
      <c r="D23" s="100">
        <f>'5. melléklet'!D23+'6. melléklet '!D23</f>
        <v>0</v>
      </c>
      <c r="E23" s="100">
        <f>'5. melléklet'!E23+'6. melléklet '!E23</f>
        <v>0</v>
      </c>
      <c r="F23" s="156">
        <f t="shared" si="0"/>
        <v>0</v>
      </c>
      <c r="G23" s="171">
        <f>'5. melléklet'!G23+'6. melléklet '!G23</f>
        <v>0</v>
      </c>
      <c r="H23" s="100">
        <f>'5. melléklet'!H23+'6. melléklet '!H23</f>
        <v>0</v>
      </c>
      <c r="I23" s="100">
        <f>'5. melléklet'!I23+'6. melléklet '!I23</f>
        <v>0</v>
      </c>
      <c r="J23" s="100">
        <f t="shared" si="1"/>
        <v>0</v>
      </c>
      <c r="K23" s="171">
        <f>'5. melléklet'!K23+'6. melléklet '!K23</f>
        <v>0</v>
      </c>
      <c r="L23" s="100">
        <f>'5. melléklet'!L23+'6. melléklet '!L23</f>
        <v>0</v>
      </c>
      <c r="M23" s="100">
        <f>'5. melléklet'!M23+'6. melléklet '!M23</f>
        <v>0</v>
      </c>
      <c r="N23" s="100">
        <f t="shared" si="2"/>
        <v>0</v>
      </c>
      <c r="O23" s="171">
        <f>'5. melléklet'!O23+'6. melléklet '!O23</f>
        <v>0</v>
      </c>
      <c r="P23" s="100">
        <f>'5. melléklet'!P23+'6. melléklet '!P23</f>
        <v>0</v>
      </c>
      <c r="Q23" s="100">
        <f>'5. melléklet'!Q23+'6. melléklet '!Q23</f>
        <v>0</v>
      </c>
      <c r="R23" s="100">
        <f t="shared" si="3"/>
        <v>0</v>
      </c>
    </row>
    <row r="24" spans="1:18" ht="15" customHeight="1">
      <c r="A24" s="7" t="s">
        <v>497</v>
      </c>
      <c r="B24" s="8" t="s">
        <v>304</v>
      </c>
      <c r="C24" s="100">
        <f>'5. melléklet'!C24+'6. melléklet '!C24</f>
        <v>0</v>
      </c>
      <c r="D24" s="100">
        <f>'5. melléklet'!D24+'6. melléklet '!D24</f>
        <v>0</v>
      </c>
      <c r="E24" s="100">
        <f>'5. melléklet'!E24+'6. melléklet '!E24</f>
        <v>0</v>
      </c>
      <c r="F24" s="156">
        <f t="shared" si="0"/>
        <v>0</v>
      </c>
      <c r="G24" s="171">
        <f>'5. melléklet'!G24+'6. melléklet '!G24</f>
        <v>0</v>
      </c>
      <c r="H24" s="100">
        <f>'5. melléklet'!H24+'6. melléklet '!H24</f>
        <v>0</v>
      </c>
      <c r="I24" s="100">
        <f>'5. melléklet'!I24+'6. melléklet '!I24</f>
        <v>0</v>
      </c>
      <c r="J24" s="100">
        <f t="shared" si="1"/>
        <v>0</v>
      </c>
      <c r="K24" s="171">
        <f>'5. melléklet'!K24+'6. melléklet '!K24</f>
        <v>0</v>
      </c>
      <c r="L24" s="100">
        <f>'5. melléklet'!L24+'6. melléklet '!L24</f>
        <v>0</v>
      </c>
      <c r="M24" s="100">
        <f>'5. melléklet'!M24+'6. melléklet '!M24</f>
        <v>0</v>
      </c>
      <c r="N24" s="100">
        <f t="shared" si="2"/>
        <v>0</v>
      </c>
      <c r="O24" s="171">
        <f>'5. melléklet'!O24+'6. melléklet '!O24</f>
        <v>0</v>
      </c>
      <c r="P24" s="100">
        <f>'5. melléklet'!P24+'6. melléklet '!P24</f>
        <v>0</v>
      </c>
      <c r="Q24" s="100">
        <f>'5. melléklet'!Q24+'6. melléklet '!Q24</f>
        <v>0</v>
      </c>
      <c r="R24" s="100">
        <f t="shared" si="3"/>
        <v>0</v>
      </c>
    </row>
    <row r="25" spans="1:18" ht="15" customHeight="1">
      <c r="A25" s="7" t="s">
        <v>498</v>
      </c>
      <c r="B25" s="8" t="s">
        <v>305</v>
      </c>
      <c r="C25" s="100">
        <f>'5. melléklet'!C25+'6. melléklet '!C25</f>
        <v>0</v>
      </c>
      <c r="D25" s="100">
        <f>'5. melléklet'!D25+'6. melléklet '!D25</f>
        <v>0</v>
      </c>
      <c r="E25" s="100">
        <f>'5. melléklet'!E25+'6. melléklet '!E25</f>
        <v>0</v>
      </c>
      <c r="F25" s="156">
        <f t="shared" si="0"/>
        <v>0</v>
      </c>
      <c r="G25" s="171">
        <f>'5. melléklet'!G25+'6. melléklet '!G25</f>
        <v>0</v>
      </c>
      <c r="H25" s="100">
        <f>'5. melléklet'!H25+'6. melléklet '!H25</f>
        <v>0</v>
      </c>
      <c r="I25" s="100">
        <f>'5. melléklet'!I25+'6. melléklet '!I25</f>
        <v>0</v>
      </c>
      <c r="J25" s="100">
        <f t="shared" si="1"/>
        <v>0</v>
      </c>
      <c r="K25" s="171">
        <f>'5. melléklet'!K25+'6. melléklet '!K25</f>
        <v>0</v>
      </c>
      <c r="L25" s="100">
        <f>'5. melléklet'!L25+'6. melléklet '!L25</f>
        <v>0</v>
      </c>
      <c r="M25" s="100">
        <f>'5. melléklet'!M25+'6. melléklet '!M25</f>
        <v>0</v>
      </c>
      <c r="N25" s="100">
        <f t="shared" si="2"/>
        <v>0</v>
      </c>
      <c r="O25" s="171">
        <f>'5. melléklet'!O25+'6. melléklet '!O25</f>
        <v>0</v>
      </c>
      <c r="P25" s="100">
        <f>'5. melléklet'!P25+'6. melléklet '!P25</f>
        <v>0</v>
      </c>
      <c r="Q25" s="100">
        <f>'5. melléklet'!Q25+'6. melléklet '!Q25</f>
        <v>0</v>
      </c>
      <c r="R25" s="100">
        <f t="shared" si="3"/>
        <v>0</v>
      </c>
    </row>
    <row r="26" spans="1:18" ht="15" customHeight="1">
      <c r="A26" s="7" t="s">
        <v>499</v>
      </c>
      <c r="B26" s="8" t="s">
        <v>306</v>
      </c>
      <c r="C26" s="100">
        <f>'5. melléklet'!C26+'6. melléklet '!C26</f>
        <v>1191</v>
      </c>
      <c r="D26" s="100">
        <f>'5. melléklet'!D26+'6. melléklet '!D26</f>
        <v>0</v>
      </c>
      <c r="E26" s="100">
        <f>'5. melléklet'!E26+'6. melléklet '!E26</f>
        <v>0</v>
      </c>
      <c r="F26" s="156">
        <f t="shared" si="0"/>
        <v>1191</v>
      </c>
      <c r="G26" s="171">
        <f>'5. melléklet'!G26+'6. melléklet '!G26</f>
        <v>1191</v>
      </c>
      <c r="H26" s="100">
        <f>'5. melléklet'!H26+'6. melléklet '!H26</f>
        <v>0</v>
      </c>
      <c r="I26" s="100">
        <f>'5. melléklet'!I26+'6. melléklet '!I26</f>
        <v>0</v>
      </c>
      <c r="J26" s="100">
        <f t="shared" si="1"/>
        <v>1191</v>
      </c>
      <c r="K26" s="171">
        <f>'5. melléklet'!K26+'6. melléklet '!K26</f>
        <v>1191</v>
      </c>
      <c r="L26" s="100">
        <f>'5. melléklet'!L26+'6. melléklet '!L26</f>
        <v>0</v>
      </c>
      <c r="M26" s="100">
        <f>'5. melléklet'!M26+'6. melléklet '!M26</f>
        <v>0</v>
      </c>
      <c r="N26" s="100">
        <f t="shared" si="2"/>
        <v>1191</v>
      </c>
      <c r="O26" s="171">
        <f>'5. melléklet'!O26+'6. melléklet '!O26</f>
        <v>1191</v>
      </c>
      <c r="P26" s="100">
        <f>'5. melléklet'!P26+'6. melléklet '!P26</f>
        <v>0</v>
      </c>
      <c r="Q26" s="100">
        <f>'5. melléklet'!Q26+'6. melléklet '!Q26</f>
        <v>0</v>
      </c>
      <c r="R26" s="100">
        <f t="shared" si="3"/>
        <v>1191</v>
      </c>
    </row>
    <row r="27" spans="1:18" ht="15" customHeight="1">
      <c r="A27" s="5" t="s">
        <v>500</v>
      </c>
      <c r="B27" s="6" t="s">
        <v>307</v>
      </c>
      <c r="C27" s="96">
        <f>'5. melléklet'!C27+'6. melléklet '!C27</f>
        <v>10000</v>
      </c>
      <c r="D27" s="96">
        <f>'5. melléklet'!D27+'6. melléklet '!D27</f>
        <v>0</v>
      </c>
      <c r="E27" s="96">
        <f>'5. melléklet'!E27+'6. melléklet '!E27</f>
        <v>0</v>
      </c>
      <c r="F27" s="168">
        <f t="shared" si="0"/>
        <v>10000</v>
      </c>
      <c r="G27" s="170">
        <f>'5. melléklet'!G27+'6. melléklet '!G27</f>
        <v>10000</v>
      </c>
      <c r="H27" s="96">
        <f>'5. melléklet'!H27+'6. melléklet '!H27</f>
        <v>0</v>
      </c>
      <c r="I27" s="96">
        <f>'5. melléklet'!I27+'6. melléklet '!I27</f>
        <v>0</v>
      </c>
      <c r="J27" s="96">
        <f t="shared" si="1"/>
        <v>10000</v>
      </c>
      <c r="K27" s="170">
        <f>'5. melléklet'!K27+'6. melléklet '!K27</f>
        <v>10000</v>
      </c>
      <c r="L27" s="96">
        <f>'5. melléklet'!L27+'6. melléklet '!L27</f>
        <v>0</v>
      </c>
      <c r="M27" s="96">
        <f>'5. melléklet'!M27+'6. melléklet '!M27</f>
        <v>0</v>
      </c>
      <c r="N27" s="96">
        <f t="shared" si="2"/>
        <v>10000</v>
      </c>
      <c r="O27" s="170">
        <f>'5. melléklet'!O27+'6. melléklet '!O27</f>
        <v>10000</v>
      </c>
      <c r="P27" s="96">
        <f>'5. melléklet'!P27+'6. melléklet '!P27</f>
        <v>0</v>
      </c>
      <c r="Q27" s="96">
        <f>'5. melléklet'!Q27+'6. melléklet '!Q27</f>
        <v>0</v>
      </c>
      <c r="R27" s="96">
        <f t="shared" si="3"/>
        <v>10000</v>
      </c>
    </row>
    <row r="28" spans="1:18" ht="15" customHeight="1">
      <c r="A28" s="5" t="s">
        <v>501</v>
      </c>
      <c r="B28" s="6" t="s">
        <v>310</v>
      </c>
      <c r="C28" s="96">
        <f>'5. melléklet'!C28+'6. melléklet '!C28</f>
        <v>0</v>
      </c>
      <c r="D28" s="96">
        <f>'5. melléklet'!D28+'6. melléklet '!D28</f>
        <v>0</v>
      </c>
      <c r="E28" s="96">
        <f>'5. melléklet'!E28+'6. melléklet '!E28</f>
        <v>0</v>
      </c>
      <c r="F28" s="168">
        <f t="shared" si="0"/>
        <v>0</v>
      </c>
      <c r="G28" s="170">
        <f>'5. melléklet'!G28+'6. melléklet '!G28</f>
        <v>0</v>
      </c>
      <c r="H28" s="96">
        <f>'5. melléklet'!H28+'6. melléklet '!H28</f>
        <v>0</v>
      </c>
      <c r="I28" s="96">
        <f>'5. melléklet'!I28+'6. melléklet '!I28</f>
        <v>0</v>
      </c>
      <c r="J28" s="96">
        <f t="shared" si="1"/>
        <v>0</v>
      </c>
      <c r="K28" s="170">
        <f>'5. melléklet'!K28+'6. melléklet '!K28</f>
        <v>0</v>
      </c>
      <c r="L28" s="96">
        <f>'5. melléklet'!L28+'6. melléklet '!L28</f>
        <v>0</v>
      </c>
      <c r="M28" s="96">
        <f>'5. melléklet'!M28+'6. melléklet '!M28</f>
        <v>0</v>
      </c>
      <c r="N28" s="96">
        <f t="shared" si="2"/>
        <v>0</v>
      </c>
      <c r="O28" s="170">
        <f>'5. melléklet'!O28+'6. melléklet '!O28</f>
        <v>0</v>
      </c>
      <c r="P28" s="96">
        <f>'5. melléklet'!P28+'6. melléklet '!P28</f>
        <v>0</v>
      </c>
      <c r="Q28" s="96">
        <f>'5. melléklet'!Q28+'6. melléklet '!Q28</f>
        <v>0</v>
      </c>
      <c r="R28" s="96">
        <f t="shared" si="3"/>
        <v>0</v>
      </c>
    </row>
    <row r="29" spans="1:18" ht="15" customHeight="1">
      <c r="A29" s="5" t="s">
        <v>311</v>
      </c>
      <c r="B29" s="6" t="s">
        <v>312</v>
      </c>
      <c r="C29" s="96">
        <f>'5. melléklet'!C29+'6. melléklet '!C29</f>
        <v>0</v>
      </c>
      <c r="D29" s="96">
        <f>'5. melléklet'!D29+'6. melléklet '!D29</f>
        <v>0</v>
      </c>
      <c r="E29" s="96">
        <f>'5. melléklet'!E29+'6. melléklet '!E29</f>
        <v>0</v>
      </c>
      <c r="F29" s="168">
        <f t="shared" si="0"/>
        <v>0</v>
      </c>
      <c r="G29" s="170">
        <f>'5. melléklet'!G29+'6. melléklet '!G29</f>
        <v>0</v>
      </c>
      <c r="H29" s="96">
        <f>'5. melléklet'!H29+'6. melléklet '!H29</f>
        <v>0</v>
      </c>
      <c r="I29" s="96">
        <f>'5. melléklet'!I29+'6. melléklet '!I29</f>
        <v>0</v>
      </c>
      <c r="J29" s="96">
        <f t="shared" si="1"/>
        <v>0</v>
      </c>
      <c r="K29" s="170">
        <f>'5. melléklet'!K29+'6. melléklet '!K29</f>
        <v>0</v>
      </c>
      <c r="L29" s="96">
        <f>'5. melléklet'!L29+'6. melléklet '!L29</f>
        <v>0</v>
      </c>
      <c r="M29" s="96">
        <f>'5. melléklet'!M29+'6. melléklet '!M29</f>
        <v>0</v>
      </c>
      <c r="N29" s="96">
        <f t="shared" si="2"/>
        <v>0</v>
      </c>
      <c r="O29" s="170">
        <f>'5. melléklet'!O29+'6. melléklet '!O29</f>
        <v>0</v>
      </c>
      <c r="P29" s="96">
        <f>'5. melléklet'!P29+'6. melléklet '!P29</f>
        <v>0</v>
      </c>
      <c r="Q29" s="96">
        <f>'5. melléklet'!Q29+'6. melléklet '!Q29</f>
        <v>0</v>
      </c>
      <c r="R29" s="96">
        <f t="shared" si="3"/>
        <v>0</v>
      </c>
    </row>
    <row r="30" spans="1:18" ht="15" customHeight="1">
      <c r="A30" s="5" t="s">
        <v>502</v>
      </c>
      <c r="B30" s="6" t="s">
        <v>313</v>
      </c>
      <c r="C30" s="96">
        <f>'5. melléklet'!C30+'6. melléklet '!C30</f>
        <v>1875</v>
      </c>
      <c r="D30" s="96">
        <f>'5. melléklet'!D30+'6. melléklet '!D30</f>
        <v>0</v>
      </c>
      <c r="E30" s="96">
        <f>'5. melléklet'!E30+'6. melléklet '!E30</f>
        <v>0</v>
      </c>
      <c r="F30" s="168">
        <f t="shared" si="0"/>
        <v>1875</v>
      </c>
      <c r="G30" s="170">
        <f>'5. melléklet'!G30+'6. melléklet '!G30</f>
        <v>1875</v>
      </c>
      <c r="H30" s="96">
        <f>'5. melléklet'!H30+'6. melléklet '!H30</f>
        <v>0</v>
      </c>
      <c r="I30" s="96">
        <f>'5. melléklet'!I30+'6. melléklet '!I30</f>
        <v>0</v>
      </c>
      <c r="J30" s="96">
        <f t="shared" si="1"/>
        <v>1875</v>
      </c>
      <c r="K30" s="170">
        <f>'5. melléklet'!K30+'6. melléklet '!K30</f>
        <v>1875</v>
      </c>
      <c r="L30" s="96">
        <f>'5. melléklet'!L30+'6. melléklet '!L30</f>
        <v>0</v>
      </c>
      <c r="M30" s="96">
        <f>'5. melléklet'!M30+'6. melléklet '!M30</f>
        <v>0</v>
      </c>
      <c r="N30" s="96">
        <f t="shared" si="2"/>
        <v>1875</v>
      </c>
      <c r="O30" s="170">
        <f>'5. melléklet'!O30+'6. melléklet '!O30</f>
        <v>1875</v>
      </c>
      <c r="P30" s="96">
        <f>'5. melléklet'!P30+'6. melléklet '!P30</f>
        <v>0</v>
      </c>
      <c r="Q30" s="96">
        <f>'5. melléklet'!Q30+'6. melléklet '!Q30</f>
        <v>0</v>
      </c>
      <c r="R30" s="96">
        <f t="shared" si="3"/>
        <v>1875</v>
      </c>
    </row>
    <row r="31" spans="1:18" ht="15" customHeight="1">
      <c r="A31" s="5" t="s">
        <v>503</v>
      </c>
      <c r="B31" s="6" t="s">
        <v>318</v>
      </c>
      <c r="C31" s="96">
        <f>'5. melléklet'!C31+'6. melléklet '!C31</f>
        <v>180</v>
      </c>
      <c r="D31" s="96">
        <f>'5. melléklet'!D31+'6. melléklet '!D31</f>
        <v>0</v>
      </c>
      <c r="E31" s="96">
        <f>'5. melléklet'!E31+'6. melléklet '!E31</f>
        <v>0</v>
      </c>
      <c r="F31" s="168">
        <f t="shared" si="0"/>
        <v>180</v>
      </c>
      <c r="G31" s="170">
        <f>'5. melléklet'!G31+'6. melléklet '!G31</f>
        <v>180</v>
      </c>
      <c r="H31" s="96">
        <f>'5. melléklet'!H31+'6. melléklet '!H31</f>
        <v>0</v>
      </c>
      <c r="I31" s="96">
        <f>'5. melléklet'!I31+'6. melléklet '!I31</f>
        <v>0</v>
      </c>
      <c r="J31" s="96">
        <f t="shared" si="1"/>
        <v>180</v>
      </c>
      <c r="K31" s="170">
        <f>'5. melléklet'!K31+'6. melléklet '!K31</f>
        <v>180</v>
      </c>
      <c r="L31" s="96">
        <f>'5. melléklet'!L31+'6. melléklet '!L31</f>
        <v>0</v>
      </c>
      <c r="M31" s="96">
        <f>'5. melléklet'!M31+'6. melléklet '!M31</f>
        <v>0</v>
      </c>
      <c r="N31" s="96">
        <f t="shared" si="2"/>
        <v>180</v>
      </c>
      <c r="O31" s="170">
        <f>'5. melléklet'!O31+'6. melléklet '!O31</f>
        <v>180</v>
      </c>
      <c r="P31" s="96">
        <f>'5. melléklet'!P31+'6. melléklet '!P31</f>
        <v>0</v>
      </c>
      <c r="Q31" s="96">
        <f>'5. melléklet'!Q31+'6. melléklet '!Q31</f>
        <v>0</v>
      </c>
      <c r="R31" s="96">
        <f t="shared" si="3"/>
        <v>180</v>
      </c>
    </row>
    <row r="32" spans="1:18" s="99" customFormat="1" ht="15" customHeight="1">
      <c r="A32" s="7" t="s">
        <v>531</v>
      </c>
      <c r="B32" s="8" t="s">
        <v>321</v>
      </c>
      <c r="C32" s="100">
        <f>'5. melléklet'!C32+'6. melléklet '!C32</f>
        <v>12055</v>
      </c>
      <c r="D32" s="100">
        <f>'5. melléklet'!D32+'6. melléklet '!D32</f>
        <v>0</v>
      </c>
      <c r="E32" s="100">
        <f>'5. melléklet'!E32+'6. melléklet '!E32</f>
        <v>0</v>
      </c>
      <c r="F32" s="156">
        <f t="shared" si="0"/>
        <v>12055</v>
      </c>
      <c r="G32" s="171">
        <f>'5. melléklet'!G32+'6. melléklet '!G32</f>
        <v>12055</v>
      </c>
      <c r="H32" s="100">
        <f>'5. melléklet'!H32+'6. melléklet '!H32</f>
        <v>0</v>
      </c>
      <c r="I32" s="100">
        <f>'5. melléklet'!I32+'6. melléklet '!I32</f>
        <v>0</v>
      </c>
      <c r="J32" s="100">
        <f t="shared" si="1"/>
        <v>12055</v>
      </c>
      <c r="K32" s="171">
        <f>'5. melléklet'!K32+'6. melléklet '!K32</f>
        <v>12055</v>
      </c>
      <c r="L32" s="100">
        <f>'5. melléklet'!L32+'6. melléklet '!L32</f>
        <v>0</v>
      </c>
      <c r="M32" s="100">
        <f>'5. melléklet'!M32+'6. melléklet '!M32</f>
        <v>0</v>
      </c>
      <c r="N32" s="100">
        <f t="shared" si="2"/>
        <v>12055</v>
      </c>
      <c r="O32" s="171">
        <f>'5. melléklet'!O32+'6. melléklet '!O32</f>
        <v>12055</v>
      </c>
      <c r="P32" s="100">
        <f>'5. melléklet'!P32+'6. melléklet '!P32</f>
        <v>0</v>
      </c>
      <c r="Q32" s="100">
        <f>'5. melléklet'!Q32+'6. melléklet '!Q32</f>
        <v>0</v>
      </c>
      <c r="R32" s="100">
        <f t="shared" si="3"/>
        <v>12055</v>
      </c>
    </row>
    <row r="33" spans="1:18" ht="15" customHeight="1">
      <c r="A33" s="7" t="s">
        <v>504</v>
      </c>
      <c r="B33" s="8" t="s">
        <v>322</v>
      </c>
      <c r="C33" s="100">
        <f>'5. melléklet'!C33+'6. melléklet '!C33</f>
        <v>90</v>
      </c>
      <c r="D33" s="100">
        <f>'5. melléklet'!D33+'6. melléklet '!D33</f>
        <v>0</v>
      </c>
      <c r="E33" s="100">
        <f>'5. melléklet'!E33+'6. melléklet '!E33</f>
        <v>20</v>
      </c>
      <c r="F33" s="156">
        <f t="shared" si="0"/>
        <v>110</v>
      </c>
      <c r="G33" s="171">
        <f>'5. melléklet'!G33+'6. melléklet '!G33</f>
        <v>90</v>
      </c>
      <c r="H33" s="100">
        <f>'5. melléklet'!H33+'6. melléklet '!H33</f>
        <v>0</v>
      </c>
      <c r="I33" s="100">
        <f>'5. melléklet'!I33+'6. melléklet '!I33</f>
        <v>20</v>
      </c>
      <c r="J33" s="100">
        <f t="shared" si="1"/>
        <v>110</v>
      </c>
      <c r="K33" s="171">
        <f>'5. melléklet'!K33+'6. melléklet '!K33</f>
        <v>90</v>
      </c>
      <c r="L33" s="100">
        <f>'5. melléklet'!L33+'6. melléklet '!L33</f>
        <v>0</v>
      </c>
      <c r="M33" s="100">
        <f>'5. melléklet'!M33+'6. melléklet '!M33</f>
        <v>20</v>
      </c>
      <c r="N33" s="100">
        <f t="shared" si="2"/>
        <v>110</v>
      </c>
      <c r="O33" s="171">
        <f>'5. melléklet'!O33+'6. melléklet '!O33</f>
        <v>90</v>
      </c>
      <c r="P33" s="100">
        <f>'5. melléklet'!P33+'6. melléklet '!P33</f>
        <v>0</v>
      </c>
      <c r="Q33" s="100">
        <f>'5. melléklet'!Q33+'6. melléklet '!Q33</f>
        <v>20</v>
      </c>
      <c r="R33" s="100">
        <f t="shared" si="3"/>
        <v>110</v>
      </c>
    </row>
    <row r="34" spans="1:18" s="99" customFormat="1" ht="15" customHeight="1">
      <c r="A34" s="38" t="s">
        <v>532</v>
      </c>
      <c r="B34" s="49" t="s">
        <v>323</v>
      </c>
      <c r="C34" s="131">
        <f>'5. melléklet'!C34+'6. melléklet '!C34</f>
        <v>13336</v>
      </c>
      <c r="D34" s="131">
        <f>'5. melléklet'!D34+'6. melléklet '!D34</f>
        <v>0</v>
      </c>
      <c r="E34" s="131">
        <f>'5. melléklet'!E34+'6. melléklet '!E34</f>
        <v>20</v>
      </c>
      <c r="F34" s="174">
        <f t="shared" si="0"/>
        <v>13356</v>
      </c>
      <c r="G34" s="163">
        <f>'5. melléklet'!G34+'6. melléklet '!G34</f>
        <v>13336</v>
      </c>
      <c r="H34" s="131">
        <f>'5. melléklet'!H34+'6. melléklet '!H34</f>
        <v>0</v>
      </c>
      <c r="I34" s="131">
        <f>'5. melléklet'!I34+'6. melléklet '!I34</f>
        <v>20</v>
      </c>
      <c r="J34" s="131">
        <f t="shared" si="1"/>
        <v>13356</v>
      </c>
      <c r="K34" s="163">
        <f>'5. melléklet'!K34+'6. melléklet '!K34</f>
        <v>13336</v>
      </c>
      <c r="L34" s="131">
        <f>'5. melléklet'!L34+'6. melléklet '!L34</f>
        <v>0</v>
      </c>
      <c r="M34" s="131">
        <f>'5. melléklet'!M34+'6. melléklet '!M34</f>
        <v>20</v>
      </c>
      <c r="N34" s="131">
        <f t="shared" si="2"/>
        <v>13356</v>
      </c>
      <c r="O34" s="163">
        <f>'5. melléklet'!O34+'6. melléklet '!O34</f>
        <v>13336</v>
      </c>
      <c r="P34" s="131">
        <f>'5. melléklet'!P34+'6. melléklet '!P34</f>
        <v>0</v>
      </c>
      <c r="Q34" s="131">
        <f>'5. melléklet'!Q34+'6. melléklet '!Q34</f>
        <v>20</v>
      </c>
      <c r="R34" s="131">
        <f t="shared" si="3"/>
        <v>13356</v>
      </c>
    </row>
    <row r="35" spans="1:18" ht="15" customHeight="1">
      <c r="A35" s="13" t="s">
        <v>324</v>
      </c>
      <c r="B35" s="6" t="s">
        <v>325</v>
      </c>
      <c r="C35" s="96">
        <f>'5. melléklet'!C35+'6. melléklet '!C35</f>
        <v>0</v>
      </c>
      <c r="D35" s="96">
        <f>'5. melléklet'!D35+'6. melléklet '!D35</f>
        <v>0</v>
      </c>
      <c r="E35" s="96">
        <f>'5. melléklet'!E35+'6. melléklet '!E35</f>
        <v>0</v>
      </c>
      <c r="F35" s="168">
        <f t="shared" si="0"/>
        <v>0</v>
      </c>
      <c r="G35" s="170">
        <f>'5. melléklet'!G35+'6. melléklet '!G35</f>
        <v>0</v>
      </c>
      <c r="H35" s="96">
        <f>'5. melléklet'!H35+'6. melléklet '!H35</f>
        <v>0</v>
      </c>
      <c r="I35" s="96">
        <f>'5. melléklet'!I35+'6. melléklet '!I35</f>
        <v>0</v>
      </c>
      <c r="J35" s="96">
        <f t="shared" si="1"/>
        <v>0</v>
      </c>
      <c r="K35" s="170">
        <f>'5. melléklet'!K35+'6. melléklet '!K35</f>
        <v>0</v>
      </c>
      <c r="L35" s="96">
        <f>'5. melléklet'!L35+'6. melléklet '!L35</f>
        <v>0</v>
      </c>
      <c r="M35" s="96">
        <f>'5. melléklet'!M35+'6. melléklet '!M35</f>
        <v>0</v>
      </c>
      <c r="N35" s="96">
        <f t="shared" si="2"/>
        <v>0</v>
      </c>
      <c r="O35" s="170">
        <f>'5. melléklet'!O35+'6. melléklet '!O35</f>
        <v>0</v>
      </c>
      <c r="P35" s="96">
        <f>'5. melléklet'!P35+'6. melléklet '!P35</f>
        <v>0</v>
      </c>
      <c r="Q35" s="96">
        <f>'5. melléklet'!Q35+'6. melléklet '!Q35</f>
        <v>0</v>
      </c>
      <c r="R35" s="96">
        <f t="shared" si="3"/>
        <v>0</v>
      </c>
    </row>
    <row r="36" spans="1:18" ht="15" customHeight="1">
      <c r="A36" s="13" t="s">
        <v>505</v>
      </c>
      <c r="B36" s="6" t="s">
        <v>326</v>
      </c>
      <c r="C36" s="96">
        <f>'5. melléklet'!C36+'6. melléklet '!C36</f>
        <v>0</v>
      </c>
      <c r="D36" s="96">
        <f>'5. melléklet'!D36+'6. melléklet '!D36</f>
        <v>0</v>
      </c>
      <c r="E36" s="96">
        <f>'5. melléklet'!E36+'6. melléklet '!E36</f>
        <v>0</v>
      </c>
      <c r="F36" s="168">
        <f t="shared" si="0"/>
        <v>0</v>
      </c>
      <c r="G36" s="170">
        <f>'5. melléklet'!G36+'6. melléklet '!G36</f>
        <v>0</v>
      </c>
      <c r="H36" s="96">
        <f>'5. melléklet'!H36+'6. melléklet '!H36</f>
        <v>0</v>
      </c>
      <c r="I36" s="96">
        <f>'5. melléklet'!I36+'6. melléklet '!I36</f>
        <v>0</v>
      </c>
      <c r="J36" s="96">
        <f t="shared" si="1"/>
        <v>0</v>
      </c>
      <c r="K36" s="170">
        <f>'5. melléklet'!K36+'6. melléklet '!K36</f>
        <v>0</v>
      </c>
      <c r="L36" s="96">
        <f>'5. melléklet'!L36+'6. melléklet '!L36</f>
        <v>0</v>
      </c>
      <c r="M36" s="96">
        <f>'5. melléklet'!M36+'6. melléklet '!M36</f>
        <v>0</v>
      </c>
      <c r="N36" s="96">
        <f t="shared" si="2"/>
        <v>0</v>
      </c>
      <c r="O36" s="170">
        <f>'5. melléklet'!O36+'6. melléklet '!O36</f>
        <v>0</v>
      </c>
      <c r="P36" s="96">
        <f>'5. melléklet'!P36+'6. melléklet '!P36</f>
        <v>0</v>
      </c>
      <c r="Q36" s="96">
        <f>'5. melléklet'!Q36+'6. melléklet '!Q36</f>
        <v>0</v>
      </c>
      <c r="R36" s="96">
        <f t="shared" si="3"/>
        <v>0</v>
      </c>
    </row>
    <row r="37" spans="1:18" ht="15" customHeight="1">
      <c r="A37" s="13" t="s">
        <v>506</v>
      </c>
      <c r="B37" s="6" t="s">
        <v>327</v>
      </c>
      <c r="C37" s="96">
        <f>'5. melléklet'!C37+'6. melléklet '!C37</f>
        <v>617</v>
      </c>
      <c r="D37" s="96">
        <f>'5. melléklet'!D37+'6. melléklet '!D37</f>
        <v>0</v>
      </c>
      <c r="E37" s="96">
        <f>'5. melléklet'!E37+'6. melléklet '!E37</f>
        <v>0</v>
      </c>
      <c r="F37" s="168">
        <f t="shared" si="0"/>
        <v>617</v>
      </c>
      <c r="G37" s="170">
        <f>'5. melléklet'!G37+'6. melléklet '!G37</f>
        <v>617</v>
      </c>
      <c r="H37" s="96">
        <f>'5. melléklet'!H37+'6. melléklet '!H37</f>
        <v>0</v>
      </c>
      <c r="I37" s="96">
        <f>'5. melléklet'!I37+'6. melléklet '!I37</f>
        <v>0</v>
      </c>
      <c r="J37" s="96">
        <f t="shared" si="1"/>
        <v>617</v>
      </c>
      <c r="K37" s="170">
        <f>'5. melléklet'!K37+'6. melléklet '!K37</f>
        <v>617</v>
      </c>
      <c r="L37" s="96">
        <f>'5. melléklet'!L37+'6. melléklet '!L37</f>
        <v>0</v>
      </c>
      <c r="M37" s="96">
        <f>'5. melléklet'!M37+'6. melléklet '!M37</f>
        <v>0</v>
      </c>
      <c r="N37" s="96">
        <f t="shared" si="2"/>
        <v>617</v>
      </c>
      <c r="O37" s="170">
        <f>'5. melléklet'!O37+'6. melléklet '!O37</f>
        <v>617</v>
      </c>
      <c r="P37" s="96">
        <f>'5. melléklet'!P37+'6. melléklet '!P37</f>
        <v>0</v>
      </c>
      <c r="Q37" s="96">
        <f>'5. melléklet'!Q37+'6. melléklet '!Q37</f>
        <v>0</v>
      </c>
      <c r="R37" s="96">
        <f t="shared" si="3"/>
        <v>617</v>
      </c>
    </row>
    <row r="38" spans="1:18" ht="15" customHeight="1">
      <c r="A38" s="13" t="s">
        <v>507</v>
      </c>
      <c r="B38" s="6" t="s">
        <v>328</v>
      </c>
      <c r="C38" s="96">
        <f>'5. melléklet'!C38+'6. melléklet '!C38</f>
        <v>0</v>
      </c>
      <c r="D38" s="96">
        <f>'5. melléklet'!D38+'6. melléklet '!D38</f>
        <v>0</v>
      </c>
      <c r="E38" s="96">
        <f>'5. melléklet'!E38+'6. melléklet '!E38</f>
        <v>0</v>
      </c>
      <c r="F38" s="168">
        <f t="shared" si="0"/>
        <v>0</v>
      </c>
      <c r="G38" s="170">
        <f>'5. melléklet'!G38+'6. melléklet '!G38</f>
        <v>0</v>
      </c>
      <c r="H38" s="96">
        <f>'5. melléklet'!H38+'6. melléklet '!H38</f>
        <v>0</v>
      </c>
      <c r="I38" s="96">
        <f>'5. melléklet'!I38+'6. melléklet '!I38</f>
        <v>0</v>
      </c>
      <c r="J38" s="96">
        <f t="shared" si="1"/>
        <v>0</v>
      </c>
      <c r="K38" s="170">
        <f>'5. melléklet'!K38+'6. melléklet '!K38</f>
        <v>0</v>
      </c>
      <c r="L38" s="96">
        <f>'5. melléklet'!L38+'6. melléklet '!L38</f>
        <v>0</v>
      </c>
      <c r="M38" s="96">
        <f>'5. melléklet'!M38+'6. melléklet '!M38</f>
        <v>0</v>
      </c>
      <c r="N38" s="96">
        <f t="shared" si="2"/>
        <v>0</v>
      </c>
      <c r="O38" s="170">
        <f>'5. melléklet'!O38+'6. melléklet '!O38</f>
        <v>0</v>
      </c>
      <c r="P38" s="96">
        <f>'5. melléklet'!P38+'6. melléklet '!P38</f>
        <v>0</v>
      </c>
      <c r="Q38" s="96">
        <f>'5. melléklet'!Q38+'6. melléklet '!Q38</f>
        <v>0</v>
      </c>
      <c r="R38" s="96">
        <f t="shared" si="3"/>
        <v>0</v>
      </c>
    </row>
    <row r="39" spans="1:18" ht="15" customHeight="1">
      <c r="A39" s="13" t="s">
        <v>329</v>
      </c>
      <c r="B39" s="6" t="s">
        <v>330</v>
      </c>
      <c r="C39" s="96">
        <f>'5. melléklet'!C39+'6. melléklet '!C39</f>
        <v>1032</v>
      </c>
      <c r="D39" s="96">
        <f>'5. melléklet'!D39+'6. melléklet '!D39</f>
        <v>0</v>
      </c>
      <c r="E39" s="96">
        <f>'5. melléklet'!E39+'6. melléklet '!E39</f>
        <v>0</v>
      </c>
      <c r="F39" s="168">
        <f t="shared" si="0"/>
        <v>1032</v>
      </c>
      <c r="G39" s="170">
        <f>'5. melléklet'!G39+'6. melléklet '!G39</f>
        <v>1032</v>
      </c>
      <c r="H39" s="96">
        <f>'5. melléklet'!H39+'6. melléklet '!H39</f>
        <v>0</v>
      </c>
      <c r="I39" s="96">
        <f>'5. melléklet'!I39+'6. melléklet '!I39</f>
        <v>0</v>
      </c>
      <c r="J39" s="96">
        <f t="shared" si="1"/>
        <v>1032</v>
      </c>
      <c r="K39" s="170">
        <f>'5. melléklet'!K39+'6. melléklet '!K39</f>
        <v>1032</v>
      </c>
      <c r="L39" s="96">
        <f>'5. melléklet'!L39+'6. melléklet '!L39</f>
        <v>0</v>
      </c>
      <c r="M39" s="96">
        <f>'5. melléklet'!M39+'6. melléklet '!M39</f>
        <v>0</v>
      </c>
      <c r="N39" s="96">
        <f t="shared" si="2"/>
        <v>1032</v>
      </c>
      <c r="O39" s="170">
        <f>'5. melléklet'!O39+'6. melléklet '!O39</f>
        <v>1032</v>
      </c>
      <c r="P39" s="96">
        <f>'5. melléklet'!P39+'6. melléklet '!P39</f>
        <v>0</v>
      </c>
      <c r="Q39" s="96">
        <f>'5. melléklet'!Q39+'6. melléklet '!Q39</f>
        <v>0</v>
      </c>
      <c r="R39" s="96">
        <f t="shared" si="3"/>
        <v>1032</v>
      </c>
    </row>
    <row r="40" spans="1:18" ht="15" customHeight="1">
      <c r="A40" s="13" t="s">
        <v>331</v>
      </c>
      <c r="B40" s="6" t="s">
        <v>332</v>
      </c>
      <c r="C40" s="96">
        <f>'5. melléklet'!C40+'6. melléklet '!C40</f>
        <v>0</v>
      </c>
      <c r="D40" s="96">
        <f>'5. melléklet'!D40+'6. melléklet '!D40</f>
        <v>0</v>
      </c>
      <c r="E40" s="96">
        <f>'5. melléklet'!E40+'6. melléklet '!E40</f>
        <v>0</v>
      </c>
      <c r="F40" s="168">
        <f t="shared" ref="F40:F71" si="4">SUM(C40:E40)</f>
        <v>0</v>
      </c>
      <c r="G40" s="170">
        <f>'5. melléklet'!G40+'6. melléklet '!G40</f>
        <v>0</v>
      </c>
      <c r="H40" s="96">
        <f>'5. melléklet'!H40+'6. melléklet '!H40</f>
        <v>0</v>
      </c>
      <c r="I40" s="96">
        <f>'5. melléklet'!I40+'6. melléklet '!I40</f>
        <v>0</v>
      </c>
      <c r="J40" s="96">
        <f t="shared" si="1"/>
        <v>0</v>
      </c>
      <c r="K40" s="170">
        <f>'5. melléklet'!K40+'6. melléklet '!K40</f>
        <v>0</v>
      </c>
      <c r="L40" s="96">
        <f>'5. melléklet'!L40+'6. melléklet '!L40</f>
        <v>0</v>
      </c>
      <c r="M40" s="96">
        <f>'5. melléklet'!M40+'6. melléklet '!M40</f>
        <v>0</v>
      </c>
      <c r="N40" s="96">
        <f t="shared" si="2"/>
        <v>0</v>
      </c>
      <c r="O40" s="170">
        <f>'5. melléklet'!O40+'6. melléklet '!O40</f>
        <v>0</v>
      </c>
      <c r="P40" s="96">
        <f>'5. melléklet'!P40+'6. melléklet '!P40</f>
        <v>0</v>
      </c>
      <c r="Q40" s="96">
        <f>'5. melléklet'!Q40+'6. melléklet '!Q40</f>
        <v>0</v>
      </c>
      <c r="R40" s="96">
        <f t="shared" si="3"/>
        <v>0</v>
      </c>
    </row>
    <row r="41" spans="1:18" ht="15" customHeight="1">
      <c r="A41" s="13" t="s">
        <v>333</v>
      </c>
      <c r="B41" s="6" t="s">
        <v>334</v>
      </c>
      <c r="C41" s="96">
        <f>'5. melléklet'!C41+'6. melléklet '!C41</f>
        <v>0</v>
      </c>
      <c r="D41" s="96">
        <f>'5. melléklet'!D41+'6. melléklet '!D41</f>
        <v>0</v>
      </c>
      <c r="E41" s="96">
        <f>'5. melléklet'!E41+'6. melléklet '!E41</f>
        <v>0</v>
      </c>
      <c r="F41" s="168">
        <f t="shared" si="4"/>
        <v>0</v>
      </c>
      <c r="G41" s="170">
        <f>'5. melléklet'!G41+'6. melléklet '!G41</f>
        <v>0</v>
      </c>
      <c r="H41" s="96">
        <f>'5. melléklet'!H41+'6. melléklet '!H41</f>
        <v>0</v>
      </c>
      <c r="I41" s="96">
        <f>'5. melléklet'!I41+'6. melléklet '!I41</f>
        <v>0</v>
      </c>
      <c r="J41" s="96">
        <f t="shared" si="1"/>
        <v>0</v>
      </c>
      <c r="K41" s="170">
        <f>'5. melléklet'!K41+'6. melléklet '!K41</f>
        <v>0</v>
      </c>
      <c r="L41" s="96">
        <f>'5. melléklet'!L41+'6. melléklet '!L41</f>
        <v>0</v>
      </c>
      <c r="M41" s="96">
        <f>'5. melléklet'!M41+'6. melléklet '!M41</f>
        <v>0</v>
      </c>
      <c r="N41" s="96">
        <f t="shared" si="2"/>
        <v>0</v>
      </c>
      <c r="O41" s="170">
        <f>'5. melléklet'!O41+'6. melléklet '!O41</f>
        <v>0</v>
      </c>
      <c r="P41" s="96">
        <f>'5. melléklet'!P41+'6. melléklet '!P41</f>
        <v>0</v>
      </c>
      <c r="Q41" s="96">
        <f>'5. melléklet'!Q41+'6. melléklet '!Q41</f>
        <v>0</v>
      </c>
      <c r="R41" s="96">
        <f t="shared" si="3"/>
        <v>0</v>
      </c>
    </row>
    <row r="42" spans="1:18" ht="15" customHeight="1">
      <c r="A42" s="13" t="s">
        <v>508</v>
      </c>
      <c r="B42" s="6" t="s">
        <v>335</v>
      </c>
      <c r="C42" s="96">
        <f>'5. melléklet'!C42+'6. melléklet '!C42</f>
        <v>1</v>
      </c>
      <c r="D42" s="96">
        <f>'5. melléklet'!D42+'6. melléklet '!D42</f>
        <v>0</v>
      </c>
      <c r="E42" s="96">
        <f>'5. melléklet'!E42+'6. melléklet '!E42</f>
        <v>0</v>
      </c>
      <c r="F42" s="168">
        <f t="shared" si="4"/>
        <v>1</v>
      </c>
      <c r="G42" s="170">
        <f>'5. melléklet'!G42+'6. melléklet '!G42</f>
        <v>1</v>
      </c>
      <c r="H42" s="96">
        <f>'5. melléklet'!H42+'6. melléklet '!H42</f>
        <v>0</v>
      </c>
      <c r="I42" s="96">
        <f>'5. melléklet'!I42+'6. melléklet '!I42</f>
        <v>0</v>
      </c>
      <c r="J42" s="96">
        <f t="shared" si="1"/>
        <v>1</v>
      </c>
      <c r="K42" s="170">
        <f>'5. melléklet'!K42+'6. melléklet '!K42</f>
        <v>1</v>
      </c>
      <c r="L42" s="96">
        <f>'5. melléklet'!L42+'6. melléklet '!L42</f>
        <v>0</v>
      </c>
      <c r="M42" s="96">
        <f>'5. melléklet'!M42+'6. melléklet '!M42</f>
        <v>0</v>
      </c>
      <c r="N42" s="96">
        <f t="shared" si="2"/>
        <v>1</v>
      </c>
      <c r="O42" s="170">
        <f>'5. melléklet'!O42+'6. melléklet '!O42</f>
        <v>1</v>
      </c>
      <c r="P42" s="96">
        <f>'5. melléklet'!P42+'6. melléklet '!P42</f>
        <v>0</v>
      </c>
      <c r="Q42" s="96">
        <f>'5. melléklet'!Q42+'6. melléklet '!Q42</f>
        <v>0</v>
      </c>
      <c r="R42" s="96">
        <f t="shared" si="3"/>
        <v>1</v>
      </c>
    </row>
    <row r="43" spans="1:18" ht="15" customHeight="1">
      <c r="A43" s="13" t="s">
        <v>509</v>
      </c>
      <c r="B43" s="6" t="s">
        <v>336</v>
      </c>
      <c r="C43" s="96">
        <f>'5. melléklet'!C43+'6. melléklet '!C43</f>
        <v>0</v>
      </c>
      <c r="D43" s="96">
        <f>'5. melléklet'!D43+'6. melléklet '!D43</f>
        <v>0</v>
      </c>
      <c r="E43" s="96">
        <f>'5. melléklet'!E43+'6. melléklet '!E43</f>
        <v>0</v>
      </c>
      <c r="F43" s="168">
        <f t="shared" si="4"/>
        <v>0</v>
      </c>
      <c r="G43" s="170">
        <f>'5. melléklet'!G43+'6. melléklet '!G43</f>
        <v>0</v>
      </c>
      <c r="H43" s="96">
        <f>'5. melléklet'!H43+'6. melléklet '!H43</f>
        <v>0</v>
      </c>
      <c r="I43" s="96">
        <f>'5. melléklet'!I43+'6. melléklet '!I43</f>
        <v>0</v>
      </c>
      <c r="J43" s="96">
        <f t="shared" si="1"/>
        <v>0</v>
      </c>
      <c r="K43" s="170">
        <f>'5. melléklet'!K43+'6. melléklet '!K43</f>
        <v>0</v>
      </c>
      <c r="L43" s="96">
        <f>'5. melléklet'!L43+'6. melléklet '!L43</f>
        <v>0</v>
      </c>
      <c r="M43" s="96">
        <f>'5. melléklet'!M43+'6. melléklet '!M43</f>
        <v>0</v>
      </c>
      <c r="N43" s="96">
        <f t="shared" si="2"/>
        <v>0</v>
      </c>
      <c r="O43" s="170">
        <f>'5. melléklet'!O43+'6. melléklet '!O43</f>
        <v>0</v>
      </c>
      <c r="P43" s="96">
        <f>'5. melléklet'!P43+'6. melléklet '!P43</f>
        <v>0</v>
      </c>
      <c r="Q43" s="96">
        <f>'5. melléklet'!Q43+'6. melléklet '!Q43</f>
        <v>0</v>
      </c>
      <c r="R43" s="96">
        <f t="shared" si="3"/>
        <v>0</v>
      </c>
    </row>
    <row r="44" spans="1:18" ht="15" customHeight="1">
      <c r="A44" s="13" t="s">
        <v>510</v>
      </c>
      <c r="B44" s="6" t="s">
        <v>337</v>
      </c>
      <c r="C44" s="96">
        <f>'5. melléklet'!C44+'6. melléklet '!C44</f>
        <v>2489</v>
      </c>
      <c r="D44" s="96">
        <f>'5. melléklet'!D44+'6. melléklet '!D44</f>
        <v>300</v>
      </c>
      <c r="E44" s="96">
        <f>'5. melléklet'!E44+'6. melléklet '!E44</f>
        <v>0</v>
      </c>
      <c r="F44" s="168">
        <f t="shared" si="4"/>
        <v>2789</v>
      </c>
      <c r="G44" s="170">
        <f>'5. melléklet'!G44+'6. melléklet '!G44</f>
        <v>2489</v>
      </c>
      <c r="H44" s="96">
        <f>'5. melléklet'!H44+'6. melléklet '!H44</f>
        <v>300</v>
      </c>
      <c r="I44" s="96">
        <f>'5. melléklet'!I44+'6. melléklet '!I44</f>
        <v>0</v>
      </c>
      <c r="J44" s="96">
        <f t="shared" si="1"/>
        <v>2789</v>
      </c>
      <c r="K44" s="170">
        <f>'5. melléklet'!K44+'6. melléklet '!K44</f>
        <v>2489</v>
      </c>
      <c r="L44" s="96">
        <f>'5. melléklet'!L44+'6. melléklet '!L44</f>
        <v>300</v>
      </c>
      <c r="M44" s="96">
        <f>'5. melléklet'!M44+'6. melléklet '!M44</f>
        <v>0</v>
      </c>
      <c r="N44" s="96">
        <f t="shared" si="2"/>
        <v>2789</v>
      </c>
      <c r="O44" s="170">
        <f>'5. melléklet'!O44+'6. melléklet '!O44</f>
        <v>2489</v>
      </c>
      <c r="P44" s="96">
        <f>'5. melléklet'!P44+'6. melléklet '!P44</f>
        <v>300</v>
      </c>
      <c r="Q44" s="96">
        <f>'5. melléklet'!Q44+'6. melléklet '!Q44</f>
        <v>0</v>
      </c>
      <c r="R44" s="96">
        <f t="shared" si="3"/>
        <v>2789</v>
      </c>
    </row>
    <row r="45" spans="1:18" s="99" customFormat="1" ht="15" customHeight="1">
      <c r="A45" s="48" t="s">
        <v>533</v>
      </c>
      <c r="B45" s="49" t="s">
        <v>338</v>
      </c>
      <c r="C45" s="131">
        <f>'5. melléklet'!C45+'6. melléklet '!C45</f>
        <v>4139</v>
      </c>
      <c r="D45" s="131">
        <f>'5. melléklet'!D45+'6. melléklet '!D45</f>
        <v>300</v>
      </c>
      <c r="E45" s="131">
        <f>'5. melléklet'!E45+'6. melléklet '!E45</f>
        <v>0</v>
      </c>
      <c r="F45" s="174">
        <f t="shared" si="4"/>
        <v>4439</v>
      </c>
      <c r="G45" s="163">
        <f>'5. melléklet'!G45+'6. melléklet '!G45</f>
        <v>4139</v>
      </c>
      <c r="H45" s="131">
        <f>'5. melléklet'!H45+'6. melléklet '!H45</f>
        <v>300</v>
      </c>
      <c r="I45" s="131">
        <f>'5. melléklet'!I45+'6. melléklet '!I45</f>
        <v>0</v>
      </c>
      <c r="J45" s="131">
        <f t="shared" si="1"/>
        <v>4439</v>
      </c>
      <c r="K45" s="163">
        <f>'5. melléklet'!K45+'6. melléklet '!K45</f>
        <v>4139</v>
      </c>
      <c r="L45" s="131">
        <f>'5. melléklet'!L45+'6. melléklet '!L45</f>
        <v>300</v>
      </c>
      <c r="M45" s="131">
        <f>'5. melléklet'!M45+'6. melléklet '!M45</f>
        <v>0</v>
      </c>
      <c r="N45" s="131">
        <f t="shared" si="2"/>
        <v>4439</v>
      </c>
      <c r="O45" s="163">
        <f>'5. melléklet'!O45+'6. melléklet '!O45</f>
        <v>4139</v>
      </c>
      <c r="P45" s="131">
        <f>'5. melléklet'!P45+'6. melléklet '!P45</f>
        <v>300</v>
      </c>
      <c r="Q45" s="131">
        <f>'5. melléklet'!Q45+'6. melléklet '!Q45</f>
        <v>0</v>
      </c>
      <c r="R45" s="131">
        <f t="shared" si="3"/>
        <v>4439</v>
      </c>
    </row>
    <row r="46" spans="1:18" ht="15" customHeight="1">
      <c r="A46" s="13" t="s">
        <v>347</v>
      </c>
      <c r="B46" s="6" t="s">
        <v>348</v>
      </c>
      <c r="C46" s="96">
        <f>'5. melléklet'!C46+'6. melléklet '!C46</f>
        <v>0</v>
      </c>
      <c r="D46" s="96">
        <f>'5. melléklet'!D46+'6. melléklet '!D46</f>
        <v>0</v>
      </c>
      <c r="E46" s="96">
        <f>'5. melléklet'!E46+'6. melléklet '!E46</f>
        <v>0</v>
      </c>
      <c r="F46" s="168">
        <f t="shared" si="4"/>
        <v>0</v>
      </c>
      <c r="G46" s="170">
        <f>'5. melléklet'!G46+'6. melléklet '!G46</f>
        <v>0</v>
      </c>
      <c r="H46" s="96">
        <f>'5. melléklet'!H46+'6. melléklet '!H46</f>
        <v>0</v>
      </c>
      <c r="I46" s="96">
        <f>'5. melléklet'!I46+'6. melléklet '!I46</f>
        <v>0</v>
      </c>
      <c r="J46" s="96">
        <f t="shared" si="1"/>
        <v>0</v>
      </c>
      <c r="K46" s="170">
        <f>'5. melléklet'!K46+'6. melléklet '!K46</f>
        <v>0</v>
      </c>
      <c r="L46" s="96">
        <f>'5. melléklet'!L46+'6. melléklet '!L46</f>
        <v>0</v>
      </c>
      <c r="M46" s="96">
        <f>'5. melléklet'!M46+'6. melléklet '!M46</f>
        <v>0</v>
      </c>
      <c r="N46" s="96">
        <f t="shared" si="2"/>
        <v>0</v>
      </c>
      <c r="O46" s="170">
        <f>'5. melléklet'!O46+'6. melléklet '!O46</f>
        <v>0</v>
      </c>
      <c r="P46" s="96">
        <f>'5. melléklet'!P46+'6. melléklet '!P46</f>
        <v>0</v>
      </c>
      <c r="Q46" s="96">
        <f>'5. melléklet'!Q46+'6. melléklet '!Q46</f>
        <v>0</v>
      </c>
      <c r="R46" s="96">
        <f t="shared" si="3"/>
        <v>0</v>
      </c>
    </row>
    <row r="47" spans="1:18" ht="15" customHeight="1">
      <c r="A47" s="5" t="s">
        <v>514</v>
      </c>
      <c r="B47" s="6" t="s">
        <v>349</v>
      </c>
      <c r="C47" s="96">
        <f>'5. melléklet'!C47+'6. melléklet '!C47</f>
        <v>0</v>
      </c>
      <c r="D47" s="96">
        <f>'5. melléklet'!D47+'6. melléklet '!D47</f>
        <v>0</v>
      </c>
      <c r="E47" s="96">
        <f>'5. melléklet'!E47+'6. melléklet '!E47</f>
        <v>0</v>
      </c>
      <c r="F47" s="168">
        <f t="shared" si="4"/>
        <v>0</v>
      </c>
      <c r="G47" s="170">
        <f>'5. melléklet'!G47+'6. melléklet '!G47</f>
        <v>0</v>
      </c>
      <c r="H47" s="96">
        <f>'5. melléklet'!H47+'6. melléklet '!H47</f>
        <v>0</v>
      </c>
      <c r="I47" s="96">
        <f>'5. melléklet'!I47+'6. melléklet '!I47</f>
        <v>0</v>
      </c>
      <c r="J47" s="96">
        <f t="shared" si="1"/>
        <v>0</v>
      </c>
      <c r="K47" s="170">
        <f>'5. melléklet'!K47+'6. melléklet '!K47</f>
        <v>0</v>
      </c>
      <c r="L47" s="96">
        <f>'5. melléklet'!L47+'6. melléklet '!L47</f>
        <v>0</v>
      </c>
      <c r="M47" s="96">
        <f>'5. melléklet'!M47+'6. melléklet '!M47</f>
        <v>0</v>
      </c>
      <c r="N47" s="96">
        <f t="shared" si="2"/>
        <v>0</v>
      </c>
      <c r="O47" s="216">
        <f>'5. melléklet'!O47+'6. melléklet '!O47</f>
        <v>42</v>
      </c>
      <c r="P47" s="96">
        <f>'5. melléklet'!P47+'6. melléklet '!P47</f>
        <v>0</v>
      </c>
      <c r="Q47" s="96">
        <f>'5. melléklet'!Q47+'6. melléklet '!Q47</f>
        <v>0</v>
      </c>
      <c r="R47" s="96">
        <f t="shared" si="3"/>
        <v>42</v>
      </c>
    </row>
    <row r="48" spans="1:18" ht="15" customHeight="1">
      <c r="A48" s="13" t="s">
        <v>515</v>
      </c>
      <c r="B48" s="6" t="s">
        <v>350</v>
      </c>
      <c r="C48" s="96">
        <f>'5. melléklet'!C48+'6. melléklet '!C48</f>
        <v>0</v>
      </c>
      <c r="D48" s="96">
        <f>'5. melléklet'!D48+'6. melléklet '!D48</f>
        <v>0</v>
      </c>
      <c r="E48" s="96">
        <f>'5. melléklet'!E48+'6. melléklet '!E48</f>
        <v>0</v>
      </c>
      <c r="F48" s="168">
        <f t="shared" si="4"/>
        <v>0</v>
      </c>
      <c r="G48" s="170">
        <f>'5. melléklet'!G48+'6. melléklet '!G48</f>
        <v>0</v>
      </c>
      <c r="H48" s="96">
        <f>'5. melléklet'!H48+'6. melléklet '!H48</f>
        <v>0</v>
      </c>
      <c r="I48" s="96">
        <f>'5. melléklet'!I48+'6. melléklet '!I48</f>
        <v>0</v>
      </c>
      <c r="J48" s="96">
        <f t="shared" si="1"/>
        <v>0</v>
      </c>
      <c r="K48" s="170">
        <f>'5. melléklet'!K48+'6. melléklet '!K48</f>
        <v>0</v>
      </c>
      <c r="L48" s="96">
        <f>'5. melléklet'!L48+'6. melléklet '!L48</f>
        <v>0</v>
      </c>
      <c r="M48" s="96">
        <f>'5. melléklet'!M48+'6. melléklet '!M48</f>
        <v>0</v>
      </c>
      <c r="N48" s="96">
        <f t="shared" si="2"/>
        <v>0</v>
      </c>
      <c r="O48" s="170">
        <f>'5. melléklet'!O48+'6. melléklet '!O48</f>
        <v>0</v>
      </c>
      <c r="P48" s="96">
        <f>'5. melléklet'!P48+'6. melléklet '!P48</f>
        <v>0</v>
      </c>
      <c r="Q48" s="96">
        <f>'5. melléklet'!Q48+'6. melléklet '!Q48</f>
        <v>0</v>
      </c>
      <c r="R48" s="96">
        <f t="shared" si="3"/>
        <v>0</v>
      </c>
    </row>
    <row r="49" spans="1:18" s="99" customFormat="1" ht="15" customHeight="1">
      <c r="A49" s="38" t="s">
        <v>535</v>
      </c>
      <c r="B49" s="49" t="s">
        <v>351</v>
      </c>
      <c r="C49" s="131">
        <f>'5. melléklet'!C49+'6. melléklet '!C49</f>
        <v>0</v>
      </c>
      <c r="D49" s="131">
        <f>'5. melléklet'!D49+'6. melléklet '!D49</f>
        <v>0</v>
      </c>
      <c r="E49" s="131">
        <f>'5. melléklet'!E49+'6. melléklet '!E49</f>
        <v>0</v>
      </c>
      <c r="F49" s="174">
        <f t="shared" si="4"/>
        <v>0</v>
      </c>
      <c r="G49" s="163">
        <f>'5. melléklet'!G49+'6. melléklet '!G49</f>
        <v>0</v>
      </c>
      <c r="H49" s="131">
        <f>'5. melléklet'!H49+'6. melléklet '!H49</f>
        <v>0</v>
      </c>
      <c r="I49" s="131">
        <f>'5. melléklet'!I49+'6. melléklet '!I49</f>
        <v>0</v>
      </c>
      <c r="J49" s="131">
        <f t="shared" si="1"/>
        <v>0</v>
      </c>
      <c r="K49" s="163">
        <f>'5. melléklet'!K49+'6. melléklet '!K49</f>
        <v>0</v>
      </c>
      <c r="L49" s="131">
        <f>'5. melléklet'!L49+'6. melléklet '!L49</f>
        <v>0</v>
      </c>
      <c r="M49" s="131">
        <f>'5. melléklet'!M49+'6. melléklet '!M49</f>
        <v>0</v>
      </c>
      <c r="N49" s="131">
        <f t="shared" si="2"/>
        <v>0</v>
      </c>
      <c r="O49" s="163">
        <f>'5. melléklet'!O49+'6. melléklet '!O49</f>
        <v>42</v>
      </c>
      <c r="P49" s="131">
        <f>'5. melléklet'!P49+'6. melléklet '!P49</f>
        <v>0</v>
      </c>
      <c r="Q49" s="131">
        <f>'5. melléklet'!Q49+'6. melléklet '!Q49</f>
        <v>0</v>
      </c>
      <c r="R49" s="131">
        <f t="shared" si="3"/>
        <v>42</v>
      </c>
    </row>
    <row r="50" spans="1:18" s="99" customFormat="1" ht="15" customHeight="1">
      <c r="A50" s="58" t="s">
        <v>51</v>
      </c>
      <c r="B50" s="60"/>
      <c r="C50" s="100">
        <f>'5. melléklet'!C50+'6. melléklet '!C50</f>
        <v>0</v>
      </c>
      <c r="D50" s="100">
        <f>'5. melléklet'!D50+'6. melléklet '!D50</f>
        <v>0</v>
      </c>
      <c r="E50" s="100">
        <f>'5. melléklet'!E50+'6. melléklet '!E50</f>
        <v>0</v>
      </c>
      <c r="F50" s="168">
        <f t="shared" si="4"/>
        <v>0</v>
      </c>
      <c r="G50" s="171">
        <f>'5. melléklet'!G50+'6. melléklet '!G50</f>
        <v>0</v>
      </c>
      <c r="H50" s="100">
        <f>'5. melléklet'!H50+'6. melléklet '!H50</f>
        <v>0</v>
      </c>
      <c r="I50" s="100">
        <f>'5. melléklet'!I50+'6. melléklet '!I50</f>
        <v>0</v>
      </c>
      <c r="J50" s="96">
        <f t="shared" si="1"/>
        <v>0</v>
      </c>
      <c r="K50" s="171">
        <f>'5. melléklet'!K50+'6. melléklet '!K50</f>
        <v>0</v>
      </c>
      <c r="L50" s="100">
        <f>'5. melléklet'!L50+'6. melléklet '!L50</f>
        <v>0</v>
      </c>
      <c r="M50" s="100">
        <f>'5. melléklet'!M50+'6. melléklet '!M50</f>
        <v>0</v>
      </c>
      <c r="N50" s="96">
        <f t="shared" si="2"/>
        <v>0</v>
      </c>
      <c r="O50" s="171">
        <f>'5. melléklet'!O50+'6. melléklet '!O50</f>
        <v>0</v>
      </c>
      <c r="P50" s="100">
        <f>'5. melléklet'!P50+'6. melléklet '!P50</f>
        <v>0</v>
      </c>
      <c r="Q50" s="100">
        <f>'5. melléklet'!Q50+'6. melléklet '!Q50</f>
        <v>0</v>
      </c>
      <c r="R50" s="96">
        <f t="shared" si="3"/>
        <v>0</v>
      </c>
    </row>
    <row r="51" spans="1:18" ht="15" customHeight="1">
      <c r="A51" s="5" t="s">
        <v>293</v>
      </c>
      <c r="B51" s="6" t="s">
        <v>294</v>
      </c>
      <c r="C51" s="96">
        <f>'5. melléklet'!C51+'6. melléklet '!C51</f>
        <v>0</v>
      </c>
      <c r="D51" s="96">
        <f>'5. melléklet'!D51+'6. melléklet '!D51</f>
        <v>0</v>
      </c>
      <c r="E51" s="96">
        <f>'5. melléklet'!E51+'6. melléklet '!E51</f>
        <v>0</v>
      </c>
      <c r="F51" s="168">
        <f t="shared" si="4"/>
        <v>0</v>
      </c>
      <c r="G51" s="170">
        <f>'5. melléklet'!G51+'6. melléklet '!G51</f>
        <v>0</v>
      </c>
      <c r="H51" s="96">
        <f>'5. melléklet'!H51+'6. melléklet '!H51</f>
        <v>0</v>
      </c>
      <c r="I51" s="96">
        <f>'5. melléklet'!I51+'6. melléklet '!I51</f>
        <v>0</v>
      </c>
      <c r="J51" s="96">
        <f t="shared" si="1"/>
        <v>0</v>
      </c>
      <c r="K51" s="170">
        <f>'5. melléklet'!K51+'6. melléklet '!K51</f>
        <v>0</v>
      </c>
      <c r="L51" s="96">
        <f>'5. melléklet'!L51+'6. melléklet '!L51</f>
        <v>0</v>
      </c>
      <c r="M51" s="96">
        <f>'5. melléklet'!M51+'6. melléklet '!M51</f>
        <v>0</v>
      </c>
      <c r="N51" s="96">
        <f t="shared" si="2"/>
        <v>0</v>
      </c>
      <c r="O51" s="170">
        <f>'5. melléklet'!O51+'6. melléklet '!O51</f>
        <v>0</v>
      </c>
      <c r="P51" s="96">
        <f>'5. melléklet'!P51+'6. melléklet '!P51</f>
        <v>0</v>
      </c>
      <c r="Q51" s="96">
        <f>'5. melléklet'!Q51+'6. melléklet '!Q51</f>
        <v>0</v>
      </c>
      <c r="R51" s="96">
        <f t="shared" si="3"/>
        <v>0</v>
      </c>
    </row>
    <row r="52" spans="1:18" ht="15" customHeight="1">
      <c r="A52" s="5" t="s">
        <v>295</v>
      </c>
      <c r="B52" s="6" t="s">
        <v>296</v>
      </c>
      <c r="C52" s="96">
        <f>'5. melléklet'!C52+'6. melléklet '!C52</f>
        <v>0</v>
      </c>
      <c r="D52" s="96">
        <f>'5. melléklet'!D52+'6. melléklet '!D52</f>
        <v>0</v>
      </c>
      <c r="E52" s="96">
        <f>'5. melléklet'!E52+'6. melléklet '!E52</f>
        <v>0</v>
      </c>
      <c r="F52" s="168">
        <f t="shared" si="4"/>
        <v>0</v>
      </c>
      <c r="G52" s="170">
        <f>'5. melléklet'!G52+'6. melléklet '!G52</f>
        <v>0</v>
      </c>
      <c r="H52" s="96">
        <f>'5. melléklet'!H52+'6. melléklet '!H52</f>
        <v>0</v>
      </c>
      <c r="I52" s="96">
        <f>'5. melléklet'!I52+'6. melléklet '!I52</f>
        <v>0</v>
      </c>
      <c r="J52" s="96">
        <f t="shared" si="1"/>
        <v>0</v>
      </c>
      <c r="K52" s="170">
        <f>'5. melléklet'!K52+'6. melléklet '!K52</f>
        <v>0</v>
      </c>
      <c r="L52" s="96">
        <f>'5. melléklet'!L52+'6. melléklet '!L52</f>
        <v>0</v>
      </c>
      <c r="M52" s="96">
        <f>'5. melléklet'!M52+'6. melléklet '!M52</f>
        <v>0</v>
      </c>
      <c r="N52" s="96">
        <f t="shared" si="2"/>
        <v>0</v>
      </c>
      <c r="O52" s="170">
        <f>'5. melléklet'!O52+'6. melléklet '!O52</f>
        <v>0</v>
      </c>
      <c r="P52" s="96">
        <f>'5. melléklet'!P52+'6. melléklet '!P52</f>
        <v>0</v>
      </c>
      <c r="Q52" s="96">
        <f>'5. melléklet'!Q52+'6. melléklet '!Q52</f>
        <v>0</v>
      </c>
      <c r="R52" s="96">
        <f t="shared" si="3"/>
        <v>0</v>
      </c>
    </row>
    <row r="53" spans="1:18" ht="15" customHeight="1">
      <c r="A53" s="5" t="s">
        <v>492</v>
      </c>
      <c r="B53" s="6" t="s">
        <v>297</v>
      </c>
      <c r="C53" s="96">
        <f>'5. melléklet'!C53+'6. melléklet '!C53</f>
        <v>0</v>
      </c>
      <c r="D53" s="96">
        <f>'5. melléklet'!D53+'6. melléklet '!D53</f>
        <v>0</v>
      </c>
      <c r="E53" s="96">
        <f>'5. melléklet'!E53+'6. melléklet '!E53</f>
        <v>0</v>
      </c>
      <c r="F53" s="168">
        <f t="shared" si="4"/>
        <v>0</v>
      </c>
      <c r="G53" s="170">
        <f>'5. melléklet'!G53+'6. melléklet '!G53</f>
        <v>0</v>
      </c>
      <c r="H53" s="96">
        <f>'5. melléklet'!H53+'6. melléklet '!H53</f>
        <v>0</v>
      </c>
      <c r="I53" s="96">
        <f>'5. melléklet'!I53+'6. melléklet '!I53</f>
        <v>0</v>
      </c>
      <c r="J53" s="96">
        <f t="shared" si="1"/>
        <v>0</v>
      </c>
      <c r="K53" s="170">
        <f>'5. melléklet'!K53+'6. melléklet '!K53</f>
        <v>0</v>
      </c>
      <c r="L53" s="96">
        <f>'5. melléklet'!L53+'6. melléklet '!L53</f>
        <v>0</v>
      </c>
      <c r="M53" s="96">
        <f>'5. melléklet'!M53+'6. melléklet '!M53</f>
        <v>0</v>
      </c>
      <c r="N53" s="96">
        <f t="shared" si="2"/>
        <v>0</v>
      </c>
      <c r="O53" s="170">
        <f>'5. melléklet'!O53+'6. melléklet '!O53</f>
        <v>0</v>
      </c>
      <c r="P53" s="96">
        <f>'5. melléklet'!P53+'6. melléklet '!P53</f>
        <v>0</v>
      </c>
      <c r="Q53" s="96">
        <f>'5. melléklet'!Q53+'6. melléklet '!Q53</f>
        <v>0</v>
      </c>
      <c r="R53" s="96">
        <f t="shared" si="3"/>
        <v>0</v>
      </c>
    </row>
    <row r="54" spans="1:18" ht="15" customHeight="1">
      <c r="A54" s="5" t="s">
        <v>493</v>
      </c>
      <c r="B54" s="6" t="s">
        <v>298</v>
      </c>
      <c r="C54" s="96">
        <f>'5. melléklet'!C54+'6. melléklet '!C54</f>
        <v>0</v>
      </c>
      <c r="D54" s="96">
        <f>'5. melléklet'!D54+'6. melléklet '!D54</f>
        <v>0</v>
      </c>
      <c r="E54" s="96">
        <f>'5. melléklet'!E54+'6. melléklet '!E54</f>
        <v>0</v>
      </c>
      <c r="F54" s="168">
        <f t="shared" si="4"/>
        <v>0</v>
      </c>
      <c r="G54" s="170">
        <f>'5. melléklet'!G54+'6. melléklet '!G54</f>
        <v>0</v>
      </c>
      <c r="H54" s="96">
        <f>'5. melléklet'!H54+'6. melléklet '!H54</f>
        <v>0</v>
      </c>
      <c r="I54" s="96">
        <f>'5. melléklet'!I54+'6. melléklet '!I54</f>
        <v>0</v>
      </c>
      <c r="J54" s="96">
        <f t="shared" si="1"/>
        <v>0</v>
      </c>
      <c r="K54" s="170">
        <f>'5. melléklet'!K54+'6. melléklet '!K54</f>
        <v>0</v>
      </c>
      <c r="L54" s="96">
        <f>'5. melléklet'!L54+'6. melléklet '!L54</f>
        <v>0</v>
      </c>
      <c r="M54" s="96">
        <f>'5. melléklet'!M54+'6. melléklet '!M54</f>
        <v>0</v>
      </c>
      <c r="N54" s="96">
        <f t="shared" si="2"/>
        <v>0</v>
      </c>
      <c r="O54" s="170">
        <f>'5. melléklet'!O54+'6. melléklet '!O54</f>
        <v>0</v>
      </c>
      <c r="P54" s="96">
        <f>'5. melléklet'!P54+'6. melléklet '!P54</f>
        <v>0</v>
      </c>
      <c r="Q54" s="96">
        <f>'5. melléklet'!Q54+'6. melléklet '!Q54</f>
        <v>0</v>
      </c>
      <c r="R54" s="96">
        <f t="shared" si="3"/>
        <v>0</v>
      </c>
    </row>
    <row r="55" spans="1:18" ht="15" customHeight="1">
      <c r="A55" s="5" t="s">
        <v>494</v>
      </c>
      <c r="B55" s="6" t="s">
        <v>299</v>
      </c>
      <c r="C55" s="96">
        <f>'5. melléklet'!C55+'6. melléklet '!C55</f>
        <v>0</v>
      </c>
      <c r="D55" s="96">
        <f>'5. melléklet'!D55+'6. melléklet '!D55</f>
        <v>0</v>
      </c>
      <c r="E55" s="96">
        <f>'5. melléklet'!E55+'6. melléklet '!E55</f>
        <v>0</v>
      </c>
      <c r="F55" s="168">
        <f t="shared" si="4"/>
        <v>0</v>
      </c>
      <c r="G55" s="170">
        <f>'5. melléklet'!G55+'6. melléklet '!G55</f>
        <v>0</v>
      </c>
      <c r="H55" s="96">
        <f>'5. melléklet'!H55+'6. melléklet '!H55</f>
        <v>0</v>
      </c>
      <c r="I55" s="96">
        <f>'5. melléklet'!I55+'6. melléklet '!I55</f>
        <v>0</v>
      </c>
      <c r="J55" s="96">
        <f t="shared" si="1"/>
        <v>0</v>
      </c>
      <c r="K55" s="170">
        <f>'5. melléklet'!K55+'6. melléklet '!K55</f>
        <v>0</v>
      </c>
      <c r="L55" s="96">
        <f>'5. melléklet'!L55+'6. melléklet '!L55</f>
        <v>0</v>
      </c>
      <c r="M55" s="96">
        <f>'5. melléklet'!M55+'6. melléklet '!M55</f>
        <v>0</v>
      </c>
      <c r="N55" s="96">
        <f t="shared" si="2"/>
        <v>0</v>
      </c>
      <c r="O55" s="170">
        <f>'5. melléklet'!O55+'6. melléklet '!O55</f>
        <v>0</v>
      </c>
      <c r="P55" s="96">
        <f>'5. melléklet'!P55+'6. melléklet '!P55</f>
        <v>0</v>
      </c>
      <c r="Q55" s="96">
        <f>'5. melléklet'!Q55+'6. melléklet '!Q55</f>
        <v>0</v>
      </c>
      <c r="R55" s="96">
        <f t="shared" si="3"/>
        <v>0</v>
      </c>
    </row>
    <row r="56" spans="1:18" s="99" customFormat="1" ht="15" customHeight="1">
      <c r="A56" s="38" t="s">
        <v>529</v>
      </c>
      <c r="B56" s="49" t="s">
        <v>300</v>
      </c>
      <c r="C56" s="100">
        <f>'5. melléklet'!C56+'6. melléklet '!C56</f>
        <v>0</v>
      </c>
      <c r="D56" s="100">
        <f>'5. melléklet'!D56+'6. melléklet '!D56</f>
        <v>0</v>
      </c>
      <c r="E56" s="100">
        <f>'5. melléklet'!E56+'6. melléklet '!E56</f>
        <v>0</v>
      </c>
      <c r="F56" s="156">
        <f t="shared" si="4"/>
        <v>0</v>
      </c>
      <c r="G56" s="171">
        <f>'5. melléklet'!G56+'6. melléklet '!G56</f>
        <v>0</v>
      </c>
      <c r="H56" s="100">
        <f>'5. melléklet'!H56+'6. melléklet '!H56</f>
        <v>0</v>
      </c>
      <c r="I56" s="100">
        <f>'5. melléklet'!I56+'6. melléklet '!I56</f>
        <v>0</v>
      </c>
      <c r="J56" s="100">
        <f t="shared" si="1"/>
        <v>0</v>
      </c>
      <c r="K56" s="171">
        <f>'5. melléklet'!K56+'6. melléklet '!K56</f>
        <v>0</v>
      </c>
      <c r="L56" s="100">
        <f>'5. melléklet'!L56+'6. melléklet '!L56</f>
        <v>0</v>
      </c>
      <c r="M56" s="100">
        <f>'5. melléklet'!M56+'6. melléklet '!M56</f>
        <v>0</v>
      </c>
      <c r="N56" s="100">
        <f t="shared" si="2"/>
        <v>0</v>
      </c>
      <c r="O56" s="171">
        <f>'5. melléklet'!O56+'6. melléklet '!O56</f>
        <v>0</v>
      </c>
      <c r="P56" s="100">
        <f>'5. melléklet'!P56+'6. melléklet '!P56</f>
        <v>0</v>
      </c>
      <c r="Q56" s="100">
        <f>'5. melléklet'!Q56+'6. melléklet '!Q56</f>
        <v>0</v>
      </c>
      <c r="R56" s="100">
        <f t="shared" si="3"/>
        <v>0</v>
      </c>
    </row>
    <row r="57" spans="1:18" ht="15" customHeight="1">
      <c r="A57" s="13" t="s">
        <v>511</v>
      </c>
      <c r="B57" s="6" t="s">
        <v>339</v>
      </c>
      <c r="C57" s="96">
        <f>'5. melléklet'!C57+'6. melléklet '!C57</f>
        <v>0</v>
      </c>
      <c r="D57" s="96">
        <f>'5. melléklet'!D57+'6. melléklet '!D57</f>
        <v>0</v>
      </c>
      <c r="E57" s="96">
        <f>'5. melléklet'!E57+'6. melléklet '!E57</f>
        <v>0</v>
      </c>
      <c r="F57" s="168">
        <f t="shared" si="4"/>
        <v>0</v>
      </c>
      <c r="G57" s="170">
        <f>'5. melléklet'!G57+'6. melléklet '!G57</f>
        <v>0</v>
      </c>
      <c r="H57" s="96">
        <f>'5. melléklet'!H57+'6. melléklet '!H57</f>
        <v>0</v>
      </c>
      <c r="I57" s="96">
        <f>'5. melléklet'!I57+'6. melléklet '!I57</f>
        <v>0</v>
      </c>
      <c r="J57" s="96">
        <f t="shared" si="1"/>
        <v>0</v>
      </c>
      <c r="K57" s="170">
        <f>'5. melléklet'!K57+'6. melléklet '!K57</f>
        <v>0</v>
      </c>
      <c r="L57" s="96">
        <f>'5. melléklet'!L57+'6. melléklet '!L57</f>
        <v>0</v>
      </c>
      <c r="M57" s="96">
        <f>'5. melléklet'!M57+'6. melléklet '!M57</f>
        <v>0</v>
      </c>
      <c r="N57" s="96">
        <f t="shared" si="2"/>
        <v>0</v>
      </c>
      <c r="O57" s="170">
        <f>'5. melléklet'!O57+'6. melléklet '!O57</f>
        <v>0</v>
      </c>
      <c r="P57" s="96">
        <f>'5. melléklet'!P57+'6. melléklet '!P57</f>
        <v>0</v>
      </c>
      <c r="Q57" s="96">
        <f>'5. melléklet'!Q57+'6. melléklet '!Q57</f>
        <v>0</v>
      </c>
      <c r="R57" s="96">
        <f t="shared" si="3"/>
        <v>0</v>
      </c>
    </row>
    <row r="58" spans="1:18" ht="15" customHeight="1">
      <c r="A58" s="13" t="s">
        <v>512</v>
      </c>
      <c r="B58" s="6" t="s">
        <v>340</v>
      </c>
      <c r="C58" s="96">
        <f>'5. melléklet'!C58+'6. melléklet '!C58</f>
        <v>0</v>
      </c>
      <c r="D58" s="96">
        <f>'5. melléklet'!D58+'6. melléklet '!D58</f>
        <v>0</v>
      </c>
      <c r="E58" s="96">
        <f>'5. melléklet'!E58+'6. melléklet '!E58</f>
        <v>0</v>
      </c>
      <c r="F58" s="168">
        <f t="shared" si="4"/>
        <v>0</v>
      </c>
      <c r="G58" s="170">
        <f>'5. melléklet'!G58+'6. melléklet '!G58</f>
        <v>0</v>
      </c>
      <c r="H58" s="96">
        <f>'5. melléklet'!H58+'6. melléklet '!H58</f>
        <v>0</v>
      </c>
      <c r="I58" s="96">
        <f>'5. melléklet'!I58+'6. melléklet '!I58</f>
        <v>0</v>
      </c>
      <c r="J58" s="96">
        <f t="shared" si="1"/>
        <v>0</v>
      </c>
      <c r="K58" s="170">
        <f>'5. melléklet'!K58+'6. melléklet '!K58</f>
        <v>0</v>
      </c>
      <c r="L58" s="96">
        <f>'5. melléklet'!L58+'6. melléklet '!L58</f>
        <v>0</v>
      </c>
      <c r="M58" s="96">
        <f>'5. melléklet'!M58+'6. melléklet '!M58</f>
        <v>0</v>
      </c>
      <c r="N58" s="96">
        <f t="shared" si="2"/>
        <v>0</v>
      </c>
      <c r="O58" s="170">
        <f>'5. melléklet'!O58+'6. melléklet '!O58</f>
        <v>0</v>
      </c>
      <c r="P58" s="96">
        <f>'5. melléklet'!P58+'6. melléklet '!P58</f>
        <v>0</v>
      </c>
      <c r="Q58" s="96">
        <f>'5. melléklet'!Q58+'6. melléklet '!Q58</f>
        <v>0</v>
      </c>
      <c r="R58" s="96">
        <f t="shared" si="3"/>
        <v>0</v>
      </c>
    </row>
    <row r="59" spans="1:18" ht="15" customHeight="1">
      <c r="A59" s="13" t="s">
        <v>341</v>
      </c>
      <c r="B59" s="6" t="s">
        <v>342</v>
      </c>
      <c r="C59" s="96">
        <f>'5. melléklet'!C59+'6. melléklet '!C59</f>
        <v>0</v>
      </c>
      <c r="D59" s="96">
        <f>'5. melléklet'!D59+'6. melléklet '!D59</f>
        <v>0</v>
      </c>
      <c r="E59" s="96">
        <f>'5. melléklet'!E59+'6. melléklet '!E59</f>
        <v>0</v>
      </c>
      <c r="F59" s="168">
        <f t="shared" si="4"/>
        <v>0</v>
      </c>
      <c r="G59" s="170">
        <f>'5. melléklet'!G59+'6. melléklet '!G59</f>
        <v>0</v>
      </c>
      <c r="H59" s="96">
        <f>'5. melléklet'!H59+'6. melléklet '!H59</f>
        <v>0</v>
      </c>
      <c r="I59" s="96">
        <f>'5. melléklet'!I59+'6. melléklet '!I59</f>
        <v>0</v>
      </c>
      <c r="J59" s="96">
        <f t="shared" si="1"/>
        <v>0</v>
      </c>
      <c r="K59" s="170">
        <f>'5. melléklet'!K59+'6. melléklet '!K59</f>
        <v>0</v>
      </c>
      <c r="L59" s="96">
        <f>'5. melléklet'!L59+'6. melléklet '!L59</f>
        <v>0</v>
      </c>
      <c r="M59" s="96">
        <f>'5. melléklet'!M59+'6. melléklet '!M59</f>
        <v>0</v>
      </c>
      <c r="N59" s="96">
        <f t="shared" si="2"/>
        <v>0</v>
      </c>
      <c r="O59" s="170">
        <f>'5. melléklet'!O59+'6. melléklet '!O59</f>
        <v>0</v>
      </c>
      <c r="P59" s="96">
        <f>'5. melléklet'!P59+'6. melléklet '!P59</f>
        <v>0</v>
      </c>
      <c r="Q59" s="96">
        <f>'5. melléklet'!Q59+'6. melléklet '!Q59</f>
        <v>0</v>
      </c>
      <c r="R59" s="96">
        <f t="shared" si="3"/>
        <v>0</v>
      </c>
    </row>
    <row r="60" spans="1:18" ht="15" customHeight="1">
      <c r="A60" s="13" t="s">
        <v>513</v>
      </c>
      <c r="B60" s="6" t="s">
        <v>343</v>
      </c>
      <c r="C60" s="96">
        <f>'5. melléklet'!C60+'6. melléklet '!C60</f>
        <v>0</v>
      </c>
      <c r="D60" s="96">
        <f>'5. melléklet'!D60+'6. melléklet '!D60</f>
        <v>0</v>
      </c>
      <c r="E60" s="96">
        <f>'5. melléklet'!E60+'6. melléklet '!E60</f>
        <v>0</v>
      </c>
      <c r="F60" s="168">
        <f t="shared" si="4"/>
        <v>0</v>
      </c>
      <c r="G60" s="170">
        <f>'5. melléklet'!G60+'6. melléklet '!G60</f>
        <v>0</v>
      </c>
      <c r="H60" s="96">
        <f>'5. melléklet'!H60+'6. melléklet '!H60</f>
        <v>0</v>
      </c>
      <c r="I60" s="96">
        <f>'5. melléklet'!I60+'6. melléklet '!I60</f>
        <v>0</v>
      </c>
      <c r="J60" s="96">
        <f t="shared" si="1"/>
        <v>0</v>
      </c>
      <c r="K60" s="170">
        <f>'5. melléklet'!K60+'6. melléklet '!K60</f>
        <v>0</v>
      </c>
      <c r="L60" s="96">
        <f>'5. melléklet'!L60+'6. melléklet '!L60</f>
        <v>0</v>
      </c>
      <c r="M60" s="96">
        <f>'5. melléklet'!M60+'6. melléklet '!M60</f>
        <v>0</v>
      </c>
      <c r="N60" s="96">
        <f t="shared" si="2"/>
        <v>0</v>
      </c>
      <c r="O60" s="170">
        <f>'5. melléklet'!O60+'6. melléklet '!O60</f>
        <v>0</v>
      </c>
      <c r="P60" s="96">
        <f>'5. melléklet'!P60+'6. melléklet '!P60</f>
        <v>0</v>
      </c>
      <c r="Q60" s="96">
        <f>'5. melléklet'!Q60+'6. melléklet '!Q60</f>
        <v>0</v>
      </c>
      <c r="R60" s="96">
        <f t="shared" si="3"/>
        <v>0</v>
      </c>
    </row>
    <row r="61" spans="1:18" ht="15" customHeight="1">
      <c r="A61" s="13" t="s">
        <v>344</v>
      </c>
      <c r="B61" s="6" t="s">
        <v>345</v>
      </c>
      <c r="C61" s="96">
        <f>'5. melléklet'!C61+'6. melléklet '!C61</f>
        <v>0</v>
      </c>
      <c r="D61" s="96">
        <f>'5. melléklet'!D61+'6. melléklet '!D61</f>
        <v>0</v>
      </c>
      <c r="E61" s="96">
        <f>'5. melléklet'!E61+'6. melléklet '!E61</f>
        <v>0</v>
      </c>
      <c r="F61" s="168">
        <f t="shared" si="4"/>
        <v>0</v>
      </c>
      <c r="G61" s="170">
        <f>'5. melléklet'!G61+'6. melléklet '!G61</f>
        <v>0</v>
      </c>
      <c r="H61" s="96">
        <f>'5. melléklet'!H61+'6. melléklet '!H61</f>
        <v>0</v>
      </c>
      <c r="I61" s="96">
        <f>'5. melléklet'!I61+'6. melléklet '!I61</f>
        <v>0</v>
      </c>
      <c r="J61" s="96">
        <f t="shared" si="1"/>
        <v>0</v>
      </c>
      <c r="K61" s="170">
        <f>'5. melléklet'!K61+'6. melléklet '!K61</f>
        <v>0</v>
      </c>
      <c r="L61" s="96">
        <f>'5. melléklet'!L61+'6. melléklet '!L61</f>
        <v>0</v>
      </c>
      <c r="M61" s="96">
        <f>'5. melléklet'!M61+'6. melléklet '!M61</f>
        <v>0</v>
      </c>
      <c r="N61" s="96">
        <f t="shared" si="2"/>
        <v>0</v>
      </c>
      <c r="O61" s="170">
        <f>'5. melléklet'!O61+'6. melléklet '!O61</f>
        <v>0</v>
      </c>
      <c r="P61" s="96">
        <f>'5. melléklet'!P61+'6. melléklet '!P61</f>
        <v>0</v>
      </c>
      <c r="Q61" s="96">
        <f>'5. melléklet'!Q61+'6. melléklet '!Q61</f>
        <v>0</v>
      </c>
      <c r="R61" s="96">
        <f t="shared" si="3"/>
        <v>0</v>
      </c>
    </row>
    <row r="62" spans="1:18" s="99" customFormat="1" ht="15" customHeight="1">
      <c r="A62" s="38" t="s">
        <v>534</v>
      </c>
      <c r="B62" s="49" t="s">
        <v>346</v>
      </c>
      <c r="C62" s="100">
        <f>'5. melléklet'!C62+'6. melléklet '!C62</f>
        <v>0</v>
      </c>
      <c r="D62" s="100">
        <f>'5. melléklet'!D62+'6. melléklet '!D62</f>
        <v>0</v>
      </c>
      <c r="E62" s="100">
        <f>'5. melléklet'!E62+'6. melléklet '!E62</f>
        <v>0</v>
      </c>
      <c r="F62" s="156">
        <f t="shared" si="4"/>
        <v>0</v>
      </c>
      <c r="G62" s="171">
        <f>'5. melléklet'!G62+'6. melléklet '!G62</f>
        <v>0</v>
      </c>
      <c r="H62" s="100">
        <f>'5. melléklet'!H62+'6. melléklet '!H62</f>
        <v>0</v>
      </c>
      <c r="I62" s="100">
        <f>'5. melléklet'!I62+'6. melléklet '!I62</f>
        <v>0</v>
      </c>
      <c r="J62" s="100">
        <f t="shared" si="1"/>
        <v>0</v>
      </c>
      <c r="K62" s="171">
        <f>'5. melléklet'!K62+'6. melléklet '!K62</f>
        <v>0</v>
      </c>
      <c r="L62" s="100">
        <f>'5. melléklet'!L62+'6. melléklet '!L62</f>
        <v>0</v>
      </c>
      <c r="M62" s="100">
        <f>'5. melléklet'!M62+'6. melléklet '!M62</f>
        <v>0</v>
      </c>
      <c r="N62" s="100">
        <f t="shared" si="2"/>
        <v>0</v>
      </c>
      <c r="O62" s="171">
        <f>'5. melléklet'!O62+'6. melléklet '!O62</f>
        <v>0</v>
      </c>
      <c r="P62" s="100">
        <f>'5. melléklet'!P62+'6. melléklet '!P62</f>
        <v>0</v>
      </c>
      <c r="Q62" s="100">
        <f>'5. melléklet'!Q62+'6. melléklet '!Q62</f>
        <v>0</v>
      </c>
      <c r="R62" s="100">
        <f t="shared" si="3"/>
        <v>0</v>
      </c>
    </row>
    <row r="63" spans="1:18" ht="15" customHeight="1">
      <c r="A63" s="13" t="s">
        <v>352</v>
      </c>
      <c r="B63" s="6" t="s">
        <v>353</v>
      </c>
      <c r="C63" s="96">
        <f>'5. melléklet'!C63+'6. melléklet '!C63</f>
        <v>0</v>
      </c>
      <c r="D63" s="96">
        <f>'5. melléklet'!D63+'6. melléklet '!D63</f>
        <v>0</v>
      </c>
      <c r="E63" s="96">
        <f>'5. melléklet'!E63+'6. melléklet '!E63</f>
        <v>0</v>
      </c>
      <c r="F63" s="168">
        <f t="shared" si="4"/>
        <v>0</v>
      </c>
      <c r="G63" s="170">
        <f>'5. melléklet'!G63+'6. melléklet '!G63</f>
        <v>0</v>
      </c>
      <c r="H63" s="96">
        <f>'5. melléklet'!H63+'6. melléklet '!H63</f>
        <v>0</v>
      </c>
      <c r="I63" s="96">
        <f>'5. melléklet'!I63+'6. melléklet '!I63</f>
        <v>0</v>
      </c>
      <c r="J63" s="96">
        <f t="shared" si="1"/>
        <v>0</v>
      </c>
      <c r="K63" s="170">
        <f>'5. melléklet'!K63+'6. melléklet '!K63</f>
        <v>0</v>
      </c>
      <c r="L63" s="96">
        <f>'5. melléklet'!L63+'6. melléklet '!L63</f>
        <v>0</v>
      </c>
      <c r="M63" s="96">
        <f>'5. melléklet'!M63+'6. melléklet '!M63</f>
        <v>0</v>
      </c>
      <c r="N63" s="96">
        <f t="shared" si="2"/>
        <v>0</v>
      </c>
      <c r="O63" s="170">
        <f>'5. melléklet'!O63+'6. melléklet '!O63</f>
        <v>0</v>
      </c>
      <c r="P63" s="96">
        <f>'5. melléklet'!P63+'6. melléklet '!P63</f>
        <v>0</v>
      </c>
      <c r="Q63" s="96">
        <f>'5. melléklet'!Q63+'6. melléklet '!Q63</f>
        <v>0</v>
      </c>
      <c r="R63" s="96">
        <f t="shared" si="3"/>
        <v>0</v>
      </c>
    </row>
    <row r="64" spans="1:18" ht="15" customHeight="1">
      <c r="A64" s="5" t="s">
        <v>516</v>
      </c>
      <c r="B64" s="6" t="s">
        <v>354</v>
      </c>
      <c r="C64" s="96">
        <f>'5. melléklet'!C64+'6. melléklet '!C64</f>
        <v>0</v>
      </c>
      <c r="D64" s="96">
        <f>'5. melléklet'!D64+'6. melléklet '!D64</f>
        <v>0</v>
      </c>
      <c r="E64" s="96">
        <f>'5. melléklet'!E64+'6. melléklet '!E64</f>
        <v>0</v>
      </c>
      <c r="F64" s="168">
        <f t="shared" si="4"/>
        <v>0</v>
      </c>
      <c r="G64" s="170">
        <f>'5. melléklet'!G64+'6. melléklet '!G64</f>
        <v>0</v>
      </c>
      <c r="H64" s="96">
        <f>'5. melléklet'!H64+'6. melléklet '!H64</f>
        <v>0</v>
      </c>
      <c r="I64" s="96">
        <f>'5. melléklet'!I64+'6. melléklet '!I64</f>
        <v>0</v>
      </c>
      <c r="J64" s="96">
        <f t="shared" si="1"/>
        <v>0</v>
      </c>
      <c r="K64" s="170">
        <f>'5. melléklet'!K64+'6. melléklet '!K64</f>
        <v>0</v>
      </c>
      <c r="L64" s="96">
        <f>'5. melléklet'!L64+'6. melléklet '!L64</f>
        <v>0</v>
      </c>
      <c r="M64" s="96">
        <f>'5. melléklet'!M64+'6. melléklet '!M64</f>
        <v>0</v>
      </c>
      <c r="N64" s="96">
        <f t="shared" si="2"/>
        <v>0</v>
      </c>
      <c r="O64" s="170">
        <f>'5. melléklet'!O64+'6. melléklet '!O64</f>
        <v>0</v>
      </c>
      <c r="P64" s="96">
        <f>'5. melléklet'!P64+'6. melléklet '!P64</f>
        <v>0</v>
      </c>
      <c r="Q64" s="96">
        <f>'5. melléklet'!Q64+'6. melléklet '!Q64</f>
        <v>0</v>
      </c>
      <c r="R64" s="96">
        <f t="shared" si="3"/>
        <v>0</v>
      </c>
    </row>
    <row r="65" spans="1:18" ht="15" customHeight="1">
      <c r="A65" s="13" t="s">
        <v>517</v>
      </c>
      <c r="B65" s="6" t="s">
        <v>355</v>
      </c>
      <c r="C65" s="96">
        <f>'5. melléklet'!C65+'6. melléklet '!C65</f>
        <v>0</v>
      </c>
      <c r="D65" s="96">
        <f>'5. melléklet'!D65+'6. melléklet '!D65</f>
        <v>0</v>
      </c>
      <c r="E65" s="96">
        <f>'5. melléklet'!E65+'6. melléklet '!E65</f>
        <v>0</v>
      </c>
      <c r="F65" s="168">
        <f t="shared" si="4"/>
        <v>0</v>
      </c>
      <c r="G65" s="170">
        <f>'5. melléklet'!G65+'6. melléklet '!G65</f>
        <v>0</v>
      </c>
      <c r="H65" s="96">
        <f>'5. melléklet'!H65+'6. melléklet '!H65</f>
        <v>0</v>
      </c>
      <c r="I65" s="96">
        <f>'5. melléklet'!I65+'6. melléklet '!I65</f>
        <v>0</v>
      </c>
      <c r="J65" s="96">
        <f t="shared" si="1"/>
        <v>0</v>
      </c>
      <c r="K65" s="170">
        <f>'5. melléklet'!K65+'6. melléklet '!K65</f>
        <v>0</v>
      </c>
      <c r="L65" s="96">
        <f>'5. melléklet'!L65+'6. melléklet '!L65</f>
        <v>0</v>
      </c>
      <c r="M65" s="96">
        <f>'5. melléklet'!M65+'6. melléklet '!M65</f>
        <v>0</v>
      </c>
      <c r="N65" s="96">
        <f t="shared" si="2"/>
        <v>0</v>
      </c>
      <c r="O65" s="170">
        <f>'5. melléklet'!O65+'6. melléklet '!O65</f>
        <v>0</v>
      </c>
      <c r="P65" s="96">
        <f>'5. melléklet'!P65+'6. melléklet '!P65</f>
        <v>0</v>
      </c>
      <c r="Q65" s="96">
        <f>'5. melléklet'!Q65+'6. melléklet '!Q65</f>
        <v>0</v>
      </c>
      <c r="R65" s="96">
        <f t="shared" si="3"/>
        <v>0</v>
      </c>
    </row>
    <row r="66" spans="1:18" s="99" customFormat="1" ht="15" customHeight="1">
      <c r="A66" s="38" t="s">
        <v>537</v>
      </c>
      <c r="B66" s="49" t="s">
        <v>356</v>
      </c>
      <c r="C66" s="100">
        <f>'5. melléklet'!C66+'6. melléklet '!C66</f>
        <v>0</v>
      </c>
      <c r="D66" s="100">
        <f>'5. melléklet'!D66+'6. melléklet '!D66</f>
        <v>0</v>
      </c>
      <c r="E66" s="100">
        <f>'5. melléklet'!E66+'6. melléklet '!E66</f>
        <v>0</v>
      </c>
      <c r="F66" s="156">
        <f t="shared" si="4"/>
        <v>0</v>
      </c>
      <c r="G66" s="171">
        <f>'5. melléklet'!G66+'6. melléklet '!G66</f>
        <v>0</v>
      </c>
      <c r="H66" s="100">
        <f>'5. melléklet'!H66+'6. melléklet '!H66</f>
        <v>0</v>
      </c>
      <c r="I66" s="100">
        <f>'5. melléklet'!I66+'6. melléklet '!I66</f>
        <v>0</v>
      </c>
      <c r="J66" s="100">
        <f t="shared" si="1"/>
        <v>0</v>
      </c>
      <c r="K66" s="171">
        <f>'5. melléklet'!K66+'6. melléklet '!K66</f>
        <v>0</v>
      </c>
      <c r="L66" s="100">
        <f>'5. melléklet'!L66+'6. melléklet '!L66</f>
        <v>0</v>
      </c>
      <c r="M66" s="100">
        <f>'5. melléklet'!M66+'6. melléklet '!M66</f>
        <v>0</v>
      </c>
      <c r="N66" s="100">
        <f t="shared" si="2"/>
        <v>0</v>
      </c>
      <c r="O66" s="171">
        <f>'5. melléklet'!O66+'6. melléklet '!O66</f>
        <v>0</v>
      </c>
      <c r="P66" s="100">
        <f>'5. melléklet'!P66+'6. melléklet '!P66</f>
        <v>0</v>
      </c>
      <c r="Q66" s="100">
        <f>'5. melléklet'!Q66+'6. melléklet '!Q66</f>
        <v>0</v>
      </c>
      <c r="R66" s="100">
        <f t="shared" si="3"/>
        <v>0</v>
      </c>
    </row>
    <row r="67" spans="1:18" s="99" customFormat="1" ht="15" customHeight="1">
      <c r="A67" s="58" t="s">
        <v>52</v>
      </c>
      <c r="B67" s="60"/>
      <c r="C67" s="100">
        <f>'5. melléklet'!C67+'6. melléklet '!C67</f>
        <v>0</v>
      </c>
      <c r="D67" s="100">
        <f>'5. melléklet'!D67+'6. melléklet '!D67</f>
        <v>0</v>
      </c>
      <c r="E67" s="100">
        <f>'5. melléklet'!E67+'6. melléklet '!E67</f>
        <v>0</v>
      </c>
      <c r="F67" s="168">
        <f t="shared" si="4"/>
        <v>0</v>
      </c>
      <c r="G67" s="171">
        <f>'5. melléklet'!G67+'6. melléklet '!G67</f>
        <v>0</v>
      </c>
      <c r="H67" s="100">
        <f>'5. melléklet'!H67+'6. melléklet '!H67</f>
        <v>0</v>
      </c>
      <c r="I67" s="100">
        <f>'5. melléklet'!I67+'6. melléklet '!I67</f>
        <v>0</v>
      </c>
      <c r="J67" s="96">
        <f t="shared" si="1"/>
        <v>0</v>
      </c>
      <c r="K67" s="171">
        <f>'5. melléklet'!K67+'6. melléklet '!K67</f>
        <v>0</v>
      </c>
      <c r="L67" s="100">
        <f>'5. melléklet'!L67+'6. melléklet '!L67</f>
        <v>0</v>
      </c>
      <c r="M67" s="100">
        <f>'5. melléklet'!M67+'6. melléklet '!M67</f>
        <v>0</v>
      </c>
      <c r="N67" s="96">
        <f t="shared" si="2"/>
        <v>0</v>
      </c>
      <c r="O67" s="171">
        <f>'5. melléklet'!O67+'6. melléklet '!O67</f>
        <v>0</v>
      </c>
      <c r="P67" s="100">
        <f>'5. melléklet'!P67+'6. melléklet '!P67</f>
        <v>0</v>
      </c>
      <c r="Q67" s="100">
        <f>'5. melléklet'!Q67+'6. melléklet '!Q67</f>
        <v>0</v>
      </c>
      <c r="R67" s="96">
        <f t="shared" si="3"/>
        <v>0</v>
      </c>
    </row>
    <row r="68" spans="1:18" s="99" customFormat="1" ht="15.75">
      <c r="A68" s="46" t="s">
        <v>536</v>
      </c>
      <c r="B68" s="34" t="s">
        <v>357</v>
      </c>
      <c r="C68" s="131">
        <f>'5. melléklet'!C68+'6. melléklet '!C68</f>
        <v>52384</v>
      </c>
      <c r="D68" s="131">
        <f>'5. melléklet'!D68+'6. melléklet '!D68</f>
        <v>300</v>
      </c>
      <c r="E68" s="131">
        <f>'5. melléklet'!E68+'6. melléklet '!E68</f>
        <v>20</v>
      </c>
      <c r="F68" s="174">
        <f t="shared" si="4"/>
        <v>52704</v>
      </c>
      <c r="G68" s="163">
        <f>'5. melléklet'!G68+'6. melléklet '!G68</f>
        <v>52436</v>
      </c>
      <c r="H68" s="131">
        <f>'5. melléklet'!H68+'6. melléklet '!H68</f>
        <v>300</v>
      </c>
      <c r="I68" s="131">
        <f>'5. melléklet'!I68+'6. melléklet '!I68</f>
        <v>20</v>
      </c>
      <c r="J68" s="131">
        <f t="shared" si="1"/>
        <v>52756</v>
      </c>
      <c r="K68" s="163">
        <f>'5. melléklet'!K68+'6. melléklet '!K68</f>
        <v>52913</v>
      </c>
      <c r="L68" s="131">
        <f>'5. melléklet'!L68+'6. melléklet '!L68</f>
        <v>300</v>
      </c>
      <c r="M68" s="131">
        <f>'5. melléklet'!M68+'6. melléklet '!M68</f>
        <v>20</v>
      </c>
      <c r="N68" s="131">
        <f t="shared" si="2"/>
        <v>53233</v>
      </c>
      <c r="O68" s="163">
        <f>'5. melléklet'!O68+'6. melléklet '!O68</f>
        <v>53924</v>
      </c>
      <c r="P68" s="131">
        <f>'5. melléklet'!P68+'6. melléklet '!P68</f>
        <v>300</v>
      </c>
      <c r="Q68" s="131">
        <f>'5. melléklet'!Q68+'6. melléklet '!Q68</f>
        <v>20</v>
      </c>
      <c r="R68" s="131">
        <f t="shared" si="3"/>
        <v>54244</v>
      </c>
    </row>
    <row r="69" spans="1:18" s="99" customFormat="1" ht="15.75">
      <c r="A69" s="102" t="s">
        <v>53</v>
      </c>
      <c r="B69" s="89"/>
      <c r="C69" s="100">
        <f>'5. melléklet'!C69+'6. melléklet '!C69</f>
        <v>0</v>
      </c>
      <c r="D69" s="100">
        <f>'5. melléklet'!D69+'6. melléklet '!D69</f>
        <v>0</v>
      </c>
      <c r="E69" s="100">
        <f>'5. melléklet'!E69+'6. melléklet '!E69</f>
        <v>0</v>
      </c>
      <c r="F69" s="168">
        <f t="shared" si="4"/>
        <v>0</v>
      </c>
      <c r="G69" s="171">
        <f>'5. melléklet'!G69+'6. melléklet '!G69</f>
        <v>0</v>
      </c>
      <c r="H69" s="100">
        <f>'5. melléklet'!H69+'6. melléklet '!H69</f>
        <v>0</v>
      </c>
      <c r="I69" s="100">
        <f>'5. melléklet'!I69+'6. melléklet '!I69</f>
        <v>0</v>
      </c>
      <c r="J69" s="96">
        <f t="shared" si="1"/>
        <v>0</v>
      </c>
      <c r="K69" s="171">
        <f>'5. melléklet'!K69+'6. melléklet '!K69</f>
        <v>0</v>
      </c>
      <c r="L69" s="100">
        <f>'5. melléklet'!L69+'6. melléklet '!L69</f>
        <v>0</v>
      </c>
      <c r="M69" s="100">
        <f>'5. melléklet'!M69+'6. melléklet '!M69</f>
        <v>0</v>
      </c>
      <c r="N69" s="96">
        <f t="shared" si="2"/>
        <v>0</v>
      </c>
      <c r="O69" s="171">
        <f>'5. melléklet'!O69+'6. melléklet '!O69</f>
        <v>0</v>
      </c>
      <c r="P69" s="100">
        <f>'5. melléklet'!P69+'6. melléklet '!P69</f>
        <v>0</v>
      </c>
      <c r="Q69" s="100">
        <f>'5. melléklet'!Q69+'6. melléklet '!Q69</f>
        <v>0</v>
      </c>
      <c r="R69" s="96">
        <f t="shared" si="3"/>
        <v>0</v>
      </c>
    </row>
    <row r="70" spans="1:18" s="99" customFormat="1" ht="15.75">
      <c r="A70" s="102" t="s">
        <v>54</v>
      </c>
      <c r="B70" s="89"/>
      <c r="C70" s="100">
        <f>'5. melléklet'!C70+'6. melléklet '!C70</f>
        <v>0</v>
      </c>
      <c r="D70" s="100">
        <f>'5. melléklet'!D70+'6. melléklet '!D70</f>
        <v>0</v>
      </c>
      <c r="E70" s="100">
        <f>'5. melléklet'!E70+'6. melléklet '!E70</f>
        <v>0</v>
      </c>
      <c r="F70" s="168">
        <f t="shared" si="4"/>
        <v>0</v>
      </c>
      <c r="G70" s="171">
        <f>'5. melléklet'!G70+'6. melléklet '!G70</f>
        <v>0</v>
      </c>
      <c r="H70" s="100">
        <f>'5. melléklet'!H70+'6. melléklet '!H70</f>
        <v>0</v>
      </c>
      <c r="I70" s="100">
        <f>'5. melléklet'!I70+'6. melléklet '!I70</f>
        <v>0</v>
      </c>
      <c r="J70" s="96">
        <f t="shared" si="1"/>
        <v>0</v>
      </c>
      <c r="K70" s="171">
        <f>'5. melléklet'!K70+'6. melléklet '!K70</f>
        <v>0</v>
      </c>
      <c r="L70" s="100">
        <f>'5. melléklet'!L70+'6. melléklet '!L70</f>
        <v>0</v>
      </c>
      <c r="M70" s="100">
        <f>'5. melléklet'!M70+'6. melléklet '!M70</f>
        <v>0</v>
      </c>
      <c r="N70" s="96">
        <f t="shared" si="2"/>
        <v>0</v>
      </c>
      <c r="O70" s="171">
        <f>'5. melléklet'!O70+'6. melléklet '!O70</f>
        <v>0</v>
      </c>
      <c r="P70" s="100">
        <f>'5. melléklet'!P70+'6. melléklet '!P70</f>
        <v>0</v>
      </c>
      <c r="Q70" s="100">
        <f>'5. melléklet'!Q70+'6. melléklet '!Q70</f>
        <v>0</v>
      </c>
      <c r="R70" s="96">
        <f t="shared" si="3"/>
        <v>0</v>
      </c>
    </row>
    <row r="71" spans="1:18">
      <c r="A71" s="36" t="s">
        <v>518</v>
      </c>
      <c r="B71" s="5" t="s">
        <v>358</v>
      </c>
      <c r="C71" s="96">
        <f>'5. melléklet'!C71+'6. melléklet '!C71</f>
        <v>0</v>
      </c>
      <c r="D71" s="96">
        <f>'5. melléklet'!D71+'6. melléklet '!D71</f>
        <v>0</v>
      </c>
      <c r="E71" s="96">
        <f>'5. melléklet'!E71+'6. melléklet '!E71</f>
        <v>0</v>
      </c>
      <c r="F71" s="168">
        <f t="shared" si="4"/>
        <v>0</v>
      </c>
      <c r="G71" s="170">
        <f>'5. melléklet'!G71+'6. melléklet '!G71</f>
        <v>0</v>
      </c>
      <c r="H71" s="96">
        <f>'5. melléklet'!H71+'6. melléklet '!H71</f>
        <v>0</v>
      </c>
      <c r="I71" s="96">
        <f>'5. melléklet'!I71+'6. melléklet '!I71</f>
        <v>0</v>
      </c>
      <c r="J71" s="96">
        <f t="shared" si="1"/>
        <v>0</v>
      </c>
      <c r="K71" s="170">
        <f>'5. melléklet'!K71+'6. melléklet '!K71</f>
        <v>0</v>
      </c>
      <c r="L71" s="96">
        <f>'5. melléklet'!L71+'6. melléklet '!L71</f>
        <v>0</v>
      </c>
      <c r="M71" s="96">
        <f>'5. melléklet'!M71+'6. melléklet '!M71</f>
        <v>0</v>
      </c>
      <c r="N71" s="96">
        <f t="shared" si="2"/>
        <v>0</v>
      </c>
      <c r="O71" s="170">
        <f>'5. melléklet'!O71+'6. melléklet '!O71</f>
        <v>0</v>
      </c>
      <c r="P71" s="96">
        <f>'5. melléklet'!P71+'6. melléklet '!P71</f>
        <v>0</v>
      </c>
      <c r="Q71" s="96">
        <f>'5. melléklet'!Q71+'6. melléklet '!Q71</f>
        <v>0</v>
      </c>
      <c r="R71" s="96">
        <f t="shared" si="3"/>
        <v>0</v>
      </c>
    </row>
    <row r="72" spans="1:18">
      <c r="A72" s="13" t="s">
        <v>359</v>
      </c>
      <c r="B72" s="5" t="s">
        <v>360</v>
      </c>
      <c r="C72" s="96">
        <f>'5. melléklet'!C72+'6. melléklet '!C72</f>
        <v>0</v>
      </c>
      <c r="D72" s="96">
        <f>'5. melléklet'!D72+'6. melléklet '!D72</f>
        <v>0</v>
      </c>
      <c r="E72" s="96">
        <f>'5. melléklet'!E72+'6. melléklet '!E72</f>
        <v>0</v>
      </c>
      <c r="F72" s="168">
        <f t="shared" ref="F72:F97" si="5">SUM(C72:E72)</f>
        <v>0</v>
      </c>
      <c r="G72" s="170">
        <f>'5. melléklet'!G72+'6. melléklet '!G72</f>
        <v>0</v>
      </c>
      <c r="H72" s="96">
        <f>'5. melléklet'!H72+'6. melléklet '!H72</f>
        <v>0</v>
      </c>
      <c r="I72" s="96">
        <f>'5. melléklet'!I72+'6. melléklet '!I72</f>
        <v>0</v>
      </c>
      <c r="J72" s="96">
        <f t="shared" ref="J72:J97" si="6">SUM(G72:I72)</f>
        <v>0</v>
      </c>
      <c r="K72" s="170">
        <f>'5. melléklet'!K72+'6. melléklet '!K72</f>
        <v>0</v>
      </c>
      <c r="L72" s="96">
        <f>'5. melléklet'!L72+'6. melléklet '!L72</f>
        <v>0</v>
      </c>
      <c r="M72" s="96">
        <f>'5. melléklet'!M72+'6. melléklet '!M72</f>
        <v>0</v>
      </c>
      <c r="N72" s="96">
        <f t="shared" ref="N72:N97" si="7">SUM(K72:M72)</f>
        <v>0</v>
      </c>
      <c r="O72" s="170">
        <f>'5. melléklet'!O72+'6. melléklet '!O72</f>
        <v>0</v>
      </c>
      <c r="P72" s="96">
        <f>'5. melléklet'!P72+'6. melléklet '!P72</f>
        <v>0</v>
      </c>
      <c r="Q72" s="96">
        <f>'5. melléklet'!Q72+'6. melléklet '!Q72</f>
        <v>0</v>
      </c>
      <c r="R72" s="96">
        <f t="shared" ref="R72:R97" si="8">SUM(O72:Q72)</f>
        <v>0</v>
      </c>
    </row>
    <row r="73" spans="1:18">
      <c r="A73" s="36" t="s">
        <v>519</v>
      </c>
      <c r="B73" s="5" t="s">
        <v>361</v>
      </c>
      <c r="C73" s="96">
        <f>'5. melléklet'!C73+'6. melléklet '!C73</f>
        <v>0</v>
      </c>
      <c r="D73" s="96">
        <f>'5. melléklet'!D73+'6. melléklet '!D73</f>
        <v>0</v>
      </c>
      <c r="E73" s="96">
        <f>'5. melléklet'!E73+'6. melléklet '!E73</f>
        <v>0</v>
      </c>
      <c r="F73" s="168">
        <f t="shared" si="5"/>
        <v>0</v>
      </c>
      <c r="G73" s="170">
        <f>'5. melléklet'!G73+'6. melléklet '!G73</f>
        <v>0</v>
      </c>
      <c r="H73" s="96">
        <f>'5. melléklet'!H73+'6. melléklet '!H73</f>
        <v>0</v>
      </c>
      <c r="I73" s="96">
        <f>'5. melléklet'!I73+'6. melléklet '!I73</f>
        <v>0</v>
      </c>
      <c r="J73" s="96">
        <f t="shared" si="6"/>
        <v>0</v>
      </c>
      <c r="K73" s="170">
        <f>'5. melléklet'!K73+'6. melléklet '!K73</f>
        <v>0</v>
      </c>
      <c r="L73" s="96">
        <f>'5. melléklet'!L73+'6. melléklet '!L73</f>
        <v>0</v>
      </c>
      <c r="M73" s="96">
        <f>'5. melléklet'!M73+'6. melléklet '!M73</f>
        <v>0</v>
      </c>
      <c r="N73" s="96">
        <f t="shared" si="7"/>
        <v>0</v>
      </c>
      <c r="O73" s="170">
        <f>'5. melléklet'!O73+'6. melléklet '!O73</f>
        <v>0</v>
      </c>
      <c r="P73" s="96">
        <f>'5. melléklet'!P73+'6. melléklet '!P73</f>
        <v>0</v>
      </c>
      <c r="Q73" s="96">
        <f>'5. melléklet'!Q73+'6. melléklet '!Q73</f>
        <v>0</v>
      </c>
      <c r="R73" s="96">
        <f t="shared" si="8"/>
        <v>0</v>
      </c>
    </row>
    <row r="74" spans="1:18" s="99" customFormat="1">
      <c r="A74" s="15" t="s">
        <v>538</v>
      </c>
      <c r="B74" s="7" t="s">
        <v>362</v>
      </c>
      <c r="C74" s="100">
        <f>'5. melléklet'!C74+'6. melléklet '!C74</f>
        <v>0</v>
      </c>
      <c r="D74" s="100">
        <f>'5. melléklet'!D74+'6. melléklet '!D74</f>
        <v>0</v>
      </c>
      <c r="E74" s="100">
        <f>'5. melléklet'!E74+'6. melléklet '!E74</f>
        <v>0</v>
      </c>
      <c r="F74" s="156">
        <f t="shared" si="5"/>
        <v>0</v>
      </c>
      <c r="G74" s="171">
        <f>'5. melléklet'!G74+'6. melléklet '!G74</f>
        <v>0</v>
      </c>
      <c r="H74" s="100">
        <f>'5. melléklet'!H74+'6. melléklet '!H74</f>
        <v>0</v>
      </c>
      <c r="I74" s="100">
        <f>'5. melléklet'!I74+'6. melléklet '!I74</f>
        <v>0</v>
      </c>
      <c r="J74" s="100">
        <f t="shared" si="6"/>
        <v>0</v>
      </c>
      <c r="K74" s="171">
        <f>'5. melléklet'!K74+'6. melléklet '!K74</f>
        <v>0</v>
      </c>
      <c r="L74" s="100">
        <f>'5. melléklet'!L74+'6. melléklet '!L74</f>
        <v>0</v>
      </c>
      <c r="M74" s="100">
        <f>'5. melléklet'!M74+'6. melléklet '!M74</f>
        <v>0</v>
      </c>
      <c r="N74" s="100">
        <f t="shared" si="7"/>
        <v>0</v>
      </c>
      <c r="O74" s="171">
        <f>'5. melléklet'!O74+'6. melléklet '!O74</f>
        <v>0</v>
      </c>
      <c r="P74" s="100">
        <f>'5. melléklet'!P74+'6. melléklet '!P74</f>
        <v>0</v>
      </c>
      <c r="Q74" s="100">
        <f>'5. melléklet'!Q74+'6. melléklet '!Q74</f>
        <v>0</v>
      </c>
      <c r="R74" s="100">
        <f t="shared" si="8"/>
        <v>0</v>
      </c>
    </row>
    <row r="75" spans="1:18">
      <c r="A75" s="13" t="s">
        <v>520</v>
      </c>
      <c r="B75" s="5" t="s">
        <v>363</v>
      </c>
      <c r="C75" s="96">
        <f>'5. melléklet'!C75+'6. melléklet '!C75</f>
        <v>0</v>
      </c>
      <c r="D75" s="96">
        <f>'5. melléklet'!D75+'6. melléklet '!D75</f>
        <v>0</v>
      </c>
      <c r="E75" s="96">
        <f>'5. melléklet'!E75+'6. melléklet '!E75</f>
        <v>0</v>
      </c>
      <c r="F75" s="168">
        <f t="shared" si="5"/>
        <v>0</v>
      </c>
      <c r="G75" s="170">
        <f>'5. melléklet'!G75+'6. melléklet '!G75</f>
        <v>0</v>
      </c>
      <c r="H75" s="96">
        <f>'5. melléklet'!H75+'6. melléklet '!H75</f>
        <v>0</v>
      </c>
      <c r="I75" s="96">
        <f>'5. melléklet'!I75+'6. melléklet '!I75</f>
        <v>0</v>
      </c>
      <c r="J75" s="96">
        <f t="shared" si="6"/>
        <v>0</v>
      </c>
      <c r="K75" s="170">
        <f>'5. melléklet'!K75+'6. melléklet '!K75</f>
        <v>0</v>
      </c>
      <c r="L75" s="96">
        <f>'5. melléklet'!L75+'6. melléklet '!L75</f>
        <v>0</v>
      </c>
      <c r="M75" s="96">
        <f>'5. melléklet'!M75+'6. melléklet '!M75</f>
        <v>0</v>
      </c>
      <c r="N75" s="96">
        <f t="shared" si="7"/>
        <v>0</v>
      </c>
      <c r="O75" s="170">
        <f>'5. melléklet'!O75+'6. melléklet '!O75</f>
        <v>0</v>
      </c>
      <c r="P75" s="96">
        <f>'5. melléklet'!P75+'6. melléklet '!P75</f>
        <v>0</v>
      </c>
      <c r="Q75" s="96">
        <f>'5. melléklet'!Q75+'6. melléklet '!Q75</f>
        <v>0</v>
      </c>
      <c r="R75" s="96">
        <f t="shared" si="8"/>
        <v>0</v>
      </c>
    </row>
    <row r="76" spans="1:18">
      <c r="A76" s="36" t="s">
        <v>364</v>
      </c>
      <c r="B76" s="5" t="s">
        <v>365</v>
      </c>
      <c r="C76" s="96">
        <f>'5. melléklet'!C76+'6. melléklet '!C76</f>
        <v>0</v>
      </c>
      <c r="D76" s="96">
        <f>'5. melléklet'!D76+'6. melléklet '!D76</f>
        <v>0</v>
      </c>
      <c r="E76" s="96">
        <f>'5. melléklet'!E76+'6. melléklet '!E76</f>
        <v>0</v>
      </c>
      <c r="F76" s="168">
        <f t="shared" si="5"/>
        <v>0</v>
      </c>
      <c r="G76" s="170">
        <f>'5. melléklet'!G76+'6. melléklet '!G76</f>
        <v>0</v>
      </c>
      <c r="H76" s="96">
        <f>'5. melléklet'!H76+'6. melléklet '!H76</f>
        <v>0</v>
      </c>
      <c r="I76" s="96">
        <f>'5. melléklet'!I76+'6. melléklet '!I76</f>
        <v>0</v>
      </c>
      <c r="J76" s="96">
        <f t="shared" si="6"/>
        <v>0</v>
      </c>
      <c r="K76" s="170">
        <f>'5. melléklet'!K76+'6. melléklet '!K76</f>
        <v>0</v>
      </c>
      <c r="L76" s="96">
        <f>'5. melléklet'!L76+'6. melléklet '!L76</f>
        <v>0</v>
      </c>
      <c r="M76" s="96">
        <f>'5. melléklet'!M76+'6. melléklet '!M76</f>
        <v>0</v>
      </c>
      <c r="N76" s="96">
        <f t="shared" si="7"/>
        <v>0</v>
      </c>
      <c r="O76" s="170">
        <f>'5. melléklet'!O76+'6. melléklet '!O76</f>
        <v>0</v>
      </c>
      <c r="P76" s="96">
        <f>'5. melléklet'!P76+'6. melléklet '!P76</f>
        <v>0</v>
      </c>
      <c r="Q76" s="96">
        <f>'5. melléklet'!Q76+'6. melléklet '!Q76</f>
        <v>0</v>
      </c>
      <c r="R76" s="96">
        <f t="shared" si="8"/>
        <v>0</v>
      </c>
    </row>
    <row r="77" spans="1:18">
      <c r="A77" s="13" t="s">
        <v>521</v>
      </c>
      <c r="B77" s="5" t="s">
        <v>366</v>
      </c>
      <c r="C77" s="96">
        <f>'5. melléklet'!C77+'6. melléklet '!C77</f>
        <v>0</v>
      </c>
      <c r="D77" s="96">
        <f>'5. melléklet'!D77+'6. melléklet '!D77</f>
        <v>0</v>
      </c>
      <c r="E77" s="96">
        <f>'5. melléklet'!E77+'6. melléklet '!E77</f>
        <v>0</v>
      </c>
      <c r="F77" s="168">
        <f t="shared" si="5"/>
        <v>0</v>
      </c>
      <c r="G77" s="170">
        <f>'5. melléklet'!G77+'6. melléklet '!G77</f>
        <v>0</v>
      </c>
      <c r="H77" s="96">
        <f>'5. melléklet'!H77+'6. melléklet '!H77</f>
        <v>0</v>
      </c>
      <c r="I77" s="96">
        <f>'5. melléklet'!I77+'6. melléklet '!I77</f>
        <v>0</v>
      </c>
      <c r="J77" s="96">
        <f t="shared" si="6"/>
        <v>0</v>
      </c>
      <c r="K77" s="170">
        <f>'5. melléklet'!K77+'6. melléklet '!K77</f>
        <v>0</v>
      </c>
      <c r="L77" s="96">
        <f>'5. melléklet'!L77+'6. melléklet '!L77</f>
        <v>0</v>
      </c>
      <c r="M77" s="96">
        <f>'5. melléklet'!M77+'6. melléklet '!M77</f>
        <v>0</v>
      </c>
      <c r="N77" s="96">
        <f t="shared" si="7"/>
        <v>0</v>
      </c>
      <c r="O77" s="170">
        <f>'5. melléklet'!O77+'6. melléklet '!O77</f>
        <v>0</v>
      </c>
      <c r="P77" s="96">
        <f>'5. melléklet'!P77+'6. melléklet '!P77</f>
        <v>0</v>
      </c>
      <c r="Q77" s="96">
        <f>'5. melléklet'!Q77+'6. melléklet '!Q77</f>
        <v>0</v>
      </c>
      <c r="R77" s="96">
        <f t="shared" si="8"/>
        <v>0</v>
      </c>
    </row>
    <row r="78" spans="1:18">
      <c r="A78" s="36" t="s">
        <v>367</v>
      </c>
      <c r="B78" s="5" t="s">
        <v>368</v>
      </c>
      <c r="C78" s="96">
        <f>'5. melléklet'!C78+'6. melléklet '!C78</f>
        <v>0</v>
      </c>
      <c r="D78" s="96">
        <f>'5. melléklet'!D78+'6. melléklet '!D78</f>
        <v>0</v>
      </c>
      <c r="E78" s="96">
        <f>'5. melléklet'!E78+'6. melléklet '!E78</f>
        <v>0</v>
      </c>
      <c r="F78" s="168">
        <f t="shared" si="5"/>
        <v>0</v>
      </c>
      <c r="G78" s="170">
        <f>'5. melléklet'!G78+'6. melléklet '!G78</f>
        <v>0</v>
      </c>
      <c r="H78" s="96">
        <f>'5. melléklet'!H78+'6. melléklet '!H78</f>
        <v>0</v>
      </c>
      <c r="I78" s="96">
        <f>'5. melléklet'!I78+'6. melléklet '!I78</f>
        <v>0</v>
      </c>
      <c r="J78" s="96">
        <f t="shared" si="6"/>
        <v>0</v>
      </c>
      <c r="K78" s="170">
        <f>'5. melléklet'!K78+'6. melléklet '!K78</f>
        <v>0</v>
      </c>
      <c r="L78" s="96">
        <f>'5. melléklet'!L78+'6. melléklet '!L78</f>
        <v>0</v>
      </c>
      <c r="M78" s="96">
        <f>'5. melléklet'!M78+'6. melléklet '!M78</f>
        <v>0</v>
      </c>
      <c r="N78" s="96">
        <f t="shared" si="7"/>
        <v>0</v>
      </c>
      <c r="O78" s="170">
        <f>'5. melléklet'!O78+'6. melléklet '!O78</f>
        <v>0</v>
      </c>
      <c r="P78" s="96">
        <f>'5. melléklet'!P78+'6. melléklet '!P78</f>
        <v>0</v>
      </c>
      <c r="Q78" s="96">
        <f>'5. melléklet'!Q78+'6. melléklet '!Q78</f>
        <v>0</v>
      </c>
      <c r="R78" s="96">
        <f t="shared" si="8"/>
        <v>0</v>
      </c>
    </row>
    <row r="79" spans="1:18" s="99" customFormat="1">
      <c r="A79" s="14" t="s">
        <v>539</v>
      </c>
      <c r="B79" s="7" t="s">
        <v>369</v>
      </c>
      <c r="C79" s="100">
        <f>'5. melléklet'!C79+'6. melléklet '!C79</f>
        <v>0</v>
      </c>
      <c r="D79" s="100">
        <f>'5. melléklet'!D79+'6. melléklet '!D79</f>
        <v>0</v>
      </c>
      <c r="E79" s="100">
        <f>'5. melléklet'!E79+'6. melléklet '!E79</f>
        <v>0</v>
      </c>
      <c r="F79" s="156">
        <f t="shared" si="5"/>
        <v>0</v>
      </c>
      <c r="G79" s="171">
        <f>'5. melléklet'!G79+'6. melléklet '!G79</f>
        <v>0</v>
      </c>
      <c r="H79" s="100">
        <f>'5. melléklet'!H79+'6. melléklet '!H79</f>
        <v>0</v>
      </c>
      <c r="I79" s="100">
        <f>'5. melléklet'!I79+'6. melléklet '!I79</f>
        <v>0</v>
      </c>
      <c r="J79" s="100">
        <f t="shared" si="6"/>
        <v>0</v>
      </c>
      <c r="K79" s="171">
        <f>'5. melléklet'!K79+'6. melléklet '!K79</f>
        <v>0</v>
      </c>
      <c r="L79" s="100">
        <f>'5. melléklet'!L79+'6. melléklet '!L79</f>
        <v>0</v>
      </c>
      <c r="M79" s="100">
        <f>'5. melléklet'!M79+'6. melléklet '!M79</f>
        <v>0</v>
      </c>
      <c r="N79" s="100">
        <f t="shared" si="7"/>
        <v>0</v>
      </c>
      <c r="O79" s="171">
        <f>'5. melléklet'!O79+'6. melléklet '!O79</f>
        <v>0</v>
      </c>
      <c r="P79" s="100">
        <f>'5. melléklet'!P79+'6. melléklet '!P79</f>
        <v>0</v>
      </c>
      <c r="Q79" s="100">
        <f>'5. melléklet'!Q79+'6. melléklet '!Q79</f>
        <v>0</v>
      </c>
      <c r="R79" s="100">
        <f t="shared" si="8"/>
        <v>0</v>
      </c>
    </row>
    <row r="80" spans="1:18">
      <c r="A80" s="5" t="s">
        <v>648</v>
      </c>
      <c r="B80" s="5" t="s">
        <v>370</v>
      </c>
      <c r="C80" s="96">
        <f>'5. melléklet'!C80+'6. melléklet '!C80</f>
        <v>19500</v>
      </c>
      <c r="D80" s="96">
        <f>'5. melléklet'!D80+'6. melléklet '!D80</f>
        <v>0</v>
      </c>
      <c r="E80" s="96">
        <f>'5. melléklet'!E80+'6. melléklet '!E80</f>
        <v>0</v>
      </c>
      <c r="F80" s="168">
        <f t="shared" si="5"/>
        <v>19500</v>
      </c>
      <c r="G80" s="170">
        <f>'5. melléklet'!G80+'6. melléklet '!G80</f>
        <v>21195</v>
      </c>
      <c r="H80" s="96">
        <f>'5. melléklet'!H80+'6. melléklet '!H80</f>
        <v>0</v>
      </c>
      <c r="I80" s="96">
        <f>'5. melléklet'!I80+'6. melléklet '!I80</f>
        <v>0</v>
      </c>
      <c r="J80" s="96">
        <f t="shared" si="6"/>
        <v>21195</v>
      </c>
      <c r="K80" s="170">
        <f>'5. melléklet'!K80+'6. melléklet '!K80</f>
        <v>21195</v>
      </c>
      <c r="L80" s="96">
        <f>'5. melléklet'!L80+'6. melléklet '!L80</f>
        <v>0</v>
      </c>
      <c r="M80" s="96">
        <f>'5. melléklet'!M80+'6. melléklet '!M80</f>
        <v>0</v>
      </c>
      <c r="N80" s="96">
        <f t="shared" si="7"/>
        <v>21195</v>
      </c>
      <c r="O80" s="170">
        <f>'5. melléklet'!O80+'6. melléklet '!O80</f>
        <v>21195</v>
      </c>
      <c r="P80" s="96">
        <f>'5. melléklet'!P80+'6. melléklet '!P80</f>
        <v>0</v>
      </c>
      <c r="Q80" s="96">
        <f>'5. melléklet'!Q80+'6. melléklet '!Q80</f>
        <v>0</v>
      </c>
      <c r="R80" s="96">
        <f t="shared" si="8"/>
        <v>21195</v>
      </c>
    </row>
    <row r="81" spans="1:18">
      <c r="A81" s="5" t="s">
        <v>649</v>
      </c>
      <c r="B81" s="5" t="s">
        <v>370</v>
      </c>
      <c r="C81" s="96">
        <f>'5. melléklet'!C81+'6. melléklet '!C81</f>
        <v>0</v>
      </c>
      <c r="D81" s="96">
        <f>'5. melléklet'!D81+'6. melléklet '!D81</f>
        <v>0</v>
      </c>
      <c r="E81" s="96">
        <f>'5. melléklet'!E81+'6. melléklet '!E81</f>
        <v>0</v>
      </c>
      <c r="F81" s="168">
        <f t="shared" si="5"/>
        <v>0</v>
      </c>
      <c r="G81" s="170">
        <f>'5. melléklet'!G81+'6. melléklet '!G81</f>
        <v>0</v>
      </c>
      <c r="H81" s="96">
        <f>'5. melléklet'!H81+'6. melléklet '!H81</f>
        <v>0</v>
      </c>
      <c r="I81" s="96">
        <f>'5. melléklet'!I81+'6. melléklet '!I81</f>
        <v>0</v>
      </c>
      <c r="J81" s="96">
        <f t="shared" si="6"/>
        <v>0</v>
      </c>
      <c r="K81" s="170">
        <f>'5. melléklet'!K81+'6. melléklet '!K81</f>
        <v>0</v>
      </c>
      <c r="L81" s="96">
        <f>'5. melléklet'!L81+'6. melléklet '!L81</f>
        <v>0</v>
      </c>
      <c r="M81" s="96">
        <f>'5. melléklet'!M81+'6. melléklet '!M81</f>
        <v>0</v>
      </c>
      <c r="N81" s="96">
        <f t="shared" si="7"/>
        <v>0</v>
      </c>
      <c r="O81" s="170">
        <f>'5. melléklet'!O81+'6. melléklet '!O81</f>
        <v>0</v>
      </c>
      <c r="P81" s="96">
        <f>'5. melléklet'!P81+'6. melléklet '!P81</f>
        <v>0</v>
      </c>
      <c r="Q81" s="96">
        <f>'5. melléklet'!Q81+'6. melléklet '!Q81</f>
        <v>0</v>
      </c>
      <c r="R81" s="96">
        <f t="shared" si="8"/>
        <v>0</v>
      </c>
    </row>
    <row r="82" spans="1:18">
      <c r="A82" s="5" t="s">
        <v>646</v>
      </c>
      <c r="B82" s="5" t="s">
        <v>371</v>
      </c>
      <c r="C82" s="96">
        <f>'5. melléklet'!C82+'6. melléklet '!C82</f>
        <v>0</v>
      </c>
      <c r="D82" s="96">
        <f>'5. melléklet'!D82+'6. melléklet '!D82</f>
        <v>0</v>
      </c>
      <c r="E82" s="96">
        <f>'5. melléklet'!E82+'6. melléklet '!E82</f>
        <v>0</v>
      </c>
      <c r="F82" s="168">
        <f t="shared" si="5"/>
        <v>0</v>
      </c>
      <c r="G82" s="170">
        <f>'5. melléklet'!G82+'6. melléklet '!G82</f>
        <v>0</v>
      </c>
      <c r="H82" s="96">
        <f>'5. melléklet'!H82+'6. melléklet '!H82</f>
        <v>0</v>
      </c>
      <c r="I82" s="96">
        <f>'5. melléklet'!I82+'6. melléklet '!I82</f>
        <v>0</v>
      </c>
      <c r="J82" s="96">
        <f t="shared" si="6"/>
        <v>0</v>
      </c>
      <c r="K82" s="170">
        <f>'5. melléklet'!K82+'6. melléklet '!K82</f>
        <v>0</v>
      </c>
      <c r="L82" s="96">
        <f>'5. melléklet'!L82+'6. melléklet '!L82</f>
        <v>0</v>
      </c>
      <c r="M82" s="96">
        <f>'5. melléklet'!M82+'6. melléklet '!M82</f>
        <v>0</v>
      </c>
      <c r="N82" s="96">
        <f t="shared" si="7"/>
        <v>0</v>
      </c>
      <c r="O82" s="170">
        <f>'5. melléklet'!O82+'6. melléklet '!O82</f>
        <v>0</v>
      </c>
      <c r="P82" s="96">
        <f>'5. melléklet'!P82+'6. melléklet '!P82</f>
        <v>0</v>
      </c>
      <c r="Q82" s="96">
        <f>'5. melléklet'!Q82+'6. melléklet '!Q82</f>
        <v>0</v>
      </c>
      <c r="R82" s="96">
        <f t="shared" si="8"/>
        <v>0</v>
      </c>
    </row>
    <row r="83" spans="1:18">
      <c r="A83" s="5" t="s">
        <v>647</v>
      </c>
      <c r="B83" s="5" t="s">
        <v>371</v>
      </c>
      <c r="C83" s="96">
        <f>'5. melléklet'!C83+'6. melléklet '!C83</f>
        <v>0</v>
      </c>
      <c r="D83" s="96">
        <f>'5. melléklet'!D83+'6. melléklet '!D83</f>
        <v>0</v>
      </c>
      <c r="E83" s="96">
        <f>'5. melléklet'!E83+'6. melléklet '!E83</f>
        <v>0</v>
      </c>
      <c r="F83" s="168">
        <f t="shared" si="5"/>
        <v>0</v>
      </c>
      <c r="G83" s="170">
        <f>'5. melléklet'!G83+'6. melléklet '!G83</f>
        <v>0</v>
      </c>
      <c r="H83" s="96">
        <f>'5. melléklet'!H83+'6. melléklet '!H83</f>
        <v>0</v>
      </c>
      <c r="I83" s="96">
        <f>'5. melléklet'!I83+'6. melléklet '!I83</f>
        <v>0</v>
      </c>
      <c r="J83" s="96">
        <f t="shared" si="6"/>
        <v>0</v>
      </c>
      <c r="K83" s="170">
        <f>'5. melléklet'!K83+'6. melléklet '!K83</f>
        <v>0</v>
      </c>
      <c r="L83" s="96">
        <f>'5. melléklet'!L83+'6. melléklet '!L83</f>
        <v>0</v>
      </c>
      <c r="M83" s="96">
        <f>'5. melléklet'!M83+'6. melléklet '!M83</f>
        <v>0</v>
      </c>
      <c r="N83" s="96">
        <f t="shared" si="7"/>
        <v>0</v>
      </c>
      <c r="O83" s="170">
        <f>'5. melléklet'!O83+'6. melléklet '!O83</f>
        <v>0</v>
      </c>
      <c r="P83" s="96">
        <f>'5. melléklet'!P83+'6. melléklet '!P83</f>
        <v>0</v>
      </c>
      <c r="Q83" s="96">
        <f>'5. melléklet'!Q83+'6. melléklet '!Q83</f>
        <v>0</v>
      </c>
      <c r="R83" s="96">
        <f t="shared" si="8"/>
        <v>0</v>
      </c>
    </row>
    <row r="84" spans="1:18" s="99" customFormat="1">
      <c r="A84" s="7" t="s">
        <v>540</v>
      </c>
      <c r="B84" s="7" t="s">
        <v>372</v>
      </c>
      <c r="C84" s="100">
        <f>'5. melléklet'!C84+'6. melléklet '!C84</f>
        <v>19500</v>
      </c>
      <c r="D84" s="100">
        <f>'5. melléklet'!D84+'6. melléklet '!D84</f>
        <v>0</v>
      </c>
      <c r="E84" s="100">
        <f>'5. melléklet'!E84+'6. melléklet '!E84</f>
        <v>0</v>
      </c>
      <c r="F84" s="156">
        <f t="shared" si="5"/>
        <v>19500</v>
      </c>
      <c r="G84" s="171">
        <f>'5. melléklet'!G84+'6. melléklet '!G84</f>
        <v>21195</v>
      </c>
      <c r="H84" s="100">
        <f>'5. melléklet'!H84+'6. melléklet '!H84</f>
        <v>0</v>
      </c>
      <c r="I84" s="100">
        <f>'5. melléklet'!I84+'6. melléklet '!I84</f>
        <v>0</v>
      </c>
      <c r="J84" s="100">
        <f t="shared" si="6"/>
        <v>21195</v>
      </c>
      <c r="K84" s="171">
        <f>'5. melléklet'!K84+'6. melléklet '!K84</f>
        <v>21195</v>
      </c>
      <c r="L84" s="100">
        <f>'5. melléklet'!L84+'6. melléklet '!L84</f>
        <v>0</v>
      </c>
      <c r="M84" s="100">
        <f>'5. melléklet'!M84+'6. melléklet '!M84</f>
        <v>0</v>
      </c>
      <c r="N84" s="100">
        <f t="shared" si="7"/>
        <v>21195</v>
      </c>
      <c r="O84" s="171">
        <f>'5. melléklet'!O84+'6. melléklet '!O84</f>
        <v>21195</v>
      </c>
      <c r="P84" s="100">
        <f>'5. melléklet'!P84+'6. melléklet '!P84</f>
        <v>0</v>
      </c>
      <c r="Q84" s="100">
        <f>'5. melléklet'!Q84+'6. melléklet '!Q84</f>
        <v>0</v>
      </c>
      <c r="R84" s="100">
        <f t="shared" si="8"/>
        <v>21195</v>
      </c>
    </row>
    <row r="85" spans="1:18" s="99" customFormat="1">
      <c r="A85" s="14" t="s">
        <v>373</v>
      </c>
      <c r="B85" s="7" t="s">
        <v>374</v>
      </c>
      <c r="C85" s="100">
        <f>'5. melléklet'!C85+'6. melléklet '!C85</f>
        <v>0</v>
      </c>
      <c r="D85" s="100">
        <f>'5. melléklet'!D85+'6. melléklet '!D85</f>
        <v>0</v>
      </c>
      <c r="E85" s="100">
        <f>'5. melléklet'!E85+'6. melléklet '!E85</f>
        <v>0</v>
      </c>
      <c r="F85" s="156">
        <f t="shared" si="5"/>
        <v>0</v>
      </c>
      <c r="G85" s="171">
        <f>'5. melléklet'!G85+'6. melléklet '!G85</f>
        <v>0</v>
      </c>
      <c r="H85" s="100">
        <f>'5. melléklet'!H85+'6. melléklet '!H85</f>
        <v>0</v>
      </c>
      <c r="I85" s="100">
        <f>'5. melléklet'!I85+'6. melléklet '!I85</f>
        <v>0</v>
      </c>
      <c r="J85" s="100">
        <f t="shared" si="6"/>
        <v>0</v>
      </c>
      <c r="K85" s="171">
        <f>'5. melléklet'!K85+'6. melléklet '!K85</f>
        <v>0</v>
      </c>
      <c r="L85" s="100">
        <f>'5. melléklet'!L85+'6. melléklet '!L85</f>
        <v>0</v>
      </c>
      <c r="M85" s="100">
        <f>'5. melléklet'!M85+'6. melléklet '!M85</f>
        <v>0</v>
      </c>
      <c r="N85" s="100">
        <f t="shared" si="7"/>
        <v>0</v>
      </c>
      <c r="O85" s="171">
        <f>'5. melléklet'!O85+'6. melléklet '!O85</f>
        <v>0</v>
      </c>
      <c r="P85" s="100">
        <f>'5. melléklet'!P85+'6. melléklet '!P85</f>
        <v>0</v>
      </c>
      <c r="Q85" s="100">
        <f>'5. melléklet'!Q85+'6. melléklet '!Q85</f>
        <v>0</v>
      </c>
      <c r="R85" s="100">
        <f t="shared" si="8"/>
        <v>0</v>
      </c>
    </row>
    <row r="86" spans="1:18" s="99" customFormat="1">
      <c r="A86" s="14" t="s">
        <v>375</v>
      </c>
      <c r="B86" s="7" t="s">
        <v>376</v>
      </c>
      <c r="C86" s="100">
        <f>'5. melléklet'!C86+'6. melléklet '!C86</f>
        <v>0</v>
      </c>
      <c r="D86" s="100">
        <f>'5. melléklet'!D86+'6. melléklet '!D86</f>
        <v>0</v>
      </c>
      <c r="E86" s="100">
        <f>'5. melléklet'!E86+'6. melléklet '!E86</f>
        <v>0</v>
      </c>
      <c r="F86" s="156">
        <f t="shared" si="5"/>
        <v>0</v>
      </c>
      <c r="G86" s="171">
        <f>'5. melléklet'!G86+'6. melléklet '!G86</f>
        <v>0</v>
      </c>
      <c r="H86" s="100">
        <f>'5. melléklet'!H86+'6. melléklet '!H86</f>
        <v>0</v>
      </c>
      <c r="I86" s="100">
        <f>'5. melléklet'!I86+'6. melléklet '!I86</f>
        <v>0</v>
      </c>
      <c r="J86" s="100">
        <f t="shared" si="6"/>
        <v>0</v>
      </c>
      <c r="K86" s="171">
        <f>'5. melléklet'!K86+'6. melléklet '!K86</f>
        <v>0</v>
      </c>
      <c r="L86" s="100">
        <f>'5. melléklet'!L86+'6. melléklet '!L86</f>
        <v>0</v>
      </c>
      <c r="M86" s="100">
        <f>'5. melléklet'!M86+'6. melléklet '!M86</f>
        <v>0</v>
      </c>
      <c r="N86" s="100">
        <f t="shared" si="7"/>
        <v>0</v>
      </c>
      <c r="O86" s="171">
        <f>'5. melléklet'!O86+'6. melléklet '!O86</f>
        <v>0</v>
      </c>
      <c r="P86" s="100">
        <f>'5. melléklet'!P86+'6. melléklet '!P86</f>
        <v>0</v>
      </c>
      <c r="Q86" s="100">
        <f>'5. melléklet'!Q86+'6. melléklet '!Q86</f>
        <v>0</v>
      </c>
      <c r="R86" s="100">
        <f t="shared" si="8"/>
        <v>0</v>
      </c>
    </row>
    <row r="87" spans="1:18" s="99" customFormat="1">
      <c r="A87" s="14" t="s">
        <v>377</v>
      </c>
      <c r="B87" s="7" t="s">
        <v>378</v>
      </c>
      <c r="C87" s="100">
        <v>0</v>
      </c>
      <c r="D87" s="100">
        <f>'5. melléklet'!D87+'6. melléklet '!D87</f>
        <v>0</v>
      </c>
      <c r="E87" s="100">
        <f>'5. melléklet'!E87+'6. melléklet '!E87</f>
        <v>0</v>
      </c>
      <c r="F87" s="156">
        <f t="shared" si="5"/>
        <v>0</v>
      </c>
      <c r="G87" s="171">
        <v>0</v>
      </c>
      <c r="H87" s="100">
        <f>'5. melléklet'!H87+'6. melléklet '!H87</f>
        <v>0</v>
      </c>
      <c r="I87" s="100">
        <f>'5. melléklet'!I87+'6. melléklet '!I87</f>
        <v>0</v>
      </c>
      <c r="J87" s="100">
        <f t="shared" si="6"/>
        <v>0</v>
      </c>
      <c r="K87" s="171">
        <v>0</v>
      </c>
      <c r="L87" s="100">
        <f>'5. melléklet'!L87+'6. melléklet '!L87</f>
        <v>0</v>
      </c>
      <c r="M87" s="100">
        <f>'5. melléklet'!M87+'6. melléklet '!M87</f>
        <v>0</v>
      </c>
      <c r="N87" s="100">
        <f t="shared" si="7"/>
        <v>0</v>
      </c>
      <c r="O87" s="171">
        <v>0</v>
      </c>
      <c r="P87" s="100">
        <f>'5. melléklet'!P87+'6. melléklet '!P87</f>
        <v>0</v>
      </c>
      <c r="Q87" s="100">
        <f>'5. melléklet'!Q87+'6. melléklet '!Q87</f>
        <v>0</v>
      </c>
      <c r="R87" s="100">
        <f t="shared" si="8"/>
        <v>0</v>
      </c>
    </row>
    <row r="88" spans="1:18" s="99" customFormat="1">
      <c r="A88" s="14" t="s">
        <v>379</v>
      </c>
      <c r="B88" s="7" t="s">
        <v>380</v>
      </c>
      <c r="C88" s="100">
        <f>'5. melléklet'!C88+'6. melléklet '!C88</f>
        <v>0</v>
      </c>
      <c r="D88" s="100">
        <f>'5. melléklet'!D88+'6. melléklet '!D88</f>
        <v>0</v>
      </c>
      <c r="E88" s="100">
        <f>'5. melléklet'!E88+'6. melléklet '!E88</f>
        <v>0</v>
      </c>
      <c r="F88" s="156">
        <f t="shared" si="5"/>
        <v>0</v>
      </c>
      <c r="G88" s="171">
        <f>'5. melléklet'!G88+'6. melléklet '!G88</f>
        <v>0</v>
      </c>
      <c r="H88" s="100">
        <f>'5. melléklet'!H88+'6. melléklet '!H88</f>
        <v>0</v>
      </c>
      <c r="I88" s="100">
        <f>'5. melléklet'!I88+'6. melléklet '!I88</f>
        <v>0</v>
      </c>
      <c r="J88" s="100">
        <f t="shared" si="6"/>
        <v>0</v>
      </c>
      <c r="K88" s="171">
        <f>'5. melléklet'!K88+'6. melléklet '!K88</f>
        <v>0</v>
      </c>
      <c r="L88" s="100">
        <f>'5. melléklet'!L88+'6. melléklet '!L88</f>
        <v>0</v>
      </c>
      <c r="M88" s="100">
        <f>'5. melléklet'!M88+'6. melléklet '!M88</f>
        <v>0</v>
      </c>
      <c r="N88" s="100">
        <f t="shared" si="7"/>
        <v>0</v>
      </c>
      <c r="O88" s="171">
        <f>'5. melléklet'!O88+'6. melléklet '!O88</f>
        <v>0</v>
      </c>
      <c r="P88" s="100">
        <f>'5. melléklet'!P88+'6. melléklet '!P88</f>
        <v>0</v>
      </c>
      <c r="Q88" s="100">
        <f>'5. melléklet'!Q88+'6. melléklet '!Q88</f>
        <v>0</v>
      </c>
      <c r="R88" s="100">
        <f t="shared" si="8"/>
        <v>0</v>
      </c>
    </row>
    <row r="89" spans="1:18" s="99" customFormat="1">
      <c r="A89" s="15" t="s">
        <v>522</v>
      </c>
      <c r="B89" s="7" t="s">
        <v>381</v>
      </c>
      <c r="C89" s="100">
        <f>'5. melléklet'!C89+'6. melléklet '!C89</f>
        <v>0</v>
      </c>
      <c r="D89" s="100">
        <f>'5. melléklet'!D89+'6. melléklet '!D89</f>
        <v>0</v>
      </c>
      <c r="E89" s="100">
        <f>'5. melléklet'!E89+'6. melléklet '!E89</f>
        <v>0</v>
      </c>
      <c r="F89" s="156">
        <f t="shared" si="5"/>
        <v>0</v>
      </c>
      <c r="G89" s="171">
        <f>'5. melléklet'!G89+'6. melléklet '!G89</f>
        <v>0</v>
      </c>
      <c r="H89" s="100">
        <f>'5. melléklet'!H89+'6. melléklet '!H89</f>
        <v>0</v>
      </c>
      <c r="I89" s="100">
        <f>'5. melléklet'!I89+'6. melléklet '!I89</f>
        <v>0</v>
      </c>
      <c r="J89" s="100">
        <f t="shared" si="6"/>
        <v>0</v>
      </c>
      <c r="K89" s="171">
        <f>'5. melléklet'!K89+'6. melléklet '!K89</f>
        <v>0</v>
      </c>
      <c r="L89" s="100">
        <f>'5. melléklet'!L89+'6. melléklet '!L89</f>
        <v>0</v>
      </c>
      <c r="M89" s="100">
        <f>'5. melléklet'!M89+'6. melléklet '!M89</f>
        <v>0</v>
      </c>
      <c r="N89" s="100">
        <f t="shared" si="7"/>
        <v>0</v>
      </c>
      <c r="O89" s="171">
        <f>'5. melléklet'!O89+'6. melléklet '!O89</f>
        <v>0</v>
      </c>
      <c r="P89" s="100">
        <f>'5. melléklet'!P89+'6. melléklet '!P89</f>
        <v>0</v>
      </c>
      <c r="Q89" s="100">
        <f>'5. melléklet'!Q89+'6. melléklet '!Q89</f>
        <v>0</v>
      </c>
      <c r="R89" s="100">
        <f t="shared" si="8"/>
        <v>0</v>
      </c>
    </row>
    <row r="90" spans="1:18" s="99" customFormat="1" ht="15.75">
      <c r="A90" s="48" t="s">
        <v>541</v>
      </c>
      <c r="B90" s="38" t="s">
        <v>383</v>
      </c>
      <c r="C90" s="131">
        <f>SUM(C84:C89)+C79+C74</f>
        <v>19500</v>
      </c>
      <c r="D90" s="131">
        <f>'5. melléklet'!D90+'6. melléklet '!D90</f>
        <v>0</v>
      </c>
      <c r="E90" s="131">
        <f>'5. melléklet'!E90+'6. melléklet '!E90</f>
        <v>0</v>
      </c>
      <c r="F90" s="174">
        <f t="shared" si="5"/>
        <v>19500</v>
      </c>
      <c r="G90" s="163">
        <f>SUM(G84:G89)+G79+G74</f>
        <v>21195</v>
      </c>
      <c r="H90" s="131">
        <f>'5. melléklet'!H90+'6. melléklet '!H90</f>
        <v>0</v>
      </c>
      <c r="I90" s="131">
        <f>'5. melléklet'!I90+'6. melléklet '!I90</f>
        <v>0</v>
      </c>
      <c r="J90" s="131">
        <f t="shared" si="6"/>
        <v>21195</v>
      </c>
      <c r="K90" s="163">
        <f>SUM(K84:K89)+K79+K74</f>
        <v>21195</v>
      </c>
      <c r="L90" s="131">
        <f>'5. melléklet'!L90+'6. melléklet '!L90</f>
        <v>0</v>
      </c>
      <c r="M90" s="131">
        <f>'5. melléklet'!M90+'6. melléklet '!M90</f>
        <v>0</v>
      </c>
      <c r="N90" s="131">
        <f t="shared" si="7"/>
        <v>21195</v>
      </c>
      <c r="O90" s="163">
        <f>SUM(O84:O89)+O79+O74</f>
        <v>21195</v>
      </c>
      <c r="P90" s="131">
        <f>'5. melléklet'!P90+'6. melléklet '!P90</f>
        <v>0</v>
      </c>
      <c r="Q90" s="131">
        <f>'5. melléklet'!Q90+'6. melléklet '!Q90</f>
        <v>0</v>
      </c>
      <c r="R90" s="131">
        <f t="shared" si="8"/>
        <v>21195</v>
      </c>
    </row>
    <row r="91" spans="1:18">
      <c r="A91" s="13" t="s">
        <v>384</v>
      </c>
      <c r="B91" s="5" t="s">
        <v>385</v>
      </c>
      <c r="C91" s="96">
        <f>'5. melléklet'!C91+'6. melléklet '!C91</f>
        <v>0</v>
      </c>
      <c r="D91" s="96">
        <f>'5. melléklet'!D91+'6. melléklet '!D91</f>
        <v>0</v>
      </c>
      <c r="E91" s="96">
        <f>'5. melléklet'!E91+'6. melléklet '!E91</f>
        <v>0</v>
      </c>
      <c r="F91" s="168">
        <f t="shared" si="5"/>
        <v>0</v>
      </c>
      <c r="G91" s="170">
        <f>'5. melléklet'!G91+'6. melléklet '!G91</f>
        <v>0</v>
      </c>
      <c r="H91" s="96">
        <f>'5. melléklet'!H91+'6. melléklet '!H91</f>
        <v>0</v>
      </c>
      <c r="I91" s="96">
        <f>'5. melléklet'!I91+'6. melléklet '!I91</f>
        <v>0</v>
      </c>
      <c r="J91" s="96">
        <f t="shared" si="6"/>
        <v>0</v>
      </c>
      <c r="K91" s="170">
        <f>'5. melléklet'!K91+'6. melléklet '!K91</f>
        <v>0</v>
      </c>
      <c r="L91" s="96">
        <f>'5. melléklet'!L91+'6. melléklet '!L91</f>
        <v>0</v>
      </c>
      <c r="M91" s="96">
        <f>'5. melléklet'!M91+'6. melléklet '!M91</f>
        <v>0</v>
      </c>
      <c r="N91" s="96">
        <f t="shared" si="7"/>
        <v>0</v>
      </c>
      <c r="O91" s="170">
        <f>'5. melléklet'!O91+'6. melléklet '!O91</f>
        <v>0</v>
      </c>
      <c r="P91" s="96">
        <f>'5. melléklet'!P91+'6. melléklet '!P91</f>
        <v>0</v>
      </c>
      <c r="Q91" s="96">
        <f>'5. melléklet'!Q91+'6. melléklet '!Q91</f>
        <v>0</v>
      </c>
      <c r="R91" s="96">
        <f t="shared" si="8"/>
        <v>0</v>
      </c>
    </row>
    <row r="92" spans="1:18">
      <c r="A92" s="13" t="s">
        <v>386</v>
      </c>
      <c r="B92" s="5" t="s">
        <v>387</v>
      </c>
      <c r="C92" s="96">
        <f>'5. melléklet'!C92+'6. melléklet '!C92</f>
        <v>0</v>
      </c>
      <c r="D92" s="96">
        <f>'5. melléklet'!D92+'6. melléklet '!D92</f>
        <v>0</v>
      </c>
      <c r="E92" s="96">
        <f>'5. melléklet'!E92+'6. melléklet '!E92</f>
        <v>0</v>
      </c>
      <c r="F92" s="168">
        <f t="shared" si="5"/>
        <v>0</v>
      </c>
      <c r="G92" s="170">
        <f>'5. melléklet'!G92+'6. melléklet '!G92</f>
        <v>0</v>
      </c>
      <c r="H92" s="96">
        <f>'5. melléklet'!H92+'6. melléklet '!H92</f>
        <v>0</v>
      </c>
      <c r="I92" s="96">
        <f>'5. melléklet'!I92+'6. melléklet '!I92</f>
        <v>0</v>
      </c>
      <c r="J92" s="96">
        <f t="shared" si="6"/>
        <v>0</v>
      </c>
      <c r="K92" s="170">
        <f>'5. melléklet'!K92+'6. melléklet '!K92</f>
        <v>0</v>
      </c>
      <c r="L92" s="96">
        <f>'5. melléklet'!L92+'6. melléklet '!L92</f>
        <v>0</v>
      </c>
      <c r="M92" s="96">
        <f>'5. melléklet'!M92+'6. melléklet '!M92</f>
        <v>0</v>
      </c>
      <c r="N92" s="96">
        <f t="shared" si="7"/>
        <v>0</v>
      </c>
      <c r="O92" s="170">
        <f>'5. melléklet'!O92+'6. melléklet '!O92</f>
        <v>0</v>
      </c>
      <c r="P92" s="96">
        <f>'5. melléklet'!P92+'6. melléklet '!P92</f>
        <v>0</v>
      </c>
      <c r="Q92" s="96">
        <f>'5. melléklet'!Q92+'6. melléklet '!Q92</f>
        <v>0</v>
      </c>
      <c r="R92" s="96">
        <f t="shared" si="8"/>
        <v>0</v>
      </c>
    </row>
    <row r="93" spans="1:18">
      <c r="A93" s="36" t="s">
        <v>388</v>
      </c>
      <c r="B93" s="5" t="s">
        <v>389</v>
      </c>
      <c r="C93" s="96">
        <f>'5. melléklet'!C93+'6. melléklet '!C93</f>
        <v>0</v>
      </c>
      <c r="D93" s="96">
        <f>'5. melléklet'!D93+'6. melléklet '!D93</f>
        <v>0</v>
      </c>
      <c r="E93" s="96">
        <f>'5. melléklet'!E93+'6. melléklet '!E93</f>
        <v>0</v>
      </c>
      <c r="F93" s="168">
        <f t="shared" si="5"/>
        <v>0</v>
      </c>
      <c r="G93" s="170">
        <f>'5. melléklet'!G93+'6. melléklet '!G93</f>
        <v>0</v>
      </c>
      <c r="H93" s="96">
        <f>'5. melléklet'!H93+'6. melléklet '!H93</f>
        <v>0</v>
      </c>
      <c r="I93" s="96">
        <f>'5. melléklet'!I93+'6. melléklet '!I93</f>
        <v>0</v>
      </c>
      <c r="J93" s="96">
        <f t="shared" si="6"/>
        <v>0</v>
      </c>
      <c r="K93" s="170">
        <f>'5. melléklet'!K93+'6. melléklet '!K93</f>
        <v>0</v>
      </c>
      <c r="L93" s="96">
        <f>'5. melléklet'!L93+'6. melléklet '!L93</f>
        <v>0</v>
      </c>
      <c r="M93" s="96">
        <f>'5. melléklet'!M93+'6. melléklet '!M93</f>
        <v>0</v>
      </c>
      <c r="N93" s="96">
        <f t="shared" si="7"/>
        <v>0</v>
      </c>
      <c r="O93" s="170">
        <f>'5. melléklet'!O93+'6. melléklet '!O93</f>
        <v>0</v>
      </c>
      <c r="P93" s="96">
        <f>'5. melléklet'!P93+'6. melléklet '!P93</f>
        <v>0</v>
      </c>
      <c r="Q93" s="96">
        <f>'5. melléklet'!Q93+'6. melléklet '!Q93</f>
        <v>0</v>
      </c>
      <c r="R93" s="96">
        <f t="shared" si="8"/>
        <v>0</v>
      </c>
    </row>
    <row r="94" spans="1:18">
      <c r="A94" s="36" t="s">
        <v>523</v>
      </c>
      <c r="B94" s="5" t="s">
        <v>390</v>
      </c>
      <c r="C94" s="96">
        <f>'5. melléklet'!C94+'6. melléklet '!C94</f>
        <v>0</v>
      </c>
      <c r="D94" s="96">
        <f>'5. melléklet'!D94+'6. melléklet '!D94</f>
        <v>0</v>
      </c>
      <c r="E94" s="96">
        <f>'5. melléklet'!E94+'6. melléklet '!E94</f>
        <v>0</v>
      </c>
      <c r="F94" s="168">
        <f t="shared" si="5"/>
        <v>0</v>
      </c>
      <c r="G94" s="170">
        <f>'5. melléklet'!G94+'6. melléklet '!G94</f>
        <v>0</v>
      </c>
      <c r="H94" s="96">
        <f>'5. melléklet'!H94+'6. melléklet '!H94</f>
        <v>0</v>
      </c>
      <c r="I94" s="96">
        <f>'5. melléklet'!I94+'6. melléklet '!I94</f>
        <v>0</v>
      </c>
      <c r="J94" s="96">
        <f t="shared" si="6"/>
        <v>0</v>
      </c>
      <c r="K94" s="170">
        <f>'5. melléklet'!K94+'6. melléklet '!K94</f>
        <v>0</v>
      </c>
      <c r="L94" s="96">
        <f>'5. melléklet'!L94+'6. melléklet '!L94</f>
        <v>0</v>
      </c>
      <c r="M94" s="96">
        <f>'5. melléklet'!M94+'6. melléklet '!M94</f>
        <v>0</v>
      </c>
      <c r="N94" s="96">
        <f t="shared" si="7"/>
        <v>0</v>
      </c>
      <c r="O94" s="170">
        <f>'5. melléklet'!O94+'6. melléklet '!O94</f>
        <v>0</v>
      </c>
      <c r="P94" s="96">
        <f>'5. melléklet'!P94+'6. melléklet '!P94</f>
        <v>0</v>
      </c>
      <c r="Q94" s="96">
        <f>'5. melléklet'!Q94+'6. melléklet '!Q94</f>
        <v>0</v>
      </c>
      <c r="R94" s="96">
        <f t="shared" si="8"/>
        <v>0</v>
      </c>
    </row>
    <row r="95" spans="1:18" s="99" customFormat="1">
      <c r="A95" s="14" t="s">
        <v>542</v>
      </c>
      <c r="B95" s="7" t="s">
        <v>391</v>
      </c>
      <c r="C95" s="100">
        <f>'5. melléklet'!C95+'6. melléklet '!C95</f>
        <v>0</v>
      </c>
      <c r="D95" s="100">
        <f>'5. melléklet'!D95+'6. melléklet '!D95</f>
        <v>0</v>
      </c>
      <c r="E95" s="100">
        <f>'5. melléklet'!E95+'6. melléklet '!E95</f>
        <v>0</v>
      </c>
      <c r="F95" s="156">
        <f t="shared" si="5"/>
        <v>0</v>
      </c>
      <c r="G95" s="171">
        <f>'5. melléklet'!G95+'6. melléklet '!G95</f>
        <v>0</v>
      </c>
      <c r="H95" s="100">
        <f>'5. melléklet'!H95+'6. melléklet '!H95</f>
        <v>0</v>
      </c>
      <c r="I95" s="100">
        <f>'5. melléklet'!I95+'6. melléklet '!I95</f>
        <v>0</v>
      </c>
      <c r="J95" s="100">
        <f t="shared" si="6"/>
        <v>0</v>
      </c>
      <c r="K95" s="171">
        <f>'5. melléklet'!K95+'6. melléklet '!K95</f>
        <v>0</v>
      </c>
      <c r="L95" s="100">
        <f>'5. melléklet'!L95+'6. melléklet '!L95</f>
        <v>0</v>
      </c>
      <c r="M95" s="100">
        <f>'5. melléklet'!M95+'6. melléklet '!M95</f>
        <v>0</v>
      </c>
      <c r="N95" s="100">
        <f t="shared" si="7"/>
        <v>0</v>
      </c>
      <c r="O95" s="171">
        <f>'5. melléklet'!O95+'6. melléklet '!O95</f>
        <v>0</v>
      </c>
      <c r="P95" s="100">
        <f>'5. melléklet'!P95+'6. melléklet '!P95</f>
        <v>0</v>
      </c>
      <c r="Q95" s="100">
        <f>'5. melléklet'!Q95+'6. melléklet '!Q95</f>
        <v>0</v>
      </c>
      <c r="R95" s="100">
        <f t="shared" si="8"/>
        <v>0</v>
      </c>
    </row>
    <row r="96" spans="1:18" s="99" customFormat="1">
      <c r="A96" s="15" t="s">
        <v>392</v>
      </c>
      <c r="B96" s="7" t="s">
        <v>393</v>
      </c>
      <c r="C96" s="100">
        <f>'5. melléklet'!C96+'6. melléklet '!C96</f>
        <v>0</v>
      </c>
      <c r="D96" s="100">
        <f>'5. melléklet'!D96+'6. melléklet '!D96</f>
        <v>0</v>
      </c>
      <c r="E96" s="100">
        <f>'5. melléklet'!E96+'6. melléklet '!E96</f>
        <v>0</v>
      </c>
      <c r="F96" s="156">
        <f t="shared" si="5"/>
        <v>0</v>
      </c>
      <c r="G96" s="171">
        <f>'5. melléklet'!G96+'6. melléklet '!G96</f>
        <v>0</v>
      </c>
      <c r="H96" s="100">
        <f>'5. melléklet'!H96+'6. melléklet '!H96</f>
        <v>0</v>
      </c>
      <c r="I96" s="100">
        <f>'5. melléklet'!I96+'6. melléklet '!I96</f>
        <v>0</v>
      </c>
      <c r="J96" s="100">
        <f t="shared" si="6"/>
        <v>0</v>
      </c>
      <c r="K96" s="171">
        <f>'5. melléklet'!K96+'6. melléklet '!K96</f>
        <v>0</v>
      </c>
      <c r="L96" s="100">
        <f>'5. melléklet'!L96+'6. melléklet '!L96</f>
        <v>0</v>
      </c>
      <c r="M96" s="100">
        <f>'5. melléklet'!M96+'6. melléklet '!M96</f>
        <v>0</v>
      </c>
      <c r="N96" s="100">
        <f t="shared" si="7"/>
        <v>0</v>
      </c>
      <c r="O96" s="171">
        <f>'5. melléklet'!O96+'6. melléklet '!O96</f>
        <v>0</v>
      </c>
      <c r="P96" s="100">
        <f>'5. melléklet'!P96+'6. melléklet '!P96</f>
        <v>0</v>
      </c>
      <c r="Q96" s="100">
        <f>'5. melléklet'!Q96+'6. melléklet '!Q96</f>
        <v>0</v>
      </c>
      <c r="R96" s="100">
        <f t="shared" si="8"/>
        <v>0</v>
      </c>
    </row>
    <row r="97" spans="1:18" s="99" customFormat="1" ht="15.75">
      <c r="A97" s="39" t="s">
        <v>543</v>
      </c>
      <c r="B97" s="40" t="s">
        <v>394</v>
      </c>
      <c r="C97" s="131">
        <f>C96+C95+C90</f>
        <v>19500</v>
      </c>
      <c r="D97" s="131">
        <f>'5. melléklet'!D97+'6. melléklet '!D97</f>
        <v>0</v>
      </c>
      <c r="E97" s="131">
        <f>'5. melléklet'!E97+'6. melléklet '!E97</f>
        <v>0</v>
      </c>
      <c r="F97" s="174">
        <f t="shared" si="5"/>
        <v>19500</v>
      </c>
      <c r="G97" s="163">
        <f>G96+G95+G90</f>
        <v>21195</v>
      </c>
      <c r="H97" s="131">
        <f>'5. melléklet'!H97+'6. melléklet '!H97</f>
        <v>0</v>
      </c>
      <c r="I97" s="131">
        <f>'5. melléklet'!I97+'6. melléklet '!I97</f>
        <v>0</v>
      </c>
      <c r="J97" s="131">
        <f t="shared" si="6"/>
        <v>21195</v>
      </c>
      <c r="K97" s="163">
        <f>K96+K95+K90</f>
        <v>21195</v>
      </c>
      <c r="L97" s="131">
        <f>'5. melléklet'!L97+'6. melléklet '!L97</f>
        <v>0</v>
      </c>
      <c r="M97" s="131">
        <f>'5. melléklet'!M97+'6. melléklet '!M97</f>
        <v>0</v>
      </c>
      <c r="N97" s="131">
        <f t="shared" si="7"/>
        <v>21195</v>
      </c>
      <c r="O97" s="163">
        <f>O96+O95+O90</f>
        <v>21195</v>
      </c>
      <c r="P97" s="131">
        <f>'5. melléklet'!P97+'6. melléklet '!P97</f>
        <v>0</v>
      </c>
      <c r="Q97" s="131">
        <f>'5. melléklet'!Q97+'6. melléklet '!Q97</f>
        <v>0</v>
      </c>
      <c r="R97" s="131">
        <f t="shared" si="8"/>
        <v>21195</v>
      </c>
    </row>
    <row r="98" spans="1:18" s="99" customFormat="1" ht="17.25">
      <c r="A98" s="101" t="s">
        <v>525</v>
      </c>
      <c r="B98" s="101"/>
      <c r="C98" s="133">
        <f>C97+C68</f>
        <v>71884</v>
      </c>
      <c r="D98" s="133">
        <f>'5. melléklet'!D98+'6. melléklet '!D98</f>
        <v>300</v>
      </c>
      <c r="E98" s="133">
        <f>'5. melléklet'!E98+'6. melléklet '!E98</f>
        <v>20</v>
      </c>
      <c r="F98" s="169">
        <f>SUM(C98:E98)</f>
        <v>72204</v>
      </c>
      <c r="G98" s="165">
        <f>G97+G68</f>
        <v>73631</v>
      </c>
      <c r="H98" s="133">
        <f>'5. melléklet'!H98+'6. melléklet '!H98</f>
        <v>300</v>
      </c>
      <c r="I98" s="133">
        <f>'5. melléklet'!I98+'6. melléklet '!I98</f>
        <v>20</v>
      </c>
      <c r="J98" s="144">
        <f>SUM(G98:I98)</f>
        <v>73951</v>
      </c>
      <c r="K98" s="165">
        <f>K97+K68</f>
        <v>74108</v>
      </c>
      <c r="L98" s="133">
        <f>'5. melléklet'!L98+'6. melléklet '!L98</f>
        <v>300</v>
      </c>
      <c r="M98" s="133">
        <f>'5. melléklet'!M98+'6. melléklet '!M98</f>
        <v>20</v>
      </c>
      <c r="N98" s="144">
        <f>SUM(K98:M98)</f>
        <v>74428</v>
      </c>
      <c r="O98" s="165">
        <f>O97+O68</f>
        <v>75119</v>
      </c>
      <c r="P98" s="133">
        <f>'5. melléklet'!P98+'6. melléklet '!P98</f>
        <v>300</v>
      </c>
      <c r="Q98" s="133">
        <f>'5. melléklet'!Q98+'6. melléklet '!Q98</f>
        <v>20</v>
      </c>
      <c r="R98" s="144">
        <f>SUM(O98:Q98)</f>
        <v>75439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5" customWidth="1"/>
    <col min="7" max="254" width="9.140625" customWidth="1"/>
    <col min="255" max="255" width="64.7109375" customWidth="1"/>
  </cols>
  <sheetData>
    <row r="1" spans="1:6">
      <c r="A1" s="220" t="s">
        <v>717</v>
      </c>
      <c r="B1" s="220"/>
      <c r="C1" s="220"/>
      <c r="D1" s="220"/>
      <c r="E1" s="220"/>
      <c r="F1" s="220"/>
    </row>
    <row r="3" spans="1:6" ht="21.75" customHeight="1">
      <c r="A3" s="228" t="s">
        <v>682</v>
      </c>
      <c r="B3" s="236"/>
      <c r="C3" s="236"/>
      <c r="D3" s="236"/>
      <c r="E3" s="236"/>
      <c r="F3" s="236"/>
    </row>
    <row r="4" spans="1:6" ht="26.25" customHeight="1">
      <c r="A4" s="231" t="s">
        <v>24</v>
      </c>
      <c r="B4" s="229"/>
      <c r="C4" s="229"/>
      <c r="D4" s="229"/>
      <c r="E4" s="229"/>
      <c r="F4" s="229"/>
    </row>
    <row r="6" spans="1:6" ht="30">
      <c r="A6" s="2" t="s">
        <v>93</v>
      </c>
      <c r="B6" s="3" t="s">
        <v>94</v>
      </c>
      <c r="C6" s="111" t="s">
        <v>1</v>
      </c>
      <c r="D6" s="111" t="s">
        <v>688</v>
      </c>
      <c r="E6" s="113" t="s">
        <v>3</v>
      </c>
    </row>
    <row r="7" spans="1:6">
      <c r="A7" s="26"/>
      <c r="B7" s="26"/>
      <c r="C7" s="96"/>
      <c r="D7" s="96"/>
      <c r="E7" s="96"/>
    </row>
    <row r="8" spans="1:6">
      <c r="A8" s="26"/>
      <c r="B8" s="26"/>
      <c r="C8" s="96"/>
      <c r="D8" s="96"/>
      <c r="E8" s="96"/>
    </row>
    <row r="9" spans="1:6">
      <c r="A9" s="26"/>
      <c r="B9" s="26"/>
      <c r="C9" s="96"/>
      <c r="D9" s="96"/>
      <c r="E9" s="96"/>
    </row>
    <row r="10" spans="1:6">
      <c r="A10" s="26"/>
      <c r="B10" s="26"/>
      <c r="C10" s="96"/>
      <c r="D10" s="96"/>
      <c r="E10" s="96"/>
    </row>
    <row r="11" spans="1:6">
      <c r="A11" s="13" t="s">
        <v>196</v>
      </c>
      <c r="B11" s="6" t="s">
        <v>197</v>
      </c>
      <c r="C11" s="96"/>
      <c r="D11" s="96"/>
      <c r="E11" s="96"/>
    </row>
    <row r="12" spans="1:6">
      <c r="A12" s="13"/>
      <c r="B12" s="6"/>
      <c r="C12" s="96"/>
      <c r="D12" s="96"/>
      <c r="E12" s="96"/>
    </row>
    <row r="13" spans="1:6">
      <c r="A13" s="13"/>
      <c r="B13" s="6"/>
      <c r="C13" s="96"/>
      <c r="D13" s="96"/>
      <c r="E13" s="96"/>
    </row>
    <row r="14" spans="1:6">
      <c r="A14" s="13"/>
      <c r="B14" s="6"/>
      <c r="C14" s="96"/>
      <c r="D14" s="96"/>
      <c r="E14" s="96"/>
    </row>
    <row r="15" spans="1:6">
      <c r="A15" s="13"/>
      <c r="B15" s="6"/>
      <c r="C15" s="96"/>
      <c r="D15" s="96"/>
      <c r="E15" s="96"/>
    </row>
    <row r="16" spans="1:6">
      <c r="A16" s="13" t="s">
        <v>437</v>
      </c>
      <c r="B16" s="6" t="s">
        <v>198</v>
      </c>
      <c r="C16" s="96"/>
      <c r="D16" s="96"/>
      <c r="E16" s="96"/>
    </row>
    <row r="17" spans="1:7">
      <c r="A17" s="13"/>
      <c r="B17" s="6"/>
      <c r="C17" s="96"/>
      <c r="D17" s="96"/>
      <c r="E17" s="96"/>
    </row>
    <row r="18" spans="1:7">
      <c r="A18" s="13"/>
      <c r="B18" s="6"/>
      <c r="C18" s="96"/>
      <c r="D18" s="96"/>
      <c r="E18" s="96"/>
    </row>
    <row r="19" spans="1:7">
      <c r="A19" s="13"/>
      <c r="B19" s="6"/>
      <c r="C19" s="96"/>
      <c r="D19" s="96"/>
      <c r="E19" s="96"/>
    </row>
    <row r="20" spans="1:7">
      <c r="A20" s="13"/>
      <c r="B20" s="6"/>
      <c r="C20" s="96"/>
      <c r="D20" s="96"/>
      <c r="E20" s="96"/>
    </row>
    <row r="21" spans="1:7">
      <c r="A21" s="5" t="s">
        <v>199</v>
      </c>
      <c r="B21" s="6" t="s">
        <v>200</v>
      </c>
      <c r="C21" s="96"/>
      <c r="D21" s="96"/>
      <c r="E21" s="96"/>
    </row>
    <row r="22" spans="1:7">
      <c r="A22" s="5" t="s">
        <v>684</v>
      </c>
      <c r="B22" s="6"/>
      <c r="C22" s="96">
        <v>330</v>
      </c>
      <c r="D22" s="96"/>
      <c r="E22" s="147">
        <v>330</v>
      </c>
      <c r="G22" s="145"/>
    </row>
    <row r="23" spans="1:7">
      <c r="A23" s="5" t="s">
        <v>685</v>
      </c>
      <c r="B23" s="6"/>
      <c r="C23" s="96">
        <v>106</v>
      </c>
      <c r="D23" s="96"/>
      <c r="E23" s="147">
        <v>106</v>
      </c>
    </row>
    <row r="24" spans="1:7">
      <c r="A24" s="5" t="s">
        <v>686</v>
      </c>
      <c r="B24" s="6"/>
      <c r="C24" s="96">
        <v>229</v>
      </c>
      <c r="D24" s="96"/>
      <c r="E24" s="120">
        <v>229</v>
      </c>
    </row>
    <row r="25" spans="1:7">
      <c r="A25" s="13" t="s">
        <v>201</v>
      </c>
      <c r="B25" s="6" t="s">
        <v>202</v>
      </c>
      <c r="C25" s="217">
        <v>579</v>
      </c>
      <c r="D25" s="217">
        <v>47</v>
      </c>
      <c r="E25" s="120">
        <f>C25+D25</f>
        <v>626</v>
      </c>
    </row>
    <row r="26" spans="1:7">
      <c r="A26" s="13"/>
      <c r="B26" s="6"/>
      <c r="C26" s="96"/>
      <c r="D26" s="96"/>
      <c r="E26" s="147"/>
    </row>
    <row r="27" spans="1:7">
      <c r="A27" s="13"/>
      <c r="B27" s="6"/>
      <c r="C27" s="96"/>
      <c r="D27" s="96"/>
      <c r="E27" s="147"/>
    </row>
    <row r="28" spans="1:7">
      <c r="A28" s="13" t="s">
        <v>203</v>
      </c>
      <c r="B28" s="6" t="s">
        <v>204</v>
      </c>
      <c r="C28" s="96"/>
      <c r="D28" s="96"/>
      <c r="E28" s="147"/>
    </row>
    <row r="29" spans="1:7">
      <c r="A29" s="13"/>
      <c r="B29" s="6"/>
      <c r="C29" s="96"/>
      <c r="D29" s="96"/>
      <c r="E29" s="147"/>
    </row>
    <row r="30" spans="1:7">
      <c r="A30" s="13"/>
      <c r="B30" s="6"/>
      <c r="C30" s="96"/>
      <c r="D30" s="96"/>
      <c r="E30" s="147"/>
    </row>
    <row r="31" spans="1:7">
      <c r="A31" s="5" t="s">
        <v>205</v>
      </c>
      <c r="B31" s="6" t="s">
        <v>206</v>
      </c>
      <c r="C31" s="96"/>
      <c r="D31" s="96"/>
      <c r="E31" s="147"/>
    </row>
    <row r="32" spans="1:7">
      <c r="A32" s="5" t="s">
        <v>207</v>
      </c>
      <c r="B32" s="6" t="s">
        <v>208</v>
      </c>
      <c r="C32" s="217">
        <v>266</v>
      </c>
      <c r="D32" s="120">
        <v>13</v>
      </c>
      <c r="E32" s="120">
        <f>C32+D32</f>
        <v>279</v>
      </c>
    </row>
    <row r="33" spans="1:5" s="99" customFormat="1" ht="15.75">
      <c r="A33" s="20" t="s">
        <v>438</v>
      </c>
      <c r="B33" s="9" t="s">
        <v>209</v>
      </c>
      <c r="C33" s="142">
        <f>C32+C25</f>
        <v>845</v>
      </c>
      <c r="D33" s="100">
        <v>60</v>
      </c>
      <c r="E33" s="142">
        <f>C33+D33</f>
        <v>905</v>
      </c>
    </row>
    <row r="34" spans="1:5" ht="15.75">
      <c r="A34" s="24"/>
      <c r="B34" s="8"/>
      <c r="C34" s="96"/>
      <c r="D34" s="96"/>
      <c r="E34" s="147"/>
    </row>
    <row r="35" spans="1:5" ht="15.75">
      <c r="A35" s="98"/>
      <c r="B35" s="8"/>
      <c r="C35" s="96"/>
      <c r="D35" s="96"/>
      <c r="E35" s="96"/>
    </row>
    <row r="36" spans="1:5" ht="15.75">
      <c r="A36" s="24"/>
      <c r="B36" s="8"/>
      <c r="C36" s="96"/>
      <c r="D36" s="96"/>
      <c r="E36" s="96"/>
    </row>
    <row r="37" spans="1:5" ht="15.75">
      <c r="A37" s="24"/>
      <c r="B37" s="8"/>
      <c r="C37" s="96"/>
      <c r="D37" s="96"/>
      <c r="E37" s="96"/>
    </row>
    <row r="38" spans="1:5">
      <c r="A38" s="13" t="s">
        <v>210</v>
      </c>
      <c r="B38" s="6" t="s">
        <v>211</v>
      </c>
      <c r="C38" s="217">
        <v>936</v>
      </c>
      <c r="D38" s="120"/>
      <c r="E38" s="217">
        <v>936</v>
      </c>
    </row>
    <row r="39" spans="1:5">
      <c r="A39" s="13"/>
      <c r="B39" s="6"/>
      <c r="C39" s="96"/>
      <c r="D39" s="96"/>
      <c r="E39" s="96"/>
    </row>
    <row r="40" spans="1:5">
      <c r="A40" s="13"/>
      <c r="B40" s="6"/>
      <c r="C40" s="96"/>
      <c r="D40" s="96"/>
      <c r="E40" s="96"/>
    </row>
    <row r="41" spans="1:5">
      <c r="A41" s="13"/>
      <c r="B41" s="6"/>
      <c r="C41" s="96"/>
      <c r="D41" s="96"/>
      <c r="E41" s="96"/>
    </row>
    <row r="42" spans="1:5">
      <c r="A42" s="13"/>
      <c r="B42" s="6"/>
      <c r="C42" s="96"/>
      <c r="D42" s="96"/>
      <c r="E42" s="96"/>
    </row>
    <row r="43" spans="1:5">
      <c r="A43" s="13" t="s">
        <v>212</v>
      </c>
      <c r="B43" s="6" t="s">
        <v>213</v>
      </c>
      <c r="C43" s="96"/>
      <c r="D43" s="96"/>
      <c r="E43" s="96"/>
    </row>
    <row r="44" spans="1:5">
      <c r="A44" s="13"/>
      <c r="B44" s="6"/>
      <c r="C44" s="96"/>
      <c r="D44" s="96"/>
      <c r="E44" s="96"/>
    </row>
    <row r="45" spans="1:5">
      <c r="A45" s="13"/>
      <c r="B45" s="6"/>
      <c r="C45" s="96"/>
      <c r="D45" s="96"/>
      <c r="E45" s="96"/>
    </row>
    <row r="46" spans="1:5">
      <c r="A46" s="13"/>
      <c r="B46" s="6"/>
      <c r="C46" s="96"/>
      <c r="D46" s="96"/>
      <c r="E46" s="96"/>
    </row>
    <row r="47" spans="1:5">
      <c r="A47" s="13"/>
      <c r="B47" s="6"/>
      <c r="C47" s="96"/>
      <c r="D47" s="96"/>
      <c r="E47" s="96"/>
    </row>
    <row r="48" spans="1:5">
      <c r="A48" s="13" t="s">
        <v>214</v>
      </c>
      <c r="B48" s="6" t="s">
        <v>215</v>
      </c>
      <c r="C48" s="96"/>
      <c r="D48" s="96"/>
      <c r="E48" s="96"/>
    </row>
    <row r="49" spans="1:6">
      <c r="A49" s="13" t="s">
        <v>216</v>
      </c>
      <c r="B49" s="6" t="s">
        <v>217</v>
      </c>
      <c r="C49" s="217">
        <v>253</v>
      </c>
      <c r="D49" s="96"/>
      <c r="E49" s="217">
        <v>253</v>
      </c>
    </row>
    <row r="50" spans="1:6" s="99" customFormat="1" ht="15.75">
      <c r="A50" s="20" t="s">
        <v>439</v>
      </c>
      <c r="B50" s="9" t="s">
        <v>218</v>
      </c>
      <c r="C50" s="132">
        <f>C38+C43+C48+C49</f>
        <v>1189</v>
      </c>
      <c r="D50" s="132"/>
      <c r="E50" s="132">
        <f>E38+E43+E48+E49</f>
        <v>1189</v>
      </c>
    </row>
    <row r="53" spans="1:6">
      <c r="A53" s="103" t="s">
        <v>651</v>
      </c>
      <c r="B53" s="103" t="s">
        <v>668</v>
      </c>
      <c r="C53" s="103" t="s">
        <v>652</v>
      </c>
      <c r="D53" s="103"/>
      <c r="E53" s="103" t="s">
        <v>653</v>
      </c>
      <c r="F53" s="138" t="s">
        <v>654</v>
      </c>
    </row>
    <row r="54" spans="1:6">
      <c r="A54" s="114"/>
      <c r="B54" s="114"/>
      <c r="C54" s="139"/>
      <c r="D54" s="139"/>
      <c r="E54" s="139"/>
      <c r="F54" s="136"/>
    </row>
    <row r="55" spans="1:6">
      <c r="A55" s="114"/>
      <c r="B55" s="114"/>
      <c r="C55" s="139"/>
      <c r="D55" s="139"/>
      <c r="E55" s="139"/>
      <c r="F55" s="136"/>
    </row>
    <row r="56" spans="1:6">
      <c r="A56" s="114"/>
      <c r="B56" s="114"/>
      <c r="C56" s="139"/>
      <c r="D56" s="139"/>
      <c r="E56" s="139"/>
      <c r="F56" s="136"/>
    </row>
    <row r="57" spans="1:6">
      <c r="A57" s="114"/>
      <c r="B57" s="114"/>
      <c r="C57" s="139"/>
      <c r="D57" s="139"/>
      <c r="E57" s="139"/>
      <c r="F57" s="136"/>
    </row>
    <row r="58" spans="1:6">
      <c r="A58" s="13" t="s">
        <v>196</v>
      </c>
      <c r="B58" s="6" t="s">
        <v>197</v>
      </c>
      <c r="C58" s="139"/>
      <c r="D58" s="139"/>
      <c r="E58" s="139"/>
      <c r="F58" s="136"/>
    </row>
    <row r="59" spans="1:6">
      <c r="A59" s="13"/>
      <c r="B59" s="6"/>
      <c r="C59" s="139"/>
      <c r="D59" s="139"/>
      <c r="E59" s="139"/>
      <c r="F59" s="136"/>
    </row>
    <row r="60" spans="1:6">
      <c r="A60" s="13"/>
      <c r="B60" s="6"/>
      <c r="C60" s="139"/>
      <c r="D60" s="139"/>
      <c r="E60" s="139"/>
      <c r="F60" s="136"/>
    </row>
    <row r="61" spans="1:6">
      <c r="A61" s="13"/>
      <c r="B61" s="6"/>
      <c r="C61" s="139"/>
      <c r="D61" s="139"/>
      <c r="E61" s="139"/>
      <c r="F61" s="136"/>
    </row>
    <row r="62" spans="1:6">
      <c r="A62" s="13"/>
      <c r="B62" s="6"/>
      <c r="C62" s="139"/>
      <c r="D62" s="139"/>
      <c r="E62" s="139"/>
      <c r="F62" s="136"/>
    </row>
    <row r="63" spans="1:6">
      <c r="A63" s="13" t="s">
        <v>437</v>
      </c>
      <c r="B63" s="6" t="s">
        <v>198</v>
      </c>
      <c r="C63" s="139"/>
      <c r="D63" s="139"/>
      <c r="E63" s="139"/>
      <c r="F63" s="136"/>
    </row>
    <row r="64" spans="1:6">
      <c r="A64" s="13"/>
      <c r="B64" s="6"/>
      <c r="C64" s="139"/>
      <c r="D64" s="139"/>
      <c r="E64" s="139"/>
      <c r="F64" s="136"/>
    </row>
    <row r="65" spans="1:6">
      <c r="A65" s="13"/>
      <c r="B65" s="6"/>
      <c r="C65" s="139"/>
      <c r="D65" s="139"/>
      <c r="E65" s="139"/>
      <c r="F65" s="136"/>
    </row>
    <row r="66" spans="1:6">
      <c r="A66" s="13"/>
      <c r="B66" s="6"/>
      <c r="C66" s="139"/>
      <c r="D66" s="139"/>
      <c r="E66" s="139"/>
      <c r="F66" s="136"/>
    </row>
    <row r="67" spans="1:6">
      <c r="A67" s="13"/>
      <c r="B67" s="6"/>
      <c r="C67" s="139"/>
      <c r="D67" s="139"/>
      <c r="E67" s="139"/>
      <c r="F67" s="136"/>
    </row>
    <row r="68" spans="1:6">
      <c r="A68" s="5" t="s">
        <v>199</v>
      </c>
      <c r="B68" s="6" t="s">
        <v>200</v>
      </c>
      <c r="C68" s="139"/>
      <c r="D68" s="139"/>
      <c r="E68" s="139"/>
      <c r="F68" s="136"/>
    </row>
    <row r="69" spans="1:6">
      <c r="A69" s="5"/>
      <c r="B69" s="6"/>
      <c r="C69" s="139"/>
      <c r="D69" s="139"/>
      <c r="E69" s="139"/>
      <c r="F69" s="136"/>
    </row>
    <row r="70" spans="1:6">
      <c r="A70" s="5"/>
      <c r="B70" s="6"/>
      <c r="C70" s="119"/>
      <c r="D70" s="119"/>
      <c r="E70" s="119"/>
      <c r="F70" s="119"/>
    </row>
    <row r="71" spans="1:6">
      <c r="A71" s="13" t="s">
        <v>201</v>
      </c>
      <c r="B71" s="6" t="s">
        <v>202</v>
      </c>
      <c r="C71" s="126">
        <v>665</v>
      </c>
      <c r="D71" s="126"/>
      <c r="E71" s="126">
        <v>180</v>
      </c>
      <c r="F71" s="126">
        <v>845</v>
      </c>
    </row>
    <row r="72" spans="1:6" s="99" customFormat="1" ht="15.75">
      <c r="A72" s="20" t="s">
        <v>438</v>
      </c>
      <c r="B72" s="9" t="s">
        <v>209</v>
      </c>
      <c r="C72" s="138">
        <v>665</v>
      </c>
      <c r="D72" s="138"/>
      <c r="E72" s="138">
        <v>180</v>
      </c>
      <c r="F72" s="138">
        <v>845</v>
      </c>
    </row>
    <row r="73" spans="1:6" ht="15.75">
      <c r="A73" s="24"/>
      <c r="B73" s="8"/>
      <c r="C73" s="139"/>
      <c r="D73" s="139"/>
      <c r="E73" s="139"/>
      <c r="F73" s="136"/>
    </row>
    <row r="74" spans="1:6" ht="15.75">
      <c r="A74" s="24"/>
      <c r="B74" s="8"/>
      <c r="C74" s="139"/>
      <c r="D74" s="139"/>
      <c r="E74" s="139"/>
      <c r="F74" s="136"/>
    </row>
    <row r="75" spans="1:6" s="137" customFormat="1">
      <c r="A75" s="13" t="s">
        <v>666</v>
      </c>
      <c r="B75" s="6"/>
      <c r="C75" s="139"/>
      <c r="D75" s="139"/>
      <c r="E75" s="139"/>
      <c r="F75" s="136"/>
    </row>
    <row r="76" spans="1:6" ht="15.75">
      <c r="A76" s="24"/>
      <c r="B76" s="8"/>
      <c r="C76" s="139"/>
      <c r="D76" s="139"/>
      <c r="E76" s="139"/>
      <c r="F76" s="136"/>
    </row>
    <row r="77" spans="1:6">
      <c r="A77" s="13" t="s">
        <v>210</v>
      </c>
      <c r="B77" s="6" t="s">
        <v>211</v>
      </c>
      <c r="C77" s="139">
        <v>936</v>
      </c>
      <c r="D77" s="139">
        <v>253</v>
      </c>
      <c r="E77" s="139"/>
      <c r="F77" s="218">
        <f>C77+D77</f>
        <v>1189</v>
      </c>
    </row>
    <row r="78" spans="1:6">
      <c r="A78" s="13"/>
      <c r="B78" s="6"/>
      <c r="C78" s="139"/>
      <c r="D78" s="139"/>
      <c r="E78" s="139"/>
      <c r="F78" s="136"/>
    </row>
    <row r="79" spans="1:6">
      <c r="A79" s="13"/>
      <c r="B79" s="6"/>
      <c r="C79" s="139"/>
      <c r="D79" s="139"/>
      <c r="E79" s="139"/>
      <c r="F79" s="136"/>
    </row>
    <row r="80" spans="1:6">
      <c r="A80" s="13"/>
      <c r="B80" s="6"/>
      <c r="C80" s="139"/>
      <c r="D80" s="139"/>
      <c r="E80" s="139"/>
      <c r="F80" s="136"/>
    </row>
    <row r="81" spans="1:6">
      <c r="A81" s="13"/>
      <c r="B81" s="6"/>
      <c r="C81" s="139"/>
      <c r="D81" s="139"/>
      <c r="E81" s="139"/>
      <c r="F81" s="136"/>
    </row>
    <row r="82" spans="1:6">
      <c r="A82" s="13" t="s">
        <v>212</v>
      </c>
      <c r="B82" s="6" t="s">
        <v>213</v>
      </c>
      <c r="C82" s="139"/>
      <c r="D82" s="139"/>
      <c r="E82" s="139"/>
      <c r="F82" s="136"/>
    </row>
    <row r="83" spans="1:6">
      <c r="A83" s="13"/>
      <c r="B83" s="6"/>
      <c r="C83" s="139"/>
      <c r="D83" s="139"/>
      <c r="E83" s="139"/>
      <c r="F83" s="136"/>
    </row>
    <row r="84" spans="1:6">
      <c r="A84" s="13"/>
      <c r="B84" s="6"/>
      <c r="C84" s="139"/>
      <c r="D84" s="139"/>
      <c r="E84" s="139"/>
      <c r="F84" s="136"/>
    </row>
    <row r="85" spans="1:6">
      <c r="A85" s="13"/>
      <c r="B85" s="6"/>
      <c r="C85" s="139"/>
      <c r="D85" s="139"/>
      <c r="E85" s="139"/>
      <c r="F85" s="136"/>
    </row>
    <row r="86" spans="1:6">
      <c r="A86" s="13"/>
      <c r="B86" s="6"/>
      <c r="C86" s="139"/>
      <c r="D86" s="139"/>
      <c r="E86" s="139"/>
      <c r="F86" s="136"/>
    </row>
    <row r="87" spans="1:6">
      <c r="A87" s="13" t="s">
        <v>214</v>
      </c>
      <c r="B87" s="6" t="s">
        <v>215</v>
      </c>
      <c r="C87" s="139"/>
      <c r="D87" s="139"/>
      <c r="E87" s="139"/>
      <c r="F87" s="136"/>
    </row>
    <row r="88" spans="1:6" s="99" customFormat="1" ht="15.75">
      <c r="A88" s="20" t="s">
        <v>439</v>
      </c>
      <c r="B88" s="9" t="s">
        <v>218</v>
      </c>
      <c r="C88" s="140">
        <v>936</v>
      </c>
      <c r="D88" s="140">
        <v>253</v>
      </c>
      <c r="E88" s="140"/>
      <c r="F88" s="140">
        <v>1189</v>
      </c>
    </row>
    <row r="89" spans="1:6">
      <c r="A89" s="97"/>
      <c r="B89" s="97"/>
      <c r="C89" s="97"/>
      <c r="D89" s="97"/>
      <c r="E89" s="97"/>
    </row>
    <row r="90" spans="1:6">
      <c r="A90" s="97"/>
      <c r="B90" s="97"/>
      <c r="C90" s="97"/>
      <c r="D90" s="97"/>
      <c r="E90" s="97"/>
    </row>
    <row r="91" spans="1:6">
      <c r="A91" s="97"/>
      <c r="B91" s="97"/>
      <c r="C91" s="97"/>
      <c r="D91" s="97"/>
      <c r="E91" s="97"/>
    </row>
    <row r="92" spans="1:6">
      <c r="A92" s="97"/>
      <c r="B92" s="97"/>
      <c r="C92" s="97"/>
      <c r="D92" s="97"/>
      <c r="E92" s="97"/>
    </row>
    <row r="93" spans="1:6">
      <c r="A93" s="97"/>
      <c r="B93" s="97"/>
      <c r="C93" s="97"/>
      <c r="D93" s="97"/>
      <c r="E93" s="97"/>
    </row>
    <row r="94" spans="1:6">
      <c r="A94" s="97"/>
      <c r="B94" s="97"/>
      <c r="C94" s="97"/>
      <c r="D94" s="97"/>
      <c r="E94" s="97"/>
    </row>
  </sheetData>
  <mergeCells count="3">
    <mergeCell ref="A1:F1"/>
    <mergeCell ref="A3:F3"/>
    <mergeCell ref="A4:F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20" t="s">
        <v>718</v>
      </c>
      <c r="C1" s="220"/>
      <c r="D1" s="220"/>
    </row>
    <row r="3" spans="1:4" ht="25.5" customHeight="1">
      <c r="A3" s="228" t="s">
        <v>682</v>
      </c>
      <c r="B3" s="236"/>
      <c r="C3" s="236"/>
      <c r="D3" s="236"/>
    </row>
    <row r="4" spans="1:4" ht="23.25" customHeight="1">
      <c r="A4" s="240" t="s">
        <v>599</v>
      </c>
      <c r="B4" s="241"/>
      <c r="C4" s="241"/>
      <c r="D4" s="241"/>
    </row>
    <row r="5" spans="1:4">
      <c r="A5" s="1"/>
    </row>
    <row r="6" spans="1:4">
      <c r="A6" s="1"/>
    </row>
    <row r="7" spans="1:4" ht="51" customHeight="1">
      <c r="A7" s="55" t="s">
        <v>598</v>
      </c>
      <c r="B7" s="56" t="s">
        <v>645</v>
      </c>
      <c r="C7" s="56" t="s">
        <v>689</v>
      </c>
      <c r="D7" s="66" t="s">
        <v>3</v>
      </c>
    </row>
    <row r="8" spans="1:4" ht="15" customHeight="1">
      <c r="A8" s="56" t="s">
        <v>572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573</v>
      </c>
      <c r="B9" s="57"/>
      <c r="C9" s="57"/>
      <c r="D9" s="26">
        <f t="shared" si="0"/>
        <v>0</v>
      </c>
    </row>
    <row r="10" spans="1:4" ht="15" customHeight="1">
      <c r="A10" s="56" t="s">
        <v>574</v>
      </c>
      <c r="B10" s="57"/>
      <c r="C10" s="57"/>
      <c r="D10" s="26">
        <f t="shared" si="0"/>
        <v>0</v>
      </c>
    </row>
    <row r="11" spans="1:4" ht="15" customHeight="1">
      <c r="A11" s="56" t="s">
        <v>575</v>
      </c>
      <c r="B11" s="57"/>
      <c r="C11" s="57"/>
      <c r="D11" s="26">
        <f t="shared" si="0"/>
        <v>0</v>
      </c>
    </row>
    <row r="12" spans="1:4" s="99" customFormat="1" ht="15" customHeight="1">
      <c r="A12" s="55" t="s">
        <v>593</v>
      </c>
      <c r="B12" s="104">
        <f>SUM(B8:B11)</f>
        <v>0</v>
      </c>
      <c r="C12" s="104">
        <f>SUM(C8:C11)</f>
        <v>0</v>
      </c>
      <c r="D12" s="105">
        <f t="shared" si="0"/>
        <v>0</v>
      </c>
    </row>
    <row r="13" spans="1:4" ht="15" customHeight="1">
      <c r="A13" s="56" t="s">
        <v>576</v>
      </c>
      <c r="B13" s="57"/>
      <c r="C13" s="57"/>
      <c r="D13" s="26">
        <f t="shared" si="0"/>
        <v>0</v>
      </c>
    </row>
    <row r="14" spans="1:4" ht="33" customHeight="1">
      <c r="A14" s="56" t="s">
        <v>577</v>
      </c>
      <c r="B14" s="57"/>
      <c r="C14" s="57"/>
      <c r="D14" s="26">
        <f t="shared" si="0"/>
        <v>0</v>
      </c>
    </row>
    <row r="15" spans="1:4" ht="15" customHeight="1">
      <c r="A15" s="56" t="s">
        <v>578</v>
      </c>
      <c r="B15" s="57"/>
      <c r="C15" s="57"/>
      <c r="D15" s="26">
        <f t="shared" si="0"/>
        <v>0</v>
      </c>
    </row>
    <row r="16" spans="1:4" ht="15" customHeight="1">
      <c r="A16" s="56" t="s">
        <v>579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580</v>
      </c>
      <c r="B17" s="57"/>
      <c r="C17" s="57"/>
      <c r="D17" s="26">
        <f t="shared" si="0"/>
        <v>0</v>
      </c>
    </row>
    <row r="18" spans="1:4" ht="15" customHeight="1">
      <c r="A18" s="56" t="s">
        <v>581</v>
      </c>
      <c r="B18" s="57"/>
      <c r="C18" s="57">
        <v>4</v>
      </c>
      <c r="D18" s="26">
        <f t="shared" si="0"/>
        <v>4</v>
      </c>
    </row>
    <row r="19" spans="1:4" ht="15" customHeight="1">
      <c r="A19" s="56" t="s">
        <v>582</v>
      </c>
      <c r="B19" s="57"/>
      <c r="C19" s="57"/>
      <c r="D19" s="26">
        <f t="shared" si="0"/>
        <v>0</v>
      </c>
    </row>
    <row r="20" spans="1:4" s="99" customFormat="1" ht="15" customHeight="1">
      <c r="A20" s="55" t="s">
        <v>594</v>
      </c>
      <c r="B20" s="104">
        <f>SUM(B13:B19)</f>
        <v>0</v>
      </c>
      <c r="C20" s="104">
        <f>SUM(C13:C19)</f>
        <v>6</v>
      </c>
      <c r="D20" s="105">
        <f t="shared" si="0"/>
        <v>6</v>
      </c>
    </row>
    <row r="21" spans="1:4" ht="15" customHeight="1">
      <c r="A21" s="56" t="s">
        <v>583</v>
      </c>
      <c r="B21" s="57">
        <v>2</v>
      </c>
      <c r="C21" s="57">
        <v>1</v>
      </c>
      <c r="D21" s="26">
        <f t="shared" si="0"/>
        <v>3</v>
      </c>
    </row>
    <row r="22" spans="1:4" ht="15" customHeight="1">
      <c r="A22" s="56" t="s">
        <v>584</v>
      </c>
      <c r="B22" s="57"/>
      <c r="C22" s="57"/>
      <c r="D22" s="26">
        <f t="shared" si="0"/>
        <v>0</v>
      </c>
    </row>
    <row r="23" spans="1:4" ht="15" customHeight="1">
      <c r="A23" s="56" t="s">
        <v>585</v>
      </c>
      <c r="B23" s="57"/>
      <c r="C23" s="57"/>
      <c r="D23" s="26">
        <f t="shared" si="0"/>
        <v>0</v>
      </c>
    </row>
    <row r="24" spans="1:4" s="99" customFormat="1" ht="15" customHeight="1">
      <c r="A24" s="55" t="s">
        <v>595</v>
      </c>
      <c r="B24" s="104">
        <f>SUM(B21:B23)</f>
        <v>2</v>
      </c>
      <c r="C24" s="104">
        <f>SUM(C21:C23)</f>
        <v>1</v>
      </c>
      <c r="D24" s="105">
        <f t="shared" si="0"/>
        <v>3</v>
      </c>
    </row>
    <row r="25" spans="1:4" ht="15" customHeight="1">
      <c r="A25" s="56" t="s">
        <v>586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587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588</v>
      </c>
      <c r="B27" s="57">
        <v>1</v>
      </c>
      <c r="C27" s="57"/>
      <c r="D27" s="26">
        <f t="shared" si="0"/>
        <v>1</v>
      </c>
    </row>
    <row r="28" spans="1:4" s="99" customFormat="1" ht="15" customHeight="1">
      <c r="A28" s="55" t="s">
        <v>596</v>
      </c>
      <c r="B28" s="104">
        <f>SUM(B25:B27)</f>
        <v>5</v>
      </c>
      <c r="C28" s="104">
        <f>SUM(C25:C27)</f>
        <v>0</v>
      </c>
      <c r="D28" s="105">
        <f t="shared" si="0"/>
        <v>5</v>
      </c>
    </row>
    <row r="29" spans="1:4" s="99" customFormat="1" ht="37.5" customHeight="1">
      <c r="A29" s="55" t="s">
        <v>597</v>
      </c>
      <c r="B29" s="75">
        <f>SUM(B28,B24,B20,B12)</f>
        <v>7</v>
      </c>
      <c r="C29" s="75">
        <f>SUM(C28,C24,C20,C12)</f>
        <v>7</v>
      </c>
      <c r="D29" s="105">
        <f t="shared" si="0"/>
        <v>14</v>
      </c>
    </row>
    <row r="30" spans="1:4" ht="30" customHeight="1">
      <c r="A30" s="56" t="s">
        <v>589</v>
      </c>
      <c r="B30" s="57"/>
      <c r="C30" s="57"/>
      <c r="D30" s="26">
        <f t="shared" si="0"/>
        <v>0</v>
      </c>
    </row>
    <row r="31" spans="1:4" ht="32.25" customHeight="1">
      <c r="A31" s="56" t="s">
        <v>590</v>
      </c>
      <c r="B31" s="57"/>
      <c r="C31" s="57"/>
      <c r="D31" s="26">
        <f t="shared" si="0"/>
        <v>0</v>
      </c>
    </row>
    <row r="32" spans="1:4" ht="33.75" customHeight="1">
      <c r="A32" s="56" t="s">
        <v>591</v>
      </c>
      <c r="B32" s="57"/>
      <c r="C32" s="57"/>
      <c r="D32" s="26">
        <f t="shared" si="0"/>
        <v>0</v>
      </c>
    </row>
    <row r="33" spans="1:4" ht="18.75" customHeight="1">
      <c r="A33" s="56" t="s">
        <v>592</v>
      </c>
      <c r="B33" s="57"/>
      <c r="C33" s="57"/>
      <c r="D33" s="26">
        <f t="shared" si="0"/>
        <v>0</v>
      </c>
    </row>
    <row r="34" spans="1:4" s="99" customFormat="1" ht="33" customHeight="1">
      <c r="A34" s="55" t="s">
        <v>55</v>
      </c>
      <c r="B34" s="104">
        <f>SUM(B30:B33)</f>
        <v>0</v>
      </c>
      <c r="C34" s="104">
        <f>SUM(C30:C33)</f>
        <v>0</v>
      </c>
      <c r="D34" s="105">
        <f t="shared" si="0"/>
        <v>0</v>
      </c>
    </row>
    <row r="35" spans="1:4">
      <c r="A35" s="237"/>
      <c r="B35" s="238"/>
      <c r="C35" s="238"/>
    </row>
    <row r="36" spans="1:4">
      <c r="A36" s="239"/>
      <c r="B36" s="238"/>
      <c r="C36" s="238"/>
    </row>
  </sheetData>
  <mergeCells count="5">
    <mergeCell ref="B1:D1"/>
    <mergeCell ref="A35:C35"/>
    <mergeCell ref="A36:C36"/>
    <mergeCell ref="A3:D3"/>
    <mergeCell ref="A4:D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2017-01-25T10:42:54Z</cp:lastPrinted>
  <dcterms:created xsi:type="dcterms:W3CDTF">2014-01-03T21:48:14Z</dcterms:created>
  <dcterms:modified xsi:type="dcterms:W3CDTF">2017-12-11T15:37:58Z</dcterms:modified>
</cp:coreProperties>
</file>