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 activeTab="2"/>
  </bookViews>
  <sheets>
    <sheet name="ONK_OSSZESEN" sheetId="5" r:id="rId1"/>
    <sheet name="ONK" sheetId="1" r:id="rId2"/>
    <sheet name="OVODA" sheetId="4" r:id="rId3"/>
  </sheets>
  <calcPr calcId="125725"/>
</workbook>
</file>

<file path=xl/calcChain.xml><?xml version="1.0" encoding="utf-8"?>
<calcChain xmlns="http://schemas.openxmlformats.org/spreadsheetml/2006/main">
  <c r="G15" i="5"/>
  <c r="F15"/>
  <c r="G14"/>
  <c r="F14"/>
  <c r="G13"/>
  <c r="F13"/>
  <c r="G12"/>
  <c r="F12"/>
  <c r="G11"/>
  <c r="F11"/>
  <c r="G9"/>
  <c r="G10" s="1"/>
  <c r="F9"/>
  <c r="G7"/>
  <c r="H7" s="1"/>
  <c r="H8" s="1"/>
  <c r="F7"/>
  <c r="G6"/>
  <c r="F6"/>
  <c r="F8" s="1"/>
  <c r="B12"/>
  <c r="C12"/>
  <c r="B13"/>
  <c r="C13"/>
  <c r="B14"/>
  <c r="C14"/>
  <c r="B15"/>
  <c r="C15"/>
  <c r="C11"/>
  <c r="B11"/>
  <c r="C9"/>
  <c r="C10" s="1"/>
  <c r="B9"/>
  <c r="B10" s="1"/>
  <c r="C6"/>
  <c r="C7"/>
  <c r="B7"/>
  <c r="B6"/>
  <c r="G16"/>
  <c r="F16"/>
  <c r="D16"/>
  <c r="C16"/>
  <c r="B16"/>
  <c r="H15"/>
  <c r="H14"/>
  <c r="H10"/>
  <c r="F10"/>
  <c r="D10"/>
  <c r="D8"/>
  <c r="C8"/>
  <c r="G16" i="4"/>
  <c r="F16"/>
  <c r="D16"/>
  <c r="C16"/>
  <c r="B16"/>
  <c r="H15"/>
  <c r="H14"/>
  <c r="H10"/>
  <c r="G10"/>
  <c r="F10"/>
  <c r="D10"/>
  <c r="C10"/>
  <c r="B10"/>
  <c r="G8"/>
  <c r="F8"/>
  <c r="D8"/>
  <c r="C8"/>
  <c r="B8"/>
  <c r="H7"/>
  <c r="H8" s="1"/>
  <c r="C16" i="1"/>
  <c r="D16"/>
  <c r="F16"/>
  <c r="G16"/>
  <c r="B16"/>
  <c r="G10"/>
  <c r="H10"/>
  <c r="F10"/>
  <c r="C10"/>
  <c r="D10"/>
  <c r="B10"/>
  <c r="G8"/>
  <c r="F8"/>
  <c r="C8"/>
  <c r="D8"/>
  <c r="B8"/>
  <c r="H7"/>
  <c r="H8" s="1"/>
  <c r="H14"/>
  <c r="H15"/>
  <c r="G8" i="5" l="1"/>
  <c r="G17" s="1"/>
  <c r="D17" i="1"/>
  <c r="H16" i="4"/>
  <c r="D17"/>
  <c r="D17" i="5"/>
  <c r="B17" i="1"/>
  <c r="F17"/>
  <c r="H16" i="5"/>
  <c r="H17" s="1"/>
  <c r="F17"/>
  <c r="C17"/>
  <c r="B8"/>
  <c r="B17" s="1"/>
  <c r="G17" i="4"/>
  <c r="F17"/>
  <c r="C17"/>
  <c r="B17"/>
  <c r="H17"/>
  <c r="H16" i="1"/>
  <c r="H17" s="1"/>
  <c r="G17"/>
  <c r="C17"/>
</calcChain>
</file>

<file path=xl/sharedStrings.xml><?xml version="1.0" encoding="utf-8"?>
<sst xmlns="http://schemas.openxmlformats.org/spreadsheetml/2006/main" count="102" uniqueCount="35">
  <si>
    <t>Működési bevételek</t>
  </si>
  <si>
    <t>Felhalmozási célú bevételek</t>
  </si>
  <si>
    <t>Előző évi pénzmaradvány</t>
  </si>
  <si>
    <t>Működési kiadások</t>
  </si>
  <si>
    <t>Felhalmozási célú kiadások</t>
  </si>
  <si>
    <t>Önkormányzat költségv.támogatása</t>
  </si>
  <si>
    <t>Kiadás</t>
  </si>
  <si>
    <t xml:space="preserve">Felhalmozási bevételek </t>
  </si>
  <si>
    <t>Felhalmozási kiadások</t>
  </si>
  <si>
    <t>Bevétel összesen</t>
  </si>
  <si>
    <t>Kiadás össesen</t>
  </si>
  <si>
    <t>Lizinghitel</t>
  </si>
  <si>
    <t>Hosszú lej.fejlesztési c.hitel</t>
  </si>
  <si>
    <t>likvid hitel</t>
  </si>
  <si>
    <t>Likvid hitel</t>
  </si>
  <si>
    <t>Eredeti</t>
  </si>
  <si>
    <t>Mód.</t>
  </si>
  <si>
    <t>Tény</t>
  </si>
  <si>
    <t>Mód</t>
  </si>
  <si>
    <t>Finanszírozási bevételek</t>
  </si>
  <si>
    <t>Finanszírozási kiadások</t>
  </si>
  <si>
    <t>Megelőlegezett állami tám.</t>
  </si>
  <si>
    <t>Rövid lejáratú hitelek</t>
  </si>
  <si>
    <t>Hosszú lej. Fejlesztési hitel</t>
  </si>
  <si>
    <t>Megelőlegezett</t>
  </si>
  <si>
    <r>
      <t xml:space="preserve">Óvoda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</si>
  <si>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r>
      <t xml:space="preserve">Önkormányzat (Összesen)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</si>
  <si>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Bevétel</t>
  </si>
  <si>
    <r>
      <t xml:space="preserve">Önkormányzat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</si>
  <si>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1/a. számú melléklet  a 3/2016.(III.02.) számú Önkormányzati rendelethez</t>
  </si>
  <si>
    <t>Költségvetés működési hiánya</t>
  </si>
  <si>
    <t>csökkentve pénzmaradvánnyal</t>
  </si>
  <si>
    <t>csökkentve felhalmozási többletből</t>
  </si>
  <si>
    <t>1/b. számú melléklet a 3/2016.(III.02.) számú Önkormányzati rendelethez</t>
  </si>
  <si>
    <t>1/c. számú melléklet a 3/2016.(III.03.02.) számú Önkormányzati rendelethez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</si>
</sst>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4" fillId="0" borderId="0" xfId="0" applyNumberFormat="1" applyFont="1"/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3"/>
  <sheetViews>
    <sheetView workbookViewId="0">
      <selection activeCell="E23" sqref="E23"/>
    </sheetView>
  </sheetViews>
  <sheetFormatPr defaultRowHeight="12.75"/>
  <cols>
    <col min="1" max="1" width="32.7109375" customWidth="1"/>
    <col min="2" max="3" width="12.7109375" customWidth="1"/>
    <col min="4" max="4" width="12.7109375" hidden="1" customWidth="1"/>
    <col min="5" max="5" width="32.7109375" customWidth="1"/>
    <col min="6" max="6" width="12.7109375" customWidth="1"/>
    <col min="7" max="7" width="14.7109375" customWidth="1"/>
    <col min="8" max="8" width="12.7109375" hidden="1" customWidth="1"/>
  </cols>
  <sheetData>
    <row r="1" spans="1:22" ht="15">
      <c r="A1" s="6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12" t="s">
        <v>27</v>
      </c>
      <c r="B5" s="11" t="s">
        <v>15</v>
      </c>
      <c r="C5" s="11" t="s">
        <v>16</v>
      </c>
      <c r="D5" s="11" t="s">
        <v>17</v>
      </c>
      <c r="E5" s="12" t="s">
        <v>6</v>
      </c>
      <c r="F5" s="11" t="s">
        <v>15</v>
      </c>
      <c r="G5" s="11" t="s">
        <v>18</v>
      </c>
      <c r="H5" s="11" t="s">
        <v>17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14" t="s">
        <v>0</v>
      </c>
      <c r="B6" s="15">
        <f>ONK!B6+OVODA!B6</f>
        <v>62324</v>
      </c>
      <c r="C6" s="15">
        <f>ONK!C6+OVODA!C6</f>
        <v>75640</v>
      </c>
      <c r="D6" s="15">
        <v>30074</v>
      </c>
      <c r="E6" s="16" t="s">
        <v>3</v>
      </c>
      <c r="F6" s="15">
        <f>ONK!F6+OVODA!F6</f>
        <v>168482</v>
      </c>
      <c r="G6" s="15">
        <f>ONK!G6+OVODA!G6</f>
        <v>184749</v>
      </c>
      <c r="H6" s="10">
        <v>50940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14" t="s">
        <v>5</v>
      </c>
      <c r="B7" s="15">
        <f>ONK!B7+OVODA!B7</f>
        <v>83195</v>
      </c>
      <c r="C7" s="15">
        <f>ONK!C7+OVODA!C7</f>
        <v>102843</v>
      </c>
      <c r="D7" s="15">
        <v>38652</v>
      </c>
      <c r="E7" s="16"/>
      <c r="F7" s="15">
        <f>ONK!F7+OVODA!F7</f>
        <v>0</v>
      </c>
      <c r="G7" s="15">
        <f>ONK!G7+OVODA!G7</f>
        <v>0</v>
      </c>
      <c r="H7" s="10">
        <f t="shared" ref="H7:H15" si="0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8" t="s">
        <v>0</v>
      </c>
      <c r="B8" s="17">
        <f>SUM(B6:B7)</f>
        <v>145519</v>
      </c>
      <c r="C8" s="17">
        <f t="shared" ref="C8:H8" si="1">SUM(C6:C7)</f>
        <v>178483</v>
      </c>
      <c r="D8" s="17">
        <f t="shared" si="1"/>
        <v>68726</v>
      </c>
      <c r="E8" s="18" t="s">
        <v>3</v>
      </c>
      <c r="F8" s="17">
        <f t="shared" si="1"/>
        <v>168482</v>
      </c>
      <c r="G8" s="17">
        <f t="shared" si="1"/>
        <v>184749</v>
      </c>
      <c r="H8" s="9">
        <f t="shared" si="1"/>
        <v>50940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14" t="s">
        <v>1</v>
      </c>
      <c r="B9" s="15">
        <f>ONK!B9+OVODA!B9</f>
        <v>40032</v>
      </c>
      <c r="C9" s="15">
        <f>ONK!C9+OVODA!C9</f>
        <v>29097</v>
      </c>
      <c r="D9" s="15">
        <v>8410</v>
      </c>
      <c r="E9" s="16" t="s">
        <v>4</v>
      </c>
      <c r="F9" s="15">
        <f>ONK!F9+OVODA!F9</f>
        <v>16469</v>
      </c>
      <c r="G9" s="15">
        <f>ONK!G9+OVODA!G9</f>
        <v>22957</v>
      </c>
      <c r="H9" s="10">
        <v>2897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8" t="s">
        <v>7</v>
      </c>
      <c r="B10" s="17">
        <f>B9</f>
        <v>40032</v>
      </c>
      <c r="C10" s="17">
        <f t="shared" ref="C10:H10" si="2">C9</f>
        <v>29097</v>
      </c>
      <c r="D10" s="17">
        <f t="shared" si="2"/>
        <v>8410</v>
      </c>
      <c r="E10" s="18" t="s">
        <v>8</v>
      </c>
      <c r="F10" s="17">
        <f t="shared" si="2"/>
        <v>16469</v>
      </c>
      <c r="G10" s="17">
        <f t="shared" si="2"/>
        <v>22957</v>
      </c>
      <c r="H10" s="9">
        <f t="shared" si="2"/>
        <v>2897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14" t="s">
        <v>23</v>
      </c>
      <c r="B11" s="15">
        <f>ONK!B11+OVODA!B11</f>
        <v>2900</v>
      </c>
      <c r="C11" s="15">
        <f>ONK!C11+OVODA!C11</f>
        <v>2900</v>
      </c>
      <c r="D11" s="15"/>
      <c r="E11" s="16" t="s">
        <v>11</v>
      </c>
      <c r="F11" s="15">
        <f>ONK!F11+OVODA!F11</f>
        <v>395</v>
      </c>
      <c r="G11" s="15">
        <f>ONK!G11+OVODA!G11</f>
        <v>270</v>
      </c>
      <c r="H11" s="10">
        <v>142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14" t="s">
        <v>22</v>
      </c>
      <c r="B12" s="15">
        <f>ONK!B12+OVODA!B12</f>
        <v>0</v>
      </c>
      <c r="C12" s="15">
        <f>ONK!C12+OVODA!C12</f>
        <v>4733</v>
      </c>
      <c r="D12" s="15"/>
      <c r="E12" s="16" t="s">
        <v>12</v>
      </c>
      <c r="F12" s="15">
        <f>ONK!F12+OVODA!F12</f>
        <v>3953</v>
      </c>
      <c r="G12" s="15">
        <f>ONK!G12+OVODA!G12</f>
        <v>0</v>
      </c>
      <c r="H12" s="10">
        <v>616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6.5" customHeight="1">
      <c r="A13" s="14" t="s">
        <v>2</v>
      </c>
      <c r="B13" s="15">
        <f>ONK!B13+OVODA!B13</f>
        <v>848</v>
      </c>
      <c r="C13" s="15">
        <f>ONK!C13+OVODA!C13</f>
        <v>720</v>
      </c>
      <c r="D13" s="15"/>
      <c r="E13" s="16" t="s">
        <v>22</v>
      </c>
      <c r="F13" s="15">
        <f>ONK!F13+OVODA!F13</f>
        <v>0</v>
      </c>
      <c r="G13" s="15">
        <f>ONK!G13+OVODA!G13</f>
        <v>7337</v>
      </c>
      <c r="H13" s="1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14" t="s">
        <v>13</v>
      </c>
      <c r="B14" s="15">
        <f>ONK!B14+OVODA!B14</f>
        <v>0</v>
      </c>
      <c r="C14" s="15">
        <f>ONK!C14+OVODA!C14</f>
        <v>36210</v>
      </c>
      <c r="D14" s="15">
        <v>848</v>
      </c>
      <c r="E14" s="16" t="s">
        <v>21</v>
      </c>
      <c r="F14" s="15">
        <f>ONK!F14+OVODA!F14</f>
        <v>0</v>
      </c>
      <c r="G14" s="15">
        <f>ONK!G14+OVODA!G14</f>
        <v>2470</v>
      </c>
      <c r="H14" s="10">
        <f t="shared" si="0"/>
        <v>2470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14" t="s">
        <v>24</v>
      </c>
      <c r="B15" s="15">
        <f>ONK!B15+OVODA!B15</f>
        <v>0</v>
      </c>
      <c r="C15" s="15">
        <f>ONK!C15+OVODA!C15</f>
        <v>1850</v>
      </c>
      <c r="D15" s="15">
        <v>11547</v>
      </c>
      <c r="E15" s="16" t="s">
        <v>14</v>
      </c>
      <c r="F15" s="15">
        <f>ONK!F15+OVODA!F15</f>
        <v>0</v>
      </c>
      <c r="G15" s="15">
        <f>ONK!G15+OVODA!G15</f>
        <v>36210</v>
      </c>
      <c r="H15" s="10">
        <f t="shared" si="0"/>
        <v>36210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>
      <c r="A16" s="8" t="s">
        <v>19</v>
      </c>
      <c r="B16" s="17">
        <f>SUM(B11:B15)</f>
        <v>3748</v>
      </c>
      <c r="C16" s="17">
        <f t="shared" ref="C16:H16" si="3">SUM(C11:C15)</f>
        <v>46413</v>
      </c>
      <c r="D16" s="17">
        <f t="shared" si="3"/>
        <v>12395</v>
      </c>
      <c r="E16" s="19" t="s">
        <v>20</v>
      </c>
      <c r="F16" s="17">
        <f t="shared" si="3"/>
        <v>4348</v>
      </c>
      <c r="G16" s="17">
        <f t="shared" si="3"/>
        <v>46287</v>
      </c>
      <c r="H16" s="9">
        <f t="shared" si="3"/>
        <v>39438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5" customFormat="1" ht="30" customHeight="1">
      <c r="A17" s="8" t="s">
        <v>9</v>
      </c>
      <c r="B17" s="17">
        <f>B16+B10+B8</f>
        <v>189299</v>
      </c>
      <c r="C17" s="17">
        <f t="shared" ref="C17:H17" si="4">C16+C10+C8</f>
        <v>253993</v>
      </c>
      <c r="D17" s="17">
        <f t="shared" si="4"/>
        <v>89531</v>
      </c>
      <c r="E17" s="18" t="s">
        <v>10</v>
      </c>
      <c r="F17" s="17">
        <f t="shared" si="4"/>
        <v>189299</v>
      </c>
      <c r="G17" s="17">
        <f t="shared" si="4"/>
        <v>253993</v>
      </c>
      <c r="H17" s="9">
        <f t="shared" si="4"/>
        <v>93275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 t="s">
        <v>30</v>
      </c>
      <c r="B20" s="7">
        <v>6266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 t="s">
        <v>31</v>
      </c>
      <c r="B21" s="7">
        <v>-720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 t="s">
        <v>32</v>
      </c>
      <c r="B22" s="7">
        <v>-5546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</sheetData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3"/>
  <sheetViews>
    <sheetView workbookViewId="0"/>
  </sheetViews>
  <sheetFormatPr defaultRowHeight="12.75"/>
  <cols>
    <col min="1" max="1" width="32.7109375" customWidth="1"/>
    <col min="2" max="3" width="12.7109375" customWidth="1"/>
    <col min="4" max="4" width="12.7109375" hidden="1" customWidth="1"/>
    <col min="5" max="5" width="32.7109375" customWidth="1"/>
    <col min="6" max="7" width="12.7109375" customWidth="1"/>
    <col min="8" max="8" width="12.7109375" hidden="1" customWidth="1"/>
  </cols>
  <sheetData>
    <row r="1" spans="1:22" ht="15">
      <c r="A1" s="6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12" t="s">
        <v>27</v>
      </c>
      <c r="B5" s="11" t="s">
        <v>15</v>
      </c>
      <c r="C5" s="11" t="s">
        <v>16</v>
      </c>
      <c r="D5" s="11" t="s">
        <v>17</v>
      </c>
      <c r="E5" s="12" t="s">
        <v>6</v>
      </c>
      <c r="F5" s="11" t="s">
        <v>15</v>
      </c>
      <c r="G5" s="11" t="s">
        <v>18</v>
      </c>
      <c r="H5" s="11" t="s">
        <v>17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14" t="s">
        <v>0</v>
      </c>
      <c r="B6" s="10">
        <v>57610</v>
      </c>
      <c r="C6" s="10">
        <v>72844</v>
      </c>
      <c r="D6" s="10">
        <v>30074</v>
      </c>
      <c r="E6" s="14" t="s">
        <v>3</v>
      </c>
      <c r="F6" s="10">
        <v>123126</v>
      </c>
      <c r="G6" s="10">
        <v>150582</v>
      </c>
      <c r="H6" s="10">
        <v>50940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14" t="s">
        <v>5</v>
      </c>
      <c r="B7" s="10">
        <v>83195</v>
      </c>
      <c r="C7" s="10">
        <v>71455</v>
      </c>
      <c r="D7" s="10">
        <v>38652</v>
      </c>
      <c r="E7" s="14"/>
      <c r="F7" s="10">
        <v>0</v>
      </c>
      <c r="G7" s="10">
        <v>0</v>
      </c>
      <c r="H7" s="10">
        <f t="shared" ref="H7:H15" si="0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8" t="s">
        <v>0</v>
      </c>
      <c r="B8" s="9">
        <f>SUM(B6:B7)</f>
        <v>140805</v>
      </c>
      <c r="C8" s="9">
        <f t="shared" ref="C8:F8" si="1">SUM(C6:C7)</f>
        <v>144299</v>
      </c>
      <c r="D8" s="9">
        <f t="shared" si="1"/>
        <v>68726</v>
      </c>
      <c r="E8" s="8" t="s">
        <v>3</v>
      </c>
      <c r="F8" s="9">
        <f t="shared" si="1"/>
        <v>123126</v>
      </c>
      <c r="G8" s="9">
        <f t="shared" ref="G8" si="2">SUM(G6:G7)</f>
        <v>150582</v>
      </c>
      <c r="H8" s="9">
        <f t="shared" ref="H8" si="3">SUM(H6:H7)</f>
        <v>50940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14" t="s">
        <v>1</v>
      </c>
      <c r="B9" s="10">
        <v>40032</v>
      </c>
      <c r="C9" s="10">
        <v>29097</v>
      </c>
      <c r="D9" s="10">
        <v>8410</v>
      </c>
      <c r="E9" s="14" t="s">
        <v>4</v>
      </c>
      <c r="F9" s="10">
        <v>16469</v>
      </c>
      <c r="G9" s="10">
        <v>22940</v>
      </c>
      <c r="H9" s="10">
        <v>2897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8" t="s">
        <v>7</v>
      </c>
      <c r="B10" s="9">
        <f>B9</f>
        <v>40032</v>
      </c>
      <c r="C10" s="9">
        <f t="shared" ref="C10:F10" si="4">C9</f>
        <v>29097</v>
      </c>
      <c r="D10" s="9">
        <f t="shared" si="4"/>
        <v>8410</v>
      </c>
      <c r="E10" s="8" t="s">
        <v>8</v>
      </c>
      <c r="F10" s="9">
        <f t="shared" si="4"/>
        <v>16469</v>
      </c>
      <c r="G10" s="9">
        <f t="shared" ref="G10" si="5">G9</f>
        <v>22940</v>
      </c>
      <c r="H10" s="9">
        <f t="shared" ref="H10" si="6">H9</f>
        <v>2897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14" t="s">
        <v>23</v>
      </c>
      <c r="B11" s="10">
        <v>2900</v>
      </c>
      <c r="C11" s="10">
        <v>2900</v>
      </c>
      <c r="D11" s="10"/>
      <c r="E11" s="14" t="s">
        <v>11</v>
      </c>
      <c r="F11" s="10">
        <v>395</v>
      </c>
      <c r="G11" s="10">
        <v>270</v>
      </c>
      <c r="H11" s="10">
        <v>142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14" t="s">
        <v>22</v>
      </c>
      <c r="B12" s="10">
        <v>0</v>
      </c>
      <c r="C12" s="10">
        <v>4733</v>
      </c>
      <c r="D12" s="10"/>
      <c r="E12" s="14" t="s">
        <v>12</v>
      </c>
      <c r="F12" s="10">
        <v>3953</v>
      </c>
      <c r="G12" s="10">
        <v>0</v>
      </c>
      <c r="H12" s="10">
        <v>616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6.5" customHeight="1">
      <c r="A13" s="14" t="s">
        <v>2</v>
      </c>
      <c r="B13" s="10">
        <v>848</v>
      </c>
      <c r="C13" s="10">
        <v>720</v>
      </c>
      <c r="D13" s="10"/>
      <c r="E13" s="14" t="s">
        <v>22</v>
      </c>
      <c r="F13" s="10">
        <v>0</v>
      </c>
      <c r="G13" s="10">
        <v>7337</v>
      </c>
      <c r="H13" s="1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14" t="s">
        <v>13</v>
      </c>
      <c r="B14" s="10">
        <v>0</v>
      </c>
      <c r="C14" s="10">
        <v>36210</v>
      </c>
      <c r="D14" s="10">
        <v>848</v>
      </c>
      <c r="E14" s="14" t="s">
        <v>21</v>
      </c>
      <c r="F14" s="10">
        <v>0</v>
      </c>
      <c r="G14" s="10">
        <v>2470</v>
      </c>
      <c r="H14" s="10">
        <f t="shared" si="0"/>
        <v>2470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14" t="s">
        <v>24</v>
      </c>
      <c r="B15" s="10">
        <v>0</v>
      </c>
      <c r="C15" s="10">
        <v>1850</v>
      </c>
      <c r="D15" s="10">
        <v>11547</v>
      </c>
      <c r="E15" s="14" t="s">
        <v>14</v>
      </c>
      <c r="F15" s="10">
        <v>0</v>
      </c>
      <c r="G15" s="10">
        <v>36210</v>
      </c>
      <c r="H15" s="10">
        <f t="shared" si="0"/>
        <v>36210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>
      <c r="A16" s="8" t="s">
        <v>19</v>
      </c>
      <c r="B16" s="9">
        <f>SUM(B11:B15)</f>
        <v>3748</v>
      </c>
      <c r="C16" s="9">
        <f t="shared" ref="C16:H16" si="7">SUM(C11:C15)</f>
        <v>46413</v>
      </c>
      <c r="D16" s="9">
        <f t="shared" si="7"/>
        <v>12395</v>
      </c>
      <c r="E16" s="13" t="s">
        <v>20</v>
      </c>
      <c r="F16" s="9">
        <f t="shared" si="7"/>
        <v>4348</v>
      </c>
      <c r="G16" s="9">
        <f t="shared" si="7"/>
        <v>46287</v>
      </c>
      <c r="H16" s="9">
        <f t="shared" si="7"/>
        <v>39438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5" customFormat="1" ht="30" customHeight="1">
      <c r="A17" s="8" t="s">
        <v>9</v>
      </c>
      <c r="B17" s="9">
        <f>B16+B10+B8</f>
        <v>184585</v>
      </c>
      <c r="C17" s="9">
        <f t="shared" ref="C17:F17" si="8">C16+C10+C8</f>
        <v>219809</v>
      </c>
      <c r="D17" s="9">
        <f t="shared" si="8"/>
        <v>89531</v>
      </c>
      <c r="E17" s="8" t="s">
        <v>10</v>
      </c>
      <c r="F17" s="9">
        <f t="shared" si="8"/>
        <v>143943</v>
      </c>
      <c r="G17" s="9">
        <f t="shared" ref="G17" si="9">G16+G10+G8</f>
        <v>219809</v>
      </c>
      <c r="H17" s="9">
        <f t="shared" ref="H17" si="10">H16+H10+H8</f>
        <v>93275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3"/>
  <sheetViews>
    <sheetView tabSelected="1" workbookViewId="0"/>
  </sheetViews>
  <sheetFormatPr defaultRowHeight="12.75"/>
  <cols>
    <col min="1" max="1" width="32.7109375" customWidth="1"/>
    <col min="2" max="3" width="12.7109375" customWidth="1"/>
    <col min="4" max="4" width="12.7109375" hidden="1" customWidth="1"/>
    <col min="5" max="5" width="32.7109375" customWidth="1"/>
    <col min="6" max="7" width="12.7109375" customWidth="1"/>
    <col min="8" max="8" width="12.7109375" hidden="1" customWidth="1"/>
  </cols>
  <sheetData>
    <row r="1" spans="1:22" ht="15">
      <c r="A1" s="6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12" t="s">
        <v>27</v>
      </c>
      <c r="B5" s="11" t="s">
        <v>15</v>
      </c>
      <c r="C5" s="11" t="s">
        <v>16</v>
      </c>
      <c r="D5" s="11" t="s">
        <v>17</v>
      </c>
      <c r="E5" s="12" t="s">
        <v>6</v>
      </c>
      <c r="F5" s="11" t="s">
        <v>15</v>
      </c>
      <c r="G5" s="11" t="s">
        <v>18</v>
      </c>
      <c r="H5" s="11" t="s">
        <v>17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14" t="s">
        <v>0</v>
      </c>
      <c r="B6" s="10">
        <v>4714</v>
      </c>
      <c r="C6" s="10">
        <v>2796</v>
      </c>
      <c r="D6" s="10">
        <v>30074</v>
      </c>
      <c r="E6" s="14" t="s">
        <v>3</v>
      </c>
      <c r="F6" s="10">
        <v>45356</v>
      </c>
      <c r="G6" s="10">
        <v>34167</v>
      </c>
      <c r="H6" s="10">
        <v>50940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14" t="s">
        <v>5</v>
      </c>
      <c r="B7" s="10">
        <v>0</v>
      </c>
      <c r="C7" s="10">
        <v>31388</v>
      </c>
      <c r="D7" s="10">
        <v>38652</v>
      </c>
      <c r="E7" s="14"/>
      <c r="F7" s="10">
        <v>0</v>
      </c>
      <c r="G7" s="10">
        <v>0</v>
      </c>
      <c r="H7" s="10">
        <f t="shared" ref="H7:H15" si="0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8" t="s">
        <v>0</v>
      </c>
      <c r="B8" s="9">
        <f>SUM(B6:B7)</f>
        <v>4714</v>
      </c>
      <c r="C8" s="9">
        <f t="shared" ref="C8:H8" si="1">SUM(C6:C7)</f>
        <v>34184</v>
      </c>
      <c r="D8" s="9">
        <f t="shared" si="1"/>
        <v>68726</v>
      </c>
      <c r="E8" s="8" t="s">
        <v>3</v>
      </c>
      <c r="F8" s="9">
        <f t="shared" si="1"/>
        <v>45356</v>
      </c>
      <c r="G8" s="9">
        <f t="shared" si="1"/>
        <v>34167</v>
      </c>
      <c r="H8" s="9">
        <f t="shared" si="1"/>
        <v>50940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14" t="s">
        <v>1</v>
      </c>
      <c r="B9" s="10">
        <v>0</v>
      </c>
      <c r="C9" s="10">
        <v>0</v>
      </c>
      <c r="D9" s="10">
        <v>8410</v>
      </c>
      <c r="E9" s="14" t="s">
        <v>4</v>
      </c>
      <c r="F9" s="10">
        <v>0</v>
      </c>
      <c r="G9" s="10">
        <v>17</v>
      </c>
      <c r="H9" s="10">
        <v>2897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8" t="s">
        <v>7</v>
      </c>
      <c r="B10" s="9">
        <f>B9</f>
        <v>0</v>
      </c>
      <c r="C10" s="9">
        <f t="shared" ref="C10:H10" si="2">C9</f>
        <v>0</v>
      </c>
      <c r="D10" s="9">
        <f t="shared" si="2"/>
        <v>8410</v>
      </c>
      <c r="E10" s="8" t="s">
        <v>8</v>
      </c>
      <c r="F10" s="9">
        <f t="shared" si="2"/>
        <v>0</v>
      </c>
      <c r="G10" s="9">
        <f t="shared" si="2"/>
        <v>17</v>
      </c>
      <c r="H10" s="9">
        <f t="shared" si="2"/>
        <v>2897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14" t="s">
        <v>23</v>
      </c>
      <c r="B11" s="10">
        <v>0</v>
      </c>
      <c r="C11" s="10">
        <v>0</v>
      </c>
      <c r="D11" s="10"/>
      <c r="E11" s="14" t="s">
        <v>11</v>
      </c>
      <c r="F11" s="10">
        <v>0</v>
      </c>
      <c r="G11" s="10">
        <v>0</v>
      </c>
      <c r="H11" s="10">
        <v>142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14" t="s">
        <v>22</v>
      </c>
      <c r="B12" s="10">
        <v>0</v>
      </c>
      <c r="C12" s="10">
        <v>0</v>
      </c>
      <c r="D12" s="10"/>
      <c r="E12" s="14" t="s">
        <v>12</v>
      </c>
      <c r="F12" s="10">
        <v>0</v>
      </c>
      <c r="G12" s="10">
        <v>0</v>
      </c>
      <c r="H12" s="10">
        <v>616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6.5" customHeight="1">
      <c r="A13" s="14" t="s">
        <v>2</v>
      </c>
      <c r="B13" s="10">
        <v>0</v>
      </c>
      <c r="C13" s="10">
        <v>0</v>
      </c>
      <c r="D13" s="10"/>
      <c r="E13" s="14" t="s">
        <v>22</v>
      </c>
      <c r="F13" s="10">
        <v>0</v>
      </c>
      <c r="G13" s="10">
        <v>0</v>
      </c>
      <c r="H13" s="1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14" t="s">
        <v>13</v>
      </c>
      <c r="B14" s="10">
        <v>0</v>
      </c>
      <c r="C14" s="10">
        <v>0</v>
      </c>
      <c r="D14" s="10">
        <v>848</v>
      </c>
      <c r="E14" s="14" t="s">
        <v>21</v>
      </c>
      <c r="F14" s="10">
        <v>0</v>
      </c>
      <c r="G14" s="10">
        <v>0</v>
      </c>
      <c r="H14" s="10">
        <f t="shared" si="0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14" t="s">
        <v>24</v>
      </c>
      <c r="B15" s="10">
        <v>0</v>
      </c>
      <c r="C15" s="10">
        <v>0</v>
      </c>
      <c r="D15" s="10">
        <v>11547</v>
      </c>
      <c r="E15" s="14" t="s">
        <v>14</v>
      </c>
      <c r="F15" s="10">
        <v>0</v>
      </c>
      <c r="G15" s="10">
        <v>0</v>
      </c>
      <c r="H15" s="10">
        <f t="shared" si="0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>
      <c r="A16" s="8" t="s">
        <v>19</v>
      </c>
      <c r="B16" s="9">
        <f>SUM(B11:B15)</f>
        <v>0</v>
      </c>
      <c r="C16" s="9">
        <f t="shared" ref="C16:H16" si="3">SUM(C11:C15)</f>
        <v>0</v>
      </c>
      <c r="D16" s="9">
        <f t="shared" si="3"/>
        <v>12395</v>
      </c>
      <c r="E16" s="13" t="s">
        <v>20</v>
      </c>
      <c r="F16" s="9">
        <f t="shared" si="3"/>
        <v>0</v>
      </c>
      <c r="G16" s="9">
        <f t="shared" si="3"/>
        <v>0</v>
      </c>
      <c r="H16" s="9">
        <f t="shared" si="3"/>
        <v>758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5" customFormat="1" ht="30" customHeight="1">
      <c r="A17" s="8" t="s">
        <v>9</v>
      </c>
      <c r="B17" s="9">
        <f>B16+B10+B8</f>
        <v>4714</v>
      </c>
      <c r="C17" s="9">
        <f t="shared" ref="C17:H17" si="4">C16+C10+C8</f>
        <v>34184</v>
      </c>
      <c r="D17" s="9">
        <f t="shared" si="4"/>
        <v>89531</v>
      </c>
      <c r="E17" s="8" t="s">
        <v>10</v>
      </c>
      <c r="F17" s="9">
        <f t="shared" si="4"/>
        <v>45356</v>
      </c>
      <c r="G17" s="9">
        <f t="shared" si="4"/>
        <v>34184</v>
      </c>
      <c r="H17" s="9">
        <f t="shared" si="4"/>
        <v>54595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</sheetData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ONK_OSSZESEN</vt:lpstr>
      <vt:lpstr>ONK</vt:lpstr>
      <vt:lpstr>OVODA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2016-03-01T07:34:44Z</cp:lastPrinted>
  <dcterms:created xsi:type="dcterms:W3CDTF">1997-01-17T14:02:09Z</dcterms:created>
  <dcterms:modified xsi:type="dcterms:W3CDTF">2016-03-01T07:35:39Z</dcterms:modified>
</cp:coreProperties>
</file>