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elt" sheetId="7" state="hidden" r:id="rId7"/>
    <sheet name="Munka1" sheetId="8" r:id="rId8"/>
  </sheets>
  <definedNames/>
  <calcPr fullCalcOnLoad="1"/>
</workbook>
</file>

<file path=xl/sharedStrings.xml><?xml version="1.0" encoding="utf-8"?>
<sst xmlns="http://schemas.openxmlformats.org/spreadsheetml/2006/main" count="443" uniqueCount="332">
  <si>
    <t>Ssz.</t>
  </si>
  <si>
    <t>Megnevezés</t>
  </si>
  <si>
    <t>Összesen</t>
  </si>
  <si>
    <t>BEVÉTELEK</t>
  </si>
  <si>
    <t>B</t>
  </si>
  <si>
    <t>KIADÁSOK</t>
  </si>
  <si>
    <t>Közhatalmi bevételek</t>
  </si>
  <si>
    <t>Intézményi működési bevételek</t>
  </si>
  <si>
    <t>Felhalmozási bevétel</t>
  </si>
  <si>
    <t>BEVÉTELEK MINDÖSSZESEN</t>
  </si>
  <si>
    <t>Személyi juttatások</t>
  </si>
  <si>
    <t>Dologi kiadások</t>
  </si>
  <si>
    <t>Ellátottak pénzbeli juttatásai</t>
  </si>
  <si>
    <t>Intézményi beruházás</t>
  </si>
  <si>
    <t>Felújítás</t>
  </si>
  <si>
    <t>Egyéb felhalmozási kiadás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</si>
  <si>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</si>
  <si>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</si>
  <si>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</si>
  <si>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</si>
  <si>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</si>
  <si>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</si>
  <si>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</si>
  <si>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adatok ezer Ft-ban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</si>
  <si>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</si>
  <si>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</si>
  <si>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kiadás</t>
  </si>
  <si>
    <t>Felhalmozási célú finanszírozási kiadás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</si>
  <si>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</si>
  <si>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</si>
  <si>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</si>
  <si>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</si>
  <si>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MŰKÖDÉSI CÉLÚ BEVÉTELEK</t>
  </si>
  <si>
    <t>FELHALMOZÁSI CÉLÚ BEVÉTELEK</t>
  </si>
  <si>
    <t>FELÚJÍTÁSOK</t>
  </si>
  <si>
    <t>INTÉZMÉNYI BERUHÁZÁSOK</t>
  </si>
  <si>
    <t>ÁLTALÁNOS TARTALÉKOK</t>
  </si>
  <si>
    <t>Működési célú</t>
  </si>
  <si>
    <t>Felhalmozási célú</t>
  </si>
  <si>
    <t>CÉLTARTALÉKOK</t>
  </si>
  <si>
    <t>forrás ezer Ft-ban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</si>
  <si>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</si>
  <si>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</si>
  <si>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</si>
  <si>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</si>
  <si>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</si>
  <si>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</si>
  <si>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</si>
  <si>
    <t>1.</t>
  </si>
  <si>
    <t>2.</t>
  </si>
  <si>
    <t>3.</t>
  </si>
  <si>
    <t>4.</t>
  </si>
  <si>
    <t>közfoglalkoztatás</t>
  </si>
  <si>
    <t>ÖSSZESEN</t>
  </si>
  <si>
    <t>2013.</t>
  </si>
  <si>
    <t>2014.</t>
  </si>
  <si>
    <t xml:space="preserve">2012. </t>
  </si>
  <si>
    <t>A Társulás adott évi saját bevételeinek 50 %-a</t>
  </si>
  <si>
    <t>7. sz. melléklet</t>
  </si>
  <si>
    <t>Futamidő
kezdete</t>
  </si>
  <si>
    <t>Adósságot keletkeztető ügyletekből és kezességvállalásból fennálló kötelezettségek</t>
  </si>
  <si>
    <t>2012.</t>
  </si>
  <si>
    <t>2015.</t>
  </si>
  <si>
    <t>adatok e Ft-ban</t>
  </si>
  <si>
    <t>A Munkaszervezet adott évi saját bevételeinek 50 %-a</t>
  </si>
  <si>
    <t>Működési tartalék, céltartalék</t>
  </si>
  <si>
    <t>Felhalmozási célú saját bevételek</t>
  </si>
  <si>
    <t>ADÓSSÁGOT KELETKEZTETŐ ÜGYLETEKBŐL 
ÉS KEZESSÉGVÁLLALÁSBÓL FENNÁLLÓ KÖTELEZETTSÉGEI</t>
  </si>
  <si>
    <t>ŐRSÉGI TÖBBCÉLÚ KISTÉRSÉGI TÁRSULÁS MUNKASZERVEZETÉNEK</t>
  </si>
  <si>
    <t>ŐRSÉGI TÖBBCÉLÚ KISTÉRSÉGI TÁRSULÁS</t>
  </si>
  <si>
    <t>nem releváns</t>
  </si>
  <si>
    <t>1. sz. melléklet</t>
  </si>
  <si>
    <t>adatok főben</t>
  </si>
  <si>
    <t>eredeti előirányzatból</t>
  </si>
  <si>
    <t>kötelező feladatok</t>
  </si>
  <si>
    <t>önként vállalt feladatok</t>
  </si>
  <si>
    <t>Munkaadókat terhelő járulékok és szoc. hozzájárulási adó</t>
  </si>
  <si>
    <t>Bírságok, pótlékok és egyéb sajátos bevételek</t>
  </si>
  <si>
    <t>Helyi önkormányzatok működésének általános támogatása</t>
  </si>
  <si>
    <t>Szociális és gyermekjóléti feladatok támogatása</t>
  </si>
  <si>
    <t>Előző évi pénzmaradvány működési igénybevétele</t>
  </si>
  <si>
    <t>Likvid hitel felvétele</t>
  </si>
  <si>
    <t>Egyéb finanszírozás bevételei</t>
  </si>
  <si>
    <t>MŰKÖDÉSI BEVÉTELEK ÖSSZESEN</t>
  </si>
  <si>
    <t xml:space="preserve">MŰKÖDÉSI HIÁNY </t>
  </si>
  <si>
    <t>MŰKÖDÉSI CÉLÚ KIADÁSOK</t>
  </si>
  <si>
    <t>Munkaadót terhelő járulékok és szociális hozzájárulási adó</t>
  </si>
  <si>
    <t>Likvid hitel törlesztése</t>
  </si>
  <si>
    <t>MŰKÖDÉSI KIADÁSOK ÖSSZESEN</t>
  </si>
  <si>
    <t>MŰKÖDÉSI TÖBBLET</t>
  </si>
  <si>
    <t>3. számú melléklet</t>
  </si>
  <si>
    <t>Előző évi pénzmaradvány felhalmozási igénybevétele</t>
  </si>
  <si>
    <t>Működési célú finanszírozási bevételek</t>
  </si>
  <si>
    <t>FELHALMOZÁSI BEVÉTELEK ÖSSZESEN</t>
  </si>
  <si>
    <t xml:space="preserve">FELHALMOZÁSI HIÁNY </t>
  </si>
  <si>
    <t>FELHALMOZÁSI KIADÁSOK</t>
  </si>
  <si>
    <t>Egyéb felhalmozási kiadások</t>
  </si>
  <si>
    <t>Működési célú finanszírozási kiadások</t>
  </si>
  <si>
    <t>Felhalmozási célú finanszírozási kiadások</t>
  </si>
  <si>
    <t>FELHALMOZÁSI KIADÁSOK ÖSSZESEN</t>
  </si>
  <si>
    <t>EGYÉB FELHALMOZÁSI KIADÁS</t>
  </si>
  <si>
    <t>Forgatási célú értékpapír értékesítés bevétele</t>
  </si>
  <si>
    <t>Forgatási célú értékpapír vásárlás</t>
  </si>
  <si>
    <t>Befektetési célú értékpapír bevétele</t>
  </si>
  <si>
    <t>Befektetési célú értékpapír vásárlás</t>
  </si>
  <si>
    <t>FELHALMOZÁSI TÖBBLET</t>
  </si>
  <si>
    <t>Közalkalmazottak</t>
  </si>
  <si>
    <t>teljes munkaidőben foglalkoztatott</t>
  </si>
  <si>
    <t>részmunkaidőben foglalkoztatott</t>
  </si>
  <si>
    <t>szakmai állomány</t>
  </si>
  <si>
    <t>fizikai állomány</t>
  </si>
  <si>
    <t>Köztisztviselők</t>
  </si>
  <si>
    <t>Munkatörvénykönyve alapján foglalkoztatott</t>
  </si>
  <si>
    <t>NYD Regionális Hulladékgazdálkodási Önkormányzati Társulás</t>
  </si>
  <si>
    <t>Elkülönített állami pénzalapokból</t>
  </si>
  <si>
    <t xml:space="preserve">Működési kiadás államháztartáson belülre </t>
  </si>
  <si>
    <t xml:space="preserve">Működési kiadások államháztartáson kivülre  </t>
  </si>
  <si>
    <t xml:space="preserve">Társulásoknak és költségvetési szerveinek </t>
  </si>
  <si>
    <t>Egyes köznevelési  feladatok támogatása</t>
  </si>
  <si>
    <t>gyermekétkeztetés támogatása</t>
  </si>
  <si>
    <t xml:space="preserve"> Működési célú támogatások állaháztartáson belül</t>
  </si>
  <si>
    <t>Önkormányzatok müködési támogatásai</t>
  </si>
  <si>
    <t>rovat/ sszám</t>
  </si>
  <si>
    <t>rovat/ sorszám</t>
  </si>
  <si>
    <t xml:space="preserve">Tartalék </t>
  </si>
  <si>
    <t>Felhalmozási célú önkormányzati támogatás</t>
  </si>
  <si>
    <t xml:space="preserve">Felhalmozási célú támogatások államháztartáson belülről </t>
  </si>
  <si>
    <t xml:space="preserve">Felhalmozási célú átvett pénzeszközök </t>
  </si>
  <si>
    <t>K</t>
  </si>
  <si>
    <t>Müködési támogatások államháztartáson belülről</t>
  </si>
  <si>
    <t>Működési célú átvett pénzek</t>
  </si>
  <si>
    <t xml:space="preserve">Finanszirozási bevételek </t>
  </si>
  <si>
    <t xml:space="preserve">Egyéb felhalmozási célú támogatások államháztartáson belül </t>
  </si>
  <si>
    <t xml:space="preserve">Egyéb felhalmozási célú támogatások államháztartáson kivűlre </t>
  </si>
  <si>
    <t xml:space="preserve">hosszú leljáratú hitelek, kölcsönök törlésztése </t>
  </si>
  <si>
    <t xml:space="preserve">Önkormányzatok müködési támogatása </t>
  </si>
  <si>
    <t>Működési célú finanszírozási bevétel -pénzmaradvány nélkül</t>
  </si>
  <si>
    <t>Felhalmozási célú finanszírozási bevétel- pénzmaradvány nélkül</t>
  </si>
  <si>
    <t xml:space="preserve">Támogatási kölcsönök  visszatérülése </t>
  </si>
  <si>
    <t xml:space="preserve">Müködési  visszatéritendő támogatási kölcsönök nyújtása </t>
  </si>
  <si>
    <t>Rövid lejáratú hitel, kölcsön  törlesztése</t>
  </si>
  <si>
    <t>Rövid lejáratú hitel, kölcsön felvétele</t>
  </si>
  <si>
    <t xml:space="preserve">Hitel, kölcsön felvétel államháztartáson kivűlről </t>
  </si>
  <si>
    <t>Támogatási kölcsön  visszatérülések</t>
  </si>
  <si>
    <t>Felhalmozási célú támogatások államháztartáson belül</t>
  </si>
  <si>
    <t>KÖLTSÉGVETÉSI BEVÉTELEK ÖSSZESEN</t>
  </si>
  <si>
    <t>KÖLTSÉGVETÉSI KIADÁSOK ÖSSZESEN</t>
  </si>
  <si>
    <t>Támogatási kölcsön visszatérülések</t>
  </si>
  <si>
    <t>Támogatási kölcsön visszatérülések.</t>
  </si>
  <si>
    <t xml:space="preserve">FINANSZIROZÁSI BEVÉTELEK ÖSSZESEN </t>
  </si>
  <si>
    <t xml:space="preserve">FINANSZIROZÁSI KIADÁSOK ÖSSZESEN </t>
  </si>
  <si>
    <t>Támogatási kölcsönök nyújtása</t>
  </si>
  <si>
    <t xml:space="preserve">Felhalmozási célú támogatási kölcsönök nyújtása </t>
  </si>
  <si>
    <t xml:space="preserve">Felhalmozási támogatási kölcsönök nyújtása áh.belül </t>
  </si>
  <si>
    <t>Felhalmozási támogatási kölcsönök nyújtása áh.kivül</t>
  </si>
  <si>
    <t xml:space="preserve">Felhalmozási célú önkormányzati  támogatás </t>
  </si>
  <si>
    <t>ssz.</t>
  </si>
  <si>
    <t>rovat /Ssz.</t>
  </si>
  <si>
    <t xml:space="preserve">Jövedelmadók </t>
  </si>
  <si>
    <t>B3        2.</t>
  </si>
  <si>
    <t>B401</t>
  </si>
  <si>
    <t xml:space="preserve">Készletértékesítés </t>
  </si>
  <si>
    <t>B402</t>
  </si>
  <si>
    <t xml:space="preserve">Szolgáltatások ellenértéke </t>
  </si>
  <si>
    <t>B404</t>
  </si>
  <si>
    <t xml:space="preserve">Önkormányzati vagyon üzemeltetésből származó bevétel </t>
  </si>
  <si>
    <t xml:space="preserve">Tárgyi eszköz bérbeadásásból származó bevétel </t>
  </si>
  <si>
    <t>B31</t>
  </si>
  <si>
    <t xml:space="preserve">B34 </t>
  </si>
  <si>
    <t>Vagyoni tipusú adók</t>
  </si>
  <si>
    <t xml:space="preserve">B351 </t>
  </si>
  <si>
    <t>értékesítési és forgalmi adók</t>
  </si>
  <si>
    <t>B354</t>
  </si>
  <si>
    <t>B355</t>
  </si>
  <si>
    <t>B36</t>
  </si>
  <si>
    <t>B111</t>
  </si>
  <si>
    <t>B112</t>
  </si>
  <si>
    <t>B113</t>
  </si>
  <si>
    <t>B114</t>
  </si>
  <si>
    <t>B115</t>
  </si>
  <si>
    <t xml:space="preserve">Települési önkorm. Kulturális támogatása </t>
  </si>
  <si>
    <t xml:space="preserve">Kiegészítő célú möködési költségvetési támogatás </t>
  </si>
  <si>
    <t>B116</t>
  </si>
  <si>
    <t xml:space="preserve">Elszámolásból származó bevételek </t>
  </si>
  <si>
    <t>B1       4.</t>
  </si>
  <si>
    <t>B16</t>
  </si>
  <si>
    <t>Társadalombíztosítás pénzügyi alapjai</t>
  </si>
  <si>
    <t xml:space="preserve">Társulások és kv. szerveik </t>
  </si>
  <si>
    <t>Helyi önkormányzatok és kv. szerveik</t>
  </si>
  <si>
    <t>B6        5.</t>
  </si>
  <si>
    <t>B11      3.</t>
  </si>
  <si>
    <t>B4       1.</t>
  </si>
  <si>
    <t>Működési célú átvett pénzeszközök</t>
  </si>
  <si>
    <t>B1       6.</t>
  </si>
  <si>
    <t>B8      7.</t>
  </si>
  <si>
    <t>B8131</t>
  </si>
  <si>
    <t>B8113</t>
  </si>
  <si>
    <t>B811</t>
  </si>
  <si>
    <t>B8121</t>
  </si>
  <si>
    <t>B81</t>
  </si>
  <si>
    <t xml:space="preserve">K1         1. </t>
  </si>
  <si>
    <t>K2        2.</t>
  </si>
  <si>
    <t>K3       3.</t>
  </si>
  <si>
    <t>K4       4.</t>
  </si>
  <si>
    <t>K548</t>
  </si>
  <si>
    <t xml:space="preserve">Egyéb nem intézményi ellátások </t>
  </si>
  <si>
    <t xml:space="preserve">Települési támogatás </t>
  </si>
  <si>
    <t xml:space="preserve">    Lakásfenntartási támogatás </t>
  </si>
  <si>
    <t xml:space="preserve">    Gyermekszületési támogatás </t>
  </si>
  <si>
    <t xml:space="preserve">    Temetési támogatás </t>
  </si>
  <si>
    <t xml:space="preserve">    Beiskolázási támogatás </t>
  </si>
  <si>
    <t xml:space="preserve">    Átmeneti - rendkivüli támogatás </t>
  </si>
  <si>
    <t xml:space="preserve">    Magánszemélyek kommunális adója</t>
  </si>
  <si>
    <t xml:space="preserve">    Helyi iparűzési adó</t>
  </si>
  <si>
    <t>K506</t>
  </si>
  <si>
    <t>K5       5.</t>
  </si>
  <si>
    <t xml:space="preserve">   Központi költségvetési szervnek </t>
  </si>
  <si>
    <t xml:space="preserve">K506  </t>
  </si>
  <si>
    <t xml:space="preserve">   Helyi önkormányzatoknak és költségvetési szerveinek </t>
  </si>
  <si>
    <t xml:space="preserve">       Orvosi ügyelet </t>
  </si>
  <si>
    <t xml:space="preserve">      Fiziotherápia </t>
  </si>
  <si>
    <t xml:space="preserve">       Zalamenti és Őrségi Önkorm.  Szociális és Gyermekj. Társ.</t>
  </si>
  <si>
    <t xml:space="preserve">      Pöttömsziget óvoda állami támogatás</t>
  </si>
  <si>
    <t xml:space="preserve">     Pöttömsziget óvoda saját hozzájárulás </t>
  </si>
  <si>
    <t xml:space="preserve">     Nyugat-d.tuli regionális hulladékgazd. Társ.</t>
  </si>
  <si>
    <t>K512</t>
  </si>
  <si>
    <t xml:space="preserve">    Egyéb civil szervezetek </t>
  </si>
  <si>
    <t>Egyéb működési célú kiadások</t>
  </si>
  <si>
    <t>K59112</t>
  </si>
  <si>
    <t>K9113</t>
  </si>
  <si>
    <t>K9121</t>
  </si>
  <si>
    <t xml:space="preserve">K513   </t>
  </si>
  <si>
    <t>K914</t>
  </si>
  <si>
    <t xml:space="preserve">ÁH. Belüli megelőlegezések visszafizetése </t>
  </si>
  <si>
    <t>K5      6 .</t>
  </si>
  <si>
    <t>K9      7 .</t>
  </si>
  <si>
    <t>B5    8.</t>
  </si>
  <si>
    <t>B5</t>
  </si>
  <si>
    <t>B21</t>
  </si>
  <si>
    <t>B2      9.</t>
  </si>
  <si>
    <t>B2</t>
  </si>
  <si>
    <t xml:space="preserve">felhalmozási célú támogatás önkormányzatoktól és kv. Szerveitől </t>
  </si>
  <si>
    <t xml:space="preserve">B25 </t>
  </si>
  <si>
    <t xml:space="preserve">Felhalmozási célú támogatás társulásoktól és kv.szerveitől </t>
  </si>
  <si>
    <t xml:space="preserve">Felhalmozási célú támogatás elkülönített állami pénzalaptól </t>
  </si>
  <si>
    <t>B2       10.</t>
  </si>
  <si>
    <t>B7        11.</t>
  </si>
  <si>
    <t>B8       12.</t>
  </si>
  <si>
    <t>B812</t>
  </si>
  <si>
    <t>B4</t>
  </si>
  <si>
    <t>B3</t>
  </si>
  <si>
    <t>B11</t>
  </si>
  <si>
    <t>B1</t>
  </si>
  <si>
    <t>B6</t>
  </si>
  <si>
    <t xml:space="preserve">rovat </t>
  </si>
  <si>
    <t>B25</t>
  </si>
  <si>
    <t>B7</t>
  </si>
  <si>
    <t>B74</t>
  </si>
  <si>
    <t>Egyéb működési célú támogatások</t>
  </si>
  <si>
    <t>K1</t>
  </si>
  <si>
    <t>K2</t>
  </si>
  <si>
    <t>K3</t>
  </si>
  <si>
    <t>K4</t>
  </si>
  <si>
    <t>K5</t>
  </si>
  <si>
    <t>K513</t>
  </si>
  <si>
    <t>K508</t>
  </si>
  <si>
    <t>rovat</t>
  </si>
  <si>
    <t>K6</t>
  </si>
  <si>
    <t>K7</t>
  </si>
  <si>
    <t>K8</t>
  </si>
  <si>
    <t>K86</t>
  </si>
  <si>
    <t>K9</t>
  </si>
  <si>
    <t>Művelődési ház eszközbeszerzés</t>
  </si>
  <si>
    <t xml:space="preserve">Gépjárműadó </t>
  </si>
  <si>
    <t xml:space="preserve">Egyéb áruhasználati és szolgáltatási adók </t>
  </si>
  <si>
    <t xml:space="preserve">     Talajterhelési díj </t>
  </si>
  <si>
    <t xml:space="preserve">     Tartózkodás utáni idegenforgalmi adó </t>
  </si>
  <si>
    <t xml:space="preserve">Immateriális javak értékesítése </t>
  </si>
  <si>
    <t xml:space="preserve">Ingatlanok értékesítése </t>
  </si>
  <si>
    <t>B53</t>
  </si>
  <si>
    <t xml:space="preserve">B51   </t>
  </si>
  <si>
    <t>B52</t>
  </si>
  <si>
    <t xml:space="preserve">Egyéb tárgyi eszközök értékesítése </t>
  </si>
  <si>
    <t xml:space="preserve">B54 </t>
  </si>
  <si>
    <t>Részesedések értékesítése</t>
  </si>
  <si>
    <t>B55</t>
  </si>
  <si>
    <t xml:space="preserve">Részesedések megszünéséhez kapcsolódó bevétel </t>
  </si>
  <si>
    <t>K6      8.</t>
  </si>
  <si>
    <t>K7     9.</t>
  </si>
  <si>
    <t>K8       10.</t>
  </si>
  <si>
    <t>K8       11.</t>
  </si>
  <si>
    <t>K9      12.</t>
  </si>
  <si>
    <t>K84</t>
  </si>
  <si>
    <t xml:space="preserve">      Társulásoknak és költsévetési szerveinek </t>
  </si>
  <si>
    <t>K89</t>
  </si>
  <si>
    <t>K83</t>
  </si>
  <si>
    <t>K9111</t>
  </si>
  <si>
    <t>K922</t>
  </si>
  <si>
    <t>K6    8.</t>
  </si>
  <si>
    <t>rovat /ssz.</t>
  </si>
  <si>
    <t xml:space="preserve">K64  </t>
  </si>
  <si>
    <t xml:space="preserve">K71   </t>
  </si>
  <si>
    <t>K8      10</t>
  </si>
  <si>
    <t xml:space="preserve">Egyéb felhalmozási célú támogatás államháztartáson belülre </t>
  </si>
  <si>
    <t xml:space="preserve">Egyéb felhalmozási célú támogatás államháztartáson kivülre </t>
  </si>
  <si>
    <t>BAJÁNSENYE KÖZSÉG ÖNKORMÁNYZATA
2017. ÉVI BEVÉTELEI ÉS KIADÁSAI KIEMELT ELŐIRÁNYZATONKÉNT ELLÁTANDÓ FELADATOK SZERINTI BONTÁSBAN</t>
  </si>
  <si>
    <t>2017 évi eredeti előirányzat összesen</t>
  </si>
  <si>
    <t>2017. évi eredeti előirányzat összesen</t>
  </si>
  <si>
    <t>______/2017. ( ____ ) költségvetési rendelethez</t>
  </si>
  <si>
    <t>BAJÁNSENYE KÖZSÉG ÖNKORMÁNYZATA
2017. ÉVI MŰKÖDÉSI BEVÉTELEI ÉS KIADÁSAI KIEMELT ELŐIRÁNYZATONKÉNT</t>
  </si>
  <si>
    <t>2017. évi eredeti előirányzat</t>
  </si>
  <si>
    <t>BAJÁNSENYE KÖZSÉG ÖNKORMÁNYZATA
2017. ÉVI FELHALMOZÁSI BEVÉTELEI ÉS KIADÁSAI KIEMELT ELŐIRÁNYZATONKÉNT</t>
  </si>
  <si>
    <t>BAJÁNSENYE KÖZSÉG ÖNKORMÁNYZATA
2017. ÉVI BERUHÁZÁSI ÉS FELÚJÍTÁSI KIADÁSAI FELADATONKÉNT/CÉLONKÉNT</t>
  </si>
  <si>
    <t>A fenti előirányzatokból 2017. költségvetési év azon fejlesztési céljai, amelyek megvalósításához a Stabilitási tv. 3. § (1) bekezdése szerinti adósságot keletkeztető ügylet megkötése válik vagy válhat szükségessé</t>
  </si>
  <si>
    <t>BAJÁNSENYE KÖZSÉG ÖNKORMÁNYZATA
2017. ÉVI ÁLTALÁNOS ÉS CÉLTARTALÉKAI</t>
  </si>
  <si>
    <t>BAJÁNSENYE KÖZSÉG ÖNKORMÁNYZATA
2017. ÉVI ENGEDÉLYEZETT LÉTSZÁMKERETE</t>
  </si>
  <si>
    <t xml:space="preserve">    Szociális étkezők térítési díjának átvállalása</t>
  </si>
  <si>
    <t>Felhalmozási célú támogatás fejezeti kezelésű előirányzatból</t>
  </si>
  <si>
    <t>Zártkert megújítási program - ingatlan vásárlás</t>
  </si>
  <si>
    <t>Zártkert megújítási prgram</t>
  </si>
  <si>
    <t>Konyha felújítás - eszközbeszerzés</t>
  </si>
  <si>
    <t>Útfelújítás - gépbeszerzés önerő</t>
  </si>
  <si>
    <t>Konyha felújítás - építés</t>
  </si>
  <si>
    <t>Csatorna rekonstrukció</t>
  </si>
  <si>
    <t>Útépítés</t>
  </si>
  <si>
    <t>1/2017. (III.1.) 2017. évi költségvetési rendelet 1. számú melléklete</t>
  </si>
  <si>
    <t>1/2017. (III.1.) 2017. évi költségvetési rendelet 6. számú melléklete</t>
  </si>
  <si>
    <t>1/2017. (III.1.) 2017. évi költségvetési rendelet 5. számú melléklete</t>
  </si>
  <si>
    <t>1/2017. (III.1.) 2017. évi költségvetési rendelet 4. számú melléklete</t>
  </si>
  <si>
    <t>1/2017. (III.1.) 2017. évi költségvetési rendelet 3. számú melléklete</t>
  </si>
  <si>
    <t>1/2017. (III.1.) 2017. évi költségvetési rendelet 2/B. számú melléklete</t>
  </si>
  <si>
    <t>1/2017. (III.1.) 2017. évi költségvetési rendelet 2/A. számú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</si>
</sst>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3" fontId="6" fillId="0" borderId="20" xfId="0" applyNumberFormat="1" applyFont="1" applyBorder="1" applyAlignment="1">
      <alignment/>
    </xf>
    <xf numFmtId="0" fontId="6" fillId="32" borderId="19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3" fontId="6" fillId="32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6" fillId="32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3" fontId="6" fillId="32" borderId="11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30" xfId="0" applyFont="1" applyBorder="1" applyAlignment="1">
      <alignment/>
    </xf>
    <xf numFmtId="0" fontId="6" fillId="32" borderId="31" xfId="0" applyFont="1" applyFill="1" applyBorder="1" applyAlignment="1">
      <alignment vertical="center"/>
    </xf>
    <xf numFmtId="0" fontId="6" fillId="32" borderId="13" xfId="0" applyFont="1" applyFill="1" applyBorder="1" applyAlignment="1">
      <alignment wrapText="1"/>
    </xf>
    <xf numFmtId="3" fontId="6" fillId="32" borderId="13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0" fontId="6" fillId="32" borderId="32" xfId="0" applyFont="1" applyFill="1" applyBorder="1" applyAlignment="1">
      <alignment vertical="center"/>
    </xf>
    <xf numFmtId="3" fontId="6" fillId="32" borderId="19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3" fontId="5" fillId="0" borderId="36" xfId="0" applyNumberFormat="1" applyFont="1" applyBorder="1" applyAlignment="1">
      <alignment horizontal="right"/>
    </xf>
    <xf numFmtId="0" fontId="6" fillId="0" borderId="35" xfId="0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/>
    </xf>
    <xf numFmtId="0" fontId="7" fillId="0" borderId="35" xfId="0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3" fontId="7" fillId="0" borderId="37" xfId="0" applyNumberFormat="1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3" fontId="5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 horizontal="right"/>
    </xf>
    <xf numFmtId="0" fontId="6" fillId="0" borderId="39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38" xfId="0" applyFont="1" applyBorder="1" applyAlignment="1">
      <alignment/>
    </xf>
    <xf numFmtId="0" fontId="6" fillId="0" borderId="37" xfId="0" applyFont="1" applyBorder="1" applyAlignment="1">
      <alignment/>
    </xf>
    <xf numFmtId="0" fontId="5" fillId="0" borderId="39" xfId="0" applyFont="1" applyBorder="1" applyAlignment="1">
      <alignment horizontal="left"/>
    </xf>
    <xf numFmtId="0" fontId="5" fillId="0" borderId="24" xfId="0" applyFont="1" applyBorder="1" applyAlignment="1">
      <alignment wrapText="1"/>
    </xf>
    <xf numFmtId="3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6" fillId="0" borderId="35" xfId="0" applyFont="1" applyBorder="1" applyAlignment="1">
      <alignment horizontal="right"/>
    </xf>
    <xf numFmtId="3" fontId="6" fillId="0" borderId="36" xfId="0" applyNumberFormat="1" applyFont="1" applyBorder="1" applyAlignment="1">
      <alignment/>
    </xf>
    <xf numFmtId="0" fontId="7" fillId="0" borderId="35" xfId="0" applyFont="1" applyBorder="1" applyAlignment="1">
      <alignment horizontal="right"/>
    </xf>
    <xf numFmtId="3" fontId="7" fillId="0" borderId="36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0" fontId="6" fillId="0" borderId="28" xfId="0" applyFont="1" applyBorder="1" applyAlignment="1">
      <alignment horizontal="right"/>
    </xf>
    <xf numFmtId="3" fontId="5" fillId="0" borderId="42" xfId="0" applyNumberFormat="1" applyFont="1" applyBorder="1" applyAlignment="1">
      <alignment/>
    </xf>
    <xf numFmtId="0" fontId="6" fillId="0" borderId="43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5" xfId="0" applyFont="1" applyBorder="1" applyAlignment="1">
      <alignment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7" fillId="0" borderId="3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36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45" xfId="0" applyFont="1" applyFill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5" fillId="0" borderId="41" xfId="0" applyFont="1" applyBorder="1" applyAlignment="1">
      <alignment wrapText="1"/>
    </xf>
    <xf numFmtId="3" fontId="5" fillId="0" borderId="41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19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5" fillId="0" borderId="45" xfId="0" applyNumberFormat="1" applyFont="1" applyBorder="1" applyAlignment="1">
      <alignment/>
    </xf>
    <xf numFmtId="0" fontId="6" fillId="0" borderId="52" xfId="0" applyFont="1" applyBorder="1" applyAlignment="1">
      <alignment/>
    </xf>
    <xf numFmtId="0" fontId="5" fillId="0" borderId="53" xfId="0" applyFont="1" applyBorder="1" applyAlignment="1">
      <alignment wrapText="1"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5" fillId="0" borderId="55" xfId="0" applyFont="1" applyBorder="1" applyAlignment="1">
      <alignment/>
    </xf>
    <xf numFmtId="3" fontId="5" fillId="0" borderId="56" xfId="0" applyNumberFormat="1" applyFont="1" applyBorder="1" applyAlignment="1">
      <alignment/>
    </xf>
    <xf numFmtId="0" fontId="6" fillId="0" borderId="26" xfId="0" applyFont="1" applyBorder="1" applyAlignment="1">
      <alignment wrapText="1"/>
    </xf>
    <xf numFmtId="3" fontId="6" fillId="0" borderId="26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57" xfId="0" applyFont="1" applyBorder="1" applyAlignment="1">
      <alignment/>
    </xf>
    <xf numFmtId="0" fontId="5" fillId="0" borderId="58" xfId="0" applyFont="1" applyBorder="1" applyAlignment="1">
      <alignment wrapText="1"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0" fontId="5" fillId="0" borderId="60" xfId="0" applyFont="1" applyBorder="1" applyAlignment="1">
      <alignment/>
    </xf>
    <xf numFmtId="3" fontId="5" fillId="0" borderId="61" xfId="0" applyNumberFormat="1" applyFont="1" applyBorder="1" applyAlignment="1">
      <alignment/>
    </xf>
    <xf numFmtId="0" fontId="5" fillId="0" borderId="62" xfId="0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34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5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3" fontId="5" fillId="0" borderId="38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 vertical="center"/>
    </xf>
    <xf numFmtId="3" fontId="5" fillId="0" borderId="56" xfId="0" applyNumberFormat="1" applyFont="1" applyBorder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53" xfId="0" applyFont="1" applyBorder="1" applyAlignment="1">
      <alignment/>
    </xf>
    <xf numFmtId="0" fontId="7" fillId="0" borderId="19" xfId="0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26" xfId="0" applyFont="1" applyBorder="1" applyAlignment="1">
      <alignment wrapText="1"/>
    </xf>
    <xf numFmtId="3" fontId="6" fillId="0" borderId="45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7" fillId="0" borderId="41" xfId="0" applyFont="1" applyBorder="1" applyAlignment="1">
      <alignment wrapText="1"/>
    </xf>
    <xf numFmtId="0" fontId="5" fillId="0" borderId="34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1" xfId="0" applyFont="1" applyBorder="1" applyAlignment="1">
      <alignment/>
    </xf>
    <xf numFmtId="0" fontId="5" fillId="0" borderId="26" xfId="0" applyFont="1" applyBorder="1" applyAlignment="1">
      <alignment horizontal="left" vertical="center"/>
    </xf>
    <xf numFmtId="0" fontId="5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5" fillId="0" borderId="56" xfId="0" applyFont="1" applyBorder="1" applyAlignment="1">
      <alignment/>
    </xf>
    <xf numFmtId="0" fontId="6" fillId="0" borderId="28" xfId="0" applyFont="1" applyBorder="1" applyAlignment="1">
      <alignment horizontal="right" vertical="center"/>
    </xf>
    <xf numFmtId="0" fontId="6" fillId="0" borderId="41" xfId="0" applyFont="1" applyBorder="1" applyAlignment="1">
      <alignment horizontal="left" vertical="center"/>
    </xf>
    <xf numFmtId="3" fontId="6" fillId="0" borderId="42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0" borderId="37" xfId="0" applyNumberFormat="1" applyFont="1" applyFill="1" applyBorder="1" applyAlignment="1">
      <alignment/>
    </xf>
    <xf numFmtId="0" fontId="6" fillId="0" borderId="27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3" fontId="6" fillId="0" borderId="37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3" fontId="7" fillId="0" borderId="45" xfId="0" applyNumberFormat="1" applyFont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3" fontId="6" fillId="0" borderId="45" xfId="0" applyNumberFormat="1" applyFont="1" applyBorder="1" applyAlignment="1">
      <alignment horizontal="right"/>
    </xf>
    <xf numFmtId="0" fontId="5" fillId="0" borderId="57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6" fillId="0" borderId="41" xfId="0" applyFont="1" applyBorder="1" applyAlignment="1">
      <alignment horizontal="right"/>
    </xf>
    <xf numFmtId="0" fontId="6" fillId="0" borderId="5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6" fillId="32" borderId="29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37" xfId="0" applyFont="1" applyFill="1" applyBorder="1" applyAlignment="1">
      <alignment/>
    </xf>
    <xf numFmtId="0" fontId="6" fillId="0" borderId="4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16" fontId="6" fillId="0" borderId="35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3" fontId="6" fillId="0" borderId="62" xfId="0" applyNumberFormat="1" applyFont="1" applyBorder="1" applyAlignment="1">
      <alignment/>
    </xf>
    <xf numFmtId="0" fontId="6" fillId="0" borderId="44" xfId="0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0" fontId="5" fillId="0" borderId="6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70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7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5" fillId="0" borderId="64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5" fillId="0" borderId="72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7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4.7109375" style="0" customWidth="1"/>
    <col min="2" max="2" width="39.140625" style="0" customWidth="1"/>
    <col min="3" max="5" width="9.421875" style="0" customWidth="1"/>
    <col min="6" max="6" width="4.28125" style="0" customWidth="1"/>
    <col min="7" max="7" width="39.140625" style="0" customWidth="1"/>
    <col min="8" max="9" width="9.421875" style="0" customWidth="1"/>
  </cols>
  <sheetData>
    <row r="1" spans="1:10" ht="12.75">
      <c r="A1" s="41"/>
      <c r="H1" s="27"/>
      <c r="J1" s="27" t="s">
        <v>71</v>
      </c>
    </row>
    <row r="2" spans="1:10" ht="1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30" customHeight="1">
      <c r="A3" s="242" t="s">
        <v>305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3.5" thickBot="1">
      <c r="A4" s="19"/>
      <c r="B4" s="19"/>
      <c r="C4" s="19"/>
      <c r="D4" s="19"/>
      <c r="E4" s="19"/>
      <c r="F4" s="19"/>
      <c r="G4" s="19"/>
      <c r="H4" s="27"/>
      <c r="J4" s="27" t="s">
        <v>23</v>
      </c>
    </row>
    <row r="5" spans="1:10" ht="12.75" customHeight="1" thickTop="1">
      <c r="A5" s="247" t="s">
        <v>254</v>
      </c>
      <c r="B5" s="245" t="s">
        <v>1</v>
      </c>
      <c r="C5" s="243" t="s">
        <v>306</v>
      </c>
      <c r="D5" s="238" t="s">
        <v>73</v>
      </c>
      <c r="E5" s="240"/>
      <c r="F5" s="250" t="s">
        <v>266</v>
      </c>
      <c r="G5" s="245" t="s">
        <v>1</v>
      </c>
      <c r="H5" s="243" t="s">
        <v>307</v>
      </c>
      <c r="I5" s="238" t="s">
        <v>73</v>
      </c>
      <c r="J5" s="239"/>
    </row>
    <row r="6" spans="1:10" ht="44.25" customHeight="1" thickBot="1">
      <c r="A6" s="248"/>
      <c r="B6" s="249"/>
      <c r="C6" s="244"/>
      <c r="D6" s="111" t="s">
        <v>74</v>
      </c>
      <c r="E6" s="112" t="s">
        <v>75</v>
      </c>
      <c r="F6" s="251"/>
      <c r="G6" s="246"/>
      <c r="H6" s="244"/>
      <c r="I6" s="111" t="s">
        <v>74</v>
      </c>
      <c r="J6" s="113" t="s">
        <v>75</v>
      </c>
    </row>
    <row r="7" spans="1:10" ht="13.5" thickTop="1">
      <c r="A7" s="115" t="s">
        <v>4</v>
      </c>
      <c r="B7" s="116" t="s">
        <v>3</v>
      </c>
      <c r="C7" s="117"/>
      <c r="D7" s="117"/>
      <c r="E7" s="118"/>
      <c r="F7" s="119" t="s">
        <v>128</v>
      </c>
      <c r="G7" s="116" t="s">
        <v>5</v>
      </c>
      <c r="H7" s="117"/>
      <c r="I7" s="120"/>
      <c r="J7" s="121"/>
    </row>
    <row r="8" spans="1:10" ht="12.75">
      <c r="A8" s="47" t="s">
        <v>249</v>
      </c>
      <c r="B8" s="21" t="s">
        <v>7</v>
      </c>
      <c r="C8" s="22">
        <v>4835</v>
      </c>
      <c r="D8" s="22">
        <v>4835</v>
      </c>
      <c r="E8" s="23">
        <v>0</v>
      </c>
      <c r="F8" s="50" t="s">
        <v>259</v>
      </c>
      <c r="G8" s="21" t="s">
        <v>10</v>
      </c>
      <c r="H8" s="22">
        <v>21294</v>
      </c>
      <c r="I8" s="22">
        <v>20794</v>
      </c>
      <c r="J8" s="74">
        <v>500</v>
      </c>
    </row>
    <row r="9" spans="1:10" ht="12.75" customHeight="1">
      <c r="A9" s="47" t="s">
        <v>250</v>
      </c>
      <c r="B9" s="21" t="s">
        <v>6</v>
      </c>
      <c r="C9" s="22">
        <v>12270</v>
      </c>
      <c r="D9" s="22">
        <v>9914</v>
      </c>
      <c r="E9" s="23">
        <v>2356</v>
      </c>
      <c r="F9" s="50" t="s">
        <v>260</v>
      </c>
      <c r="G9" s="21" t="s">
        <v>76</v>
      </c>
      <c r="H9" s="22">
        <v>4292</v>
      </c>
      <c r="I9" s="22">
        <v>4037</v>
      </c>
      <c r="J9" s="74">
        <v>255</v>
      </c>
    </row>
    <row r="10" spans="1:10" ht="12.75">
      <c r="A10" s="47" t="s">
        <v>251</v>
      </c>
      <c r="B10" s="21" t="s">
        <v>135</v>
      </c>
      <c r="C10" s="22">
        <v>54792</v>
      </c>
      <c r="D10" s="22">
        <v>54792</v>
      </c>
      <c r="E10" s="23">
        <v>0</v>
      </c>
      <c r="F10" s="50" t="s">
        <v>261</v>
      </c>
      <c r="G10" s="21" t="s">
        <v>11</v>
      </c>
      <c r="H10" s="22">
        <v>16055</v>
      </c>
      <c r="I10" s="22">
        <v>16055</v>
      </c>
      <c r="J10" s="74">
        <v>0</v>
      </c>
    </row>
    <row r="11" spans="1:10" ht="12.75">
      <c r="A11" s="47" t="s">
        <v>252</v>
      </c>
      <c r="B11" s="21" t="s">
        <v>129</v>
      </c>
      <c r="C11" s="22">
        <v>8670</v>
      </c>
      <c r="D11" s="22">
        <v>8670</v>
      </c>
      <c r="E11" s="23">
        <v>0</v>
      </c>
      <c r="F11" s="50" t="s">
        <v>262</v>
      </c>
      <c r="G11" s="21" t="s">
        <v>12</v>
      </c>
      <c r="H11" s="22">
        <v>2210</v>
      </c>
      <c r="I11" s="22">
        <v>2210</v>
      </c>
      <c r="J11" s="74">
        <v>0</v>
      </c>
    </row>
    <row r="12" spans="1:10" ht="12.75">
      <c r="A12" s="47" t="s">
        <v>253</v>
      </c>
      <c r="B12" s="21" t="s">
        <v>130</v>
      </c>
      <c r="C12" s="22">
        <v>0</v>
      </c>
      <c r="D12" s="22"/>
      <c r="E12" s="23"/>
      <c r="F12" s="50" t="s">
        <v>263</v>
      </c>
      <c r="G12" s="21" t="s">
        <v>258</v>
      </c>
      <c r="H12" s="22">
        <v>42893</v>
      </c>
      <c r="I12" s="22">
        <v>41292</v>
      </c>
      <c r="J12" s="74">
        <v>1601</v>
      </c>
    </row>
    <row r="13" spans="1:10" ht="12.75">
      <c r="A13" s="47" t="s">
        <v>255</v>
      </c>
      <c r="B13" s="21" t="s">
        <v>143</v>
      </c>
      <c r="C13" s="22">
        <v>0</v>
      </c>
      <c r="D13" s="22">
        <v>0</v>
      </c>
      <c r="E13" s="23">
        <v>0</v>
      </c>
      <c r="F13" s="50" t="s">
        <v>265</v>
      </c>
      <c r="G13" s="21" t="s">
        <v>151</v>
      </c>
      <c r="H13" s="22">
        <v>0</v>
      </c>
      <c r="I13" s="22"/>
      <c r="J13" s="74"/>
    </row>
    <row r="14" spans="1:10" ht="12.75">
      <c r="A14" s="48"/>
      <c r="B14" s="42"/>
      <c r="C14" s="43"/>
      <c r="D14" s="43"/>
      <c r="E14" s="51"/>
      <c r="F14" s="50" t="s">
        <v>264</v>
      </c>
      <c r="G14" s="21" t="s">
        <v>65</v>
      </c>
      <c r="H14" s="22">
        <v>0</v>
      </c>
      <c r="I14" s="22"/>
      <c r="J14" s="74">
        <v>0</v>
      </c>
    </row>
    <row r="15" spans="1:10" ht="13.5" thickBot="1">
      <c r="A15" s="49"/>
      <c r="B15" s="122" t="s">
        <v>18</v>
      </c>
      <c r="C15" s="123">
        <f>SUM(C8:C14)</f>
        <v>80567</v>
      </c>
      <c r="D15" s="123">
        <f>SUM(D8:D14)</f>
        <v>78211</v>
      </c>
      <c r="E15" s="124">
        <f>SUM(E8:E14)</f>
        <v>2356</v>
      </c>
      <c r="F15" s="125"/>
      <c r="G15" s="122" t="s">
        <v>16</v>
      </c>
      <c r="H15" s="123">
        <f>H8+H9+H10+H11+H12+H14</f>
        <v>86744</v>
      </c>
      <c r="I15" s="123">
        <f>I8+I9+I10+I11+I12+I14</f>
        <v>84388</v>
      </c>
      <c r="J15" s="97">
        <f>J8+J9+J10+J11+J12+J14</f>
        <v>2356</v>
      </c>
    </row>
    <row r="16" spans="1:10" ht="13.5" thickTop="1">
      <c r="A16" s="106" t="s">
        <v>237</v>
      </c>
      <c r="B16" s="52" t="s">
        <v>8</v>
      </c>
      <c r="C16" s="37">
        <v>3500</v>
      </c>
      <c r="D16" s="37">
        <v>3500</v>
      </c>
      <c r="E16" s="38">
        <v>0</v>
      </c>
      <c r="F16" s="114" t="s">
        <v>267</v>
      </c>
      <c r="G16" s="52" t="s">
        <v>13</v>
      </c>
      <c r="H16" s="37">
        <v>8740</v>
      </c>
      <c r="I16" s="37">
        <v>8740</v>
      </c>
      <c r="J16" s="99">
        <v>0</v>
      </c>
    </row>
    <row r="17" spans="1:10" ht="12.75">
      <c r="A17" s="106" t="s">
        <v>238</v>
      </c>
      <c r="B17" s="52" t="s">
        <v>155</v>
      </c>
      <c r="C17" s="37">
        <v>0</v>
      </c>
      <c r="D17" s="37">
        <v>0</v>
      </c>
      <c r="E17" s="38">
        <v>0</v>
      </c>
      <c r="F17" s="50" t="s">
        <v>268</v>
      </c>
      <c r="G17" s="21" t="s">
        <v>14</v>
      </c>
      <c r="H17" s="22">
        <v>28110</v>
      </c>
      <c r="I17" s="22">
        <v>28110</v>
      </c>
      <c r="J17" s="81">
        <v>0</v>
      </c>
    </row>
    <row r="18" spans="1:10" ht="12.75">
      <c r="A18" s="47" t="s">
        <v>240</v>
      </c>
      <c r="B18" s="21" t="s">
        <v>144</v>
      </c>
      <c r="C18" s="22">
        <v>10261</v>
      </c>
      <c r="D18" s="22">
        <v>10261</v>
      </c>
      <c r="E18" s="23">
        <v>0</v>
      </c>
      <c r="F18" s="50" t="s">
        <v>269</v>
      </c>
      <c r="G18" s="21" t="s">
        <v>15</v>
      </c>
      <c r="H18" s="22">
        <v>0</v>
      </c>
      <c r="I18" s="22">
        <v>0</v>
      </c>
      <c r="J18" s="81">
        <v>0</v>
      </c>
    </row>
    <row r="19" spans="1:10" ht="12.75">
      <c r="A19" s="47" t="s">
        <v>256</v>
      </c>
      <c r="B19" s="21" t="s">
        <v>127</v>
      </c>
      <c r="C19" s="22">
        <v>0</v>
      </c>
      <c r="D19" s="22">
        <v>0</v>
      </c>
      <c r="E19" s="23">
        <v>0</v>
      </c>
      <c r="F19" s="50" t="s">
        <v>270</v>
      </c>
      <c r="G19" s="21" t="s">
        <v>151</v>
      </c>
      <c r="H19" s="22">
        <v>0</v>
      </c>
      <c r="I19" s="22"/>
      <c r="J19" s="81">
        <v>0</v>
      </c>
    </row>
    <row r="20" spans="1:10" ht="12.75">
      <c r="A20" s="47" t="s">
        <v>257</v>
      </c>
      <c r="B20" s="21" t="s">
        <v>148</v>
      </c>
      <c r="C20" s="22">
        <v>0</v>
      </c>
      <c r="D20" s="22">
        <v>0</v>
      </c>
      <c r="E20" s="23">
        <v>0</v>
      </c>
      <c r="F20" s="221"/>
      <c r="G20" s="42"/>
      <c r="H20" s="43"/>
      <c r="I20" s="222"/>
      <c r="J20" s="223"/>
    </row>
    <row r="21" spans="1:10" ht="12.75">
      <c r="A21" s="48"/>
      <c r="B21" s="42"/>
      <c r="C21" s="43"/>
      <c r="D21" s="43"/>
      <c r="E21" s="51"/>
      <c r="F21" s="221"/>
      <c r="G21" s="42"/>
      <c r="H21" s="43"/>
      <c r="I21" s="222"/>
      <c r="J21" s="223"/>
    </row>
    <row r="22" spans="1:10" ht="13.5" thickBot="1">
      <c r="A22" s="100"/>
      <c r="B22" s="126" t="s">
        <v>19</v>
      </c>
      <c r="C22" s="127">
        <f>SUM(C16:C21)</f>
        <v>13761</v>
      </c>
      <c r="D22" s="127">
        <f>SUM(D16:D21)</f>
        <v>13761</v>
      </c>
      <c r="E22" s="128">
        <f>SUM(E16:E21)</f>
        <v>0</v>
      </c>
      <c r="F22" s="129"/>
      <c r="G22" s="126" t="s">
        <v>17</v>
      </c>
      <c r="H22" s="127">
        <f>SUM(H16:H21)</f>
        <v>36850</v>
      </c>
      <c r="I22" s="127">
        <f>SUM(I16:I21)</f>
        <v>36850</v>
      </c>
      <c r="J22" s="130">
        <f>SUM(J16:J21)</f>
        <v>0</v>
      </c>
    </row>
    <row r="23" spans="1:10" ht="15" customHeight="1" thickBot="1" thickTop="1">
      <c r="A23" s="131"/>
      <c r="B23" s="132" t="s">
        <v>145</v>
      </c>
      <c r="C23" s="133">
        <f>C15+C22</f>
        <v>94328</v>
      </c>
      <c r="D23" s="133">
        <f>D15+D22</f>
        <v>91972</v>
      </c>
      <c r="E23" s="134">
        <f>E15+E22</f>
        <v>2356</v>
      </c>
      <c r="F23" s="135"/>
      <c r="G23" s="132" t="s">
        <v>146</v>
      </c>
      <c r="H23" s="133">
        <f>H15+H22</f>
        <v>123594</v>
      </c>
      <c r="I23" s="133">
        <f>I15+I22</f>
        <v>121238</v>
      </c>
      <c r="J23" s="136">
        <f>J15+J22</f>
        <v>2356</v>
      </c>
    </row>
    <row r="24" spans="1:10" ht="28.5" customHeight="1" thickBot="1" thickTop="1">
      <c r="A24" s="131"/>
      <c r="B24" s="132" t="s">
        <v>22</v>
      </c>
      <c r="C24" s="133">
        <f>IF(H23&gt;C23,C23-H23,0)</f>
        <v>-29266</v>
      </c>
      <c r="D24" s="133">
        <f>IF(I23&gt;D23,D23-I23,0)</f>
        <v>-29266</v>
      </c>
      <c r="E24" s="134">
        <f>IF(J23&gt;E23,E23-J23,0)</f>
        <v>0</v>
      </c>
      <c r="F24" s="135"/>
      <c r="G24" s="132" t="s">
        <v>21</v>
      </c>
      <c r="H24" s="133">
        <f>IF(C23&gt;H23,C23-H23,0)</f>
        <v>0</v>
      </c>
      <c r="I24" s="133">
        <f>IF(D23&gt;I23,D23-I23,0)</f>
        <v>0</v>
      </c>
      <c r="J24" s="136">
        <f>IF(E23&gt;J23,E23-J23,0)</f>
        <v>0</v>
      </c>
    </row>
    <row r="25" spans="1:10" ht="26.25" thickTop="1">
      <c r="A25" s="227" t="s">
        <v>195</v>
      </c>
      <c r="B25" s="52" t="s">
        <v>24</v>
      </c>
      <c r="C25" s="37">
        <v>7933</v>
      </c>
      <c r="D25" s="37">
        <v>7933</v>
      </c>
      <c r="E25" s="38">
        <v>0</v>
      </c>
      <c r="F25" s="54"/>
      <c r="G25" s="55"/>
      <c r="H25" s="56"/>
      <c r="I25" s="107"/>
      <c r="J25" s="108"/>
    </row>
    <row r="26" spans="1:10" ht="26.25" thickBot="1">
      <c r="A26" s="227" t="s">
        <v>195</v>
      </c>
      <c r="B26" s="24" t="s">
        <v>25</v>
      </c>
      <c r="C26" s="57">
        <v>20502</v>
      </c>
      <c r="D26" s="57">
        <v>20502</v>
      </c>
      <c r="E26" s="25"/>
      <c r="F26" s="58"/>
      <c r="G26" s="26"/>
      <c r="H26" s="59"/>
      <c r="I26" s="109"/>
      <c r="J26" s="110"/>
    </row>
    <row r="27" spans="1:10" ht="26.25" thickTop="1">
      <c r="A27" s="226" t="s">
        <v>199</v>
      </c>
      <c r="B27" s="137" t="s">
        <v>136</v>
      </c>
      <c r="C27" s="138">
        <v>127</v>
      </c>
      <c r="D27" s="138">
        <v>127</v>
      </c>
      <c r="E27" s="139">
        <v>0</v>
      </c>
      <c r="F27" s="224" t="s">
        <v>271</v>
      </c>
      <c r="G27" s="137" t="s">
        <v>26</v>
      </c>
      <c r="H27" s="138">
        <v>1883</v>
      </c>
      <c r="I27" s="138">
        <v>1883</v>
      </c>
      <c r="J27" s="140">
        <v>0</v>
      </c>
    </row>
    <row r="28" spans="1:10" ht="25.5">
      <c r="A28" s="227" t="s">
        <v>199</v>
      </c>
      <c r="B28" s="24" t="s">
        <v>137</v>
      </c>
      <c r="C28" s="57">
        <v>2587</v>
      </c>
      <c r="D28" s="57">
        <v>2587</v>
      </c>
      <c r="E28" s="25">
        <v>0</v>
      </c>
      <c r="F28" s="225" t="s">
        <v>271</v>
      </c>
      <c r="G28" s="24" t="s">
        <v>27</v>
      </c>
      <c r="H28" s="57">
        <v>0</v>
      </c>
      <c r="I28" s="57">
        <v>0</v>
      </c>
      <c r="J28" s="102">
        <v>0</v>
      </c>
    </row>
    <row r="29" spans="1:10" ht="12.75">
      <c r="A29" s="212"/>
      <c r="B29" s="213" t="s">
        <v>149</v>
      </c>
      <c r="C29" s="214">
        <f>C25+C26+C27+C28</f>
        <v>31149</v>
      </c>
      <c r="D29" s="214">
        <f>D25+D26+D27+D28</f>
        <v>31149</v>
      </c>
      <c r="E29" s="214">
        <f>E25+E26+E27+E28</f>
        <v>0</v>
      </c>
      <c r="F29" s="217"/>
      <c r="G29" s="213" t="s">
        <v>150</v>
      </c>
      <c r="H29" s="214">
        <f>H27+H28</f>
        <v>1883</v>
      </c>
      <c r="I29" s="214">
        <f>I27+I28</f>
        <v>1883</v>
      </c>
      <c r="J29" s="214">
        <f>J27+J28</f>
        <v>0</v>
      </c>
    </row>
    <row r="30" spans="1:10" ht="15" customHeight="1">
      <c r="A30" s="215"/>
      <c r="B30" s="213" t="s">
        <v>28</v>
      </c>
      <c r="C30" s="214">
        <f>C15+C25+C27</f>
        <v>88627</v>
      </c>
      <c r="D30" s="214">
        <f>D15+D25+D27</f>
        <v>86271</v>
      </c>
      <c r="E30" s="214">
        <f>E15+E25+E27</f>
        <v>2356</v>
      </c>
      <c r="F30" s="215"/>
      <c r="G30" s="213" t="s">
        <v>30</v>
      </c>
      <c r="H30" s="214">
        <f>H15+H25+H27</f>
        <v>88627</v>
      </c>
      <c r="I30" s="214">
        <f>I15+I25+I27</f>
        <v>86271</v>
      </c>
      <c r="J30" s="214">
        <f>J15+J25+J27</f>
        <v>2356</v>
      </c>
    </row>
    <row r="31" spans="1:10" ht="15" customHeight="1" thickBot="1">
      <c r="A31" s="211"/>
      <c r="B31" s="143" t="s">
        <v>29</v>
      </c>
      <c r="C31" s="144">
        <f>C22+C26+C28</f>
        <v>36850</v>
      </c>
      <c r="D31" s="144">
        <f>D22+D26+D28</f>
        <v>36850</v>
      </c>
      <c r="E31" s="145">
        <f>E22+E26+E28</f>
        <v>0</v>
      </c>
      <c r="F31" s="216"/>
      <c r="G31" s="143" t="s">
        <v>31</v>
      </c>
      <c r="H31" s="144">
        <f>H22+H26+H28</f>
        <v>36850</v>
      </c>
      <c r="I31" s="144">
        <f>I22+I26+I28</f>
        <v>36850</v>
      </c>
      <c r="J31" s="147">
        <f>J22+J26+J28</f>
        <v>0</v>
      </c>
    </row>
    <row r="32" spans="1:10" ht="15" customHeight="1" thickBot="1" thickTop="1">
      <c r="A32" s="142"/>
      <c r="B32" s="143" t="s">
        <v>9</v>
      </c>
      <c r="C32" s="144">
        <f>SUM(C30:C31)</f>
        <v>125477</v>
      </c>
      <c r="D32" s="144">
        <f>SUM(D30:D31)</f>
        <v>123121</v>
      </c>
      <c r="E32" s="145">
        <f>SUM(E30:E31)</f>
        <v>2356</v>
      </c>
      <c r="F32" s="146"/>
      <c r="G32" s="143" t="s">
        <v>20</v>
      </c>
      <c r="H32" s="144">
        <f>SUM(H30:H31)</f>
        <v>125477</v>
      </c>
      <c r="I32" s="144">
        <f>SUM(I30:I31)</f>
        <v>123121</v>
      </c>
      <c r="J32" s="147">
        <f>SUM(J30:J31)</f>
        <v>2356</v>
      </c>
    </row>
    <row r="33" ht="13.5" thickTop="1"/>
  </sheetData>
  <sheetProtection/>
  <mergeCells count="10">
    <mergeCell ref="I5:J5"/>
    <mergeCell ref="D5:E5"/>
    <mergeCell ref="A2:J2"/>
    <mergeCell ref="A3:J3"/>
    <mergeCell ref="H5:H6"/>
    <mergeCell ref="G5:G6"/>
    <mergeCell ref="A5:A6"/>
    <mergeCell ref="B5:B6"/>
    <mergeCell ref="C5:C6"/>
    <mergeCell ref="F5:F6"/>
  </mergeCells>
  <printOptions horizontalCentered="1"/>
  <pageMargins left="0.15748031496062992" right="0.15748031496062992" top="0.2362204724409449" bottom="0.15748031496062992" header="0.35433070866141736" footer="0.0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3.7109375" style="0" customWidth="1"/>
  </cols>
  <sheetData>
    <row r="1" spans="1:3" ht="12.75">
      <c r="A1" s="19"/>
      <c r="B1" s="19"/>
      <c r="C1" s="27"/>
    </row>
    <row r="2" spans="1:3" ht="12.75" customHeight="1">
      <c r="A2" s="19"/>
      <c r="B2" s="19" t="s">
        <v>331</v>
      </c>
      <c r="C2" s="27"/>
    </row>
    <row r="3" spans="1:3" ht="15" customHeight="1">
      <c r="A3" s="241"/>
      <c r="B3" s="241"/>
      <c r="C3" s="241"/>
    </row>
    <row r="4" spans="1:3" ht="29.25" customHeight="1">
      <c r="A4" s="242" t="s">
        <v>309</v>
      </c>
      <c r="B4" s="252"/>
      <c r="C4" s="252"/>
    </row>
    <row r="5" spans="1:3" ht="12.75" customHeight="1">
      <c r="A5" s="31"/>
      <c r="B5" s="32"/>
      <c r="C5" s="32"/>
    </row>
    <row r="6" spans="1:3" ht="13.5" thickBot="1">
      <c r="A6" s="19"/>
      <c r="B6" s="19"/>
      <c r="C6" s="27" t="s">
        <v>23</v>
      </c>
    </row>
    <row r="7" spans="1:3" ht="43.5" customHeight="1" thickBot="1" thickTop="1">
      <c r="A7" s="196" t="s">
        <v>122</v>
      </c>
      <c r="B7" s="104" t="s">
        <v>1</v>
      </c>
      <c r="C7" s="148" t="s">
        <v>310</v>
      </c>
    </row>
    <row r="8" spans="1:3" ht="15" customHeight="1" thickBot="1" thickTop="1">
      <c r="A8" s="160" t="s">
        <v>32</v>
      </c>
      <c r="B8" s="161"/>
      <c r="C8" s="162"/>
    </row>
    <row r="9" spans="1:3" ht="15" customHeight="1" thickTop="1">
      <c r="A9" s="65" t="s">
        <v>191</v>
      </c>
      <c r="B9" s="33" t="s">
        <v>7</v>
      </c>
      <c r="C9" s="66">
        <f>SUM(C10:C13)</f>
        <v>4835</v>
      </c>
    </row>
    <row r="10" spans="1:3" ht="15" customHeight="1">
      <c r="A10" s="78" t="s">
        <v>160</v>
      </c>
      <c r="B10" s="79" t="s">
        <v>161</v>
      </c>
      <c r="C10" s="77">
        <v>0</v>
      </c>
    </row>
    <row r="11" spans="1:3" ht="15" customHeight="1">
      <c r="A11" s="191" t="s">
        <v>162</v>
      </c>
      <c r="B11" s="192" t="s">
        <v>163</v>
      </c>
      <c r="C11" s="193">
        <v>1675</v>
      </c>
    </row>
    <row r="12" spans="1:3" ht="15" customHeight="1">
      <c r="A12" s="191" t="s">
        <v>162</v>
      </c>
      <c r="B12" s="197" t="s">
        <v>166</v>
      </c>
      <c r="C12" s="198">
        <v>1360</v>
      </c>
    </row>
    <row r="13" spans="1:3" ht="15" customHeight="1" thickBot="1">
      <c r="A13" s="186" t="s">
        <v>164</v>
      </c>
      <c r="B13" s="187" t="s">
        <v>165</v>
      </c>
      <c r="C13" s="188">
        <v>1800</v>
      </c>
    </row>
    <row r="14" spans="1:3" ht="15" customHeight="1" thickTop="1">
      <c r="A14" s="65" t="s">
        <v>159</v>
      </c>
      <c r="B14" s="33" t="s">
        <v>6</v>
      </c>
      <c r="C14" s="66">
        <f>C16+C18+C20+C21+C24</f>
        <v>12270</v>
      </c>
    </row>
    <row r="15" spans="1:3" ht="15" customHeight="1">
      <c r="A15" s="228" t="s">
        <v>167</v>
      </c>
      <c r="B15" s="34" t="s">
        <v>158</v>
      </c>
      <c r="C15" s="68">
        <v>0</v>
      </c>
    </row>
    <row r="16" spans="1:3" ht="15" customHeight="1">
      <c r="A16" s="67" t="s">
        <v>168</v>
      </c>
      <c r="B16" s="34" t="s">
        <v>169</v>
      </c>
      <c r="C16" s="68">
        <v>1100</v>
      </c>
    </row>
    <row r="17" spans="1:3" ht="15" customHeight="1">
      <c r="A17" s="69" t="s">
        <v>168</v>
      </c>
      <c r="B17" s="61" t="s">
        <v>212</v>
      </c>
      <c r="C17" s="70">
        <v>1100</v>
      </c>
    </row>
    <row r="18" spans="1:3" ht="15" customHeight="1">
      <c r="A18" s="69" t="s">
        <v>170</v>
      </c>
      <c r="B18" s="61" t="s">
        <v>171</v>
      </c>
      <c r="C18" s="70">
        <v>9500</v>
      </c>
    </row>
    <row r="19" spans="1:3" ht="15" customHeight="1">
      <c r="A19" s="69" t="s">
        <v>170</v>
      </c>
      <c r="B19" s="61" t="s">
        <v>213</v>
      </c>
      <c r="C19" s="70">
        <v>9500</v>
      </c>
    </row>
    <row r="20" spans="1:3" ht="15" customHeight="1">
      <c r="A20" s="69" t="s">
        <v>172</v>
      </c>
      <c r="B20" s="61" t="s">
        <v>273</v>
      </c>
      <c r="C20" s="70">
        <v>1200</v>
      </c>
    </row>
    <row r="21" spans="1:3" ht="15" customHeight="1">
      <c r="A21" s="67" t="s">
        <v>173</v>
      </c>
      <c r="B21" s="34" t="s">
        <v>274</v>
      </c>
      <c r="C21" s="68">
        <f>C22+C23</f>
        <v>450</v>
      </c>
    </row>
    <row r="22" spans="1:3" ht="15" customHeight="1">
      <c r="A22" s="67" t="s">
        <v>173</v>
      </c>
      <c r="B22" s="34" t="s">
        <v>276</v>
      </c>
      <c r="C22" s="68">
        <v>300</v>
      </c>
    </row>
    <row r="23" spans="1:3" ht="15" customHeight="1">
      <c r="A23" s="69" t="s">
        <v>173</v>
      </c>
      <c r="B23" s="61" t="s">
        <v>275</v>
      </c>
      <c r="C23" s="70">
        <v>150</v>
      </c>
    </row>
    <row r="24" spans="1:3" ht="15" customHeight="1" thickBot="1">
      <c r="A24" s="78" t="s">
        <v>174</v>
      </c>
      <c r="B24" s="79" t="s">
        <v>77</v>
      </c>
      <c r="C24" s="77">
        <v>20</v>
      </c>
    </row>
    <row r="25" spans="1:3" ht="15" customHeight="1" thickTop="1">
      <c r="A25" s="115" t="s">
        <v>190</v>
      </c>
      <c r="B25" s="116" t="s">
        <v>121</v>
      </c>
      <c r="C25" s="151">
        <f>C27+C26+C28+C29+C30+C31+C32</f>
        <v>54792</v>
      </c>
    </row>
    <row r="26" spans="1:3" ht="15" customHeight="1">
      <c r="A26" s="71" t="s">
        <v>175</v>
      </c>
      <c r="B26" s="28" t="s">
        <v>78</v>
      </c>
      <c r="C26" s="68">
        <v>14156</v>
      </c>
    </row>
    <row r="27" spans="1:3" ht="15" customHeight="1">
      <c r="A27" s="71" t="s">
        <v>176</v>
      </c>
      <c r="B27" s="28" t="s">
        <v>118</v>
      </c>
      <c r="C27" s="68">
        <v>26654</v>
      </c>
    </row>
    <row r="28" spans="1:3" ht="15" customHeight="1">
      <c r="A28" s="71" t="s">
        <v>177</v>
      </c>
      <c r="B28" s="28" t="s">
        <v>79</v>
      </c>
      <c r="C28" s="68">
        <v>6108</v>
      </c>
    </row>
    <row r="29" spans="1:3" ht="15" customHeight="1">
      <c r="A29" s="72" t="s">
        <v>177</v>
      </c>
      <c r="B29" s="62" t="s">
        <v>119</v>
      </c>
      <c r="C29" s="70">
        <v>6674</v>
      </c>
    </row>
    <row r="30" spans="1:3" ht="15" customHeight="1">
      <c r="A30" s="72" t="s">
        <v>178</v>
      </c>
      <c r="B30" s="62" t="s">
        <v>180</v>
      </c>
      <c r="C30" s="70">
        <v>1200</v>
      </c>
    </row>
    <row r="31" spans="1:3" ht="15" customHeight="1">
      <c r="A31" s="72" t="s">
        <v>179</v>
      </c>
      <c r="B31" s="62" t="s">
        <v>181</v>
      </c>
      <c r="C31" s="70">
        <v>0</v>
      </c>
    </row>
    <row r="32" spans="1:3" ht="15" customHeight="1">
      <c r="A32" s="91" t="s">
        <v>182</v>
      </c>
      <c r="B32" s="88" t="s">
        <v>183</v>
      </c>
      <c r="C32" s="70">
        <v>0</v>
      </c>
    </row>
    <row r="33" spans="1:3" ht="15" customHeight="1">
      <c r="A33" s="167" t="s">
        <v>184</v>
      </c>
      <c r="B33" s="150" t="s">
        <v>120</v>
      </c>
      <c r="C33" s="66">
        <f>C34+C35+C37</f>
        <v>8670</v>
      </c>
    </row>
    <row r="34" spans="1:3" ht="15" customHeight="1">
      <c r="A34" s="71" t="s">
        <v>185</v>
      </c>
      <c r="B34" s="21" t="s">
        <v>114</v>
      </c>
      <c r="C34" s="68">
        <v>5970</v>
      </c>
    </row>
    <row r="35" spans="1:3" ht="15" customHeight="1">
      <c r="A35" s="71" t="s">
        <v>185</v>
      </c>
      <c r="B35" s="189" t="s">
        <v>186</v>
      </c>
      <c r="C35" s="190">
        <v>2400</v>
      </c>
    </row>
    <row r="36" spans="1:3" ht="15" customHeight="1">
      <c r="A36" s="72" t="s">
        <v>185</v>
      </c>
      <c r="B36" s="60" t="s">
        <v>188</v>
      </c>
      <c r="C36" s="73">
        <v>0</v>
      </c>
    </row>
    <row r="37" spans="1:3" ht="15" customHeight="1" thickBot="1">
      <c r="A37" s="71" t="s">
        <v>185</v>
      </c>
      <c r="B37" s="21" t="s">
        <v>187</v>
      </c>
      <c r="C37" s="74">
        <v>300</v>
      </c>
    </row>
    <row r="38" spans="1:3" ht="15" customHeight="1" thickBot="1" thickTop="1">
      <c r="A38" s="152" t="s">
        <v>189</v>
      </c>
      <c r="B38" s="132" t="s">
        <v>192</v>
      </c>
      <c r="C38" s="136">
        <v>0</v>
      </c>
    </row>
    <row r="39" spans="1:3" ht="15" customHeight="1" thickTop="1">
      <c r="A39" s="82" t="s">
        <v>193</v>
      </c>
      <c r="B39" s="83" t="s">
        <v>138</v>
      </c>
      <c r="C39" s="84">
        <v>0</v>
      </c>
    </row>
    <row r="40" spans="1:3" ht="15" customHeight="1">
      <c r="A40" s="35" t="s">
        <v>194</v>
      </c>
      <c r="B40" s="35" t="s">
        <v>92</v>
      </c>
      <c r="C40" s="236">
        <f>C41+C42+C43+C44+C45</f>
        <v>8060</v>
      </c>
    </row>
    <row r="41" spans="1:3" ht="15" customHeight="1">
      <c r="A41" s="89" t="s">
        <v>195</v>
      </c>
      <c r="B41" s="20" t="s">
        <v>80</v>
      </c>
      <c r="C41" s="90">
        <v>7933</v>
      </c>
    </row>
    <row r="42" spans="1:3" ht="15" customHeight="1">
      <c r="A42" s="89" t="s">
        <v>197</v>
      </c>
      <c r="B42" s="28" t="s">
        <v>81</v>
      </c>
      <c r="C42" s="81">
        <v>0</v>
      </c>
    </row>
    <row r="43" spans="1:3" ht="15" customHeight="1">
      <c r="A43" s="89" t="s">
        <v>196</v>
      </c>
      <c r="B43" s="28" t="s">
        <v>141</v>
      </c>
      <c r="C43" s="81">
        <v>0</v>
      </c>
    </row>
    <row r="44" spans="1:3" ht="15" customHeight="1">
      <c r="A44" s="89" t="s">
        <v>198</v>
      </c>
      <c r="B44" s="28" t="s">
        <v>101</v>
      </c>
      <c r="C44" s="81">
        <v>127</v>
      </c>
    </row>
    <row r="45" spans="1:3" ht="15" customHeight="1" thickBot="1">
      <c r="A45" s="89" t="s">
        <v>199</v>
      </c>
      <c r="B45" s="101" t="s">
        <v>82</v>
      </c>
      <c r="C45" s="102">
        <v>0</v>
      </c>
    </row>
    <row r="46" spans="1:3" ht="15" customHeight="1" thickBot="1" thickTop="1">
      <c r="A46" s="158" t="s">
        <v>83</v>
      </c>
      <c r="B46" s="159"/>
      <c r="C46" s="136">
        <f>C9+C14+C25+C33+C38+C39+C40</f>
        <v>88627</v>
      </c>
    </row>
    <row r="47" spans="1:3" ht="15" customHeight="1" thickBot="1" thickTop="1">
      <c r="A47" s="155" t="s">
        <v>84</v>
      </c>
      <c r="B47" s="156"/>
      <c r="C47" s="237"/>
    </row>
    <row r="48" ht="13.5" thickTop="1"/>
    <row r="49" ht="159.75" customHeight="1"/>
    <row r="50" spans="1:3" ht="12.75">
      <c r="A50" s="19"/>
      <c r="B50" s="19"/>
      <c r="C50" s="27"/>
    </row>
    <row r="51" spans="1:3" ht="12.75" customHeight="1">
      <c r="A51" s="19"/>
      <c r="B51" s="19" t="s">
        <v>330</v>
      </c>
      <c r="C51" s="27"/>
    </row>
    <row r="52" spans="1:3" ht="15" customHeight="1">
      <c r="A52" s="241"/>
      <c r="B52" s="241"/>
      <c r="C52" s="241"/>
    </row>
    <row r="53" spans="1:3" ht="29.25" customHeight="1">
      <c r="A53" s="242" t="s">
        <v>309</v>
      </c>
      <c r="B53" s="252"/>
      <c r="C53" s="252"/>
    </row>
    <row r="54" spans="1:3" ht="12.75" customHeight="1">
      <c r="A54" s="31"/>
      <c r="B54" s="32"/>
      <c r="C54" s="32"/>
    </row>
    <row r="55" spans="1:3" ht="12.75" customHeight="1" thickBot="1">
      <c r="A55" s="19"/>
      <c r="B55" s="19"/>
      <c r="C55" s="27" t="s">
        <v>23</v>
      </c>
    </row>
    <row r="56" spans="1:3" ht="27" thickBot="1" thickTop="1">
      <c r="A56" s="196" t="s">
        <v>123</v>
      </c>
      <c r="B56" s="104" t="s">
        <v>1</v>
      </c>
      <c r="C56" s="148" t="s">
        <v>310</v>
      </c>
    </row>
    <row r="57" spans="1:3" ht="15" customHeight="1" thickBot="1" thickTop="1">
      <c r="A57" s="160" t="s">
        <v>85</v>
      </c>
      <c r="B57" s="161"/>
      <c r="C57" s="162"/>
    </row>
    <row r="58" spans="1:3" ht="15" customHeight="1" thickBot="1" thickTop="1">
      <c r="A58" s="85" t="s">
        <v>200</v>
      </c>
      <c r="B58" s="163" t="s">
        <v>10</v>
      </c>
      <c r="C58" s="164">
        <v>21294</v>
      </c>
    </row>
    <row r="59" spans="1:3" ht="15" customHeight="1" thickBot="1" thickTop="1">
      <c r="A59" s="160" t="s">
        <v>201</v>
      </c>
      <c r="B59" s="165" t="s">
        <v>86</v>
      </c>
      <c r="C59" s="166">
        <v>4292</v>
      </c>
    </row>
    <row r="60" spans="1:3" ht="15" customHeight="1" thickBot="1" thickTop="1">
      <c r="A60" s="158" t="s">
        <v>202</v>
      </c>
      <c r="B60" s="169" t="s">
        <v>11</v>
      </c>
      <c r="C60" s="166">
        <v>16055</v>
      </c>
    </row>
    <row r="61" spans="1:3" ht="15" customHeight="1" thickTop="1">
      <c r="A61" s="167" t="s">
        <v>203</v>
      </c>
      <c r="B61" s="168" t="s">
        <v>12</v>
      </c>
      <c r="C61" s="66">
        <f>SUM(C63,C69)</f>
        <v>2210</v>
      </c>
    </row>
    <row r="62" spans="1:3" ht="15" customHeight="1">
      <c r="A62" s="71" t="s">
        <v>204</v>
      </c>
      <c r="B62" s="28" t="s">
        <v>205</v>
      </c>
      <c r="C62" s="68">
        <f>C63</f>
        <v>1510</v>
      </c>
    </row>
    <row r="63" spans="1:3" ht="15" customHeight="1">
      <c r="A63" s="71" t="s">
        <v>204</v>
      </c>
      <c r="B63" s="28" t="s">
        <v>206</v>
      </c>
      <c r="C63" s="68">
        <f>C64+C65+C66+C67+C68</f>
        <v>1510</v>
      </c>
    </row>
    <row r="64" spans="1:3" ht="15" customHeight="1">
      <c r="A64" s="71"/>
      <c r="B64" s="28" t="s">
        <v>207</v>
      </c>
      <c r="C64" s="68">
        <v>800</v>
      </c>
    </row>
    <row r="65" spans="1:3" ht="15" customHeight="1">
      <c r="A65" s="71"/>
      <c r="B65" s="28" t="s">
        <v>208</v>
      </c>
      <c r="C65" s="68">
        <v>60</v>
      </c>
    </row>
    <row r="66" spans="1:3" ht="15" customHeight="1">
      <c r="A66" s="72"/>
      <c r="B66" s="62" t="s">
        <v>209</v>
      </c>
      <c r="C66" s="70">
        <v>150</v>
      </c>
    </row>
    <row r="67" spans="1:3" ht="15" customHeight="1">
      <c r="A67" s="72"/>
      <c r="B67" s="62" t="s">
        <v>210</v>
      </c>
      <c r="C67" s="70">
        <v>300</v>
      </c>
    </row>
    <row r="68" spans="1:3" ht="15" customHeight="1">
      <c r="A68" s="72"/>
      <c r="B68" s="62" t="s">
        <v>211</v>
      </c>
      <c r="C68" s="70">
        <v>200</v>
      </c>
    </row>
    <row r="69" spans="1:3" ht="15" customHeight="1" thickBot="1">
      <c r="A69" s="72" t="s">
        <v>128</v>
      </c>
      <c r="B69" s="62" t="s">
        <v>316</v>
      </c>
      <c r="C69" s="70">
        <v>700</v>
      </c>
    </row>
    <row r="70" spans="1:3" ht="15" customHeight="1" thickTop="1">
      <c r="A70" s="115" t="s">
        <v>215</v>
      </c>
      <c r="B70" s="116" t="s">
        <v>227</v>
      </c>
      <c r="C70" s="151">
        <f>C71+C81+C83</f>
        <v>42893</v>
      </c>
    </row>
    <row r="71" spans="1:3" ht="15" customHeight="1">
      <c r="A71" s="229" t="s">
        <v>214</v>
      </c>
      <c r="B71" s="213" t="s">
        <v>115</v>
      </c>
      <c r="C71" s="66">
        <f>C72+C76+C73</f>
        <v>41693</v>
      </c>
    </row>
    <row r="72" spans="1:3" ht="15" customHeight="1">
      <c r="A72" s="71" t="s">
        <v>214</v>
      </c>
      <c r="B72" s="21" t="s">
        <v>216</v>
      </c>
      <c r="C72" s="68">
        <v>300</v>
      </c>
    </row>
    <row r="73" spans="1:3" ht="15" customHeight="1">
      <c r="A73" s="72" t="s">
        <v>217</v>
      </c>
      <c r="B73" s="86" t="s">
        <v>218</v>
      </c>
      <c r="C73" s="70">
        <f>C74+C75</f>
        <v>2767</v>
      </c>
    </row>
    <row r="74" spans="1:3" ht="15" customHeight="1">
      <c r="A74" s="72"/>
      <c r="B74" s="86" t="s">
        <v>219</v>
      </c>
      <c r="C74" s="70">
        <v>2366</v>
      </c>
    </row>
    <row r="75" spans="1:3" ht="15" customHeight="1">
      <c r="A75" s="72"/>
      <c r="B75" s="86" t="s">
        <v>220</v>
      </c>
      <c r="C75" s="70">
        <v>401</v>
      </c>
    </row>
    <row r="76" spans="1:3" ht="15" customHeight="1">
      <c r="A76" s="72" t="s">
        <v>214</v>
      </c>
      <c r="B76" s="86" t="s">
        <v>117</v>
      </c>
      <c r="C76" s="70">
        <f>C77+C78+C79+C80</f>
        <v>38626</v>
      </c>
    </row>
    <row r="77" spans="1:3" ht="26.25" customHeight="1">
      <c r="A77" s="72"/>
      <c r="B77" s="230" t="s">
        <v>221</v>
      </c>
      <c r="C77" s="70">
        <v>1024</v>
      </c>
    </row>
    <row r="78" spans="1:7" ht="26.25" customHeight="1">
      <c r="A78" s="72"/>
      <c r="B78" s="86" t="s">
        <v>222</v>
      </c>
      <c r="C78" s="70">
        <v>33328</v>
      </c>
      <c r="G78" s="209"/>
    </row>
    <row r="79" spans="1:3" ht="15" customHeight="1">
      <c r="A79" s="72"/>
      <c r="B79" s="60" t="s">
        <v>223</v>
      </c>
      <c r="C79" s="70">
        <v>4222</v>
      </c>
    </row>
    <row r="80" spans="1:3" ht="15" customHeight="1">
      <c r="A80" s="71"/>
      <c r="B80" s="21" t="s">
        <v>224</v>
      </c>
      <c r="C80" s="68">
        <v>52</v>
      </c>
    </row>
    <row r="81" spans="1:3" ht="15" customHeight="1">
      <c r="A81" s="229" t="s">
        <v>225</v>
      </c>
      <c r="B81" s="213" t="s">
        <v>116</v>
      </c>
      <c r="C81" s="76">
        <f>SUM(C82:C82)</f>
        <v>1200</v>
      </c>
    </row>
    <row r="82" spans="1:3" ht="15" customHeight="1">
      <c r="A82" s="72"/>
      <c r="B82" s="60" t="s">
        <v>226</v>
      </c>
      <c r="C82" s="73">
        <v>1200</v>
      </c>
    </row>
    <row r="83" spans="1:3" ht="15" customHeight="1">
      <c r="A83" s="220" t="s">
        <v>231</v>
      </c>
      <c r="B83" s="218" t="s">
        <v>124</v>
      </c>
      <c r="C83" s="219">
        <v>0</v>
      </c>
    </row>
    <row r="84" spans="1:3" ht="15" customHeight="1">
      <c r="A84" s="206" t="s">
        <v>234</v>
      </c>
      <c r="B84" s="207" t="s">
        <v>139</v>
      </c>
      <c r="C84" s="208"/>
    </row>
    <row r="85" spans="1:3" ht="15" customHeight="1" thickBot="1">
      <c r="A85" s="150" t="s">
        <v>235</v>
      </c>
      <c r="B85" s="205" t="s">
        <v>97</v>
      </c>
      <c r="C85" s="144">
        <f>C86+C87+C89</f>
        <v>1883</v>
      </c>
    </row>
    <row r="86" spans="1:3" ht="15" customHeight="1" thickTop="1">
      <c r="A86" s="200" t="s">
        <v>228</v>
      </c>
      <c r="B86" s="20" t="s">
        <v>87</v>
      </c>
      <c r="C86" s="99">
        <v>0</v>
      </c>
    </row>
    <row r="87" spans="1:3" ht="15" customHeight="1">
      <c r="A87" s="201" t="s">
        <v>229</v>
      </c>
      <c r="B87" s="28" t="s">
        <v>140</v>
      </c>
      <c r="C87" s="81">
        <v>0</v>
      </c>
    </row>
    <row r="88" spans="1:3" ht="15" customHeight="1">
      <c r="A88" s="201" t="s">
        <v>230</v>
      </c>
      <c r="B88" s="28" t="s">
        <v>102</v>
      </c>
      <c r="C88" s="81">
        <v>0</v>
      </c>
    </row>
    <row r="89" spans="1:3" ht="15" customHeight="1" thickBot="1">
      <c r="A89" s="210" t="s">
        <v>232</v>
      </c>
      <c r="B89" s="101" t="s">
        <v>233</v>
      </c>
      <c r="C89" s="176">
        <v>1883</v>
      </c>
    </row>
    <row r="90" spans="1:3" ht="15" customHeight="1" thickBot="1" thickTop="1">
      <c r="A90" s="158" t="s">
        <v>88</v>
      </c>
      <c r="B90" s="159"/>
      <c r="C90" s="136">
        <f>C58+C59+C60+C61+C70+C85+C84+C83</f>
        <v>88627</v>
      </c>
    </row>
    <row r="91" spans="1:3" ht="15" customHeight="1" thickBot="1" thickTop="1">
      <c r="A91" s="155" t="s">
        <v>89</v>
      </c>
      <c r="B91" s="156"/>
      <c r="C91" s="147"/>
    </row>
    <row r="92" ht="15" customHeight="1" thickTop="1"/>
    <row r="93" ht="15" customHeight="1"/>
    <row r="94" ht="15" customHeight="1"/>
    <row r="95" ht="15" customHeight="1"/>
  </sheetData>
  <sheetProtection/>
  <mergeCells count="4">
    <mergeCell ref="A52:C52"/>
    <mergeCell ref="A53:C53"/>
    <mergeCell ref="A3:C3"/>
    <mergeCell ref="A4:C4"/>
  </mergeCells>
  <printOptions horizontalCentered="1"/>
  <pageMargins left="0.5" right="0.6" top="0.43" bottom="0.1968503937007874" header="0.37" footer="0.2362204724409449"/>
  <pageSetup horizontalDpi="300" verticalDpi="300" orientation="portrait" paperSize="9" scale="95" r:id="rId1"/>
  <headerFooter alignWithMargins="0">
    <oddFooter>&amp;R&amp;"Arial Narrow,Normál"&amp;P.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3.7109375" style="0" customWidth="1"/>
    <col min="4" max="5" width="9.421875" style="0" customWidth="1"/>
    <col min="6" max="6" width="9.7109375" style="0" customWidth="1"/>
  </cols>
  <sheetData>
    <row r="1" spans="1:6" ht="12.75">
      <c r="A1" s="19"/>
      <c r="B1" s="19"/>
      <c r="C1" s="27"/>
      <c r="D1" s="19"/>
      <c r="E1" s="19"/>
      <c r="F1" s="27"/>
    </row>
    <row r="2" spans="1:6" ht="12" customHeight="1">
      <c r="A2" s="19"/>
      <c r="B2" s="19" t="s">
        <v>329</v>
      </c>
      <c r="C2" s="19"/>
      <c r="D2" s="19"/>
      <c r="E2" s="19"/>
      <c r="F2" s="27"/>
    </row>
    <row r="3" spans="1:6" ht="15" customHeight="1">
      <c r="A3" s="241"/>
      <c r="B3" s="241"/>
      <c r="C3" s="241"/>
      <c r="D3" s="44"/>
      <c r="E3" s="44"/>
      <c r="F3" s="44"/>
    </row>
    <row r="4" spans="1:6" ht="30" customHeight="1">
      <c r="A4" s="242" t="s">
        <v>311</v>
      </c>
      <c r="B4" s="252"/>
      <c r="C4" s="252"/>
      <c r="D4" s="87"/>
      <c r="E4" s="87"/>
      <c r="F4" s="87"/>
    </row>
    <row r="5" spans="1:6" ht="12.75" customHeight="1">
      <c r="A5" s="31"/>
      <c r="B5" s="32"/>
      <c r="C5" s="32"/>
      <c r="D5" s="32"/>
      <c r="E5" s="32"/>
      <c r="F5" s="32"/>
    </row>
    <row r="6" spans="1:6" ht="13.5" thickBot="1">
      <c r="A6" s="31"/>
      <c r="B6" s="32"/>
      <c r="C6" s="27" t="s">
        <v>23</v>
      </c>
      <c r="D6" s="32"/>
      <c r="E6" s="32"/>
      <c r="F6" s="32"/>
    </row>
    <row r="7" spans="1:6" ht="40.5" customHeight="1" thickBot="1" thickTop="1">
      <c r="A7" s="103" t="s">
        <v>157</v>
      </c>
      <c r="B7" s="104" t="s">
        <v>1</v>
      </c>
      <c r="C7" s="148" t="s">
        <v>310</v>
      </c>
      <c r="D7" s="32"/>
      <c r="E7" s="32"/>
      <c r="F7" s="32"/>
    </row>
    <row r="8" spans="1:6" ht="15" customHeight="1" thickBot="1" thickTop="1">
      <c r="A8" s="158" t="s">
        <v>33</v>
      </c>
      <c r="B8" s="159"/>
      <c r="C8" s="173"/>
      <c r="D8" s="32"/>
      <c r="E8" s="32"/>
      <c r="F8" s="32"/>
    </row>
    <row r="9" spans="1:6" ht="15" customHeight="1" thickTop="1">
      <c r="A9" s="149" t="s">
        <v>236</v>
      </c>
      <c r="B9" s="150" t="s">
        <v>66</v>
      </c>
      <c r="C9" s="172">
        <f>C10+C11+C12+C13+C14</f>
        <v>3500</v>
      </c>
      <c r="D9" s="32"/>
      <c r="E9" s="32"/>
      <c r="F9" s="32"/>
    </row>
    <row r="10" spans="1:6" ht="15" customHeight="1">
      <c r="A10" s="89" t="s">
        <v>280</v>
      </c>
      <c r="B10" s="20" t="s">
        <v>277</v>
      </c>
      <c r="C10" s="90">
        <v>0</v>
      </c>
      <c r="D10" s="32"/>
      <c r="E10" s="32"/>
      <c r="F10" s="32"/>
    </row>
    <row r="11" spans="1:6" ht="15" customHeight="1">
      <c r="A11" s="89" t="s">
        <v>281</v>
      </c>
      <c r="B11" s="20" t="s">
        <v>278</v>
      </c>
      <c r="C11" s="90">
        <v>3500</v>
      </c>
      <c r="D11" s="32"/>
      <c r="E11" s="32"/>
      <c r="F11" s="32"/>
    </row>
    <row r="12" spans="1:6" ht="15" customHeight="1">
      <c r="A12" s="89" t="s">
        <v>279</v>
      </c>
      <c r="B12" s="88" t="s">
        <v>282</v>
      </c>
      <c r="C12" s="92">
        <v>0</v>
      </c>
      <c r="D12" s="32"/>
      <c r="E12" s="32"/>
      <c r="F12" s="32"/>
    </row>
    <row r="13" spans="1:6" ht="15" customHeight="1">
      <c r="A13" s="89" t="s">
        <v>283</v>
      </c>
      <c r="B13" s="88" t="s">
        <v>284</v>
      </c>
      <c r="C13" s="92">
        <v>0</v>
      </c>
      <c r="D13" s="32"/>
      <c r="E13" s="32"/>
      <c r="F13" s="32"/>
    </row>
    <row r="14" spans="1:6" ht="15" customHeight="1" thickBot="1">
      <c r="A14" s="89" t="s">
        <v>285</v>
      </c>
      <c r="B14" s="88" t="s">
        <v>286</v>
      </c>
      <c r="C14" s="92">
        <v>0</v>
      </c>
      <c r="D14" s="32"/>
      <c r="E14" s="32"/>
      <c r="F14" s="32"/>
    </row>
    <row r="15" spans="1:6" ht="15" customHeight="1" thickTop="1">
      <c r="A15" s="174" t="s">
        <v>239</v>
      </c>
      <c r="B15" s="175" t="s">
        <v>126</v>
      </c>
      <c r="C15" s="171">
        <f>SUM(C16:C20)</f>
        <v>10261</v>
      </c>
      <c r="D15" s="19"/>
      <c r="E15" s="19"/>
      <c r="F15" s="27"/>
    </row>
    <row r="16" spans="1:3" ht="15" customHeight="1">
      <c r="A16" s="71" t="s">
        <v>238</v>
      </c>
      <c r="B16" s="28" t="s">
        <v>125</v>
      </c>
      <c r="C16" s="74">
        <v>0</v>
      </c>
    </row>
    <row r="17" spans="1:3" ht="15" customHeight="1">
      <c r="A17" s="71" t="s">
        <v>242</v>
      </c>
      <c r="B17" s="28" t="s">
        <v>241</v>
      </c>
      <c r="C17" s="74">
        <v>1718</v>
      </c>
    </row>
    <row r="18" spans="1:3" ht="15" customHeight="1">
      <c r="A18" s="71" t="s">
        <v>242</v>
      </c>
      <c r="B18" s="28" t="s">
        <v>243</v>
      </c>
      <c r="C18" s="74">
        <v>243</v>
      </c>
    </row>
    <row r="19" spans="1:3" ht="15" customHeight="1">
      <c r="A19" s="71" t="s">
        <v>242</v>
      </c>
      <c r="B19" s="101" t="s">
        <v>317</v>
      </c>
      <c r="C19" s="176">
        <v>8300</v>
      </c>
    </row>
    <row r="20" spans="1:3" ht="15" customHeight="1">
      <c r="A20" s="71" t="s">
        <v>242</v>
      </c>
      <c r="B20" s="101" t="s">
        <v>244</v>
      </c>
      <c r="C20" s="176">
        <v>0</v>
      </c>
    </row>
    <row r="21" spans="1:3" ht="15" customHeight="1" thickBot="1">
      <c r="A21" s="82" t="s">
        <v>245</v>
      </c>
      <c r="B21" s="143" t="s">
        <v>147</v>
      </c>
      <c r="C21" s="147">
        <v>0</v>
      </c>
    </row>
    <row r="22" spans="1:3" ht="15" customHeight="1" thickBot="1" thickTop="1">
      <c r="A22" s="152" t="s">
        <v>246</v>
      </c>
      <c r="B22" s="132" t="s">
        <v>127</v>
      </c>
      <c r="C22" s="136">
        <v>0</v>
      </c>
    </row>
    <row r="23" spans="1:3" ht="15" customHeight="1" thickBot="1" thickTop="1">
      <c r="A23" s="199" t="s">
        <v>247</v>
      </c>
      <c r="B23" s="143" t="s">
        <v>131</v>
      </c>
      <c r="C23" s="147">
        <f>SUM(C24:C26)</f>
        <v>23089</v>
      </c>
    </row>
    <row r="24" spans="1:3" ht="15" customHeight="1" thickTop="1">
      <c r="A24" s="200" t="s">
        <v>197</v>
      </c>
      <c r="B24" s="52" t="s">
        <v>142</v>
      </c>
      <c r="C24" s="37">
        <v>0</v>
      </c>
    </row>
    <row r="25" spans="1:3" ht="15" customHeight="1">
      <c r="A25" s="200" t="s">
        <v>195</v>
      </c>
      <c r="B25" s="101" t="s">
        <v>91</v>
      </c>
      <c r="C25" s="176">
        <v>20502</v>
      </c>
    </row>
    <row r="26" spans="1:3" ht="15" customHeight="1" thickBot="1">
      <c r="A26" s="200" t="s">
        <v>248</v>
      </c>
      <c r="B26" s="94" t="s">
        <v>103</v>
      </c>
      <c r="C26" s="95">
        <v>2587</v>
      </c>
    </row>
    <row r="27" spans="1:3" ht="15" customHeight="1" thickBot="1" thickTop="1">
      <c r="A27" s="177" t="s">
        <v>93</v>
      </c>
      <c r="B27" s="36"/>
      <c r="C27" s="84">
        <f>C9+C15+C22+C24+C23</f>
        <v>36850</v>
      </c>
    </row>
    <row r="28" spans="1:3" ht="15" customHeight="1" thickBot="1" thickTop="1">
      <c r="A28" s="158" t="s">
        <v>94</v>
      </c>
      <c r="B28" s="159"/>
      <c r="C28" s="136"/>
    </row>
    <row r="29" ht="13.5" thickTop="1"/>
    <row r="33" ht="106.5" customHeight="1"/>
    <row r="34" ht="76.5" customHeight="1"/>
    <row r="35" ht="35.25" customHeight="1"/>
    <row r="36" spans="1:3" ht="12.75">
      <c r="A36" s="19"/>
      <c r="B36" s="19"/>
      <c r="C36" s="27" t="s">
        <v>90</v>
      </c>
    </row>
    <row r="37" spans="1:3" ht="12.75" customHeight="1">
      <c r="A37" s="19"/>
      <c r="B37" s="19"/>
      <c r="C37" s="19"/>
    </row>
    <row r="38" spans="1:3" ht="15" customHeight="1">
      <c r="A38" s="241" t="s">
        <v>308</v>
      </c>
      <c r="B38" s="241"/>
      <c r="C38" s="241"/>
    </row>
    <row r="39" spans="1:3" ht="30" customHeight="1">
      <c r="A39" s="242" t="s">
        <v>311</v>
      </c>
      <c r="B39" s="252"/>
      <c r="C39" s="252"/>
    </row>
    <row r="40" spans="1:3" ht="12.75" customHeight="1">
      <c r="A40" s="31"/>
      <c r="B40" s="32"/>
      <c r="C40" s="32"/>
    </row>
    <row r="41" spans="1:3" ht="13.5" thickBot="1">
      <c r="A41" s="31"/>
      <c r="B41" s="32"/>
      <c r="C41" s="27" t="s">
        <v>23</v>
      </c>
    </row>
    <row r="42" spans="1:3" ht="27" thickBot="1" thickTop="1">
      <c r="A42" s="196" t="s">
        <v>123</v>
      </c>
      <c r="B42" s="104" t="s">
        <v>1</v>
      </c>
      <c r="C42" s="148" t="s">
        <v>310</v>
      </c>
    </row>
    <row r="43" spans="1:3" ht="14.25" customHeight="1" thickBot="1" thickTop="1">
      <c r="A43" s="160" t="s">
        <v>95</v>
      </c>
      <c r="B43" s="161"/>
      <c r="C43" s="162"/>
    </row>
    <row r="44" spans="1:3" ht="14.25" customHeight="1" thickBot="1" thickTop="1">
      <c r="A44" s="85" t="s">
        <v>287</v>
      </c>
      <c r="B44" s="163" t="s">
        <v>13</v>
      </c>
      <c r="C44" s="164">
        <v>8740</v>
      </c>
    </row>
    <row r="45" spans="1:3" ht="14.25" customHeight="1" thickBot="1" thickTop="1">
      <c r="A45" s="160" t="s">
        <v>288</v>
      </c>
      <c r="B45" s="165" t="s">
        <v>14</v>
      </c>
      <c r="C45" s="166">
        <v>28110</v>
      </c>
    </row>
    <row r="46" spans="1:3" ht="14.25" customHeight="1" thickTop="1">
      <c r="A46" s="115" t="s">
        <v>289</v>
      </c>
      <c r="B46" s="116" t="s">
        <v>96</v>
      </c>
      <c r="C46" s="151">
        <f>C47+C49</f>
        <v>0</v>
      </c>
    </row>
    <row r="47" spans="1:3" ht="14.25" customHeight="1">
      <c r="A47" s="71" t="s">
        <v>292</v>
      </c>
      <c r="B47" s="21" t="s">
        <v>132</v>
      </c>
      <c r="C47" s="68">
        <v>0</v>
      </c>
    </row>
    <row r="48" spans="1:3" ht="14.25" customHeight="1">
      <c r="A48" s="71" t="s">
        <v>292</v>
      </c>
      <c r="B48" s="24" t="s">
        <v>293</v>
      </c>
      <c r="C48" s="77">
        <v>0</v>
      </c>
    </row>
    <row r="49" spans="1:3" ht="14.25" customHeight="1">
      <c r="A49" s="201" t="s">
        <v>294</v>
      </c>
      <c r="B49" s="21" t="s">
        <v>133</v>
      </c>
      <c r="C49" s="22">
        <v>0</v>
      </c>
    </row>
    <row r="50" spans="1:3" ht="14.25" customHeight="1">
      <c r="A50" s="206" t="s">
        <v>290</v>
      </c>
      <c r="B50" s="213" t="s">
        <v>152</v>
      </c>
      <c r="C50" s="214">
        <v>0</v>
      </c>
    </row>
    <row r="51" spans="1:3" ht="14.25" customHeight="1">
      <c r="A51" s="201" t="s">
        <v>295</v>
      </c>
      <c r="B51" s="21" t="s">
        <v>153</v>
      </c>
      <c r="C51" s="22">
        <v>0</v>
      </c>
    </row>
    <row r="52" spans="1:3" ht="14.25" customHeight="1">
      <c r="A52" s="201" t="s">
        <v>270</v>
      </c>
      <c r="B52" s="21" t="s">
        <v>154</v>
      </c>
      <c r="C52" s="22">
        <v>0</v>
      </c>
    </row>
    <row r="53" spans="1:3" ht="14.25" customHeight="1" thickBot="1">
      <c r="A53" s="202" t="s">
        <v>291</v>
      </c>
      <c r="B53" s="203" t="s">
        <v>98</v>
      </c>
      <c r="C53" s="204">
        <f>SUM(C54:C55)</f>
        <v>0</v>
      </c>
    </row>
    <row r="54" spans="1:3" ht="14.25" customHeight="1" thickTop="1">
      <c r="A54" s="89" t="s">
        <v>296</v>
      </c>
      <c r="B54" s="20" t="s">
        <v>134</v>
      </c>
      <c r="C54" s="99">
        <v>0</v>
      </c>
    </row>
    <row r="55" spans="1:3" ht="14.25" customHeight="1" thickBot="1">
      <c r="A55" s="89" t="s">
        <v>297</v>
      </c>
      <c r="B55" s="101" t="s">
        <v>104</v>
      </c>
      <c r="C55" s="102">
        <v>0</v>
      </c>
    </row>
    <row r="56" spans="1:3" ht="14.25" customHeight="1" thickBot="1" thickTop="1">
      <c r="A56" s="158" t="s">
        <v>99</v>
      </c>
      <c r="B56" s="159"/>
      <c r="C56" s="136">
        <f>C44+C45+C46+C53</f>
        <v>36850</v>
      </c>
    </row>
    <row r="57" spans="1:3" ht="14.25" customHeight="1" thickBot="1" thickTop="1">
      <c r="A57" s="155" t="s">
        <v>105</v>
      </c>
      <c r="B57" s="156"/>
      <c r="C57" s="157">
        <v>0</v>
      </c>
    </row>
    <row r="58" ht="14.25" customHeight="1" thickTop="1"/>
  </sheetData>
  <sheetProtection/>
  <mergeCells count="4">
    <mergeCell ref="A3:C3"/>
    <mergeCell ref="A4:C4"/>
    <mergeCell ref="A38:C38"/>
    <mergeCell ref="A39:C39"/>
  </mergeCells>
  <printOptions horizontalCentered="1"/>
  <pageMargins left="0.58" right="0.48" top="0.984251968503937" bottom="0.984251968503937" header="0.5118110236220472" footer="0.5118110236220472"/>
  <pageSetup horizontalDpi="300" verticalDpi="300" orientation="portrait" paperSize="9" r:id="rId1"/>
  <headerFooter alignWithMargins="0">
    <oddFooter>&amp;R&amp;"Arial Narrow,Normál"&amp;P. oldal&amp;"Arial,Normál"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2.28125" style="0" customWidth="1"/>
  </cols>
  <sheetData>
    <row r="1" spans="1:3" ht="12.75">
      <c r="A1" s="19"/>
      <c r="B1" s="19"/>
      <c r="C1" s="27"/>
    </row>
    <row r="2" spans="1:3" ht="12.75">
      <c r="A2" s="19"/>
      <c r="B2" s="19" t="s">
        <v>328</v>
      </c>
      <c r="C2" s="27"/>
    </row>
    <row r="3" spans="1:3" ht="15" customHeight="1">
      <c r="A3" s="241"/>
      <c r="B3" s="241"/>
      <c r="C3" s="241"/>
    </row>
    <row r="4" spans="1:3" ht="30" customHeight="1">
      <c r="A4" s="242" t="s">
        <v>312</v>
      </c>
      <c r="B4" s="252"/>
      <c r="C4" s="252"/>
    </row>
    <row r="5" spans="1:3" ht="12.75">
      <c r="A5" s="31"/>
      <c r="B5" s="32"/>
      <c r="C5" s="32"/>
    </row>
    <row r="6" spans="1:3" ht="13.5" thickBot="1">
      <c r="A6" s="19"/>
      <c r="B6" s="19"/>
      <c r="C6" s="27" t="s">
        <v>23</v>
      </c>
    </row>
    <row r="7" spans="1:3" ht="40.5" customHeight="1" thickBot="1" thickTop="1">
      <c r="A7" s="103" t="s">
        <v>299</v>
      </c>
      <c r="B7" s="104" t="s">
        <v>1</v>
      </c>
      <c r="C7" s="148" t="s">
        <v>310</v>
      </c>
    </row>
    <row r="8" spans="1:3" ht="18" customHeight="1" thickBot="1" thickTop="1">
      <c r="A8" s="158" t="s">
        <v>298</v>
      </c>
      <c r="B8" s="169" t="s">
        <v>35</v>
      </c>
      <c r="C8" s="136">
        <f>C9+C12+C10+C11</f>
        <v>8740</v>
      </c>
    </row>
    <row r="9" spans="1:3" ht="18" customHeight="1" thickBot="1" thickTop="1">
      <c r="A9" s="231" t="s">
        <v>300</v>
      </c>
      <c r="B9" s="232" t="s">
        <v>272</v>
      </c>
      <c r="C9" s="233">
        <v>200</v>
      </c>
    </row>
    <row r="10" spans="1:3" ht="18" customHeight="1" thickBot="1" thickTop="1">
      <c r="A10" s="231"/>
      <c r="B10" s="232" t="s">
        <v>318</v>
      </c>
      <c r="C10" s="233">
        <v>951</v>
      </c>
    </row>
    <row r="11" spans="1:3" ht="18" customHeight="1" thickBot="1" thickTop="1">
      <c r="A11" s="231"/>
      <c r="B11" s="232" t="s">
        <v>320</v>
      </c>
      <c r="C11" s="233">
        <v>6589</v>
      </c>
    </row>
    <row r="12" spans="1:3" ht="18" customHeight="1" thickBot="1" thickTop="1">
      <c r="A12" s="231" t="s">
        <v>300</v>
      </c>
      <c r="B12" s="232" t="s">
        <v>321</v>
      </c>
      <c r="C12" s="233">
        <v>1000</v>
      </c>
    </row>
    <row r="13" spans="1:3" ht="18" customHeight="1" thickTop="1">
      <c r="A13" s="115" t="s">
        <v>288</v>
      </c>
      <c r="B13" s="116" t="s">
        <v>34</v>
      </c>
      <c r="C13" s="171">
        <f>C14+C15+C16+C17</f>
        <v>28110</v>
      </c>
    </row>
    <row r="14" spans="1:3" ht="18" customHeight="1">
      <c r="A14" s="46" t="s">
        <v>301</v>
      </c>
      <c r="B14" s="62" t="s">
        <v>319</v>
      </c>
      <c r="C14" s="105">
        <v>7549</v>
      </c>
    </row>
    <row r="15" spans="1:3" ht="18" customHeight="1">
      <c r="A15" s="194" t="s">
        <v>301</v>
      </c>
      <c r="B15" s="170" t="s">
        <v>322</v>
      </c>
      <c r="C15" s="195">
        <v>17361</v>
      </c>
    </row>
    <row r="16" spans="1:3" ht="18" customHeight="1">
      <c r="A16" s="194"/>
      <c r="B16" s="170" t="s">
        <v>323</v>
      </c>
      <c r="C16" s="195">
        <v>1200</v>
      </c>
    </row>
    <row r="17" spans="1:3" ht="18" customHeight="1">
      <c r="A17" s="194"/>
      <c r="B17" s="170" t="s">
        <v>324</v>
      </c>
      <c r="C17" s="195">
        <v>2000</v>
      </c>
    </row>
    <row r="18" spans="1:3" ht="18" customHeight="1">
      <c r="A18" s="194"/>
      <c r="B18" s="170"/>
      <c r="C18" s="195"/>
    </row>
    <row r="19" spans="1:3" ht="17.25" customHeight="1">
      <c r="A19" s="194"/>
      <c r="B19" s="170"/>
      <c r="C19" s="195"/>
    </row>
    <row r="20" spans="1:3" ht="18" customHeight="1" thickBot="1">
      <c r="A20" s="49"/>
      <c r="B20" s="178"/>
      <c r="C20" s="95"/>
    </row>
    <row r="21" spans="1:3" ht="18" customHeight="1" thickTop="1">
      <c r="A21" s="149" t="s">
        <v>302</v>
      </c>
      <c r="B21" s="150" t="s">
        <v>100</v>
      </c>
      <c r="C21" s="172">
        <f>SUM(C22)</f>
        <v>267</v>
      </c>
    </row>
    <row r="22" spans="1:3" ht="18" customHeight="1">
      <c r="A22" s="71" t="s">
        <v>292</v>
      </c>
      <c r="B22" s="21" t="s">
        <v>303</v>
      </c>
      <c r="C22" s="68">
        <v>267</v>
      </c>
    </row>
    <row r="23" spans="1:3" ht="18" customHeight="1">
      <c r="A23" s="234" t="s">
        <v>292</v>
      </c>
      <c r="B23" s="170" t="s">
        <v>113</v>
      </c>
      <c r="C23" s="195">
        <v>267</v>
      </c>
    </row>
    <row r="24" spans="1:3" ht="18" customHeight="1">
      <c r="A24" s="201" t="s">
        <v>294</v>
      </c>
      <c r="B24" s="62" t="s">
        <v>304</v>
      </c>
      <c r="C24" s="235">
        <v>0</v>
      </c>
    </row>
    <row r="25" spans="1:3" ht="22.5" customHeight="1">
      <c r="A25" s="19"/>
      <c r="B25" s="19"/>
      <c r="C25" s="19"/>
    </row>
    <row r="26" spans="1:3" ht="41.25" customHeight="1">
      <c r="A26" s="257" t="s">
        <v>313</v>
      </c>
      <c r="B26" s="257"/>
      <c r="C26" s="257"/>
    </row>
    <row r="27" spans="1:3" ht="12.75" customHeight="1">
      <c r="A27" s="40"/>
      <c r="B27" s="40"/>
      <c r="C27" s="40"/>
    </row>
    <row r="28" spans="1:3" ht="13.5" thickBot="1">
      <c r="A28" s="19"/>
      <c r="B28" s="19"/>
      <c r="C28" s="27" t="s">
        <v>40</v>
      </c>
    </row>
    <row r="29" spans="1:3" ht="40.5" customHeight="1" thickBot="1" thickTop="1">
      <c r="A29" s="63" t="s">
        <v>0</v>
      </c>
      <c r="B29" s="45" t="s">
        <v>1</v>
      </c>
      <c r="C29" s="64" t="s">
        <v>310</v>
      </c>
    </row>
    <row r="30" spans="1:3" ht="12.75">
      <c r="A30" s="53" t="s">
        <v>41</v>
      </c>
      <c r="B30" s="39"/>
      <c r="C30" s="93">
        <v>0</v>
      </c>
    </row>
    <row r="31" spans="1:3" ht="12.75">
      <c r="A31" s="71"/>
      <c r="B31" s="28"/>
      <c r="C31" s="74"/>
    </row>
    <row r="32" spans="1:3" ht="12.75" customHeight="1">
      <c r="A32" s="253" t="s">
        <v>42</v>
      </c>
      <c r="B32" s="254"/>
      <c r="C32" s="76">
        <v>0</v>
      </c>
    </row>
    <row r="33" spans="1:3" ht="12.75">
      <c r="A33" s="71"/>
      <c r="B33" s="28"/>
      <c r="C33" s="74"/>
    </row>
    <row r="34" spans="1:3" ht="12.75">
      <c r="A34" s="75" t="s">
        <v>43</v>
      </c>
      <c r="B34" s="28"/>
      <c r="C34" s="76">
        <v>0</v>
      </c>
    </row>
    <row r="35" spans="1:3" ht="12.75">
      <c r="A35" s="47"/>
      <c r="B35" s="28"/>
      <c r="C35" s="74"/>
    </row>
    <row r="36" spans="1:3" ht="12.75">
      <c r="A36" s="75" t="s">
        <v>44</v>
      </c>
      <c r="B36" s="35"/>
      <c r="C36" s="76">
        <v>0</v>
      </c>
    </row>
    <row r="37" spans="1:3" ht="12.75">
      <c r="A37" s="47"/>
      <c r="B37" s="28"/>
      <c r="C37" s="74"/>
    </row>
    <row r="38" spans="1:3" ht="24.75" customHeight="1">
      <c r="A38" s="253" t="s">
        <v>45</v>
      </c>
      <c r="B38" s="254"/>
      <c r="C38" s="76">
        <v>0</v>
      </c>
    </row>
    <row r="39" spans="1:3" ht="12.75">
      <c r="A39" s="47"/>
      <c r="B39" s="28"/>
      <c r="C39" s="74"/>
    </row>
    <row r="40" spans="1:3" ht="12.75">
      <c r="A40" s="255" t="s">
        <v>46</v>
      </c>
      <c r="B40" s="256"/>
      <c r="C40" s="76">
        <v>0</v>
      </c>
    </row>
    <row r="41" spans="1:3" ht="12.75">
      <c r="A41" s="47"/>
      <c r="B41" s="28"/>
      <c r="C41" s="74"/>
    </row>
    <row r="42" spans="1:3" ht="25.5" customHeight="1">
      <c r="A42" s="253" t="s">
        <v>47</v>
      </c>
      <c r="B42" s="254"/>
      <c r="C42" s="76">
        <v>0</v>
      </c>
    </row>
    <row r="43" spans="1:3" ht="13.5" thickBot="1">
      <c r="A43" s="49"/>
      <c r="B43" s="94"/>
      <c r="C43" s="95"/>
    </row>
    <row r="44" ht="13.5" thickTop="1"/>
  </sheetData>
  <sheetProtection/>
  <mergeCells count="7">
    <mergeCell ref="A38:B38"/>
    <mergeCell ref="A40:B40"/>
    <mergeCell ref="A42:B42"/>
    <mergeCell ref="A3:C3"/>
    <mergeCell ref="A4:C4"/>
    <mergeCell ref="A26:C26"/>
    <mergeCell ref="A32:B32"/>
  </mergeCells>
  <printOptions horizontalCentered="1"/>
  <pageMargins left="0.64" right="0.64" top="0.61" bottom="0.49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5" width="12.28125" style="0" customWidth="1"/>
  </cols>
  <sheetData>
    <row r="1" spans="1:4" ht="12.75">
      <c r="A1" s="19"/>
      <c r="B1" s="19"/>
      <c r="C1" s="19"/>
      <c r="D1" s="27"/>
    </row>
    <row r="2" spans="1:5" ht="12.75">
      <c r="A2" s="19"/>
      <c r="B2" s="241" t="s">
        <v>327</v>
      </c>
      <c r="C2" s="241"/>
      <c r="D2" s="241"/>
      <c r="E2" s="241"/>
    </row>
    <row r="3" ht="15" customHeight="1"/>
    <row r="4" spans="1:4" ht="29.25" customHeight="1">
      <c r="A4" s="242" t="s">
        <v>315</v>
      </c>
      <c r="B4" s="252"/>
      <c r="C4" s="252"/>
      <c r="D4" s="252"/>
    </row>
    <row r="5" spans="1:4" ht="12.75">
      <c r="A5" s="31"/>
      <c r="B5" s="32"/>
      <c r="C5" s="32"/>
      <c r="D5" s="32"/>
    </row>
    <row r="6" spans="1:4" ht="13.5" thickBot="1">
      <c r="A6" s="31"/>
      <c r="B6" s="32"/>
      <c r="C6" s="32"/>
      <c r="D6" s="27" t="s">
        <v>72</v>
      </c>
    </row>
    <row r="7" spans="1:4" ht="39.75" customHeight="1" thickBot="1" thickTop="1">
      <c r="A7" s="103" t="s">
        <v>0</v>
      </c>
      <c r="B7" s="268" t="s">
        <v>1</v>
      </c>
      <c r="C7" s="250"/>
      <c r="D7" s="148" t="s">
        <v>310</v>
      </c>
    </row>
    <row r="8" spans="1:4" ht="18" customHeight="1" thickTop="1">
      <c r="A8" s="115" t="s">
        <v>48</v>
      </c>
      <c r="B8" s="258" t="s">
        <v>106</v>
      </c>
      <c r="C8" s="259"/>
      <c r="D8" s="179">
        <f>SUM(D9:D12)</f>
        <v>4</v>
      </c>
    </row>
    <row r="9" spans="1:4" ht="18" customHeight="1">
      <c r="A9" s="262"/>
      <c r="B9" s="264" t="s">
        <v>107</v>
      </c>
      <c r="C9" s="30" t="s">
        <v>109</v>
      </c>
      <c r="D9" s="99">
        <v>1</v>
      </c>
    </row>
    <row r="10" spans="1:4" ht="18" customHeight="1">
      <c r="A10" s="269"/>
      <c r="B10" s="270"/>
      <c r="C10" s="30" t="s">
        <v>110</v>
      </c>
      <c r="D10" s="99">
        <v>1</v>
      </c>
    </row>
    <row r="11" spans="1:4" ht="18" customHeight="1">
      <c r="A11" s="262"/>
      <c r="B11" s="264" t="s">
        <v>108</v>
      </c>
      <c r="C11" s="30" t="s">
        <v>109</v>
      </c>
      <c r="D11" s="99">
        <v>2</v>
      </c>
    </row>
    <row r="12" spans="1:4" ht="13.5" thickBot="1">
      <c r="A12" s="263"/>
      <c r="B12" s="265"/>
      <c r="C12" s="180" t="s">
        <v>110</v>
      </c>
      <c r="D12" s="181">
        <v>0</v>
      </c>
    </row>
    <row r="13" spans="1:4" ht="13.5" thickTop="1">
      <c r="A13" s="149" t="s">
        <v>49</v>
      </c>
      <c r="B13" s="260" t="s">
        <v>111</v>
      </c>
      <c r="C13" s="261"/>
      <c r="D13" s="153">
        <f>SUM(D14:D17)</f>
        <v>0</v>
      </c>
    </row>
    <row r="14" spans="1:4" ht="12.75">
      <c r="A14" s="262"/>
      <c r="B14" s="264" t="s">
        <v>107</v>
      </c>
      <c r="C14" s="30" t="s">
        <v>109</v>
      </c>
      <c r="D14" s="99">
        <v>0</v>
      </c>
    </row>
    <row r="15" spans="1:4" ht="12.75">
      <c r="A15" s="269"/>
      <c r="B15" s="270"/>
      <c r="C15" s="30" t="s">
        <v>110</v>
      </c>
      <c r="D15" s="99">
        <v>0</v>
      </c>
    </row>
    <row r="16" spans="1:4" ht="12.75">
      <c r="A16" s="262"/>
      <c r="B16" s="264" t="s">
        <v>108</v>
      </c>
      <c r="C16" s="30" t="s">
        <v>109</v>
      </c>
      <c r="D16" s="99">
        <v>0</v>
      </c>
    </row>
    <row r="17" spans="1:4" ht="13.5" thickBot="1">
      <c r="A17" s="272"/>
      <c r="B17" s="271"/>
      <c r="C17" s="98" t="s">
        <v>110</v>
      </c>
      <c r="D17" s="80">
        <v>0</v>
      </c>
    </row>
    <row r="18" spans="1:4" ht="13.5" thickTop="1">
      <c r="A18" s="174" t="s">
        <v>50</v>
      </c>
      <c r="B18" s="182" t="s">
        <v>112</v>
      </c>
      <c r="C18" s="183"/>
      <c r="D18" s="154">
        <f>SUM(D19:D22)</f>
        <v>1</v>
      </c>
    </row>
    <row r="19" spans="1:4" ht="12.75">
      <c r="A19" s="262"/>
      <c r="B19" s="264" t="s">
        <v>107</v>
      </c>
      <c r="C19" s="30" t="s">
        <v>109</v>
      </c>
      <c r="D19" s="81">
        <v>0</v>
      </c>
    </row>
    <row r="20" spans="1:4" ht="12.75">
      <c r="A20" s="269"/>
      <c r="B20" s="270"/>
      <c r="C20" s="30" t="s">
        <v>110</v>
      </c>
      <c r="D20" s="81">
        <v>1</v>
      </c>
    </row>
    <row r="21" spans="1:4" ht="12.75">
      <c r="A21" s="262"/>
      <c r="B21" s="264" t="s">
        <v>108</v>
      </c>
      <c r="C21" s="30" t="s">
        <v>109</v>
      </c>
      <c r="D21" s="81">
        <v>0</v>
      </c>
    </row>
    <row r="22" spans="1:4" ht="13.5" thickBot="1">
      <c r="A22" s="263"/>
      <c r="B22" s="265"/>
      <c r="C22" s="180" t="s">
        <v>110</v>
      </c>
      <c r="D22" s="141">
        <v>0</v>
      </c>
    </row>
    <row r="23" spans="1:4" ht="13.5" thickTop="1">
      <c r="A23" s="149" t="s">
        <v>51</v>
      </c>
      <c r="B23" s="260" t="s">
        <v>52</v>
      </c>
      <c r="C23" s="261"/>
      <c r="D23" s="153">
        <v>6</v>
      </c>
    </row>
    <row r="24" spans="1:4" ht="12.75">
      <c r="A24" s="47"/>
      <c r="B24" s="28" t="s">
        <v>107</v>
      </c>
      <c r="C24" s="29" t="s">
        <v>110</v>
      </c>
      <c r="D24" s="81">
        <v>6</v>
      </c>
    </row>
    <row r="25" spans="1:4" ht="13.5" thickBot="1">
      <c r="A25" s="100"/>
      <c r="B25" s="101" t="s">
        <v>108</v>
      </c>
      <c r="C25" s="184" t="s">
        <v>110</v>
      </c>
      <c r="D25" s="102">
        <v>0</v>
      </c>
    </row>
    <row r="26" spans="1:4" ht="14.25" thickBot="1" thickTop="1">
      <c r="A26" s="131"/>
      <c r="B26" s="266" t="s">
        <v>53</v>
      </c>
      <c r="C26" s="267"/>
      <c r="D26" s="185">
        <f>D13+D18+D23+D8</f>
        <v>11</v>
      </c>
    </row>
    <row r="27" ht="13.5" thickTop="1"/>
  </sheetData>
  <sheetProtection/>
  <mergeCells count="19">
    <mergeCell ref="A14:A15"/>
    <mergeCell ref="A16:A17"/>
    <mergeCell ref="B2:E2"/>
    <mergeCell ref="A4:D4"/>
    <mergeCell ref="B7:C7"/>
    <mergeCell ref="A9:A10"/>
    <mergeCell ref="B9:B10"/>
    <mergeCell ref="B11:B12"/>
    <mergeCell ref="A11:A12"/>
    <mergeCell ref="B8:C8"/>
    <mergeCell ref="B13:C13"/>
    <mergeCell ref="A21:A22"/>
    <mergeCell ref="B21:B22"/>
    <mergeCell ref="B23:C23"/>
    <mergeCell ref="B26:C26"/>
    <mergeCell ref="B14:B15"/>
    <mergeCell ref="B16:B17"/>
    <mergeCell ref="A19:A20"/>
    <mergeCell ref="B19:B20"/>
  </mergeCells>
  <printOptions horizontalCentered="1"/>
  <pageMargins left="0.68" right="0.59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4:D33"/>
  <sheetViews>
    <sheetView zoomScalePageLayoutView="0" workbookViewId="0" topLeftCell="A13">
      <selection activeCell="B14" sqref="B14"/>
    </sheetView>
  </sheetViews>
  <sheetFormatPr defaultColWidth="9.140625" defaultRowHeight="12.75"/>
  <cols>
    <col min="1" max="1" width="7.421875" style="0" customWidth="1"/>
    <col min="2" max="2" width="23.8515625" style="0" customWidth="1"/>
    <col min="3" max="3" width="23.57421875" style="0" customWidth="1"/>
    <col min="4" max="4" width="12.28125" style="0" customWidth="1"/>
  </cols>
  <sheetData>
    <row r="3" ht="15" customHeight="1"/>
    <row r="4" ht="30" customHeight="1"/>
    <row r="5" ht="12.75" customHeight="1"/>
    <row r="7" ht="40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spans="2:4" ht="16.5" customHeight="1">
      <c r="B14" s="19" t="s">
        <v>326</v>
      </c>
      <c r="D14" s="27"/>
    </row>
    <row r="15" spans="2:4" ht="16.5" customHeight="1">
      <c r="B15" s="241"/>
      <c r="C15" s="241"/>
      <c r="D15" s="241"/>
    </row>
    <row r="16" spans="2:4" ht="34.5" customHeight="1">
      <c r="B16" s="242" t="s">
        <v>314</v>
      </c>
      <c r="C16" s="252"/>
      <c r="D16" s="252"/>
    </row>
    <row r="17" spans="2:4" ht="16.5" customHeight="1">
      <c r="B17" s="31"/>
      <c r="C17" s="32"/>
      <c r="D17" s="32"/>
    </row>
    <row r="18" spans="2:4" ht="16.5" customHeight="1" thickBot="1">
      <c r="B18" s="19"/>
      <c r="C18" s="19"/>
      <c r="D18" s="27" t="s">
        <v>23</v>
      </c>
    </row>
    <row r="19" spans="2:4" ht="16.5" customHeight="1" thickBot="1" thickTop="1">
      <c r="B19" s="103" t="s">
        <v>156</v>
      </c>
      <c r="C19" s="104" t="s">
        <v>1</v>
      </c>
      <c r="D19" s="148" t="s">
        <v>310</v>
      </c>
    </row>
    <row r="20" spans="2:4" ht="16.5" customHeight="1" thickTop="1">
      <c r="B20" s="115" t="s">
        <v>264</v>
      </c>
      <c r="C20" s="116" t="s">
        <v>36</v>
      </c>
      <c r="D20" s="171">
        <f>SUM(D21:D22)</f>
        <v>0</v>
      </c>
    </row>
    <row r="21" spans="2:4" ht="16.5" customHeight="1">
      <c r="B21" s="71" t="s">
        <v>264</v>
      </c>
      <c r="C21" s="28" t="s">
        <v>37</v>
      </c>
      <c r="D21" s="74">
        <v>0</v>
      </c>
    </row>
    <row r="22" spans="2:4" ht="16.5" customHeight="1" thickBot="1">
      <c r="B22" s="96" t="s">
        <v>264</v>
      </c>
      <c r="C22" s="94" t="s">
        <v>38</v>
      </c>
      <c r="D22" s="95">
        <v>0</v>
      </c>
    </row>
    <row r="23" spans="2:4" ht="16.5" customHeight="1" thickTop="1">
      <c r="B23" s="149" t="s">
        <v>264</v>
      </c>
      <c r="C23" s="150" t="s">
        <v>39</v>
      </c>
      <c r="D23" s="172">
        <v>0</v>
      </c>
    </row>
    <row r="24" ht="16.5" customHeight="1"/>
    <row r="25" ht="16.5" customHeight="1"/>
    <row r="26" ht="15" customHeight="1"/>
    <row r="33" spans="2:4" ht="12.75">
      <c r="B33" s="19"/>
      <c r="C33" s="19"/>
      <c r="D33" s="27"/>
    </row>
  </sheetData>
  <sheetProtection/>
  <mergeCells count="2">
    <mergeCell ref="B15:D15"/>
    <mergeCell ref="B16:D16"/>
  </mergeCells>
  <printOptions horizontalCentered="1"/>
  <pageMargins left="0.67" right="0.65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4.28125" style="0" customWidth="1"/>
    <col min="2" max="2" width="10.57421875" style="0" customWidth="1"/>
  </cols>
  <sheetData>
    <row r="1" spans="5:6" ht="12.75">
      <c r="E1" s="8"/>
      <c r="F1" s="8" t="s">
        <v>58</v>
      </c>
    </row>
    <row r="2" ht="12.75">
      <c r="E2" s="8"/>
    </row>
    <row r="3" spans="1:6" ht="18" customHeight="1">
      <c r="A3" s="277" t="s">
        <v>69</v>
      </c>
      <c r="B3" s="277"/>
      <c r="C3" s="277"/>
      <c r="D3" s="277"/>
      <c r="E3" s="277"/>
      <c r="F3" s="277"/>
    </row>
    <row r="4" spans="1:6" ht="28.5" customHeight="1">
      <c r="A4" s="278" t="s">
        <v>67</v>
      </c>
      <c r="B4" s="277"/>
      <c r="C4" s="277"/>
      <c r="D4" s="277"/>
      <c r="E4" s="277"/>
      <c r="F4" s="277"/>
    </row>
    <row r="5" spans="1:6" ht="18" customHeight="1">
      <c r="A5" s="10"/>
      <c r="B5" s="10"/>
      <c r="C5" s="10"/>
      <c r="D5" s="10"/>
      <c r="E5" s="10"/>
      <c r="F5" s="10"/>
    </row>
    <row r="6" ht="13.5" thickBot="1">
      <c r="F6" s="8" t="s">
        <v>63</v>
      </c>
    </row>
    <row r="7" spans="1:6" ht="18" customHeight="1" thickBot="1">
      <c r="A7" s="273" t="s">
        <v>1</v>
      </c>
      <c r="B7" s="274"/>
      <c r="C7" s="14" t="s">
        <v>56</v>
      </c>
      <c r="D7" s="14" t="s">
        <v>54</v>
      </c>
      <c r="E7" s="14" t="s">
        <v>55</v>
      </c>
      <c r="F7" s="15" t="s">
        <v>62</v>
      </c>
    </row>
    <row r="8" spans="1:6" ht="18" customHeight="1">
      <c r="A8" s="275" t="s">
        <v>57</v>
      </c>
      <c r="B8" s="276"/>
      <c r="C8" s="4"/>
      <c r="D8" s="4"/>
      <c r="E8" s="4"/>
      <c r="F8" s="5"/>
    </row>
    <row r="9" spans="1:6" ht="9.75" customHeight="1" thickBot="1">
      <c r="A9" s="11"/>
      <c r="B9" s="12"/>
      <c r="C9" s="12"/>
      <c r="D9" s="12"/>
      <c r="E9" s="12"/>
      <c r="F9" s="13"/>
    </row>
    <row r="10" spans="1:6" ht="26.25" thickBot="1">
      <c r="A10" s="17" t="s">
        <v>60</v>
      </c>
      <c r="B10" s="18" t="s">
        <v>59</v>
      </c>
      <c r="C10" s="14" t="s">
        <v>61</v>
      </c>
      <c r="D10" s="14" t="s">
        <v>54</v>
      </c>
      <c r="E10" s="14" t="s">
        <v>55</v>
      </c>
      <c r="F10" s="15" t="s">
        <v>62</v>
      </c>
    </row>
    <row r="11" spans="1:6" ht="18" customHeight="1">
      <c r="A11" s="16" t="s">
        <v>70</v>
      </c>
      <c r="B11" s="4"/>
      <c r="C11" s="4"/>
      <c r="D11" s="4"/>
      <c r="E11" s="4"/>
      <c r="F11" s="5"/>
    </row>
    <row r="12" spans="1:6" ht="18" customHeight="1">
      <c r="A12" s="3"/>
      <c r="B12" s="1"/>
      <c r="C12" s="1"/>
      <c r="D12" s="1"/>
      <c r="E12" s="1"/>
      <c r="F12" s="2"/>
    </row>
    <row r="13" spans="1:6" ht="18" customHeight="1" thickBot="1">
      <c r="A13" s="11"/>
      <c r="B13" s="12"/>
      <c r="C13" s="12"/>
      <c r="D13" s="12"/>
      <c r="E13" s="12"/>
      <c r="F13" s="13"/>
    </row>
    <row r="14" spans="1:6" ht="18" customHeight="1" thickBot="1">
      <c r="A14" s="9" t="s">
        <v>2</v>
      </c>
      <c r="B14" s="6"/>
      <c r="C14" s="6"/>
      <c r="D14" s="6"/>
      <c r="E14" s="6"/>
      <c r="F14" s="7"/>
    </row>
    <row r="17" spans="1:6" ht="18" customHeight="1">
      <c r="A17" s="277" t="s">
        <v>68</v>
      </c>
      <c r="B17" s="277"/>
      <c r="C17" s="277"/>
      <c r="D17" s="277"/>
      <c r="E17" s="277"/>
      <c r="F17" s="277"/>
    </row>
    <row r="18" spans="1:6" ht="30" customHeight="1">
      <c r="A18" s="278" t="s">
        <v>67</v>
      </c>
      <c r="B18" s="277"/>
      <c r="C18" s="277"/>
      <c r="D18" s="277"/>
      <c r="E18" s="277"/>
      <c r="F18" s="277"/>
    </row>
    <row r="19" spans="1:6" ht="12.75">
      <c r="A19" s="10"/>
      <c r="B19" s="10"/>
      <c r="C19" s="10"/>
      <c r="D19" s="10"/>
      <c r="E19" s="10"/>
      <c r="F19" s="10"/>
    </row>
    <row r="20" ht="13.5" thickBot="1">
      <c r="F20" s="8" t="s">
        <v>63</v>
      </c>
    </row>
    <row r="21" spans="1:6" ht="18" customHeight="1" thickBot="1">
      <c r="A21" s="273" t="s">
        <v>1</v>
      </c>
      <c r="B21" s="274"/>
      <c r="C21" s="14" t="s">
        <v>56</v>
      </c>
      <c r="D21" s="14" t="s">
        <v>54</v>
      </c>
      <c r="E21" s="14" t="s">
        <v>55</v>
      </c>
      <c r="F21" s="15" t="s">
        <v>62</v>
      </c>
    </row>
    <row r="22" spans="1:6" ht="18" customHeight="1">
      <c r="A22" s="275" t="s">
        <v>64</v>
      </c>
      <c r="B22" s="276"/>
      <c r="C22" s="4"/>
      <c r="D22" s="4"/>
      <c r="E22" s="4"/>
      <c r="F22" s="5"/>
    </row>
    <row r="23" spans="1:6" ht="9.75" customHeight="1" thickBot="1">
      <c r="A23" s="11"/>
      <c r="B23" s="12"/>
      <c r="C23" s="12"/>
      <c r="D23" s="12"/>
      <c r="E23" s="12"/>
      <c r="F23" s="13"/>
    </row>
    <row r="24" spans="1:6" ht="26.25" thickBot="1">
      <c r="A24" s="17" t="s">
        <v>60</v>
      </c>
      <c r="B24" s="18" t="s">
        <v>59</v>
      </c>
      <c r="C24" s="14" t="s">
        <v>61</v>
      </c>
      <c r="D24" s="14" t="s">
        <v>54</v>
      </c>
      <c r="E24" s="14" t="s">
        <v>55</v>
      </c>
      <c r="F24" s="15" t="s">
        <v>62</v>
      </c>
    </row>
    <row r="25" spans="1:6" ht="18" customHeight="1">
      <c r="A25" s="16" t="s">
        <v>70</v>
      </c>
      <c r="B25" s="4"/>
      <c r="C25" s="4"/>
      <c r="D25" s="4"/>
      <c r="E25" s="4"/>
      <c r="F25" s="5"/>
    </row>
    <row r="26" spans="1:6" ht="18" customHeight="1">
      <c r="A26" s="3"/>
      <c r="B26" s="1"/>
      <c r="C26" s="1"/>
      <c r="D26" s="1"/>
      <c r="E26" s="1"/>
      <c r="F26" s="2"/>
    </row>
    <row r="27" spans="1:6" ht="18" customHeight="1" thickBot="1">
      <c r="A27" s="11"/>
      <c r="B27" s="12"/>
      <c r="C27" s="12"/>
      <c r="D27" s="12"/>
      <c r="E27" s="12"/>
      <c r="F27" s="13"/>
    </row>
    <row r="28" spans="1:6" ht="18" customHeight="1" thickBot="1">
      <c r="A28" s="9" t="s">
        <v>2</v>
      </c>
      <c r="B28" s="6"/>
      <c r="C28" s="6"/>
      <c r="D28" s="6"/>
      <c r="E28" s="6"/>
      <c r="F28" s="7"/>
    </row>
  </sheetData>
  <sheetProtection/>
  <mergeCells count="8">
    <mergeCell ref="A21:B21"/>
    <mergeCell ref="A22:B22"/>
    <mergeCell ref="A7:B7"/>
    <mergeCell ref="A8:B8"/>
    <mergeCell ref="A3:F3"/>
    <mergeCell ref="A4:F4"/>
    <mergeCell ref="A17:F17"/>
    <mergeCell ref="A18:F18"/>
  </mergeCells>
  <printOptions horizontalCentered="1"/>
  <pageMargins left="0.7874015748031497" right="0.7874015748031497" top="0.6692913385826772" bottom="0.8661417322834646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Többcélú Kistérségi Társulás Őriszentpéter</dc:creator>
  <cp:keywords/>
  <dc:description/>
  <cp:lastModifiedBy>Jegyzo</cp:lastModifiedBy>
  <cp:lastPrinted>2017-02-21T11:26:17Z</cp:lastPrinted>
  <dcterms:created xsi:type="dcterms:W3CDTF">2012-01-28T13:44:32Z</dcterms:created>
  <dcterms:modified xsi:type="dcterms:W3CDTF">2017-03-29T12:05:11Z</dcterms:modified>
  <cp:category/>
  <cp:version/>
  <cp:contentType/>
  <cp:contentStatus/>
</cp:coreProperties>
</file>