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15.m.Beruházások, felújít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C61" i="1"/>
  <c r="C66" i="1" s="1"/>
  <c r="B56" i="1"/>
  <c r="C50" i="1"/>
  <c r="C56" i="1" s="1"/>
  <c r="C39" i="1"/>
  <c r="B39" i="1"/>
  <c r="C30" i="1"/>
  <c r="C42" i="1" s="1"/>
  <c r="B30" i="1"/>
  <c r="B42" i="1" s="1"/>
  <c r="C18" i="1"/>
  <c r="B18" i="1"/>
  <c r="C13" i="1"/>
  <c r="B13" i="1"/>
  <c r="C10" i="1"/>
  <c r="C29" i="1" s="1"/>
  <c r="C44" i="1" s="1"/>
  <c r="B10" i="1"/>
  <c r="B29" i="1" s="1"/>
  <c r="B44" i="1" s="1"/>
</calcChain>
</file>

<file path=xl/sharedStrings.xml><?xml version="1.0" encoding="utf-8"?>
<sst xmlns="http://schemas.openxmlformats.org/spreadsheetml/2006/main" count="60" uniqueCount="52">
  <si>
    <t>Beruházások, felújítások</t>
  </si>
  <si>
    <t>Öskü Község Önkormányzatánál és intézményeinél tervezett beruházások és felújítások 2019. évre</t>
  </si>
  <si>
    <t>adatok Ft-ban</t>
  </si>
  <si>
    <t>Öskü Község Önkormányzata</t>
  </si>
  <si>
    <t xml:space="preserve">évi </t>
  </si>
  <si>
    <t xml:space="preserve">eredeti </t>
  </si>
  <si>
    <t>módosított</t>
  </si>
  <si>
    <t>előirányzat</t>
  </si>
  <si>
    <t>Szellemi termék beszerzése</t>
  </si>
  <si>
    <t xml:space="preserve"> - Települesrendezési terv</t>
  </si>
  <si>
    <t>Ingatlanok beszerzése, létesítése</t>
  </si>
  <si>
    <t xml:space="preserve"> - Ingatlan vásárlás (Szabadság tér 6.)</t>
  </si>
  <si>
    <t xml:space="preserve"> - TOP-1.1.1 pályázat (Ipari Park)</t>
  </si>
  <si>
    <t xml:space="preserve"> - TOP3.1.1 pályázat (Kerékpáros közlekedés)</t>
  </si>
  <si>
    <t>Egyéb tárgyi eszközök beszerzése, létesítése</t>
  </si>
  <si>
    <t xml:space="preserve"> - Szennyvízátemelő szivattyú</t>
  </si>
  <si>
    <t xml:space="preserve"> - Napelemes Led lámpa </t>
  </si>
  <si>
    <t xml:space="preserve"> - Napelemes kandeláber</t>
  </si>
  <si>
    <t xml:space="preserve"> - Konyhai eszközök</t>
  </si>
  <si>
    <t xml:space="preserve"> - Egyéb tárgyi eszköz beszerzés</t>
  </si>
  <si>
    <t xml:space="preserve"> - Csoóri Sándor pályázat (fellépő cipők)</t>
  </si>
  <si>
    <t xml:space="preserve"> - EFOP-3.3.2</t>
  </si>
  <si>
    <t xml:space="preserve"> - TOP-4.2.1 pályázat </t>
  </si>
  <si>
    <t xml:space="preserve"> - EfOP-1.5.2 pályázat</t>
  </si>
  <si>
    <t>Beruházási célú előzetesen felszámított ÁFA</t>
  </si>
  <si>
    <t>Beruházások összesen:</t>
  </si>
  <si>
    <t>Ingatlanok felújítása</t>
  </si>
  <si>
    <t xml:space="preserve"> - Ravatalozó ablak csere</t>
  </si>
  <si>
    <t xml:space="preserve"> - Művelődési Ház belső felújítás (előtér)</t>
  </si>
  <si>
    <t xml:space="preserve"> - Óvoda fűtéskorszerűsítés</t>
  </si>
  <si>
    <t xml:space="preserve"> - Vis Maior káresemény helyreállítás/ utak</t>
  </si>
  <si>
    <t xml:space="preserve"> - Útfelújítás</t>
  </si>
  <si>
    <t xml:space="preserve"> - TOP-3.2.1 pályázat</t>
  </si>
  <si>
    <t>Egyéb tárgyi eszközök felújítása</t>
  </si>
  <si>
    <t xml:space="preserve"> - Szivattyú felújítás (Szennyvíz telep)</t>
  </si>
  <si>
    <t>Felújítási célú előzetesen felszámított ÁFA</t>
  </si>
  <si>
    <t>Felújítások összesen:</t>
  </si>
  <si>
    <t>Mindösszesen</t>
  </si>
  <si>
    <t>Öskü Község Önkormányzat Napsugár Óvoda</t>
  </si>
  <si>
    <t>Napsugár Óvoda</t>
  </si>
  <si>
    <t>Eredeti előirányzat</t>
  </si>
  <si>
    <t>Módosított előirányzat</t>
  </si>
  <si>
    <t>Egyéb gép, berendezés</t>
  </si>
  <si>
    <t>konyhai eszközök beszerzése</t>
  </si>
  <si>
    <t>porszívó, tolóajtó, szárító</t>
  </si>
  <si>
    <t>Beruházási célú le nem vonható Áfa</t>
  </si>
  <si>
    <t>Beruházások:</t>
  </si>
  <si>
    <t>Ösküi Közös Önkormányzati Hivatal</t>
  </si>
  <si>
    <t>KÖH</t>
  </si>
  <si>
    <t>Kisértékű gép, berendezés besz.</t>
  </si>
  <si>
    <t xml:space="preserve">Irodai szék </t>
  </si>
  <si>
    <t>15. sz. melléklet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</si>
</sst>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3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3" fontId="7" fillId="0" borderId="0" xfId="1" applyNumberFormat="1" applyFont="1" applyAlignment="1">
      <alignment horizontal="center"/>
    </xf>
    <xf numFmtId="3" fontId="7" fillId="0" borderId="4" xfId="1" applyNumberFormat="1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 wrapText="1"/>
    </xf>
    <xf numFmtId="3" fontId="7" fillId="0" borderId="6" xfId="1" applyNumberFormat="1" applyFont="1" applyBorder="1" applyAlignment="1">
      <alignment horizontal="center"/>
    </xf>
    <xf numFmtId="3" fontId="7" fillId="0" borderId="7" xfId="1" applyNumberFormat="1" applyFont="1" applyBorder="1" applyAlignment="1">
      <alignment horizontal="center"/>
    </xf>
    <xf numFmtId="0" fontId="8" fillId="0" borderId="8" xfId="0" applyFont="1" applyBorder="1"/>
    <xf numFmtId="3" fontId="8" fillId="0" borderId="9" xfId="0" quotePrefix="1" applyNumberFormat="1" applyFont="1" applyBorder="1" applyAlignment="1">
      <alignment horizontal="right"/>
    </xf>
    <xf numFmtId="3" fontId="8" fillId="0" borderId="10" xfId="0" quotePrefix="1" applyNumberFormat="1" applyFont="1" applyBorder="1" applyAlignment="1">
      <alignment horizontal="right"/>
    </xf>
    <xf numFmtId="0" fontId="2" fillId="0" borderId="11" xfId="0" applyFont="1" applyBorder="1"/>
    <xf numFmtId="3" fontId="2" fillId="0" borderId="12" xfId="0" quotePrefix="1" applyNumberFormat="1" applyFont="1" applyBorder="1" applyAlignment="1">
      <alignment horizontal="right"/>
    </xf>
    <xf numFmtId="3" fontId="2" fillId="0" borderId="13" xfId="0" quotePrefix="1" applyNumberFormat="1" applyFont="1" applyBorder="1" applyAlignment="1">
      <alignment horizontal="right"/>
    </xf>
    <xf numFmtId="0" fontId="8" fillId="0" borderId="11" xfId="0" applyFont="1" applyBorder="1"/>
    <xf numFmtId="3" fontId="8" fillId="0" borderId="12" xfId="0" quotePrefix="1" applyNumberFormat="1" applyFont="1" applyBorder="1" applyAlignment="1">
      <alignment horizontal="right"/>
    </xf>
    <xf numFmtId="3" fontId="8" fillId="0" borderId="13" xfId="0" quotePrefix="1" applyNumberFormat="1" applyFont="1" applyBorder="1" applyAlignment="1">
      <alignment horizontal="right"/>
    </xf>
    <xf numFmtId="3" fontId="8" fillId="0" borderId="14" xfId="0" quotePrefix="1" applyNumberFormat="1" applyFont="1" applyBorder="1" applyAlignment="1">
      <alignment horizontal="right"/>
    </xf>
    <xf numFmtId="3" fontId="7" fillId="0" borderId="11" xfId="1" applyNumberFormat="1" applyFont="1" applyBorder="1"/>
    <xf numFmtId="0" fontId="2" fillId="0" borderId="0" xfId="0" applyFont="1" applyFill="1" applyBorder="1"/>
    <xf numFmtId="0" fontId="8" fillId="2" borderId="11" xfId="0" applyFont="1" applyFill="1" applyBorder="1"/>
    <xf numFmtId="3" fontId="8" fillId="2" borderId="12" xfId="0" quotePrefix="1" applyNumberFormat="1" applyFont="1" applyFill="1" applyBorder="1" applyAlignment="1">
      <alignment horizontal="right"/>
    </xf>
    <xf numFmtId="3" fontId="8" fillId="2" borderId="14" xfId="0" quotePrefix="1" applyNumberFormat="1" applyFont="1" applyFill="1" applyBorder="1" applyAlignment="1">
      <alignment horizontal="right"/>
    </xf>
    <xf numFmtId="0" fontId="8" fillId="0" borderId="0" xfId="0" applyFont="1" applyFill="1" applyBorder="1"/>
    <xf numFmtId="0" fontId="8" fillId="2" borderId="15" xfId="0" applyFont="1" applyFill="1" applyBorder="1"/>
    <xf numFmtId="3" fontId="8" fillId="2" borderId="16" xfId="0" quotePrefix="1" applyNumberFormat="1" applyFont="1" applyFill="1" applyBorder="1" applyAlignment="1">
      <alignment horizontal="right"/>
    </xf>
    <xf numFmtId="3" fontId="8" fillId="2" borderId="17" xfId="0" quotePrefix="1" applyNumberFormat="1" applyFont="1" applyFill="1" applyBorder="1" applyAlignment="1">
      <alignment horizontal="right"/>
    </xf>
    <xf numFmtId="3" fontId="7" fillId="0" borderId="0" xfId="1" applyNumberFormat="1" applyFont="1"/>
    <xf numFmtId="3" fontId="9" fillId="0" borderId="0" xfId="1" applyNumberFormat="1" applyFont="1"/>
    <xf numFmtId="1" fontId="10" fillId="3" borderId="0" xfId="0" applyNumberFormat="1" applyFont="1" applyFill="1" applyAlignment="1">
      <alignment horizontal="center" vertical="center" wrapText="1"/>
    </xf>
    <xf numFmtId="3" fontId="2" fillId="0" borderId="0" xfId="0" applyNumberFormat="1" applyFont="1"/>
    <xf numFmtId="0" fontId="8" fillId="0" borderId="18" xfId="0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0" fontId="2" fillId="0" borderId="20" xfId="0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0" fontId="10" fillId="0" borderId="20" xfId="0" applyFont="1" applyBorder="1"/>
    <xf numFmtId="0" fontId="8" fillId="4" borderId="21" xfId="0" applyFont="1" applyFill="1" applyBorder="1"/>
    <xf numFmtId="3" fontId="8" fillId="4" borderId="16" xfId="0" applyNumberFormat="1" applyFont="1" applyFill="1" applyBorder="1"/>
    <xf numFmtId="3" fontId="8" fillId="4" borderId="17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20" xfId="0" applyFont="1" applyBorder="1" applyAlignment="1">
      <alignment horizontal="left" indent="6"/>
    </xf>
    <xf numFmtId="3" fontId="7" fillId="0" borderId="20" xfId="1" applyNumberFormat="1" applyFont="1" applyBorder="1"/>
    <xf numFmtId="3" fontId="7" fillId="0" borderId="12" xfId="1" applyNumberFormat="1" applyFont="1" applyBorder="1"/>
    <xf numFmtId="3" fontId="7" fillId="0" borderId="13" xfId="1" applyNumberFormat="1" applyFont="1" applyBorder="1"/>
    <xf numFmtId="3" fontId="9" fillId="0" borderId="20" xfId="1" applyNumberFormat="1" applyFont="1" applyBorder="1"/>
    <xf numFmtId="3" fontId="9" fillId="0" borderId="12" xfId="1" applyNumberFormat="1" applyFont="1" applyBorder="1"/>
    <xf numFmtId="3" fontId="9" fillId="0" borderId="13" xfId="1" applyNumberFormat="1" applyFont="1" applyBorder="1"/>
    <xf numFmtId="3" fontId="9" fillId="4" borderId="21" xfId="1" applyNumberFormat="1" applyFont="1" applyFill="1" applyBorder="1"/>
    <xf numFmtId="3" fontId="9" fillId="4" borderId="16" xfId="1" applyNumberFormat="1" applyFont="1" applyFill="1" applyBorder="1"/>
    <xf numFmtId="3" fontId="9" fillId="4" borderId="17" xfId="1" applyNumberFormat="1" applyFont="1" applyFill="1" applyBorder="1"/>
    <xf numFmtId="3" fontId="11" fillId="0" borderId="0" xfId="1" applyNumberFormat="1" applyFont="1"/>
  </cellXfs>
  <cellStyles count="2">
    <cellStyle name="Normál" xfId="0" builtinId="0"/>
    <cellStyle name="Normál_Felhalmozási tábla Zsuzsána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67"/>
  <sheetViews>
    <sheetView tabSelected="1" workbookViewId="0"/>
  </sheetViews>
  <sheetFormatPr defaultColWidth="16.42578125" defaultRowHeight="15" x14ac:dyDescent="0.25"/>
  <cols>
    <col min="1" max="1" width="46.28515625" style="2" bestFit="1" customWidth="1"/>
    <col min="2" max="5" width="16.42578125" style="2"/>
    <col min="6" max="6" width="12.42578125" style="2" bestFit="1" customWidth="1"/>
    <col min="7" max="7" width="16.28515625" style="2" bestFit="1" customWidth="1"/>
    <col min="8" max="16384" width="16.42578125" style="2"/>
  </cols>
  <sheetData>
    <row r="1" spans="1:4" x14ac:dyDescent="0.25">
      <c r="A1" s="1" t="s">
        <v>51</v>
      </c>
    </row>
    <row r="3" spans="1:4" ht="15.75" x14ac:dyDescent="0.25">
      <c r="A3" s="3" t="s">
        <v>0</v>
      </c>
    </row>
    <row r="4" spans="1:4" ht="15.75" x14ac:dyDescent="0.25">
      <c r="A4" s="4" t="s">
        <v>1</v>
      </c>
      <c r="B4" s="5"/>
      <c r="C4" s="5"/>
      <c r="D4" s="5"/>
    </row>
    <row r="5" spans="1:4" ht="16.5" thickBot="1" x14ac:dyDescent="0.3">
      <c r="A5" s="6"/>
      <c r="B5" s="6"/>
      <c r="C5" s="7" t="s">
        <v>2</v>
      </c>
      <c r="D5" s="6"/>
    </row>
    <row r="6" spans="1:4" x14ac:dyDescent="0.25">
      <c r="A6" s="8"/>
      <c r="B6" s="9">
        <v>2019</v>
      </c>
      <c r="C6" s="10">
        <v>2019</v>
      </c>
    </row>
    <row r="7" spans="1:4" x14ac:dyDescent="0.25">
      <c r="A7" s="11" t="s">
        <v>3</v>
      </c>
      <c r="B7" s="12" t="s">
        <v>4</v>
      </c>
      <c r="C7" s="13" t="s">
        <v>4</v>
      </c>
    </row>
    <row r="8" spans="1:4" x14ac:dyDescent="0.25">
      <c r="A8" s="11"/>
      <c r="B8" s="12" t="s">
        <v>5</v>
      </c>
      <c r="C8" s="13" t="s">
        <v>6</v>
      </c>
    </row>
    <row r="9" spans="1:4" ht="15.75" thickBot="1" x14ac:dyDescent="0.3">
      <c r="A9" s="11"/>
      <c r="B9" s="14" t="s">
        <v>7</v>
      </c>
      <c r="C9" s="15" t="s">
        <v>7</v>
      </c>
    </row>
    <row r="10" spans="1:4" x14ac:dyDescent="0.25">
      <c r="A10" s="16" t="s">
        <v>8</v>
      </c>
      <c r="B10" s="17">
        <f>SUM(B11:B12)</f>
        <v>7900000</v>
      </c>
      <c r="C10" s="18">
        <f>SUM(C11:C12)</f>
        <v>7900000</v>
      </c>
    </row>
    <row r="11" spans="1:4" x14ac:dyDescent="0.25">
      <c r="A11" s="19" t="s">
        <v>9</v>
      </c>
      <c r="B11" s="20">
        <v>7900000</v>
      </c>
      <c r="C11" s="21">
        <v>7900000</v>
      </c>
    </row>
    <row r="12" spans="1:4" x14ac:dyDescent="0.25">
      <c r="A12" s="19"/>
      <c r="B12" s="20"/>
      <c r="C12" s="21"/>
    </row>
    <row r="13" spans="1:4" x14ac:dyDescent="0.25">
      <c r="A13" s="22" t="s">
        <v>10</v>
      </c>
      <c r="B13" s="23">
        <f>SUM(B14:B16)</f>
        <v>284740957</v>
      </c>
      <c r="C13" s="24">
        <f>SUM(C14:C16)</f>
        <v>284662627</v>
      </c>
    </row>
    <row r="14" spans="1:4" x14ac:dyDescent="0.25">
      <c r="A14" s="19" t="s">
        <v>11</v>
      </c>
      <c r="B14" s="20">
        <v>17000000</v>
      </c>
      <c r="C14" s="21">
        <v>17000000</v>
      </c>
    </row>
    <row r="15" spans="1:4" x14ac:dyDescent="0.25">
      <c r="A15" s="19" t="s">
        <v>12</v>
      </c>
      <c r="B15" s="20">
        <v>267740957</v>
      </c>
      <c r="C15" s="21">
        <v>267558727</v>
      </c>
    </row>
    <row r="16" spans="1:4" x14ac:dyDescent="0.25">
      <c r="A16" s="19" t="s">
        <v>13</v>
      </c>
      <c r="B16" s="20">
        <v>0</v>
      </c>
      <c r="C16" s="21">
        <v>103900</v>
      </c>
    </row>
    <row r="17" spans="1:4" x14ac:dyDescent="0.25">
      <c r="A17" s="19"/>
      <c r="B17" s="20"/>
      <c r="C17" s="21"/>
    </row>
    <row r="18" spans="1:4" x14ac:dyDescent="0.25">
      <c r="A18" s="22" t="s">
        <v>14</v>
      </c>
      <c r="B18" s="23">
        <f>SUM(B19:B27)</f>
        <v>1774803</v>
      </c>
      <c r="C18" s="25">
        <f>SUM(C19:C27)</f>
        <v>5323076</v>
      </c>
    </row>
    <row r="19" spans="1:4" x14ac:dyDescent="0.25">
      <c r="A19" s="19" t="s">
        <v>15</v>
      </c>
      <c r="B19" s="20"/>
      <c r="C19" s="21">
        <v>802230</v>
      </c>
    </row>
    <row r="20" spans="1:4" x14ac:dyDescent="0.25">
      <c r="A20" s="19" t="s">
        <v>16</v>
      </c>
      <c r="B20" s="20"/>
      <c r="C20" s="21">
        <v>420000</v>
      </c>
    </row>
    <row r="21" spans="1:4" x14ac:dyDescent="0.25">
      <c r="A21" s="19" t="s">
        <v>17</v>
      </c>
      <c r="B21" s="20"/>
      <c r="C21" s="21">
        <v>200000</v>
      </c>
    </row>
    <row r="22" spans="1:4" x14ac:dyDescent="0.25">
      <c r="A22" s="19" t="s">
        <v>18</v>
      </c>
      <c r="B22" s="20"/>
      <c r="C22" s="21">
        <v>133861</v>
      </c>
    </row>
    <row r="23" spans="1:4" x14ac:dyDescent="0.25">
      <c r="A23" s="19" t="s">
        <v>19</v>
      </c>
      <c r="B23" s="20">
        <v>1774803</v>
      </c>
      <c r="C23" s="21">
        <v>341501</v>
      </c>
    </row>
    <row r="24" spans="1:4" x14ac:dyDescent="0.25">
      <c r="A24" s="19" t="s">
        <v>20</v>
      </c>
      <c r="B24" s="20"/>
      <c r="C24" s="21">
        <v>270000</v>
      </c>
    </row>
    <row r="25" spans="1:4" x14ac:dyDescent="0.25">
      <c r="A25" s="26" t="s">
        <v>21</v>
      </c>
      <c r="B25" s="20"/>
      <c r="C25" s="21">
        <v>854659</v>
      </c>
    </row>
    <row r="26" spans="1:4" x14ac:dyDescent="0.25">
      <c r="A26" s="26" t="s">
        <v>22</v>
      </c>
      <c r="B26" s="20"/>
      <c r="C26" s="21">
        <v>2251219</v>
      </c>
      <c r="D26" s="27"/>
    </row>
    <row r="27" spans="1:4" x14ac:dyDescent="0.25">
      <c r="A27" s="26" t="s">
        <v>23</v>
      </c>
      <c r="B27" s="20"/>
      <c r="C27" s="21">
        <v>49606</v>
      </c>
      <c r="D27" s="27"/>
    </row>
    <row r="28" spans="1:4" x14ac:dyDescent="0.25">
      <c r="A28" s="22" t="s">
        <v>24</v>
      </c>
      <c r="B28" s="23">
        <v>74902255</v>
      </c>
      <c r="C28" s="24">
        <v>75283737</v>
      </c>
      <c r="D28" s="27"/>
    </row>
    <row r="29" spans="1:4" x14ac:dyDescent="0.25">
      <c r="A29" s="28" t="s">
        <v>25</v>
      </c>
      <c r="B29" s="29">
        <f>B10+B13+B28+B18</f>
        <v>369318015</v>
      </c>
      <c r="C29" s="30">
        <f>C10+C13+C28+C18</f>
        <v>373169440</v>
      </c>
      <c r="D29" s="27"/>
    </row>
    <row r="30" spans="1:4" x14ac:dyDescent="0.25">
      <c r="A30" s="22" t="s">
        <v>26</v>
      </c>
      <c r="B30" s="23">
        <f>SUM(B31:B38)</f>
        <v>6310614</v>
      </c>
      <c r="C30" s="25">
        <f>SUM(C31:C38)</f>
        <v>75682417</v>
      </c>
      <c r="D30" s="27"/>
    </row>
    <row r="31" spans="1:4" x14ac:dyDescent="0.25">
      <c r="A31" s="19" t="s">
        <v>27</v>
      </c>
      <c r="B31" s="20"/>
      <c r="C31" s="21">
        <v>279033</v>
      </c>
      <c r="D31" s="31"/>
    </row>
    <row r="32" spans="1:4" x14ac:dyDescent="0.25">
      <c r="A32" s="19" t="s">
        <v>28</v>
      </c>
      <c r="B32" s="20"/>
      <c r="C32" s="21">
        <v>480000</v>
      </c>
      <c r="D32" s="27"/>
    </row>
    <row r="33" spans="1:3" x14ac:dyDescent="0.25">
      <c r="A33" s="19" t="s">
        <v>29</v>
      </c>
      <c r="B33" s="20">
        <v>0</v>
      </c>
      <c r="C33" s="21">
        <v>28644888</v>
      </c>
    </row>
    <row r="34" spans="1:3" x14ac:dyDescent="0.25">
      <c r="A34" s="19" t="s">
        <v>30</v>
      </c>
      <c r="B34" s="20">
        <v>0</v>
      </c>
      <c r="C34" s="21">
        <v>5905512</v>
      </c>
    </row>
    <row r="35" spans="1:3" x14ac:dyDescent="0.25">
      <c r="A35" s="19" t="s">
        <v>31</v>
      </c>
      <c r="B35" s="20"/>
      <c r="C35" s="21">
        <v>14273228</v>
      </c>
    </row>
    <row r="36" spans="1:3" x14ac:dyDescent="0.25">
      <c r="A36" s="19" t="s">
        <v>32</v>
      </c>
      <c r="B36" s="20"/>
      <c r="C36" s="21">
        <v>6896620</v>
      </c>
    </row>
    <row r="37" spans="1:3" x14ac:dyDescent="0.25">
      <c r="A37" s="19" t="s">
        <v>22</v>
      </c>
      <c r="B37" s="20">
        <v>6310614</v>
      </c>
      <c r="C37" s="21">
        <v>16115936</v>
      </c>
    </row>
    <row r="38" spans="1:3" x14ac:dyDescent="0.25">
      <c r="A38" s="19" t="s">
        <v>23</v>
      </c>
      <c r="B38" s="20"/>
      <c r="C38" s="21">
        <v>3087200</v>
      </c>
    </row>
    <row r="39" spans="1:3" x14ac:dyDescent="0.25">
      <c r="A39" s="22" t="s">
        <v>33</v>
      </c>
      <c r="B39" s="23">
        <f>B40</f>
        <v>0</v>
      </c>
      <c r="C39" s="25">
        <f>C40</f>
        <v>451328</v>
      </c>
    </row>
    <row r="40" spans="1:3" x14ac:dyDescent="0.25">
      <c r="A40" s="19" t="s">
        <v>34</v>
      </c>
      <c r="B40" s="20"/>
      <c r="C40" s="21">
        <v>451328</v>
      </c>
    </row>
    <row r="41" spans="1:3" x14ac:dyDescent="0.25">
      <c r="A41" s="22" t="s">
        <v>35</v>
      </c>
      <c r="B41" s="23">
        <v>1703866</v>
      </c>
      <c r="C41" s="24">
        <v>18677315</v>
      </c>
    </row>
    <row r="42" spans="1:3" ht="15.75" thickBot="1" x14ac:dyDescent="0.3">
      <c r="A42" s="32" t="s">
        <v>36</v>
      </c>
      <c r="B42" s="33">
        <f>B30+B41+B39</f>
        <v>8014480</v>
      </c>
      <c r="C42" s="34">
        <f>C30+C41+C39</f>
        <v>94811060</v>
      </c>
    </row>
    <row r="43" spans="1:3" x14ac:dyDescent="0.25">
      <c r="A43" s="35"/>
      <c r="B43" s="35"/>
      <c r="C43" s="35"/>
    </row>
    <row r="44" spans="1:3" x14ac:dyDescent="0.25">
      <c r="A44" s="36" t="s">
        <v>37</v>
      </c>
      <c r="B44" s="36">
        <f>B29+B42</f>
        <v>377332495</v>
      </c>
      <c r="C44" s="36">
        <f>C29+C42</f>
        <v>467980500</v>
      </c>
    </row>
    <row r="45" spans="1:3" x14ac:dyDescent="0.25">
      <c r="A45" s="36"/>
      <c r="B45" s="36"/>
      <c r="C45" s="36"/>
    </row>
    <row r="46" spans="1:3" x14ac:dyDescent="0.25">
      <c r="A46" s="35"/>
      <c r="B46" s="35"/>
      <c r="C46" s="35"/>
    </row>
    <row r="47" spans="1:3" x14ac:dyDescent="0.25">
      <c r="A47" s="37" t="s">
        <v>38</v>
      </c>
      <c r="B47" s="37"/>
      <c r="C47" s="37"/>
    </row>
    <row r="48" spans="1:3" ht="15.75" thickBot="1" x14ac:dyDescent="0.3">
      <c r="B48" s="38"/>
      <c r="C48" s="38"/>
    </row>
    <row r="49" spans="1:3" ht="28.5" x14ac:dyDescent="0.25">
      <c r="A49" s="39" t="s">
        <v>39</v>
      </c>
      <c r="B49" s="40" t="s">
        <v>40</v>
      </c>
      <c r="C49" s="41" t="s">
        <v>41</v>
      </c>
    </row>
    <row r="50" spans="1:3" x14ac:dyDescent="0.25">
      <c r="A50" s="42" t="s">
        <v>42</v>
      </c>
      <c r="B50" s="43">
        <v>553415</v>
      </c>
      <c r="C50" s="44">
        <f>SUM(C51:C52)</f>
        <v>887444</v>
      </c>
    </row>
    <row r="51" spans="1:3" x14ac:dyDescent="0.25">
      <c r="A51" s="45" t="s">
        <v>43</v>
      </c>
      <c r="B51" s="46"/>
      <c r="C51" s="47">
        <v>720666</v>
      </c>
    </row>
    <row r="52" spans="1:3" x14ac:dyDescent="0.25">
      <c r="A52" s="45" t="s">
        <v>44</v>
      </c>
      <c r="B52" s="46"/>
      <c r="C52" s="47">
        <v>166778</v>
      </c>
    </row>
    <row r="53" spans="1:3" x14ac:dyDescent="0.25">
      <c r="A53" s="45"/>
      <c r="B53" s="46"/>
      <c r="C53" s="47"/>
    </row>
    <row r="54" spans="1:3" x14ac:dyDescent="0.25">
      <c r="A54" s="42" t="s">
        <v>45</v>
      </c>
      <c r="B54" s="43">
        <v>149422</v>
      </c>
      <c r="C54" s="44">
        <v>219361</v>
      </c>
    </row>
    <row r="55" spans="1:3" x14ac:dyDescent="0.25">
      <c r="A55" s="48"/>
      <c r="B55" s="46"/>
      <c r="C55" s="47"/>
    </row>
    <row r="56" spans="1:3" ht="15.75" thickBot="1" x14ac:dyDescent="0.3">
      <c r="A56" s="49" t="s">
        <v>46</v>
      </c>
      <c r="B56" s="50">
        <f>B50+B54</f>
        <v>702837</v>
      </c>
      <c r="C56" s="51">
        <f>C50+C54</f>
        <v>1106805</v>
      </c>
    </row>
    <row r="57" spans="1:3" x14ac:dyDescent="0.25">
      <c r="A57" s="52"/>
      <c r="B57" s="38"/>
      <c r="C57" s="38"/>
    </row>
    <row r="58" spans="1:3" x14ac:dyDescent="0.25">
      <c r="A58" s="53" t="s">
        <v>47</v>
      </c>
      <c r="B58" s="53"/>
      <c r="C58" s="53"/>
    </row>
    <row r="59" spans="1:3" ht="15.75" thickBot="1" x14ac:dyDescent="0.3">
      <c r="A59" s="54"/>
      <c r="B59" s="54"/>
      <c r="C59" s="54"/>
    </row>
    <row r="60" spans="1:3" ht="28.5" x14ac:dyDescent="0.25">
      <c r="A60" s="39" t="s">
        <v>48</v>
      </c>
      <c r="B60" s="40" t="s">
        <v>40</v>
      </c>
      <c r="C60" s="41" t="s">
        <v>41</v>
      </c>
    </row>
    <row r="61" spans="1:3" x14ac:dyDescent="0.25">
      <c r="A61" s="42" t="s">
        <v>49</v>
      </c>
      <c r="B61" s="43">
        <v>0</v>
      </c>
      <c r="C61" s="44">
        <f>SUM(C62)</f>
        <v>17562</v>
      </c>
    </row>
    <row r="62" spans="1:3" x14ac:dyDescent="0.25">
      <c r="A62" s="55" t="s">
        <v>50</v>
      </c>
      <c r="B62" s="46">
        <v>0</v>
      </c>
      <c r="C62" s="47">
        <v>17562</v>
      </c>
    </row>
    <row r="63" spans="1:3" x14ac:dyDescent="0.25">
      <c r="A63" s="56"/>
      <c r="B63" s="57"/>
      <c r="C63" s="58"/>
    </row>
    <row r="64" spans="1:3" x14ac:dyDescent="0.25">
      <c r="A64" s="59" t="s">
        <v>45</v>
      </c>
      <c r="B64" s="60">
        <v>0</v>
      </c>
      <c r="C64" s="61">
        <v>4742</v>
      </c>
    </row>
    <row r="65" spans="1:3" x14ac:dyDescent="0.25">
      <c r="A65" s="56"/>
      <c r="B65" s="57"/>
      <c r="C65" s="58"/>
    </row>
    <row r="66" spans="1:3" ht="15.75" thickBot="1" x14ac:dyDescent="0.3">
      <c r="A66" s="62" t="s">
        <v>46</v>
      </c>
      <c r="B66" s="63">
        <f>B61+B64</f>
        <v>0</v>
      </c>
      <c r="C66" s="64">
        <f>C61+C64</f>
        <v>22304</v>
      </c>
    </row>
    <row r="67" spans="1:3" x14ac:dyDescent="0.25">
      <c r="A67" s="35"/>
      <c r="B67" s="65"/>
      <c r="C67" s="65"/>
    </row>
  </sheetData>
  <mergeCells count="2">
    <mergeCell ref="A47:C47"/>
    <mergeCell ref="A58:C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15.m.Beruházások, felújítások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2020-06-18T08:00:14Z</dcterms:created>
  <dcterms:modified xsi:type="dcterms:W3CDTF">2020-06-18T08:00:51Z</dcterms:modified>
</cp:coreProperties>
</file>