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95" firstSheet="6" activeTab="13"/>
  </bookViews>
  <sheets>
    <sheet name="2 mell" sheetId="1" r:id="rId1"/>
    <sheet name="2a mell" sheetId="2" r:id="rId2"/>
    <sheet name="2b melléklet" sheetId="3" r:id="rId3"/>
    <sheet name="3 mell" sheetId="4" r:id="rId4"/>
    <sheet name="4.mell Önk." sheetId="5" r:id="rId5"/>
    <sheet name="4. mell Óvoda" sheetId="6" r:id="rId6"/>
    <sheet name="4. mell Közös" sheetId="7" r:id="rId7"/>
    <sheet name="4. mell összesen" sheetId="8" r:id="rId8"/>
    <sheet name="5 mell" sheetId="9" r:id="rId9"/>
    <sheet name="6 mell" sheetId="10" r:id="rId10"/>
    <sheet name="7 mell" sheetId="11" r:id="rId11"/>
    <sheet name="8 mell" sheetId="12" r:id="rId12"/>
    <sheet name="10. sz. mell" sheetId="13" r:id="rId13"/>
    <sheet name="12  melléklet" sheetId="14" r:id="rId14"/>
    <sheet name="13. sz. mell (2)" sheetId="15" r:id="rId15"/>
    <sheet name="14 melléklet" sheetId="16" r:id="rId16"/>
  </sheets>
  <externalReferences>
    <externalReference r:id="rId19"/>
    <externalReference r:id="rId20"/>
  </externalReferences>
  <definedNames>
    <definedName name="beruh" localSheetId="13">'[1]4.1. táj.'!#REF!</definedName>
    <definedName name="beruh" localSheetId="15">'[1]4.1. táj.'!#REF!</definedName>
    <definedName name="beruh" localSheetId="2">'[1]4.1. táj.'!#REF!</definedName>
    <definedName name="beruh">'[1]4.1. táj.'!#REF!</definedName>
    <definedName name="Excel_BuiltIn_Print_Titles" localSheetId="12">'10. sz. mell'!$A$1:$IT$6</definedName>
    <definedName name="Excel_BuiltIn_Print_Titles" localSheetId="14">'13. sz. mell (2)'!$A$1:$IU$6</definedName>
    <definedName name="intézmények" localSheetId="13">'[2]4.1. táj.'!#REF!</definedName>
    <definedName name="intézmények" localSheetId="15">'[2]4.1. táj.'!#REF!</definedName>
    <definedName name="intézmények" localSheetId="2">'[2]4.1. táj.'!#REF!</definedName>
    <definedName name="intézmények">'[2]4.1. táj.'!#REF!</definedName>
    <definedName name="_xlnm.Print_Titles" localSheetId="12">'10. sz. mell'!$1:$6</definedName>
    <definedName name="_xlnm.Print_Titles" localSheetId="14">'13. sz. mell (2)'!$1:$6</definedName>
    <definedName name="_xlnm.Print_Titles" localSheetId="1">'2a mell'!$1:$8</definedName>
    <definedName name="_xlnm.Print_Area" localSheetId="12">'10. sz. mell'!$A$1:$E$51</definedName>
    <definedName name="_xlnm.Print_Area" localSheetId="15">'14 melléklet'!$A$1:$G$16</definedName>
    <definedName name="_xlnm.Print_Area" localSheetId="0">'2 mell'!$A$1:$T$58</definedName>
    <definedName name="_xlnm.Print_Area" localSheetId="1">'2a mell'!$A$1:$L$22</definedName>
    <definedName name="_xlnm.Print_Area" localSheetId="2">'2b melléklet'!$A$1:$G$15</definedName>
    <definedName name="_xlnm.Print_Area" localSheetId="3">'3 mell'!$A$1:$H$39</definedName>
    <definedName name="_xlnm.Print_Area" localSheetId="6">'4. mell Közös'!$A$1:$N$46</definedName>
    <definedName name="_xlnm.Print_Area" localSheetId="5">'4. mell Óvoda'!$A$1:$L$48</definedName>
    <definedName name="_xlnm.Print_Area" localSheetId="7">'4. mell összesen'!$A$1:$M$54</definedName>
    <definedName name="_xlnm.Print_Area" localSheetId="8">'5 mell'!$A$1:$S$30</definedName>
    <definedName name="_xlnm.Print_Area" localSheetId="9">'6 mell'!$A$1:$K$28</definedName>
  </definedNames>
  <calcPr fullCalcOnLoad="1"/>
</workbook>
</file>

<file path=xl/sharedStrings.xml><?xml version="1.0" encoding="utf-8"?>
<sst xmlns="http://schemas.openxmlformats.org/spreadsheetml/2006/main" count="999" uniqueCount="402">
  <si>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</si>
  <si>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</si>
  <si>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</si>
  <si>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</si>
  <si>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</si>
  <si>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</si>
  <si>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</si>
  <si>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</si>
  <si>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</si>
  <si>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</si>
  <si>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</si>
  <si>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</si>
  <si>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</si>
  <si>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</si>
  <si>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</si>
  <si>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</si>
  <si>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</si>
  <si>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</si>
  <si>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</si>
  <si>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</si>
  <si>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</si>
  <si>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</si>
  <si>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</si>
  <si>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</si>
  <si>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</si>
  <si>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</si>
  <si>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</si>
  <si>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</si>
  <si>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</si>
  <si>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</si>
  <si>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</si>
  <si>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</si>
  <si>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</si>
  <si>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</si>
  <si>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</si>
  <si>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</si>
  <si>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</si>
  <si>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</si>
  <si>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</si>
  <si>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</si>
  <si>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</si>
  <si>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</si>
  <si>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</si>
  <si>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</si>
  <si>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</si>
  <si>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</si>
  <si>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</si>
  <si>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</si>
  <si>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</si>
  <si>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</si>
  <si>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</si>
  <si>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</si>
  <si>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</si>
  <si>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</si>
  <si>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</si>
  <si>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</si>
  <si>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</si>
  <si>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</si>
  <si>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</si>
  <si>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</si>
  <si>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</si>
  <si>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</si>
  <si>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</si>
  <si>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</si>
  <si>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</si>
  <si>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</si>
  <si>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</si>
  <si>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</si>
  <si>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</si>
  <si>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</si>
  <si>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</si>
  <si>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</si>
  <si>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</si>
  <si>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</si>
  <si>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</si>
  <si>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</si>
  <si>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</si>
  <si>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</si>
  <si>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</si>
  <si>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</si>
  <si>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062020</t>
  </si>
  <si>
    <t>ÖNKORM. BEVÉT. ÖSSZESEN</t>
  </si>
  <si>
    <t>Zalacsány község Önkormányzata</t>
  </si>
  <si>
    <t>2019. évi helyi adó bevétel</t>
  </si>
  <si>
    <t>Eredeti előirányzat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</si>
  <si>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</si>
  <si>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</si>
  <si>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</si>
  <si>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</si>
  <si>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</si>
  <si>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</si>
  <si>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</si>
  <si>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</si>
  <si>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</si>
  <si>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</si>
  <si>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</si>
  <si>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</si>
  <si>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</si>
  <si>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</si>
  <si>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</si>
  <si>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</si>
  <si>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</si>
  <si>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</si>
  <si>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</si>
  <si>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</si>
  <si>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</si>
  <si>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</si>
  <si>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</si>
  <si>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</si>
  <si>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</si>
  <si>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</si>
  <si>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</si>
  <si>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</si>
  <si>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</si>
  <si>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</si>
  <si>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</si>
  <si>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</si>
  <si>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</si>
  <si>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</si>
  <si>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</si>
  <si>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</si>
  <si>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</si>
  <si>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</si>
  <si>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</si>
  <si>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</si>
  <si>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</si>
  <si>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</si>
  <si>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</si>
  <si>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</si>
  <si>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</si>
  <si>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</si>
  <si>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</si>
  <si>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</si>
  <si>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</si>
  <si>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</si>
  <si>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</si>
  <si>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</si>
  <si>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</si>
  <si>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</si>
  <si>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</si>
  <si>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</si>
  <si>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</si>
  <si>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</si>
  <si>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</si>
  <si>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</si>
  <si>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</si>
  <si>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</si>
  <si>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</si>
  <si>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</si>
  <si>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</si>
  <si>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</si>
  <si>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</si>
  <si>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</si>
  <si>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</si>
  <si>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</si>
  <si>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</si>
  <si>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</si>
  <si>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</si>
  <si>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</si>
  <si>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</si>
  <si>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</si>
  <si>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</si>
  <si>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</si>
  <si>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</si>
  <si>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</si>
  <si>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</si>
  <si>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</si>
  <si>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</si>
  <si>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</si>
  <si>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</si>
  <si>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Támogatásértésű felhalmozási bevételek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</si>
  <si>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</si>
  <si>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</si>
  <si>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</si>
  <si>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</si>
  <si>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</si>
  <si>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</si>
  <si>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</si>
  <si>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</si>
  <si>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</si>
  <si>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</si>
  <si>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</si>
  <si>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</si>
  <si>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</si>
  <si>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</si>
  <si>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</si>
  <si>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</si>
  <si>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</si>
  <si>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</si>
  <si>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</si>
  <si>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</si>
  <si>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</si>
  <si>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</si>
  <si>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</si>
  <si>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</si>
  <si>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</si>
  <si>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</si>
  <si>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</si>
  <si>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</si>
  <si>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</si>
  <si>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</si>
  <si>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</si>
  <si>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</si>
  <si>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</si>
  <si>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</si>
  <si>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</si>
  <si>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</si>
  <si>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</si>
  <si>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</si>
  <si>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</si>
  <si>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</si>
  <si>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</si>
  <si>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</si>
  <si>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</si>
  <si>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</si>
  <si>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</si>
  <si>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</si>
  <si>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</si>
  <si>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</si>
  <si>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</si>
  <si>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</si>
  <si>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</si>
  <si>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</si>
  <si>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</si>
  <si>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</si>
  <si>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</si>
  <si>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</si>
  <si>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</si>
  <si>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</si>
  <si>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</si>
  <si>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</si>
  <si>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</si>
  <si>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</si>
  <si>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</si>
  <si>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</si>
  <si>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</si>
  <si>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</si>
  <si>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</si>
  <si>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</si>
  <si>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</si>
  <si>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</si>
  <si>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</si>
  <si>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</si>
  <si>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</si>
  <si>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</si>
  <si>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</si>
  <si>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</si>
  <si>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</si>
  <si>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</si>
  <si>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</si>
  <si>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</si>
  <si>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</si>
  <si>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</si>
  <si>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</si>
  <si>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</si>
  <si>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</si>
  <si>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</si>
  <si>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</si>
  <si>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</si>
  <si>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</si>
  <si>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</si>
  <si>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841901</t>
  </si>
  <si>
    <t>Adók, illeték beszedése, kiszabása</t>
  </si>
  <si>
    <t>841133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</si>
  <si>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</si>
  <si>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</si>
  <si>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</si>
  <si>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</si>
  <si>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</si>
  <si>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</si>
  <si>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</si>
  <si>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</si>
  <si>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</si>
  <si>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</si>
  <si>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</si>
  <si>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</si>
  <si>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</si>
  <si>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</si>
  <si>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</si>
  <si>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</si>
  <si>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</si>
  <si>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</si>
  <si>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</si>
  <si>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</si>
  <si>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</si>
  <si>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</si>
  <si>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</si>
  <si>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</si>
  <si>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</si>
  <si>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</si>
  <si>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</si>
  <si>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</si>
  <si>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</si>
  <si>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</si>
  <si>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</si>
  <si>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</si>
  <si>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</si>
  <si>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</si>
  <si>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</si>
  <si>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</si>
  <si>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</si>
  <si>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</si>
  <si>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</si>
  <si>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Kiadások összesen:</t>
  </si>
  <si>
    <t>Feladat finanszírozás</t>
  </si>
  <si>
    <t>Támogatásértékű kiadás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</si>
  <si>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</si>
  <si>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</si>
  <si>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</si>
  <si>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</si>
  <si>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</si>
  <si>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</si>
  <si>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</si>
  <si>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</si>
  <si>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</si>
  <si>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</si>
  <si>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</si>
  <si>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</si>
  <si>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</si>
  <si>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</si>
  <si>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</si>
  <si>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</si>
  <si>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</si>
  <si>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</si>
  <si>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</si>
  <si>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</si>
  <si>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</si>
  <si>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Adókedvezmények</t>
  </si>
  <si>
    <t xml:space="preserve">Gépjárműadó </t>
  </si>
  <si>
    <t>nélkül</t>
  </si>
  <si>
    <t>összege adónemenként</t>
  </si>
  <si>
    <t>Adott kedvezmény</t>
  </si>
  <si>
    <t xml:space="preserve">Bevétel kedvezmény </t>
  </si>
  <si>
    <t>biztosított kedvezmény, mentesség</t>
  </si>
  <si>
    <t>Helyi adónál, gépjárműadónál</t>
  </si>
  <si>
    <t>KIMUTATÁS A KÖZVETETT TÁMOGATÁSOKRÓL 2019.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</si>
  <si>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</si>
  <si>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</si>
  <si>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</si>
  <si>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</si>
  <si>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</si>
  <si>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</si>
  <si>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</si>
  <si>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</si>
  <si>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</si>
  <si>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</si>
  <si>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</si>
  <si>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</si>
  <si>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</si>
  <si>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</si>
  <si>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</si>
  <si>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 xml:space="preserve">        
2. melléklet a  4./2019.(II.14.)önkormányzati rendelethez, bevételek részletezése címenként</t>
  </si>
  <si>
    <t>módosított előirányzat</t>
  </si>
  <si>
    <t>Módosított előirányzat</t>
  </si>
  <si>
    <t>Módosított</t>
  </si>
  <si>
    <t>2019. évi módósított előirányzat</t>
  </si>
  <si>
    <t>Finanszírozási bevétel megelőlegezés</t>
  </si>
  <si>
    <t>Finansz.bev.megelőlegezés</t>
  </si>
  <si>
    <t>Megelőlegezés</t>
  </si>
  <si>
    <t>Működési célú támogatás</t>
  </si>
  <si>
    <t>Magyar Falu program</t>
  </si>
  <si>
    <t>Választás</t>
  </si>
  <si>
    <t>Szennyvíz gyűjtése,tiszt,.elh.</t>
  </si>
  <si>
    <t>Köztemető</t>
  </si>
  <si>
    <t>Kisért.beruh.</t>
  </si>
  <si>
    <t>Zöldter.kezelés</t>
  </si>
  <si>
    <t>Ber.motoros kasza</t>
  </si>
  <si>
    <t>Magyar Falu Program</t>
  </si>
  <si>
    <t>Szennyvíz gyűjt.tiszt.</t>
  </si>
  <si>
    <t xml:space="preserve">Beruházás </t>
  </si>
  <si>
    <t>Hermann Ottó pályázat</t>
  </si>
  <si>
    <t>Elvonások,befizetések</t>
  </si>
  <si>
    <t>Egyéb felhalm.célú tám.</t>
  </si>
  <si>
    <t>Egyéb működési bevétel</t>
  </si>
  <si>
    <t>1.9.</t>
  </si>
  <si>
    <t xml:space="preserve">  2.Működési célú pénzeszköz átvétel ÁHK-n kívülről</t>
  </si>
  <si>
    <t>Műk.c.tám. ÁHB</t>
  </si>
  <si>
    <t>Műk.c.pe. átv.ÁHK</t>
  </si>
  <si>
    <t>016010</t>
  </si>
  <si>
    <t>042120</t>
  </si>
  <si>
    <t>011130</t>
  </si>
  <si>
    <t>Műk.célú pénzeszk.átvétel ÁHB</t>
  </si>
  <si>
    <t>Műk.célú pénzeszk.átvétel ÁHK</t>
  </si>
  <si>
    <t>Műk.célú átvett pe.ÁHK</t>
  </si>
  <si>
    <t>Temető</t>
  </si>
  <si>
    <t xml:space="preserve">Felújítás </t>
  </si>
  <si>
    <t>Kisért.tárgyi eszk.besz.</t>
  </si>
  <si>
    <t>Mezőgazdasági támogatások (Hermann Ottó pály.)</t>
  </si>
  <si>
    <t>4. melléklet a 4./2020. (VI.26.) önkormányzati rendelethez Zalacsány</t>
  </si>
  <si>
    <t>1 melléklet a 4 /2020.(VI.26.) önkormányzati rendelethez</t>
  </si>
  <si>
    <t xml:space="preserve">  
2/a melléklet a 4 ./2020. (VI.26.) önkormányzati rendelethez</t>
  </si>
  <si>
    <t xml:space="preserve">        
 3. melléklet a 4./2020(VI.26.) önkormányzati rendelethez</t>
  </si>
  <si>
    <t>4. melléklet a 4./2020 (VI.26.) önkormányzati rendelethez Zalacsány</t>
  </si>
  <si>
    <t xml:space="preserve">      
4. melléklet a 4/2020 (VI.26.) önkormányzati rendelethez Zalacsány</t>
  </si>
  <si>
    <t>5. melléklet a 4 ./2020.(VI.26.) önkormányzati rendelethez</t>
  </si>
  <si>
    <t xml:space="preserve">      6. melléklet a 4/ 2020.(VI.26.) önkormányzati rendelethez</t>
  </si>
  <si>
    <t xml:space="preserve">          7. melléklet a 4/2020.(VI.26.) önkormányzati rendelethez</t>
  </si>
  <si>
    <t>8. melléklet a 4/2020.( VI.26.) önkormányzati rendelethez</t>
  </si>
  <si>
    <t>9. melléklet a 4/2020.(VI.26.) önkormányzati rendelethez</t>
  </si>
  <si>
    <t xml:space="preserve">     
10. melléklet a 4 /2020.(VI.26.) önkormányzati rendelethez</t>
  </si>
  <si>
    <t>11. melléklet a 4/2020.(VI.26.) önkormányzati rendelethez Zalacsány Önkormányzat</t>
  </si>
  <si>
    <t>12. melléklet a 4/2020.(VI.26.)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</si>
</sst>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</numFmts>
  <fonts count="64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0.7999500036239624"/>
      </top>
      <bottom style="thin">
        <color theme="4" tint="0.7999200224876404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8" applyNumberFormat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7" borderId="0" applyNumberFormat="0" applyBorder="0" applyAlignment="0" applyProtection="0"/>
    <xf numFmtId="0" fontId="62" fillId="38" borderId="0" applyNumberFormat="0" applyBorder="0" applyAlignment="0" applyProtection="0"/>
    <xf numFmtId="0" fontId="63" fillId="36" borderId="1" applyNumberFormat="0" applyAlignment="0" applyProtection="0"/>
    <xf numFmtId="9" fontId="0" fillId="0" borderId="0" applyFill="0" applyBorder="0" applyAlignment="0" applyProtection="0"/>
  </cellStyleXfs>
  <cellXfs count="10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7" fillId="0" borderId="0" xfId="65" applyNumberFormat="1" applyFont="1" applyBorder="1" applyAlignment="1">
      <alignment vertical="center"/>
      <protection/>
    </xf>
    <xf numFmtId="0" fontId="7" fillId="0" borderId="0" xfId="65" applyFont="1" applyBorder="1" applyAlignment="1">
      <alignment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0" fontId="8" fillId="0" borderId="0" xfId="65" applyFont="1" applyBorder="1" applyAlignment="1">
      <alignment vertical="center"/>
      <protection/>
    </xf>
    <xf numFmtId="0" fontId="8" fillId="0" borderId="0" xfId="65" applyFont="1" applyBorder="1" applyAlignment="1">
      <alignment vertical="center" wrapText="1"/>
      <protection/>
    </xf>
    <xf numFmtId="0" fontId="9" fillId="0" borderId="0" xfId="65" applyFont="1" applyBorder="1" applyAlignment="1">
      <alignment vertical="center" wrapText="1"/>
      <protection/>
    </xf>
    <xf numFmtId="3" fontId="7" fillId="0" borderId="12" xfId="65" applyNumberFormat="1" applyFont="1" applyFill="1" applyBorder="1" applyAlignment="1">
      <alignment vertical="center" wrapText="1"/>
      <protection/>
    </xf>
    <xf numFmtId="3" fontId="7" fillId="0" borderId="13" xfId="65" applyNumberFormat="1" applyFont="1" applyFill="1" applyBorder="1" applyAlignment="1">
      <alignment horizontal="center" vertical="center"/>
      <protection/>
    </xf>
    <xf numFmtId="3" fontId="7" fillId="0" borderId="14" xfId="65" applyNumberFormat="1" applyFont="1" applyFill="1" applyBorder="1" applyAlignment="1">
      <alignment horizontal="center" vertical="center"/>
      <protection/>
    </xf>
    <xf numFmtId="3" fontId="8" fillId="0" borderId="15" xfId="65" applyNumberFormat="1" applyFont="1" applyBorder="1" applyAlignment="1">
      <alignment horizontal="right" vertical="center"/>
      <protection/>
    </xf>
    <xf numFmtId="3" fontId="7" fillId="0" borderId="0" xfId="65" applyNumberFormat="1" applyFont="1" applyBorder="1" applyAlignment="1">
      <alignment horizontal="right" vertical="center"/>
      <protection/>
    </xf>
    <xf numFmtId="3" fontId="7" fillId="0" borderId="16" xfId="65" applyNumberFormat="1" applyFont="1" applyFill="1" applyBorder="1" applyAlignment="1">
      <alignment vertical="center" wrapText="1"/>
      <protection/>
    </xf>
    <xf numFmtId="3" fontId="7" fillId="0" borderId="17" xfId="65" applyNumberFormat="1" applyFont="1" applyFill="1" applyBorder="1" applyAlignment="1">
      <alignment horizontal="center" vertical="center"/>
      <protection/>
    </xf>
    <xf numFmtId="3" fontId="7" fillId="0" borderId="18" xfId="65" applyNumberFormat="1" applyFont="1" applyFill="1" applyBorder="1" applyAlignment="1">
      <alignment horizontal="center" vertical="center"/>
      <protection/>
    </xf>
    <xf numFmtId="0" fontId="3" fillId="0" borderId="0" xfId="65">
      <alignment/>
      <protection/>
    </xf>
    <xf numFmtId="3" fontId="7" fillId="0" borderId="19" xfId="70" applyNumberFormat="1" applyFont="1" applyFill="1" applyBorder="1" applyAlignment="1">
      <alignment vertical="center" wrapText="1"/>
      <protection/>
    </xf>
    <xf numFmtId="3" fontId="7" fillId="0" borderId="19" xfId="65" applyNumberFormat="1" applyFont="1" applyFill="1" applyBorder="1" applyAlignment="1">
      <alignment horizontal="left" vertical="center" wrapText="1"/>
      <protection/>
    </xf>
    <xf numFmtId="3" fontId="7" fillId="0" borderId="16" xfId="65" applyNumberFormat="1" applyFont="1" applyFill="1" applyBorder="1" applyAlignment="1">
      <alignment horizontal="left" vertical="center" wrapText="1"/>
      <protection/>
    </xf>
    <xf numFmtId="3" fontId="7" fillId="0" borderId="20" xfId="65" applyNumberFormat="1" applyFont="1" applyFill="1" applyBorder="1" applyAlignment="1">
      <alignment horizontal="left" vertical="center" wrapText="1"/>
      <protection/>
    </xf>
    <xf numFmtId="3" fontId="7" fillId="0" borderId="10" xfId="65" applyNumberFormat="1" applyFont="1" applyFill="1" applyBorder="1" applyAlignment="1">
      <alignment horizontal="center" vertical="center"/>
      <protection/>
    </xf>
    <xf numFmtId="3" fontId="7" fillId="0" borderId="21" xfId="65" applyNumberFormat="1" applyFont="1" applyFill="1" applyBorder="1" applyAlignment="1">
      <alignment horizontal="center" vertical="center"/>
      <protection/>
    </xf>
    <xf numFmtId="3" fontId="8" fillId="0" borderId="0" xfId="65" applyNumberFormat="1" applyFont="1" applyBorder="1" applyAlignment="1">
      <alignment horizontal="right" vertical="center"/>
      <protection/>
    </xf>
    <xf numFmtId="3" fontId="8" fillId="0" borderId="0" xfId="65" applyNumberFormat="1" applyFont="1" applyBorder="1" applyAlignment="1">
      <alignment vertical="center"/>
      <protection/>
    </xf>
    <xf numFmtId="0" fontId="7" fillId="0" borderId="0" xfId="63" applyFont="1" applyFill="1" applyAlignment="1">
      <alignment horizontal="center"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top"/>
      <protection/>
    </xf>
    <xf numFmtId="0" fontId="8" fillId="0" borderId="0" xfId="63" applyFont="1" applyFill="1" applyBorder="1" applyAlignment="1">
      <alignment vertical="center"/>
      <protection/>
    </xf>
    <xf numFmtId="0" fontId="7" fillId="0" borderId="16" xfId="63" applyFont="1" applyFill="1" applyBorder="1" applyAlignment="1">
      <alignment horizontal="center" vertical="center"/>
      <protection/>
    </xf>
    <xf numFmtId="0" fontId="7" fillId="0" borderId="2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left" vertical="center"/>
      <protection/>
    </xf>
    <xf numFmtId="0" fontId="8" fillId="0" borderId="0" xfId="71" applyFont="1" applyFill="1" applyAlignment="1">
      <alignment horizontal="center" vertical="center"/>
      <protection/>
    </xf>
    <xf numFmtId="3" fontId="8" fillId="0" borderId="0" xfId="71" applyNumberFormat="1" applyFont="1" applyFill="1" applyBorder="1" applyAlignment="1">
      <alignment horizontal="right" vertical="center"/>
      <protection/>
    </xf>
    <xf numFmtId="0" fontId="7" fillId="0" borderId="0" xfId="71" applyFont="1" applyFill="1" applyAlignment="1">
      <alignment horizontal="center" vertical="center"/>
      <protection/>
    </xf>
    <xf numFmtId="0" fontId="7" fillId="0" borderId="0" xfId="71" applyFont="1" applyFill="1" applyAlignment="1">
      <alignment vertical="center"/>
      <protection/>
    </xf>
    <xf numFmtId="3" fontId="8" fillId="0" borderId="0" xfId="71" applyNumberFormat="1" applyFont="1" applyFill="1" applyAlignment="1">
      <alignment horizontal="right" vertical="center"/>
      <protection/>
    </xf>
    <xf numFmtId="3" fontId="7" fillId="0" borderId="0" xfId="71" applyNumberFormat="1" applyFont="1" applyFill="1" applyAlignment="1">
      <alignment vertical="center"/>
      <protection/>
    </xf>
    <xf numFmtId="0" fontId="8" fillId="39" borderId="22" xfId="71" applyFont="1" applyFill="1" applyBorder="1" applyAlignment="1">
      <alignment horizontal="center" vertical="center" wrapText="1"/>
      <protection/>
    </xf>
    <xf numFmtId="3" fontId="8" fillId="39" borderId="23" xfId="71" applyNumberFormat="1" applyFont="1" applyFill="1" applyBorder="1" applyAlignment="1">
      <alignment vertical="center" wrapText="1"/>
      <protection/>
    </xf>
    <xf numFmtId="3" fontId="8" fillId="39" borderId="20" xfId="71" applyNumberFormat="1" applyFont="1" applyFill="1" applyBorder="1" applyAlignment="1">
      <alignment vertical="center" wrapText="1"/>
      <protection/>
    </xf>
    <xf numFmtId="0" fontId="8" fillId="39" borderId="24" xfId="71" applyFont="1" applyFill="1" applyBorder="1" applyAlignment="1">
      <alignment horizontal="center" vertical="center" wrapText="1"/>
      <protection/>
    </xf>
    <xf numFmtId="3" fontId="8" fillId="39" borderId="25" xfId="71" applyNumberFormat="1" applyFont="1" applyFill="1" applyBorder="1" applyAlignment="1">
      <alignment horizontal="center" vertical="center" wrapText="1"/>
      <protection/>
    </xf>
    <xf numFmtId="0" fontId="8" fillId="0" borderId="13" xfId="71" applyFont="1" applyFill="1" applyBorder="1" applyAlignment="1">
      <alignment horizontal="right" vertical="center" wrapText="1"/>
      <protection/>
    </xf>
    <xf numFmtId="3" fontId="8" fillId="0" borderId="18" xfId="71" applyNumberFormat="1" applyFont="1" applyFill="1" applyBorder="1" applyAlignment="1">
      <alignment horizontal="right" vertical="center" wrapText="1"/>
      <protection/>
    </xf>
    <xf numFmtId="3" fontId="8" fillId="0" borderId="15" xfId="71" applyNumberFormat="1" applyFont="1" applyFill="1" applyBorder="1" applyAlignment="1">
      <alignment horizontal="right" vertical="center" wrapText="1"/>
      <protection/>
    </xf>
    <xf numFmtId="0" fontId="8" fillId="0" borderId="16" xfId="71" applyFont="1" applyFill="1" applyBorder="1" applyAlignment="1">
      <alignment horizontal="center" vertical="top" wrapText="1"/>
      <protection/>
    </xf>
    <xf numFmtId="0" fontId="8" fillId="0" borderId="20" xfId="71" applyFont="1" applyFill="1" applyBorder="1" applyAlignment="1">
      <alignment horizontal="right" vertical="center" wrapText="1"/>
      <protection/>
    </xf>
    <xf numFmtId="3" fontId="8" fillId="0" borderId="23" xfId="71" applyNumberFormat="1" applyFont="1" applyFill="1" applyBorder="1" applyAlignment="1">
      <alignment horizontal="right" vertical="center" wrapText="1"/>
      <protection/>
    </xf>
    <xf numFmtId="0" fontId="7" fillId="0" borderId="20" xfId="71" applyFont="1" applyFill="1" applyBorder="1" applyAlignment="1">
      <alignment horizontal="center" vertical="center" wrapText="1"/>
      <protection/>
    </xf>
    <xf numFmtId="0" fontId="7" fillId="0" borderId="20" xfId="71" applyFont="1" applyFill="1" applyBorder="1" applyAlignment="1">
      <alignment horizontal="left" vertical="center"/>
      <protection/>
    </xf>
    <xf numFmtId="1" fontId="7" fillId="0" borderId="20" xfId="71" applyNumberFormat="1" applyFont="1" applyFill="1" applyBorder="1" applyAlignment="1">
      <alignment horizontal="right" vertical="center"/>
      <protection/>
    </xf>
    <xf numFmtId="3" fontId="7" fillId="0" borderId="23" xfId="71" applyNumberFormat="1" applyFont="1" applyFill="1" applyBorder="1" applyAlignment="1">
      <alignment horizontal="right" vertical="center"/>
      <protection/>
    </xf>
    <xf numFmtId="0" fontId="7" fillId="0" borderId="20" xfId="71" applyFont="1" applyFill="1" applyBorder="1" applyAlignment="1">
      <alignment horizontal="right" vertical="center"/>
      <protection/>
    </xf>
    <xf numFmtId="0" fontId="8" fillId="0" borderId="20" xfId="71" applyFont="1" applyFill="1" applyBorder="1" applyAlignment="1">
      <alignment horizontal="left" vertical="center"/>
      <protection/>
    </xf>
    <xf numFmtId="3" fontId="8" fillId="0" borderId="23" xfId="71" applyNumberFormat="1" applyFont="1" applyFill="1" applyBorder="1" applyAlignment="1">
      <alignment horizontal="right" vertical="center"/>
      <protection/>
    </xf>
    <xf numFmtId="0" fontId="8" fillId="0" borderId="26" xfId="71" applyFont="1" applyFill="1" applyBorder="1" applyAlignment="1">
      <alignment horizontal="center" vertical="top" wrapText="1"/>
      <protection/>
    </xf>
    <xf numFmtId="0" fontId="8" fillId="0" borderId="25" xfId="71" applyFont="1" applyFill="1" applyBorder="1" applyAlignment="1">
      <alignment horizontal="left" vertical="center"/>
      <protection/>
    </xf>
    <xf numFmtId="3" fontId="8" fillId="0" borderId="27" xfId="71" applyNumberFormat="1" applyFont="1" applyFill="1" applyBorder="1" applyAlignment="1">
      <alignment horizontal="right" vertical="center"/>
      <protection/>
    </xf>
    <xf numFmtId="0" fontId="8" fillId="0" borderId="28" xfId="71" applyFont="1" applyFill="1" applyBorder="1" applyAlignment="1">
      <alignment horizontal="left" vertical="center" wrapText="1"/>
      <protection/>
    </xf>
    <xf numFmtId="0" fontId="8" fillId="0" borderId="29" xfId="71" applyFont="1" applyFill="1" applyBorder="1" applyAlignment="1">
      <alignment horizontal="right" vertical="center" wrapText="1"/>
      <protection/>
    </xf>
    <xf numFmtId="0" fontId="7" fillId="0" borderId="30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left" vertical="center"/>
      <protection/>
    </xf>
    <xf numFmtId="3" fontId="7" fillId="0" borderId="21" xfId="71" applyNumberFormat="1" applyFont="1" applyFill="1" applyBorder="1" applyAlignment="1">
      <alignment horizontal="right" vertical="center"/>
      <protection/>
    </xf>
    <xf numFmtId="0" fontId="7" fillId="0" borderId="31" xfId="71" applyFont="1" applyFill="1" applyBorder="1" applyAlignment="1">
      <alignment horizontal="center" vertical="center" wrapText="1"/>
      <protection/>
    </xf>
    <xf numFmtId="0" fontId="7" fillId="0" borderId="28" xfId="71" applyFont="1" applyFill="1" applyBorder="1" applyAlignment="1">
      <alignment horizontal="left" vertical="center"/>
      <protection/>
    </xf>
    <xf numFmtId="3" fontId="7" fillId="0" borderId="18" xfId="71" applyNumberFormat="1" applyFont="1" applyFill="1" applyBorder="1" applyAlignment="1">
      <alignment horizontal="right" vertical="center"/>
      <protection/>
    </xf>
    <xf numFmtId="3" fontId="7" fillId="0" borderId="21" xfId="71" applyNumberFormat="1" applyFont="1" applyFill="1" applyBorder="1" applyAlignment="1">
      <alignment vertical="center"/>
      <protection/>
    </xf>
    <xf numFmtId="0" fontId="8" fillId="0" borderId="13" xfId="71" applyFont="1" applyFill="1" applyBorder="1" applyAlignment="1">
      <alignment horizontal="left" vertical="center" wrapText="1"/>
      <protection/>
    </xf>
    <xf numFmtId="0" fontId="7" fillId="0" borderId="14" xfId="71" applyFont="1" applyFill="1" applyBorder="1" applyAlignment="1">
      <alignment vertical="center"/>
      <protection/>
    </xf>
    <xf numFmtId="0" fontId="11" fillId="0" borderId="20" xfId="71" applyFont="1" applyBorder="1">
      <alignment/>
      <protection/>
    </xf>
    <xf numFmtId="0" fontId="8" fillId="0" borderId="23" xfId="71" applyFont="1" applyFill="1" applyBorder="1" applyAlignment="1">
      <alignment vertical="center"/>
      <protection/>
    </xf>
    <xf numFmtId="0" fontId="7" fillId="0" borderId="20" xfId="71" applyFont="1" applyFill="1" applyBorder="1" applyAlignment="1">
      <alignment horizontal="left" vertical="center" wrapText="1"/>
      <protection/>
    </xf>
    <xf numFmtId="0" fontId="7" fillId="0" borderId="23" xfId="71" applyFont="1" applyFill="1" applyBorder="1" applyAlignment="1">
      <alignment vertical="center"/>
      <protection/>
    </xf>
    <xf numFmtId="3" fontId="8" fillId="0" borderId="23" xfId="71" applyNumberFormat="1" applyFont="1" applyFill="1" applyBorder="1" applyAlignment="1">
      <alignment vertical="center"/>
      <protection/>
    </xf>
    <xf numFmtId="3" fontId="7" fillId="0" borderId="23" xfId="71" applyNumberFormat="1" applyFont="1" applyFill="1" applyBorder="1" applyAlignment="1">
      <alignment vertical="center"/>
      <protection/>
    </xf>
    <xf numFmtId="0" fontId="7" fillId="0" borderId="25" xfId="71" applyFont="1" applyFill="1" applyBorder="1" applyAlignment="1">
      <alignment horizontal="center" vertical="center" wrapText="1"/>
      <protection/>
    </xf>
    <xf numFmtId="0" fontId="7" fillId="0" borderId="25" xfId="71" applyFont="1" applyFill="1" applyBorder="1" applyAlignment="1">
      <alignment horizontal="left" vertical="center" wrapText="1"/>
      <protection/>
    </xf>
    <xf numFmtId="3" fontId="7" fillId="0" borderId="27" xfId="71" applyNumberFormat="1" applyFont="1" applyFill="1" applyBorder="1" applyAlignment="1">
      <alignment vertical="center"/>
      <protection/>
    </xf>
    <xf numFmtId="0" fontId="8" fillId="0" borderId="32" xfId="71" applyFont="1" applyFill="1" applyBorder="1" applyAlignment="1">
      <alignment horizontal="left" vertical="center" wrapText="1"/>
      <protection/>
    </xf>
    <xf numFmtId="3" fontId="8" fillId="0" borderId="14" xfId="71" applyNumberFormat="1" applyFont="1" applyFill="1" applyBorder="1" applyAlignment="1">
      <alignment horizontal="right" vertical="center"/>
      <protection/>
    </xf>
    <xf numFmtId="0" fontId="8" fillId="0" borderId="31" xfId="71" applyFont="1" applyFill="1" applyBorder="1" applyAlignment="1">
      <alignment horizontal="center" vertical="center" wrapText="1"/>
      <protection/>
    </xf>
    <xf numFmtId="3" fontId="8" fillId="0" borderId="18" xfId="71" applyNumberFormat="1" applyFont="1" applyFill="1" applyBorder="1" applyAlignment="1">
      <alignment horizontal="right" vertical="center"/>
      <protection/>
    </xf>
    <xf numFmtId="0" fontId="7" fillId="0" borderId="17" xfId="71" applyFont="1" applyFill="1" applyBorder="1" applyAlignment="1">
      <alignment horizontal="center" vertical="center" wrapText="1"/>
      <protection/>
    </xf>
    <xf numFmtId="0" fontId="7" fillId="0" borderId="17" xfId="71" applyFont="1" applyFill="1" applyBorder="1" applyAlignment="1">
      <alignment horizontal="left" vertical="center" wrapText="1"/>
      <protection/>
    </xf>
    <xf numFmtId="0" fontId="7" fillId="0" borderId="33" xfId="71" applyFont="1" applyFill="1" applyBorder="1" applyAlignment="1">
      <alignment horizontal="center" vertical="center" wrapText="1"/>
      <protection/>
    </xf>
    <xf numFmtId="0" fontId="7" fillId="0" borderId="33" xfId="71" applyFont="1" applyFill="1" applyBorder="1" applyAlignment="1">
      <alignment horizontal="left" vertical="center" wrapText="1"/>
      <protection/>
    </xf>
    <xf numFmtId="3" fontId="7" fillId="0" borderId="34" xfId="71" applyNumberFormat="1" applyFont="1" applyFill="1" applyBorder="1" applyAlignment="1">
      <alignment horizontal="right" vertical="center"/>
      <protection/>
    </xf>
    <xf numFmtId="0" fontId="8" fillId="40" borderId="22" xfId="71" applyFont="1" applyFill="1" applyBorder="1" applyAlignment="1">
      <alignment horizontal="center" vertical="center" wrapText="1"/>
      <protection/>
    </xf>
    <xf numFmtId="0" fontId="8" fillId="40" borderId="35" xfId="71" applyFont="1" applyFill="1" applyBorder="1" applyAlignment="1">
      <alignment horizontal="right" vertical="center"/>
      <protection/>
    </xf>
    <xf numFmtId="0" fontId="8" fillId="40" borderId="36" xfId="71" applyFont="1" applyFill="1" applyBorder="1" applyAlignment="1">
      <alignment horizontal="right" vertical="center"/>
      <protection/>
    </xf>
    <xf numFmtId="0" fontId="8" fillId="0" borderId="17" xfId="71" applyFont="1" applyFill="1" applyBorder="1" applyAlignment="1">
      <alignment horizontal="left" vertical="center"/>
      <protection/>
    </xf>
    <xf numFmtId="3" fontId="8" fillId="0" borderId="18" xfId="71" applyNumberFormat="1" applyFont="1" applyFill="1" applyBorder="1" applyAlignment="1">
      <alignment vertical="center"/>
      <protection/>
    </xf>
    <xf numFmtId="0" fontId="8" fillId="0" borderId="16" xfId="71" applyFont="1" applyFill="1" applyBorder="1" applyAlignment="1">
      <alignment horizontal="center" vertical="center" wrapText="1"/>
      <protection/>
    </xf>
    <xf numFmtId="0" fontId="8" fillId="0" borderId="37" xfId="71" applyFont="1" applyFill="1" applyBorder="1" applyAlignment="1">
      <alignment horizontal="center" vertical="center" wrapText="1"/>
      <protection/>
    </xf>
    <xf numFmtId="0" fontId="7" fillId="0" borderId="10" xfId="71" applyFont="1" applyFill="1" applyBorder="1" applyAlignment="1">
      <alignment horizontal="center" vertical="center" wrapText="1"/>
      <protection/>
    </xf>
    <xf numFmtId="0" fontId="7" fillId="0" borderId="38" xfId="71" applyFont="1" applyFill="1" applyBorder="1" applyAlignment="1">
      <alignment horizontal="left" vertical="center"/>
      <protection/>
    </xf>
    <xf numFmtId="0" fontId="8" fillId="40" borderId="39" xfId="71" applyFont="1" applyFill="1" applyBorder="1" applyAlignment="1">
      <alignment horizontal="left" vertical="center"/>
      <protection/>
    </xf>
    <xf numFmtId="3" fontId="8" fillId="40" borderId="36" xfId="71" applyNumberFormat="1" applyFont="1" applyFill="1" applyBorder="1" applyAlignment="1">
      <alignment vertical="center"/>
      <protection/>
    </xf>
    <xf numFmtId="0" fontId="8" fillId="39" borderId="35" xfId="71" applyFont="1" applyFill="1" applyBorder="1" applyAlignment="1">
      <alignment horizontal="right" vertical="center"/>
      <protection/>
    </xf>
    <xf numFmtId="0" fontId="8" fillId="39" borderId="36" xfId="71" applyFont="1" applyFill="1" applyBorder="1" applyAlignment="1">
      <alignment horizontal="right" vertical="center"/>
      <protection/>
    </xf>
    <xf numFmtId="0" fontId="7" fillId="0" borderId="12" xfId="71" applyFont="1" applyFill="1" applyBorder="1" applyAlignment="1">
      <alignment horizontal="center" vertical="center"/>
      <protection/>
    </xf>
    <xf numFmtId="0" fontId="7" fillId="0" borderId="13" xfId="71" applyFont="1" applyFill="1" applyBorder="1" applyAlignment="1">
      <alignment horizontal="right" vertical="center"/>
      <protection/>
    </xf>
    <xf numFmtId="3" fontId="7" fillId="0" borderId="13" xfId="66" applyNumberFormat="1" applyFont="1" applyFill="1" applyBorder="1" applyAlignment="1">
      <alignment horizontal="right" vertical="center"/>
      <protection/>
    </xf>
    <xf numFmtId="0" fontId="7" fillId="0" borderId="30" xfId="71" applyFont="1" applyFill="1" applyBorder="1" applyAlignment="1">
      <alignment horizontal="center" vertical="center"/>
      <protection/>
    </xf>
    <xf numFmtId="0" fontId="8" fillId="39" borderId="22" xfId="71" applyFont="1" applyFill="1" applyBorder="1" applyAlignment="1">
      <alignment horizontal="center" vertical="center"/>
      <protection/>
    </xf>
    <xf numFmtId="3" fontId="8" fillId="39" borderId="36" xfId="71" applyNumberFormat="1" applyFont="1" applyFill="1" applyBorder="1" applyAlignment="1">
      <alignment horizontal="right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39" borderId="40" xfId="67" applyFont="1" applyFill="1" applyBorder="1" applyAlignment="1">
      <alignment horizontal="center" vertical="center" wrapText="1"/>
      <protection/>
    </xf>
    <xf numFmtId="3" fontId="8" fillId="39" borderId="41" xfId="67" applyNumberFormat="1" applyFont="1" applyFill="1" applyBorder="1" applyAlignment="1">
      <alignment horizontal="center" vertical="center" wrapText="1"/>
      <protection/>
    </xf>
    <xf numFmtId="3" fontId="8" fillId="39" borderId="42" xfId="67" applyNumberFormat="1" applyFont="1" applyFill="1" applyBorder="1" applyAlignment="1">
      <alignment horizontal="center" vertical="center" wrapText="1"/>
      <protection/>
    </xf>
    <xf numFmtId="3" fontId="8" fillId="0" borderId="14" xfId="67" applyNumberFormat="1" applyFont="1" applyFill="1" applyBorder="1" applyAlignment="1">
      <alignment horizontal="right" vertical="center" wrapText="1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7" fillId="0" borderId="2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left" vertical="center" wrapText="1"/>
      <protection/>
    </xf>
    <xf numFmtId="0" fontId="8" fillId="0" borderId="31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lef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left" vertical="center" wrapText="1"/>
      <protection/>
    </xf>
    <xf numFmtId="0" fontId="8" fillId="40" borderId="40" xfId="67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7" fillId="0" borderId="23" xfId="67" applyFont="1" applyFill="1" applyBorder="1" applyAlignment="1">
      <alignment vertical="center"/>
      <protection/>
    </xf>
    <xf numFmtId="0" fontId="8" fillId="0" borderId="3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left" vertical="center"/>
      <protection/>
    </xf>
    <xf numFmtId="0" fontId="8" fillId="40" borderId="22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8" fillId="39" borderId="22" xfId="67" applyFont="1" applyFill="1" applyBorder="1" applyAlignment="1">
      <alignment horizontal="center" vertical="center"/>
      <protection/>
    </xf>
    <xf numFmtId="0" fontId="7" fillId="0" borderId="0" xfId="68" applyFont="1" applyFill="1" applyAlignment="1">
      <alignment horizontal="center" vertical="center"/>
      <protection/>
    </xf>
    <xf numFmtId="0" fontId="7" fillId="0" borderId="0" xfId="68" applyFont="1" applyFill="1" applyAlignment="1">
      <alignment vertical="center"/>
      <protection/>
    </xf>
    <xf numFmtId="3" fontId="7" fillId="0" borderId="0" xfId="68" applyNumberFormat="1" applyFont="1" applyFill="1" applyAlignment="1">
      <alignment vertical="center"/>
      <protection/>
    </xf>
    <xf numFmtId="3" fontId="7" fillId="0" borderId="43" xfId="68" applyNumberFormat="1" applyFont="1" applyFill="1" applyBorder="1" applyAlignment="1">
      <alignment vertical="center"/>
      <protection/>
    </xf>
    <xf numFmtId="3" fontId="7" fillId="0" borderId="0" xfId="68" applyNumberFormat="1" applyFont="1" applyFill="1" applyBorder="1" applyAlignment="1">
      <alignment vertical="center"/>
      <protection/>
    </xf>
    <xf numFmtId="0" fontId="8" fillId="0" borderId="0" xfId="68" applyFont="1" applyFill="1" applyAlignment="1">
      <alignment horizontal="center" vertical="center"/>
      <protection/>
    </xf>
    <xf numFmtId="3" fontId="8" fillId="0" borderId="0" xfId="68" applyNumberFormat="1" applyFont="1" applyFill="1" applyAlignment="1">
      <alignment horizontal="center" vertical="center"/>
      <protection/>
    </xf>
    <xf numFmtId="3" fontId="8" fillId="0" borderId="0" xfId="68" applyNumberFormat="1" applyFont="1" applyFill="1" applyAlignment="1">
      <alignment horizontal="right" vertical="center"/>
      <protection/>
    </xf>
    <xf numFmtId="0" fontId="8" fillId="0" borderId="44" xfId="68" applyFont="1" applyFill="1" applyBorder="1" applyAlignment="1">
      <alignment horizontal="right" vertical="center"/>
      <protection/>
    </xf>
    <xf numFmtId="0" fontId="8" fillId="0" borderId="16" xfId="68" applyFont="1" applyFill="1" applyBorder="1" applyAlignment="1">
      <alignment horizontal="center" vertical="top" wrapText="1"/>
      <protection/>
    </xf>
    <xf numFmtId="0" fontId="7" fillId="0" borderId="20" xfId="68" applyFont="1" applyFill="1" applyBorder="1" applyAlignment="1">
      <alignment horizontal="center" vertical="center" wrapText="1"/>
      <protection/>
    </xf>
    <xf numFmtId="0" fontId="7" fillId="0" borderId="2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vertical="center"/>
      <protection/>
    </xf>
    <xf numFmtId="0" fontId="8" fillId="0" borderId="26" xfId="68" applyFont="1" applyFill="1" applyBorder="1" applyAlignment="1">
      <alignment horizontal="center" vertical="top" wrapText="1"/>
      <protection/>
    </xf>
    <xf numFmtId="0" fontId="7" fillId="0" borderId="16" xfId="68" applyFont="1" applyFill="1" applyBorder="1" applyAlignment="1">
      <alignment horizontal="center" vertical="center" wrapText="1"/>
      <protection/>
    </xf>
    <xf numFmtId="0" fontId="7" fillId="0" borderId="30" xfId="68" applyFont="1" applyFill="1" applyBorder="1" applyAlignment="1">
      <alignment horizontal="center" vertical="center" wrapText="1"/>
      <protection/>
    </xf>
    <xf numFmtId="0" fontId="7" fillId="0" borderId="20" xfId="68" applyFont="1" applyFill="1" applyBorder="1" applyAlignment="1">
      <alignment horizontal="left" vertical="center" wrapText="1"/>
      <protection/>
    </xf>
    <xf numFmtId="0" fontId="7" fillId="0" borderId="25" xfId="68" applyFont="1" applyFill="1" applyBorder="1" applyAlignment="1">
      <alignment horizontal="center" vertical="center" wrapText="1"/>
      <protection/>
    </xf>
    <xf numFmtId="0" fontId="7" fillId="0" borderId="25" xfId="68" applyFont="1" applyFill="1" applyBorder="1" applyAlignment="1">
      <alignment horizontal="left" vertical="center" wrapText="1"/>
      <protection/>
    </xf>
    <xf numFmtId="0" fontId="8" fillId="0" borderId="31" xfId="68" applyFont="1" applyFill="1" applyBorder="1" applyAlignment="1">
      <alignment horizontal="center" vertical="center" wrapText="1"/>
      <protection/>
    </xf>
    <xf numFmtId="0" fontId="7" fillId="0" borderId="17" xfId="68" applyFont="1" applyFill="1" applyBorder="1" applyAlignment="1">
      <alignment horizontal="center" vertical="center" wrapText="1"/>
      <protection/>
    </xf>
    <xf numFmtId="0" fontId="7" fillId="0" borderId="17" xfId="68" applyFont="1" applyFill="1" applyBorder="1" applyAlignment="1">
      <alignment horizontal="left" vertical="center" wrapText="1"/>
      <protection/>
    </xf>
    <xf numFmtId="0" fontId="7" fillId="0" borderId="33" xfId="68" applyFont="1" applyFill="1" applyBorder="1" applyAlignment="1">
      <alignment horizontal="center" vertical="center" wrapText="1"/>
      <protection/>
    </xf>
    <xf numFmtId="0" fontId="7" fillId="0" borderId="33" xfId="68" applyFont="1" applyFill="1" applyBorder="1" applyAlignment="1">
      <alignment horizontal="left" vertical="center" wrapText="1"/>
      <protection/>
    </xf>
    <xf numFmtId="0" fontId="8" fillId="40" borderId="22" xfId="68" applyFont="1" applyFill="1" applyBorder="1" applyAlignment="1">
      <alignment horizontal="center" vertical="center" wrapText="1"/>
      <protection/>
    </xf>
    <xf numFmtId="0" fontId="8" fillId="0" borderId="16" xfId="68" applyFont="1" applyFill="1" applyBorder="1" applyAlignment="1">
      <alignment horizontal="center" vertical="center" wrapText="1"/>
      <protection/>
    </xf>
    <xf numFmtId="0" fontId="7" fillId="0" borderId="23" xfId="68" applyFont="1" applyFill="1" applyBorder="1" applyAlignment="1">
      <alignment vertical="center"/>
      <protection/>
    </xf>
    <xf numFmtId="0" fontId="8" fillId="0" borderId="37" xfId="68" applyFont="1" applyFill="1" applyBorder="1" applyAlignment="1">
      <alignment horizontal="center" vertical="center" wrapText="1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7" fillId="0" borderId="38" xfId="68" applyFont="1" applyFill="1" applyBorder="1" applyAlignment="1">
      <alignment horizontal="left" vertical="center"/>
      <protection/>
    </xf>
    <xf numFmtId="0" fontId="8" fillId="39" borderId="22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45" xfId="68" applyFont="1" applyFill="1" applyBorder="1" applyAlignment="1">
      <alignment horizontal="center" vertical="center"/>
      <protection/>
    </xf>
    <xf numFmtId="0" fontId="7" fillId="0" borderId="12" xfId="68" applyFont="1" applyFill="1" applyBorder="1" applyAlignment="1">
      <alignment horizontal="center" vertical="center"/>
      <protection/>
    </xf>
    <xf numFmtId="0" fontId="7" fillId="0" borderId="30" xfId="68" applyFont="1" applyFill="1" applyBorder="1" applyAlignment="1">
      <alignment horizontal="center" vertical="center"/>
      <protection/>
    </xf>
    <xf numFmtId="0" fontId="8" fillId="39" borderId="22" xfId="6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6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left" vertical="center"/>
      <protection/>
    </xf>
    <xf numFmtId="0" fontId="7" fillId="0" borderId="0" xfId="66" applyFont="1" applyFill="1" applyAlignment="1">
      <alignment horizontal="left"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Border="1" applyAlignment="1">
      <alignment horizontal="right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22" xfId="66" applyFont="1" applyFill="1" applyBorder="1" applyAlignment="1">
      <alignment horizontal="center" vertical="center" wrapText="1"/>
      <protection/>
    </xf>
    <xf numFmtId="3" fontId="8" fillId="39" borderId="23" xfId="66" applyNumberFormat="1" applyFont="1" applyFill="1" applyBorder="1" applyAlignment="1">
      <alignment vertical="center" wrapText="1"/>
      <protection/>
    </xf>
    <xf numFmtId="3" fontId="8" fillId="39" borderId="20" xfId="66" applyNumberFormat="1" applyFont="1" applyFill="1" applyBorder="1" applyAlignment="1">
      <alignment vertical="center" wrapText="1"/>
      <protection/>
    </xf>
    <xf numFmtId="3" fontId="8" fillId="39" borderId="10" xfId="66" applyNumberFormat="1" applyFont="1" applyFill="1" applyBorder="1" applyAlignment="1">
      <alignment horizontal="center" vertical="center" wrapText="1"/>
      <protection/>
    </xf>
    <xf numFmtId="0" fontId="8" fillId="39" borderId="24" xfId="66" applyFont="1" applyFill="1" applyBorder="1" applyAlignment="1">
      <alignment horizontal="center" vertical="center" wrapText="1"/>
      <protection/>
    </xf>
    <xf numFmtId="3" fontId="8" fillId="0" borderId="17" xfId="66" applyNumberFormat="1" applyFont="1" applyFill="1" applyBorder="1" applyAlignment="1">
      <alignment horizontal="right" vertical="center" wrapText="1"/>
      <protection/>
    </xf>
    <xf numFmtId="3" fontId="8" fillId="0" borderId="18" xfId="66" applyNumberFormat="1" applyFont="1" applyFill="1" applyBorder="1" applyAlignment="1">
      <alignment horizontal="right" vertical="center" wrapText="1"/>
      <protection/>
    </xf>
    <xf numFmtId="0" fontId="8" fillId="0" borderId="44" xfId="66" applyFont="1" applyFill="1" applyBorder="1" applyAlignment="1">
      <alignment horizontal="right" vertical="center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right" vertical="center" wrapText="1"/>
      <protection/>
    </xf>
    <xf numFmtId="0" fontId="8" fillId="0" borderId="23" xfId="66" applyFont="1" applyFill="1" applyBorder="1" applyAlignment="1">
      <alignment horizontal="right" vertical="center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3" fontId="7" fillId="0" borderId="20" xfId="66" applyNumberFormat="1" applyFont="1" applyFill="1" applyBorder="1" applyAlignment="1">
      <alignment horizontal="right" vertical="center"/>
      <protection/>
    </xf>
    <xf numFmtId="3" fontId="7" fillId="0" borderId="14" xfId="66" applyNumberFormat="1" applyFont="1" applyFill="1" applyBorder="1" applyAlignment="1">
      <alignment horizontal="right" vertical="center" wrapText="1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8" fillId="0" borderId="44" xfId="66" applyFont="1" applyFill="1" applyBorder="1" applyAlignment="1">
      <alignment vertical="center"/>
      <protection/>
    </xf>
    <xf numFmtId="3" fontId="8" fillId="0" borderId="10" xfId="66" applyNumberFormat="1" applyFont="1" applyFill="1" applyBorder="1" applyAlignment="1">
      <alignment horizontal="right" vertical="center"/>
      <protection/>
    </xf>
    <xf numFmtId="3" fontId="8" fillId="0" borderId="47" xfId="66" applyNumberFormat="1" applyFont="1" applyFill="1" applyBorder="1" applyAlignment="1">
      <alignment horizontal="right" vertical="center" wrapText="1"/>
      <protection/>
    </xf>
    <xf numFmtId="0" fontId="8" fillId="0" borderId="48" xfId="66" applyFont="1" applyFill="1" applyBorder="1" applyAlignment="1">
      <alignment horizontal="righ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2" xfId="66" applyFont="1" applyFill="1" applyBorder="1" applyAlignment="1">
      <alignment horizontal="center" vertical="top" wrapText="1"/>
      <protection/>
    </xf>
    <xf numFmtId="3" fontId="8" fillId="0" borderId="35" xfId="66" applyNumberFormat="1" applyFont="1" applyFill="1" applyBorder="1" applyAlignment="1">
      <alignment vertical="center"/>
      <protection/>
    </xf>
    <xf numFmtId="3" fontId="8" fillId="0" borderId="36" xfId="66" applyNumberFormat="1" applyFont="1" applyFill="1" applyBorder="1" applyAlignment="1">
      <alignment horizontal="right" vertical="center" wrapText="1"/>
      <protection/>
    </xf>
    <xf numFmtId="0" fontId="8" fillId="0" borderId="49" xfId="66" applyFont="1" applyFill="1" applyBorder="1" applyAlignment="1">
      <alignment vertical="center"/>
      <protection/>
    </xf>
    <xf numFmtId="0" fontId="8" fillId="0" borderId="28" xfId="66" applyFont="1" applyFill="1" applyBorder="1" applyAlignment="1">
      <alignment horizontal="right" vertical="center" wrapText="1"/>
      <protection/>
    </xf>
    <xf numFmtId="0" fontId="8" fillId="0" borderId="50" xfId="66" applyFont="1" applyFill="1" applyBorder="1" applyAlignment="1">
      <alignment horizontal="right" vertical="center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3" fontId="7" fillId="0" borderId="20" xfId="66" applyNumberFormat="1" applyFont="1" applyFill="1" applyBorder="1" applyAlignment="1">
      <alignment vertical="center"/>
      <protection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left" vertical="center"/>
      <protection/>
    </xf>
    <xf numFmtId="3" fontId="7" fillId="0" borderId="10" xfId="66" applyNumberFormat="1" applyFont="1" applyFill="1" applyBorder="1" applyAlignment="1">
      <alignment vertical="center"/>
      <protection/>
    </xf>
    <xf numFmtId="0" fontId="8" fillId="0" borderId="13" xfId="66" applyFont="1" applyFill="1" applyBorder="1" applyAlignment="1">
      <alignment horizontal="left" vertical="center" wrapText="1"/>
      <protection/>
    </xf>
    <xf numFmtId="0" fontId="7" fillId="0" borderId="13" xfId="66" applyFont="1" applyFill="1" applyBorder="1" applyAlignment="1">
      <alignment vertical="center"/>
      <protection/>
    </xf>
    <xf numFmtId="0" fontId="11" fillId="0" borderId="20" xfId="66" applyFont="1" applyBorder="1">
      <alignment/>
      <protection/>
    </xf>
    <xf numFmtId="0" fontId="8" fillId="0" borderId="20" xfId="66" applyFont="1" applyFill="1" applyBorder="1" applyAlignment="1">
      <alignment vertical="center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0" fontId="7" fillId="0" borderId="20" xfId="66" applyFont="1" applyFill="1" applyBorder="1" applyAlignment="1">
      <alignment vertical="center"/>
      <protection/>
    </xf>
    <xf numFmtId="3" fontId="8" fillId="0" borderId="20" xfId="66" applyNumberFormat="1" applyFont="1" applyFill="1" applyBorder="1" applyAlignment="1">
      <alignment vertical="center"/>
      <protection/>
    </xf>
    <xf numFmtId="0" fontId="7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left" vertical="center" wrapText="1"/>
      <protection/>
    </xf>
    <xf numFmtId="3" fontId="7" fillId="0" borderId="25" xfId="66" applyNumberFormat="1" applyFont="1" applyFill="1" applyBorder="1" applyAlignment="1">
      <alignment vertical="center"/>
      <protection/>
    </xf>
    <xf numFmtId="0" fontId="8" fillId="0" borderId="32" xfId="66" applyFont="1" applyFill="1" applyBorder="1" applyAlignment="1">
      <alignment horizontal="left" vertical="center" wrapText="1"/>
      <protection/>
    </xf>
    <xf numFmtId="3" fontId="8" fillId="0" borderId="13" xfId="66" applyNumberFormat="1" applyFont="1" applyFill="1" applyBorder="1" applyAlignment="1">
      <alignment horizontal="right" vertical="center"/>
      <protection/>
    </xf>
    <xf numFmtId="3" fontId="8" fillId="0" borderId="13" xfId="66" applyNumberFormat="1" applyFont="1" applyFill="1" applyBorder="1" applyAlignment="1">
      <alignment vertical="center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8" fillId="0" borderId="28" xfId="66" applyFont="1" applyFill="1" applyBorder="1" applyAlignment="1">
      <alignment horizontal="left" vertical="center" wrapText="1"/>
      <protection/>
    </xf>
    <xf numFmtId="3" fontId="8" fillId="0" borderId="17" xfId="66" applyNumberFormat="1" applyFont="1" applyFill="1" applyBorder="1" applyAlignment="1">
      <alignment horizontal="right" vertical="center"/>
      <protection/>
    </xf>
    <xf numFmtId="3" fontId="8" fillId="0" borderId="17" xfId="66" applyNumberFormat="1" applyFont="1" applyFill="1" applyBorder="1" applyAlignment="1">
      <alignment vertical="center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left" vertical="center" wrapText="1"/>
      <protection/>
    </xf>
    <xf numFmtId="3" fontId="7" fillId="0" borderId="17" xfId="66" applyNumberFormat="1" applyFont="1" applyFill="1" applyBorder="1" applyAlignment="1">
      <alignment vertical="center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33" xfId="66" applyFont="1" applyFill="1" applyBorder="1" applyAlignment="1">
      <alignment horizontal="left" vertical="center" wrapText="1"/>
      <protection/>
    </xf>
    <xf numFmtId="3" fontId="7" fillId="0" borderId="33" xfId="66" applyNumberFormat="1" applyFont="1" applyFill="1" applyBorder="1" applyAlignment="1">
      <alignment horizontal="right" vertical="center"/>
      <protection/>
    </xf>
    <xf numFmtId="3" fontId="7" fillId="0" borderId="33" xfId="66" applyNumberFormat="1" applyFont="1" applyFill="1" applyBorder="1" applyAlignment="1">
      <alignment vertical="center"/>
      <protection/>
    </xf>
    <xf numFmtId="0" fontId="8" fillId="40" borderId="22" xfId="66" applyFont="1" applyFill="1" applyBorder="1" applyAlignment="1">
      <alignment horizontal="center" vertical="center" wrapText="1"/>
      <protection/>
    </xf>
    <xf numFmtId="0" fontId="8" fillId="40" borderId="35" xfId="66" applyFont="1" applyFill="1" applyBorder="1" applyAlignment="1">
      <alignment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vertical="center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37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left" vertical="center"/>
      <protection/>
    </xf>
    <xf numFmtId="0" fontId="7" fillId="0" borderId="11" xfId="66" applyFont="1" applyFill="1" applyBorder="1" applyAlignment="1">
      <alignment horizontal="left" vertical="center"/>
      <protection/>
    </xf>
    <xf numFmtId="3" fontId="7" fillId="0" borderId="24" xfId="66" applyNumberFormat="1" applyFont="1" applyFill="1" applyBorder="1" applyAlignment="1">
      <alignment vertical="center"/>
      <protection/>
    </xf>
    <xf numFmtId="0" fontId="8" fillId="40" borderId="39" xfId="66" applyFont="1" applyFill="1" applyBorder="1" applyAlignment="1">
      <alignment horizontal="left" vertical="center"/>
      <protection/>
    </xf>
    <xf numFmtId="3" fontId="8" fillId="40" borderId="35" xfId="66" applyNumberFormat="1" applyFont="1" applyFill="1" applyBorder="1" applyAlignment="1">
      <alignment vertical="center"/>
      <protection/>
    </xf>
    <xf numFmtId="0" fontId="8" fillId="39" borderId="35" xfId="66" applyFont="1" applyFill="1" applyBorder="1" applyAlignment="1">
      <alignment horizontal="right" vertical="center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/>
      <protection/>
    </xf>
    <xf numFmtId="3" fontId="7" fillId="0" borderId="0" xfId="66" applyNumberFormat="1" applyFont="1" applyFill="1" applyBorder="1" applyAlignment="1">
      <alignment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13" xfId="66" applyFont="1" applyFill="1" applyBorder="1" applyAlignment="1">
      <alignment horizontal="right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3" fontId="7" fillId="0" borderId="10" xfId="66" applyNumberFormat="1" applyFont="1" applyFill="1" applyBorder="1" applyAlignment="1">
      <alignment horizontal="right" vertical="center"/>
      <protection/>
    </xf>
    <xf numFmtId="0" fontId="8" fillId="39" borderId="22" xfId="66" applyFont="1" applyFill="1" applyBorder="1" applyAlignment="1">
      <alignment horizontal="center" vertical="center"/>
      <protection/>
    </xf>
    <xf numFmtId="0" fontId="8" fillId="39" borderId="22" xfId="66" applyFont="1" applyFill="1" applyBorder="1" applyAlignment="1">
      <alignment horizontal="right" vertical="center"/>
      <protection/>
    </xf>
    <xf numFmtId="0" fontId="8" fillId="39" borderId="40" xfId="66" applyFont="1" applyFill="1" applyBorder="1" applyAlignment="1">
      <alignment horizontal="right" vertical="center"/>
      <protection/>
    </xf>
    <xf numFmtId="3" fontId="8" fillId="0" borderId="44" xfId="66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8" fontId="4" fillId="0" borderId="0" xfId="61" applyNumberFormat="1" applyFont="1" applyFill="1" applyAlignment="1" applyProtection="1">
      <alignment horizontal="left" vertical="center" wrapText="1"/>
      <protection/>
    </xf>
    <xf numFmtId="168" fontId="4" fillId="0" borderId="0" xfId="61" applyNumberFormat="1" applyFont="1" applyFill="1" applyAlignment="1" applyProtection="1">
      <alignment vertical="center" wrapText="1"/>
      <protection/>
    </xf>
    <xf numFmtId="168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1" xfId="61" applyFont="1" applyFill="1" applyBorder="1" applyAlignment="1" applyProtection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6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center" vertical="center" wrapText="1"/>
      <protection/>
    </xf>
    <xf numFmtId="0" fontId="17" fillId="0" borderId="44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14" fillId="0" borderId="49" xfId="61" applyFont="1" applyFill="1" applyBorder="1" applyAlignment="1" applyProtection="1">
      <alignment horizontal="center" vertical="center" wrapText="1"/>
      <protection/>
    </xf>
    <xf numFmtId="0" fontId="18" fillId="0" borderId="36" xfId="61" applyFont="1" applyFill="1" applyBorder="1" applyAlignment="1" applyProtection="1">
      <alignment horizontal="center" vertical="center" wrapText="1"/>
      <protection/>
    </xf>
    <xf numFmtId="0" fontId="17" fillId="0" borderId="53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49" fontId="20" fillId="0" borderId="13" xfId="61" applyNumberFormat="1" applyFont="1" applyFill="1" applyBorder="1" applyAlignment="1" applyProtection="1">
      <alignment horizontal="center" vertical="center" wrapText="1"/>
      <protection/>
    </xf>
    <xf numFmtId="0" fontId="20" fillId="0" borderId="14" xfId="69" applyFont="1" applyFill="1" applyBorder="1" applyAlignment="1" applyProtection="1">
      <alignment horizontal="left" vertical="center" wrapText="1" indent="1"/>
      <protection/>
    </xf>
    <xf numFmtId="168" fontId="20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center" vertical="center" wrapText="1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20" fillId="0" borderId="23" xfId="69" applyFont="1" applyFill="1" applyBorder="1" applyAlignment="1" applyProtection="1">
      <alignment horizontal="left" vertical="center" wrapText="1" indent="1"/>
      <protection/>
    </xf>
    <xf numFmtId="168" fontId="20" fillId="0" borderId="54" xfId="61" applyNumberFormat="1" applyFont="1" applyFill="1" applyBorder="1" applyAlignment="1" applyProtection="1">
      <alignment vertical="center" wrapText="1"/>
      <protection locked="0"/>
    </xf>
    <xf numFmtId="0" fontId="20" fillId="0" borderId="55" xfId="69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168" fontId="20" fillId="0" borderId="43" xfId="61" applyNumberFormat="1" applyFont="1" applyFill="1" applyBorder="1" applyAlignment="1" applyProtection="1">
      <alignment vertical="center" wrapText="1"/>
      <protection locked="0"/>
    </xf>
    <xf numFmtId="168" fontId="20" fillId="0" borderId="54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0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68" fontId="20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61" applyFont="1" applyFill="1" applyBorder="1" applyAlignment="1" applyProtection="1">
      <alignment horizontal="center" vertical="center" wrapTex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8" xfId="69" applyFont="1" applyFill="1" applyBorder="1" applyAlignment="1" applyProtection="1">
      <alignment horizontal="left" vertical="center" wrapText="1" indent="1"/>
      <protection/>
    </xf>
    <xf numFmtId="168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9" applyFont="1" applyFill="1" applyBorder="1" applyAlignment="1" applyProtection="1">
      <alignment horizontal="left" vertical="center" wrapText="1" indent="1"/>
      <protection/>
    </xf>
    <xf numFmtId="0" fontId="17" fillId="0" borderId="35" xfId="69" applyFont="1" applyFill="1" applyBorder="1" applyAlignment="1" applyProtection="1">
      <alignment horizontal="left" vertical="center" wrapText="1" indent="1"/>
      <protection/>
    </xf>
    <xf numFmtId="0" fontId="17" fillId="0" borderId="36" xfId="69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1" applyFont="1" applyFill="1" applyBorder="1" applyAlignment="1" applyProtection="1">
      <alignment horizontal="center" vertical="center" wrapText="1"/>
      <protection/>
    </xf>
    <xf numFmtId="49" fontId="17" fillId="0" borderId="35" xfId="69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69" applyNumberFormat="1" applyFont="1" applyFill="1" applyBorder="1" applyAlignment="1" applyProtection="1">
      <alignment horizontal="left" vertical="center" wrapText="1" indent="1"/>
      <protection/>
    </xf>
    <xf numFmtId="168" fontId="17" fillId="0" borderId="43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69" applyNumberFormat="1" applyFont="1" applyFill="1" applyBorder="1" applyAlignment="1" applyProtection="1">
      <alignment horizontal="left" vertical="center" wrapText="1" indent="1"/>
      <protection/>
    </xf>
    <xf numFmtId="168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wrapText="1"/>
      <protection/>
    </xf>
    <xf numFmtId="0" fontId="22" fillId="0" borderId="39" xfId="61" applyFont="1" applyBorder="1" applyAlignment="1" applyProtection="1">
      <alignment horizontal="center" wrapText="1"/>
      <protection/>
    </xf>
    <xf numFmtId="0" fontId="17" fillId="0" borderId="49" xfId="69" applyFont="1" applyFill="1" applyBorder="1" applyAlignment="1" applyProtection="1">
      <alignment horizontal="left" vertical="center" wrapText="1" indent="1"/>
      <protection/>
    </xf>
    <xf numFmtId="0" fontId="23" fillId="0" borderId="39" xfId="61" applyFont="1" applyBorder="1" applyAlignment="1" applyProtection="1">
      <alignment horizontal="center" wrapText="1"/>
      <protection/>
    </xf>
    <xf numFmtId="0" fontId="24" fillId="0" borderId="49" xfId="61" applyFont="1" applyBorder="1" applyAlignment="1" applyProtection="1">
      <alignment horizontal="left" wrapText="1" indent="1"/>
      <protection/>
    </xf>
    <xf numFmtId="0" fontId="20" fillId="0" borderId="58" xfId="61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14" fillId="0" borderId="59" xfId="61" applyFont="1" applyFill="1" applyBorder="1" applyAlignment="1" applyProtection="1">
      <alignment horizontal="left" vertical="center" wrapText="1" indent="1"/>
      <protection/>
    </xf>
    <xf numFmtId="0" fontId="20" fillId="0" borderId="60" xfId="61" applyFont="1" applyFill="1" applyBorder="1" applyAlignment="1" applyProtection="1">
      <alignment horizontal="left" vertical="center" wrapText="1"/>
      <protection/>
    </xf>
    <xf numFmtId="0" fontId="20" fillId="0" borderId="61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6" xfId="69" applyFont="1" applyFill="1" applyBorder="1" applyAlignment="1" applyProtection="1">
      <alignment vertical="center" wrapText="1"/>
      <protection/>
    </xf>
    <xf numFmtId="49" fontId="20" fillId="0" borderId="20" xfId="69" applyNumberFormat="1" applyFont="1" applyFill="1" applyBorder="1" applyAlignment="1" applyProtection="1">
      <alignment horizontal="left" vertical="center" wrapText="1" indent="1"/>
      <protection/>
    </xf>
    <xf numFmtId="0" fontId="17" fillId="0" borderId="40" xfId="61" applyFont="1" applyFill="1" applyBorder="1" applyAlignment="1" applyProtection="1">
      <alignment horizontal="center" vertical="center" wrapText="1"/>
      <protection/>
    </xf>
    <xf numFmtId="0" fontId="17" fillId="0" borderId="22" xfId="69" applyFont="1" applyFill="1" applyBorder="1" applyAlignment="1" applyProtection="1">
      <alignment horizontal="left" vertical="center" wrapText="1" indent="1"/>
      <protection/>
    </xf>
    <xf numFmtId="0" fontId="20" fillId="0" borderId="35" xfId="61" applyFont="1" applyFill="1" applyBorder="1" applyAlignment="1" applyProtection="1">
      <alignment horizontal="center" vertical="center" wrapTex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0" fontId="2" fillId="0" borderId="19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3" xfId="61" applyFill="1" applyBorder="1" applyAlignment="1" applyProtection="1">
      <alignment horizontal="right" vertical="center" wrapText="1"/>
      <protection/>
    </xf>
    <xf numFmtId="0" fontId="16" fillId="0" borderId="40" xfId="61" applyFont="1" applyFill="1" applyBorder="1" applyAlignment="1" applyProtection="1">
      <alignment horizontal="left" vertical="center"/>
      <protection/>
    </xf>
    <xf numFmtId="0" fontId="2" fillId="0" borderId="40" xfId="61" applyFont="1" applyFill="1" applyBorder="1" applyAlignment="1" applyProtection="1">
      <alignment vertical="center" wrapText="1"/>
      <protection/>
    </xf>
    <xf numFmtId="0" fontId="16" fillId="0" borderId="49" xfId="61" applyFont="1" applyFill="1" applyBorder="1" applyAlignment="1" applyProtection="1">
      <alignment vertical="center" wrapText="1"/>
      <protection/>
    </xf>
    <xf numFmtId="0" fontId="17" fillId="0" borderId="44" xfId="61" applyFont="1" applyFill="1" applyBorder="1" applyAlignment="1" applyProtection="1">
      <alignment horizontal="right" vertical="center" wrapText="1"/>
      <protection/>
    </xf>
    <xf numFmtId="0" fontId="16" fillId="0" borderId="22" xfId="61" applyFont="1" applyFill="1" applyBorder="1" applyAlignment="1" applyProtection="1">
      <alignment horizontal="left" vertical="center"/>
      <protection/>
    </xf>
    <xf numFmtId="0" fontId="2" fillId="0" borderId="49" xfId="61" applyFont="1" applyFill="1" applyBorder="1" applyAlignment="1" applyProtection="1">
      <alignment vertical="center" wrapText="1"/>
      <protection/>
    </xf>
    <xf numFmtId="0" fontId="16" fillId="0" borderId="44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8" fontId="4" fillId="0" borderId="0" xfId="62" applyNumberFormat="1" applyFont="1" applyFill="1" applyAlignment="1" applyProtection="1">
      <alignment horizontal="left" vertical="center" wrapText="1"/>
      <protection/>
    </xf>
    <xf numFmtId="168" fontId="4" fillId="0" borderId="0" xfId="62" applyNumberFormat="1" applyFont="1" applyFill="1" applyAlignment="1" applyProtection="1">
      <alignment vertical="center" wrapText="1"/>
      <protection/>
    </xf>
    <xf numFmtId="168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1" xfId="62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6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14" fillId="0" borderId="49" xfId="62" applyFont="1" applyFill="1" applyBorder="1" applyAlignment="1" applyProtection="1">
      <alignment horizontal="center" vertical="center" wrapText="1"/>
      <protection/>
    </xf>
    <xf numFmtId="0" fontId="18" fillId="0" borderId="36" xfId="62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49" fontId="20" fillId="0" borderId="13" xfId="62" applyNumberFormat="1" applyFont="1" applyFill="1" applyBorder="1" applyAlignment="1" applyProtection="1">
      <alignment horizontal="center" vertical="center" wrapText="1"/>
      <protection/>
    </xf>
    <xf numFmtId="168" fontId="20" fillId="0" borderId="15" xfId="62" applyNumberFormat="1" applyFont="1" applyFill="1" applyBorder="1" applyAlignment="1" applyProtection="1">
      <alignment vertical="center" wrapText="1"/>
      <protection locked="0"/>
    </xf>
    <xf numFmtId="0" fontId="17" fillId="0" borderId="16" xfId="62" applyFont="1" applyFill="1" applyBorder="1" applyAlignment="1" applyProtection="1">
      <alignment horizontal="center" vertical="center" wrapText="1"/>
      <protection/>
    </xf>
    <xf numFmtId="49" fontId="20" fillId="0" borderId="20" xfId="62" applyNumberFormat="1" applyFont="1" applyFill="1" applyBorder="1" applyAlignment="1" applyProtection="1">
      <alignment horizontal="center" vertical="center" wrapText="1"/>
      <protection/>
    </xf>
    <xf numFmtId="168" fontId="20" fillId="0" borderId="54" xfId="62" applyNumberFormat="1" applyFont="1" applyFill="1" applyBorder="1" applyAlignment="1" applyProtection="1">
      <alignment vertical="center" wrapText="1"/>
      <protection locked="0"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8" fontId="20" fillId="0" borderId="56" xfId="62" applyNumberFormat="1" applyFont="1" applyFill="1" applyBorder="1" applyAlignment="1" applyProtection="1">
      <alignment vertical="center" wrapText="1"/>
      <protection locked="0"/>
    </xf>
    <xf numFmtId="0" fontId="18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vertical="center" wrapText="1" indent="1"/>
      <protection/>
    </xf>
    <xf numFmtId="168" fontId="17" fillId="0" borderId="44" xfId="62" applyNumberFormat="1" applyFont="1" applyFill="1" applyBorder="1" applyAlignment="1" applyProtection="1">
      <alignment horizontal="right" vertical="center" wrapText="1"/>
      <protection/>
    </xf>
    <xf numFmtId="0" fontId="17" fillId="0" borderId="31" xfId="62" applyFont="1" applyFill="1" applyBorder="1" applyAlignment="1" applyProtection="1">
      <alignment horizontal="center" vertical="center" wrapText="1"/>
      <protection/>
    </xf>
    <xf numFmtId="49" fontId="20" fillId="0" borderId="17" xfId="62" applyNumberFormat="1" applyFont="1" applyFill="1" applyBorder="1" applyAlignment="1" applyProtection="1">
      <alignment horizontal="center" vertical="center" wrapText="1"/>
      <protection/>
    </xf>
    <xf numFmtId="168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4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6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wrapText="1"/>
      <protection/>
    </xf>
    <xf numFmtId="0" fontId="22" fillId="0" borderId="39" xfId="62" applyFont="1" applyBorder="1" applyAlignment="1" applyProtection="1">
      <alignment horizontal="center" wrapText="1"/>
      <protection/>
    </xf>
    <xf numFmtId="0" fontId="23" fillId="0" borderId="39" xfId="62" applyFont="1" applyBorder="1" applyAlignment="1" applyProtection="1">
      <alignment horizontal="center" wrapText="1"/>
      <protection/>
    </xf>
    <xf numFmtId="0" fontId="24" fillId="0" borderId="49" xfId="62" applyFont="1" applyBorder="1" applyAlignment="1" applyProtection="1">
      <alignment horizontal="left" wrapText="1" indent="1"/>
      <protection/>
    </xf>
    <xf numFmtId="0" fontId="20" fillId="0" borderId="58" xfId="62" applyFont="1" applyFill="1" applyBorder="1" applyAlignment="1" applyProtection="1">
      <alignment horizontal="center" vertical="center" wrapTex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14" fillId="0" borderId="59" xfId="62" applyFont="1" applyFill="1" applyBorder="1" applyAlignment="1" applyProtection="1">
      <alignment horizontal="left" vertical="center" wrapText="1" indent="1"/>
      <protection/>
    </xf>
    <xf numFmtId="0" fontId="14" fillId="0" borderId="62" xfId="62" applyFont="1" applyFill="1" applyBorder="1" applyAlignment="1" applyProtection="1">
      <alignment horizontal="left" vertical="center" wrapText="1" indent="1"/>
      <protection/>
    </xf>
    <xf numFmtId="0" fontId="20" fillId="0" borderId="19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5" xfId="62" applyFont="1" applyFill="1" applyBorder="1" applyAlignment="1" applyProtection="1">
      <alignment horizontal="center" vertical="center" wrapText="1"/>
      <protection/>
    </xf>
    <xf numFmtId="0" fontId="14" fillId="0" borderId="36" xfId="62" applyFont="1" applyFill="1" applyBorder="1" applyAlignment="1" applyProtection="1">
      <alignment horizontal="left" vertical="center" wrapText="1" indent="1"/>
      <protection/>
    </xf>
    <xf numFmtId="0" fontId="2" fillId="0" borderId="19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3" xfId="62" applyFill="1" applyBorder="1" applyAlignment="1" applyProtection="1">
      <alignment vertical="center" wrapText="1"/>
      <protection/>
    </xf>
    <xf numFmtId="0" fontId="16" fillId="0" borderId="40" xfId="62" applyFont="1" applyFill="1" applyBorder="1" applyAlignment="1" applyProtection="1">
      <alignment horizontal="left" vertical="center"/>
      <protection/>
    </xf>
    <xf numFmtId="0" fontId="2" fillId="0" borderId="40" xfId="62" applyFont="1" applyFill="1" applyBorder="1" applyAlignment="1" applyProtection="1">
      <alignment vertical="center" wrapText="1"/>
      <protection/>
    </xf>
    <xf numFmtId="0" fontId="16" fillId="0" borderId="49" xfId="62" applyFont="1" applyFill="1" applyBorder="1" applyAlignment="1" applyProtection="1">
      <alignment vertical="center" wrapText="1"/>
      <protection/>
    </xf>
    <xf numFmtId="0" fontId="17" fillId="0" borderId="44" xfId="62" applyFont="1" applyFill="1" applyBorder="1" applyAlignment="1" applyProtection="1">
      <alignment horizontal="right" vertical="center" wrapText="1"/>
      <protection/>
    </xf>
    <xf numFmtId="0" fontId="16" fillId="0" borderId="22" xfId="62" applyFont="1" applyFill="1" applyBorder="1" applyAlignment="1" applyProtection="1">
      <alignment horizontal="left" vertical="center"/>
      <protection/>
    </xf>
    <xf numFmtId="0" fontId="2" fillId="0" borderId="49" xfId="62" applyFont="1" applyFill="1" applyBorder="1" applyAlignment="1" applyProtection="1">
      <alignment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49" fontId="7" fillId="0" borderId="46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12" fillId="0" borderId="6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60">
      <alignment/>
      <protection/>
    </xf>
    <xf numFmtId="0" fontId="30" fillId="0" borderId="45" xfId="60" applyFont="1" applyBorder="1">
      <alignment/>
      <protection/>
    </xf>
    <xf numFmtId="0" fontId="30" fillId="0" borderId="0" xfId="60" applyFont="1">
      <alignment/>
      <protection/>
    </xf>
    <xf numFmtId="0" fontId="30" fillId="0" borderId="19" xfId="60" applyFont="1" applyBorder="1">
      <alignment/>
      <protection/>
    </xf>
    <xf numFmtId="0" fontId="29" fillId="0" borderId="0" xfId="60" applyFont="1">
      <alignment/>
      <protection/>
    </xf>
    <xf numFmtId="0" fontId="29" fillId="0" borderId="19" xfId="60" applyFont="1" applyBorder="1">
      <alignment/>
      <protection/>
    </xf>
    <xf numFmtId="0" fontId="29" fillId="0" borderId="45" xfId="60" applyFont="1" applyBorder="1">
      <alignment/>
      <protection/>
    </xf>
    <xf numFmtId="0" fontId="30" fillId="0" borderId="62" xfId="60" applyFont="1" applyBorder="1">
      <alignment/>
      <protection/>
    </xf>
    <xf numFmtId="0" fontId="30" fillId="0" borderId="59" xfId="60" applyFont="1" applyBorder="1">
      <alignment/>
      <protection/>
    </xf>
    <xf numFmtId="0" fontId="30" fillId="0" borderId="58" xfId="60" applyFont="1" applyBorder="1">
      <alignment/>
      <protection/>
    </xf>
    <xf numFmtId="0" fontId="29" fillId="0" borderId="59" xfId="60" applyFont="1" applyBorder="1">
      <alignment/>
      <protection/>
    </xf>
    <xf numFmtId="0" fontId="29" fillId="0" borderId="58" xfId="60" applyFont="1" applyBorder="1">
      <alignment/>
      <protection/>
    </xf>
    <xf numFmtId="0" fontId="7" fillId="0" borderId="0" xfId="64" applyFont="1" applyAlignment="1">
      <alignment vertical="center"/>
      <protection/>
    </xf>
    <xf numFmtId="170" fontId="7" fillId="0" borderId="0" xfId="64" applyNumberFormat="1" applyFont="1" applyAlignment="1">
      <alignment vertical="center"/>
      <protection/>
    </xf>
    <xf numFmtId="49" fontId="7" fillId="0" borderId="0" xfId="64" applyNumberFormat="1" applyFont="1" applyAlignment="1">
      <alignment horizontal="center" vertical="center"/>
      <protection/>
    </xf>
    <xf numFmtId="170" fontId="8" fillId="0" borderId="0" xfId="64" applyNumberFormat="1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49" fontId="7" fillId="0" borderId="0" xfId="64" applyNumberFormat="1" applyFont="1" applyAlignment="1">
      <alignment vertical="center"/>
      <protection/>
    </xf>
    <xf numFmtId="170" fontId="8" fillId="39" borderId="25" xfId="64" applyNumberFormat="1" applyFont="1" applyFill="1" applyBorder="1" applyAlignment="1">
      <alignment horizontal="right" vertical="center" wrapText="1"/>
      <protection/>
    </xf>
    <xf numFmtId="170" fontId="8" fillId="39" borderId="17" xfId="64" applyNumberFormat="1" applyFont="1" applyFill="1" applyBorder="1" applyAlignment="1">
      <alignment horizontal="center" vertical="center" wrapText="1"/>
      <protection/>
    </xf>
    <xf numFmtId="170" fontId="8" fillId="39" borderId="71" xfId="64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15" fillId="0" borderId="53" xfId="61" applyFont="1" applyFill="1" applyBorder="1" applyAlignment="1">
      <alignment horizontal="center" vertical="center" wrapText="1"/>
      <protection/>
    </xf>
    <xf numFmtId="0" fontId="2" fillId="0" borderId="62" xfId="61" applyFill="1" applyBorder="1" applyAlignment="1">
      <alignment vertical="center" wrapText="1"/>
      <protection/>
    </xf>
    <xf numFmtId="0" fontId="15" fillId="0" borderId="46" xfId="61" applyFont="1" applyFill="1" applyBorder="1" applyAlignment="1">
      <alignment horizontal="center" vertical="center" wrapText="1"/>
      <protection/>
    </xf>
    <xf numFmtId="0" fontId="25" fillId="0" borderId="53" xfId="61" applyFont="1" applyFill="1" applyBorder="1" applyAlignment="1">
      <alignment vertical="center" wrapText="1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2" fillId="0" borderId="46" xfId="62" applyFill="1" applyBorder="1" applyAlignment="1">
      <alignment vertical="center" wrapText="1"/>
      <protection/>
    </xf>
    <xf numFmtId="0" fontId="0" fillId="0" borderId="72" xfId="0" applyBorder="1" applyAlignment="1">
      <alignment/>
    </xf>
    <xf numFmtId="0" fontId="0" fillId="41" borderId="0" xfId="0" applyFill="1" applyBorder="1" applyAlignment="1">
      <alignment/>
    </xf>
    <xf numFmtId="0" fontId="0" fillId="0" borderId="73" xfId="0" applyBorder="1" applyAlignment="1">
      <alignment/>
    </xf>
    <xf numFmtId="168" fontId="4" fillId="41" borderId="0" xfId="61" applyNumberFormat="1" applyFont="1" applyFill="1" applyAlignment="1">
      <alignment vertical="center" wrapText="1"/>
      <protection/>
    </xf>
    <xf numFmtId="0" fontId="15" fillId="41" borderId="53" xfId="61" applyFont="1" applyFill="1" applyBorder="1" applyAlignment="1">
      <alignment vertical="center"/>
      <protection/>
    </xf>
    <xf numFmtId="168" fontId="4" fillId="0" borderId="72" xfId="61" applyNumberFormat="1" applyFont="1" applyFill="1" applyBorder="1" applyAlignment="1">
      <alignment vertical="center" wrapText="1"/>
      <protection/>
    </xf>
    <xf numFmtId="168" fontId="4" fillId="41" borderId="0" xfId="62" applyNumberFormat="1" applyFont="1" applyFill="1" applyAlignment="1">
      <alignment vertical="center" wrapText="1"/>
      <protection/>
    </xf>
    <xf numFmtId="0" fontId="15" fillId="41" borderId="53" xfId="62" applyFont="1" applyFill="1" applyBorder="1" applyAlignment="1">
      <alignment vertical="center"/>
      <protection/>
    </xf>
    <xf numFmtId="168" fontId="4" fillId="0" borderId="72" xfId="62" applyNumberFormat="1" applyFont="1" applyFill="1" applyBorder="1" applyAlignment="1">
      <alignment vertical="center" wrapText="1"/>
      <protection/>
    </xf>
    <xf numFmtId="0" fontId="7" fillId="41" borderId="0" xfId="66" applyFont="1" applyFill="1" applyAlignment="1">
      <alignment vertical="center"/>
      <protection/>
    </xf>
    <xf numFmtId="0" fontId="7" fillId="0" borderId="73" xfId="66" applyFont="1" applyFill="1" applyBorder="1" applyAlignment="1">
      <alignment vertical="center"/>
      <protection/>
    </xf>
    <xf numFmtId="0" fontId="7" fillId="0" borderId="72" xfId="66" applyFont="1" applyFill="1" applyBorder="1" applyAlignment="1">
      <alignment vertical="center"/>
      <protection/>
    </xf>
    <xf numFmtId="3" fontId="7" fillId="41" borderId="0" xfId="68" applyNumberFormat="1" applyFont="1" applyFill="1" applyBorder="1" applyAlignment="1">
      <alignment vertical="center"/>
      <protection/>
    </xf>
    <xf numFmtId="0" fontId="7" fillId="41" borderId="0" xfId="68" applyFont="1" applyFill="1" applyBorder="1" applyAlignment="1">
      <alignment vertical="center"/>
      <protection/>
    </xf>
    <xf numFmtId="3" fontId="8" fillId="0" borderId="73" xfId="68" applyNumberFormat="1" applyFont="1" applyFill="1" applyBorder="1" applyAlignment="1">
      <alignment horizontal="right" vertical="center"/>
      <protection/>
    </xf>
    <xf numFmtId="0" fontId="7" fillId="0" borderId="73" xfId="68" applyFont="1" applyFill="1" applyBorder="1" applyAlignment="1">
      <alignment vertical="center"/>
      <protection/>
    </xf>
    <xf numFmtId="0" fontId="7" fillId="0" borderId="72" xfId="68" applyFont="1" applyFill="1" applyBorder="1" applyAlignment="1">
      <alignment vertical="center"/>
      <protection/>
    </xf>
    <xf numFmtId="0" fontId="7" fillId="41" borderId="0" xfId="67" applyFont="1" applyFill="1" applyAlignment="1">
      <alignment vertical="center"/>
      <protection/>
    </xf>
    <xf numFmtId="0" fontId="7" fillId="0" borderId="73" xfId="67" applyFont="1" applyFill="1" applyBorder="1" applyAlignment="1">
      <alignment vertical="center"/>
      <protection/>
    </xf>
    <xf numFmtId="0" fontId="7" fillId="0" borderId="72" xfId="67" applyFont="1" applyFill="1" applyBorder="1" applyAlignment="1">
      <alignment vertical="center"/>
      <protection/>
    </xf>
    <xf numFmtId="3" fontId="8" fillId="0" borderId="13" xfId="67" applyNumberFormat="1" applyFont="1" applyFill="1" applyBorder="1" applyAlignment="1">
      <alignment horizontal="right" vertical="center" wrapText="1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7" fillId="42" borderId="74" xfId="63" applyFont="1" applyFill="1" applyBorder="1" applyAlignment="1">
      <alignment vertical="center"/>
      <protection/>
    </xf>
    <xf numFmtId="0" fontId="7" fillId="42" borderId="75" xfId="63" applyFont="1" applyFill="1" applyBorder="1" applyAlignment="1">
      <alignment vertical="center"/>
      <protection/>
    </xf>
    <xf numFmtId="0" fontId="7" fillId="42" borderId="76" xfId="63" applyFont="1" applyFill="1" applyBorder="1" applyAlignment="1">
      <alignment vertical="center"/>
      <protection/>
    </xf>
    <xf numFmtId="0" fontId="7" fillId="0" borderId="72" xfId="63" applyFont="1" applyFill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12" fillId="0" borderId="78" xfId="0" applyFont="1" applyBorder="1" applyAlignment="1">
      <alignment horizontal="center" vertical="top" wrapText="1"/>
    </xf>
    <xf numFmtId="3" fontId="7" fillId="0" borderId="0" xfId="65" applyNumberFormat="1" applyFont="1" applyFill="1" applyBorder="1" applyAlignment="1">
      <alignment horizontal="center" vertical="center"/>
      <protection/>
    </xf>
    <xf numFmtId="3" fontId="7" fillId="0" borderId="79" xfId="65" applyNumberFormat="1" applyFont="1" applyFill="1" applyBorder="1" applyAlignment="1">
      <alignment horizontal="center" vertical="center"/>
      <protection/>
    </xf>
    <xf numFmtId="3" fontId="7" fillId="0" borderId="79" xfId="65" applyNumberFormat="1" applyFont="1" applyFill="1" applyBorder="1" applyAlignment="1">
      <alignment horizontal="left" vertical="center" wrapText="1"/>
      <protection/>
    </xf>
    <xf numFmtId="3" fontId="7" fillId="0" borderId="80" xfId="65" applyNumberFormat="1" applyFont="1" applyFill="1" applyBorder="1" applyAlignment="1">
      <alignment horizontal="center" vertical="center"/>
      <protection/>
    </xf>
    <xf numFmtId="3" fontId="8" fillId="0" borderId="48" xfId="65" applyNumberFormat="1" applyFont="1" applyBorder="1" applyAlignment="1">
      <alignment horizontal="right" vertical="center"/>
      <protection/>
    </xf>
    <xf numFmtId="3" fontId="8" fillId="0" borderId="78" xfId="65" applyNumberFormat="1" applyFont="1" applyBorder="1" applyAlignment="1">
      <alignment horizontal="right" vertical="center"/>
      <protection/>
    </xf>
    <xf numFmtId="3" fontId="8" fillId="39" borderId="81" xfId="65" applyNumberFormat="1" applyFont="1" applyFill="1" applyBorder="1" applyAlignment="1">
      <alignment vertical="center" wrapText="1"/>
      <protection/>
    </xf>
    <xf numFmtId="3" fontId="8" fillId="39" borderId="81" xfId="65" applyNumberFormat="1" applyFont="1" applyFill="1" applyBorder="1" applyAlignment="1">
      <alignment horizontal="center" vertical="center"/>
      <protection/>
    </xf>
    <xf numFmtId="0" fontId="12" fillId="0" borderId="82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0" fillId="0" borderId="83" xfId="0" applyFont="1" applyBorder="1" applyAlignment="1">
      <alignment horizontal="center" vertical="top" wrapText="1"/>
    </xf>
    <xf numFmtId="0" fontId="10" fillId="0" borderId="78" xfId="0" applyFont="1" applyBorder="1" applyAlignment="1">
      <alignment horizontal="center" vertical="top" wrapText="1"/>
    </xf>
    <xf numFmtId="0" fontId="10" fillId="0" borderId="8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center" wrapText="1"/>
    </xf>
    <xf numFmtId="0" fontId="8" fillId="43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43" borderId="54" xfId="0" applyFont="1" applyFill="1" applyBorder="1" applyAlignment="1">
      <alignment horizontal="right" vertical="center" wrapText="1"/>
    </xf>
    <xf numFmtId="0" fontId="8" fillId="43" borderId="48" xfId="0" applyFont="1" applyFill="1" applyBorder="1" applyAlignment="1">
      <alignment horizontal="center" vertical="center" wrapText="1"/>
    </xf>
    <xf numFmtId="0" fontId="7" fillId="43" borderId="15" xfId="0" applyFont="1" applyFill="1" applyBorder="1" applyAlignment="1">
      <alignment horizontal="right" vertical="center" wrapText="1"/>
    </xf>
    <xf numFmtId="167" fontId="8" fillId="43" borderId="48" xfId="0" applyNumberFormat="1" applyFont="1" applyFill="1" applyBorder="1" applyAlignment="1">
      <alignment horizontal="center" vertical="center" wrapText="1"/>
    </xf>
    <xf numFmtId="167" fontId="8" fillId="43" borderId="43" xfId="0" applyNumberFormat="1" applyFont="1" applyFill="1" applyBorder="1" applyAlignment="1">
      <alignment horizontal="center" vertical="center" wrapText="1"/>
    </xf>
    <xf numFmtId="167" fontId="8" fillId="43" borderId="5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6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6" xfId="0" applyFont="1" applyBorder="1" applyAlignment="1">
      <alignment horizontal="right" vertical="center" wrapText="1"/>
    </xf>
    <xf numFmtId="0" fontId="7" fillId="43" borderId="54" xfId="0" applyFont="1" applyFill="1" applyBorder="1" applyAlignment="1">
      <alignment horizontal="left" vertical="center" wrapText="1"/>
    </xf>
    <xf numFmtId="0" fontId="7" fillId="43" borderId="15" xfId="0" applyFont="1" applyFill="1" applyBorder="1" applyAlignment="1">
      <alignment horizontal="left" vertical="center" wrapText="1"/>
    </xf>
    <xf numFmtId="0" fontId="8" fillId="39" borderId="39" xfId="71" applyFont="1" applyFill="1" applyBorder="1" applyAlignment="1">
      <alignment horizontal="right" vertical="center"/>
      <protection/>
    </xf>
    <xf numFmtId="3" fontId="8" fillId="0" borderId="48" xfId="71" applyNumberFormat="1" applyFont="1" applyFill="1" applyBorder="1" applyAlignment="1">
      <alignment horizontal="right" vertical="center" wrapText="1"/>
      <protection/>
    </xf>
    <xf numFmtId="3" fontId="8" fillId="0" borderId="78" xfId="71" applyNumberFormat="1" applyFont="1" applyFill="1" applyBorder="1" applyAlignment="1">
      <alignment horizontal="right" vertical="center" wrapText="1"/>
      <protection/>
    </xf>
    <xf numFmtId="0" fontId="0" fillId="0" borderId="54" xfId="0" applyFont="1" applyBorder="1" applyAlignment="1">
      <alignment horizontal="center"/>
    </xf>
    <xf numFmtId="3" fontId="7" fillId="0" borderId="55" xfId="65" applyNumberFormat="1" applyFont="1" applyFill="1" applyBorder="1" applyAlignment="1">
      <alignment horizontal="center" vertical="center"/>
      <protection/>
    </xf>
    <xf numFmtId="3" fontId="8" fillId="0" borderId="43" xfId="65" applyNumberFormat="1" applyFont="1" applyBorder="1" applyAlignment="1">
      <alignment horizontal="right" vertical="center"/>
      <protection/>
    </xf>
    <xf numFmtId="0" fontId="8" fillId="0" borderId="30" xfId="71" applyFont="1" applyFill="1" applyBorder="1" applyAlignment="1">
      <alignment horizontal="center" vertical="top" wrapText="1"/>
      <protection/>
    </xf>
    <xf numFmtId="0" fontId="8" fillId="0" borderId="10" xfId="71" applyFont="1" applyFill="1" applyBorder="1" applyAlignment="1">
      <alignment horizontal="left" vertical="center"/>
      <protection/>
    </xf>
    <xf numFmtId="3" fontId="8" fillId="0" borderId="21" xfId="71" applyNumberFormat="1" applyFont="1" applyFill="1" applyBorder="1" applyAlignment="1">
      <alignment horizontal="right" vertical="center"/>
      <protection/>
    </xf>
    <xf numFmtId="0" fontId="8" fillId="0" borderId="37" xfId="66" applyFont="1" applyFill="1" applyBorder="1" applyAlignment="1">
      <alignment horizontal="center" vertical="top" wrapText="1"/>
      <protection/>
    </xf>
    <xf numFmtId="3" fontId="8" fillId="0" borderId="24" xfId="66" applyNumberFormat="1" applyFont="1" applyFill="1" applyBorder="1" applyAlignment="1">
      <alignment horizontal="right" vertical="center"/>
      <protection/>
    </xf>
    <xf numFmtId="0" fontId="12" fillId="0" borderId="87" xfId="0" applyFont="1" applyBorder="1" applyAlignment="1">
      <alignment horizontal="center" vertical="top" wrapText="1"/>
    </xf>
    <xf numFmtId="3" fontId="8" fillId="40" borderId="36" xfId="71" applyNumberFormat="1" applyFont="1" applyFill="1" applyBorder="1" applyAlignment="1">
      <alignment horizontal="right" vertical="center"/>
      <protection/>
    </xf>
    <xf numFmtId="49" fontId="20" fillId="0" borderId="21" xfId="61" applyNumberFormat="1" applyFont="1" applyFill="1" applyBorder="1" applyAlignment="1" applyProtection="1">
      <alignment horizontal="center" vertical="center" wrapText="1"/>
      <protection/>
    </xf>
    <xf numFmtId="168" fontId="20" fillId="0" borderId="88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34" xfId="61" applyFont="1" applyFill="1" applyBorder="1" applyAlignment="1" applyProtection="1">
      <alignment horizontal="left" vertical="center" wrapText="1" indent="1"/>
      <protection/>
    </xf>
    <xf numFmtId="0" fontId="20" fillId="0" borderId="79" xfId="69" applyFont="1" applyFill="1" applyBorder="1" applyAlignment="1" applyProtection="1">
      <alignment horizontal="left" vertical="center" wrapText="1" indent="1"/>
      <protection/>
    </xf>
    <xf numFmtId="49" fontId="20" fillId="0" borderId="21" xfId="62" applyNumberFormat="1" applyFont="1" applyFill="1" applyBorder="1" applyAlignment="1" applyProtection="1">
      <alignment horizontal="center" vertical="center" wrapText="1"/>
      <protection/>
    </xf>
    <xf numFmtId="168" fontId="20" fillId="0" borderId="88" xfId="62" applyNumberFormat="1" applyFont="1" applyFill="1" applyBorder="1" applyAlignment="1" applyProtection="1">
      <alignment vertical="center" wrapText="1"/>
      <protection locked="0"/>
    </xf>
    <xf numFmtId="0" fontId="20" fillId="0" borderId="53" xfId="62" applyFont="1" applyFill="1" applyBorder="1" applyAlignment="1">
      <alignment vertical="center" wrapText="1"/>
      <protection/>
    </xf>
    <xf numFmtId="0" fontId="0" fillId="0" borderId="77" xfId="0" applyFont="1" applyBorder="1" applyAlignment="1">
      <alignment horizontal="center"/>
    </xf>
    <xf numFmtId="0" fontId="8" fillId="0" borderId="89" xfId="66" applyFont="1" applyFill="1" applyBorder="1" applyAlignment="1">
      <alignment horizontal="center" vertical="top" wrapText="1"/>
      <protection/>
    </xf>
    <xf numFmtId="3" fontId="8" fillId="0" borderId="90" xfId="71" applyNumberFormat="1" applyFont="1" applyFill="1" applyBorder="1" applyAlignment="1">
      <alignment horizontal="right" vertical="center"/>
      <protection/>
    </xf>
    <xf numFmtId="0" fontId="8" fillId="0" borderId="38" xfId="71" applyFont="1" applyFill="1" applyBorder="1" applyAlignment="1">
      <alignment horizontal="left" vertical="center"/>
      <protection/>
    </xf>
    <xf numFmtId="0" fontId="8" fillId="0" borderId="79" xfId="71" applyFont="1" applyFill="1" applyBorder="1" applyAlignment="1">
      <alignment horizontal="left" vertical="center"/>
      <protection/>
    </xf>
    <xf numFmtId="3" fontId="8" fillId="0" borderId="59" xfId="66" applyNumberFormat="1" applyFont="1" applyFill="1" applyBorder="1" applyAlignment="1">
      <alignment horizontal="right" vertical="center" wrapText="1"/>
      <protection/>
    </xf>
    <xf numFmtId="3" fontId="8" fillId="0" borderId="33" xfId="66" applyNumberFormat="1" applyFont="1" applyFill="1" applyBorder="1" applyAlignment="1">
      <alignment vertical="center"/>
      <protection/>
    </xf>
    <xf numFmtId="3" fontId="8" fillId="0" borderId="79" xfId="66" applyNumberFormat="1" applyFont="1" applyFill="1" applyBorder="1" applyAlignment="1">
      <alignment horizontal="right" vertical="center"/>
      <protection/>
    </xf>
    <xf numFmtId="0" fontId="8" fillId="0" borderId="58" xfId="66" applyFont="1" applyFill="1" applyBorder="1" applyAlignment="1">
      <alignment horizontal="right" vertical="center"/>
      <protection/>
    </xf>
    <xf numFmtId="0" fontId="0" fillId="0" borderId="55" xfId="0" applyFill="1" applyBorder="1" applyAlignment="1">
      <alignment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79" xfId="0" applyFont="1" applyBorder="1" applyAlignment="1">
      <alignment horizontal="right" vertical="top" wrapText="1"/>
    </xf>
    <xf numFmtId="0" fontId="7" fillId="0" borderId="91" xfId="0" applyFont="1" applyBorder="1" applyAlignment="1">
      <alignment horizontal="center" vertical="top" wrapText="1"/>
    </xf>
    <xf numFmtId="49" fontId="7" fillId="0" borderId="78" xfId="0" applyNumberFormat="1" applyFont="1" applyBorder="1" applyAlignment="1">
      <alignment horizontal="center" vertical="top" wrapText="1"/>
    </xf>
    <xf numFmtId="0" fontId="7" fillId="0" borderId="92" xfId="0" applyFont="1" applyBorder="1" applyAlignment="1">
      <alignment horizontal="right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8" xfId="0" applyFont="1" applyBorder="1" applyAlignment="1">
      <alignment horizontal="center"/>
    </xf>
    <xf numFmtId="0" fontId="12" fillId="0" borderId="78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  <xf numFmtId="0" fontId="12" fillId="0" borderId="78" xfId="0" applyFont="1" applyBorder="1" applyAlignment="1">
      <alignment horizontal="center"/>
    </xf>
    <xf numFmtId="0" fontId="8" fillId="39" borderId="19" xfId="0" applyFont="1" applyFill="1" applyBorder="1" applyAlignment="1">
      <alignment horizontal="center" vertical="center" wrapText="1"/>
    </xf>
    <xf numFmtId="0" fontId="7" fillId="43" borderId="56" xfId="0" applyFont="1" applyFill="1" applyBorder="1" applyAlignment="1">
      <alignment horizontal="right" vertical="center" wrapText="1"/>
    </xf>
    <xf numFmtId="0" fontId="8" fillId="39" borderId="93" xfId="0" applyFont="1" applyFill="1" applyBorder="1" applyAlignment="1">
      <alignment horizontal="center" vertical="center" wrapText="1"/>
    </xf>
    <xf numFmtId="0" fontId="8" fillId="39" borderId="79" xfId="0" applyFont="1" applyFill="1" applyBorder="1" applyAlignment="1">
      <alignment horizontal="center" vertical="center" wrapText="1"/>
    </xf>
    <xf numFmtId="0" fontId="7" fillId="43" borderId="0" xfId="0" applyFont="1" applyFill="1" applyBorder="1" applyAlignment="1">
      <alignment horizontal="right" vertical="center" wrapText="1"/>
    </xf>
    <xf numFmtId="0" fontId="7" fillId="43" borderId="56" xfId="0" applyFont="1" applyFill="1" applyBorder="1" applyAlignment="1">
      <alignment horizontal="left" vertical="center" wrapText="1"/>
    </xf>
    <xf numFmtId="0" fontId="7" fillId="43" borderId="94" xfId="0" applyFont="1" applyFill="1" applyBorder="1" applyAlignment="1">
      <alignment horizontal="left" vertical="center" wrapText="1"/>
    </xf>
    <xf numFmtId="0" fontId="7" fillId="43" borderId="95" xfId="0" applyFont="1" applyFill="1" applyBorder="1" applyAlignment="1">
      <alignment horizontal="right" vertical="center" wrapText="1"/>
    </xf>
    <xf numFmtId="0" fontId="7" fillId="43" borderId="96" xfId="0" applyFont="1" applyFill="1" applyBorder="1" applyAlignment="1">
      <alignment horizontal="right" vertical="center" wrapText="1"/>
    </xf>
    <xf numFmtId="0" fontId="8" fillId="43" borderId="97" xfId="0" applyFont="1" applyFill="1" applyBorder="1" applyAlignment="1">
      <alignment horizontal="center" vertical="center" wrapText="1"/>
    </xf>
    <xf numFmtId="0" fontId="8" fillId="43" borderId="98" xfId="0" applyFont="1" applyFill="1" applyBorder="1" applyAlignment="1">
      <alignment horizontal="center" vertical="center" wrapText="1"/>
    </xf>
    <xf numFmtId="0" fontId="8" fillId="43" borderId="99" xfId="0" applyFont="1" applyFill="1" applyBorder="1" applyAlignment="1">
      <alignment horizontal="center" vertical="center" wrapText="1"/>
    </xf>
    <xf numFmtId="0" fontId="7" fillId="43" borderId="100" xfId="0" applyFont="1" applyFill="1" applyBorder="1" applyAlignment="1">
      <alignment horizontal="left" vertical="center" wrapText="1"/>
    </xf>
    <xf numFmtId="0" fontId="7" fillId="43" borderId="101" xfId="0" applyFont="1" applyFill="1" applyBorder="1" applyAlignment="1">
      <alignment horizontal="left" vertical="center" wrapText="1"/>
    </xf>
    <xf numFmtId="0" fontId="7" fillId="43" borderId="102" xfId="0" applyFont="1" applyFill="1" applyBorder="1" applyAlignment="1">
      <alignment horizontal="left" vertical="center" wrapText="1"/>
    </xf>
    <xf numFmtId="0" fontId="7" fillId="43" borderId="100" xfId="0" applyFont="1" applyFill="1" applyBorder="1" applyAlignment="1">
      <alignment horizontal="right" vertical="center" wrapText="1"/>
    </xf>
    <xf numFmtId="0" fontId="7" fillId="43" borderId="101" xfId="0" applyFont="1" applyFill="1" applyBorder="1" applyAlignment="1">
      <alignment horizontal="right" vertical="center" wrapText="1"/>
    </xf>
    <xf numFmtId="0" fontId="7" fillId="43" borderId="102" xfId="0" applyFont="1" applyFill="1" applyBorder="1" applyAlignment="1">
      <alignment horizontal="right" vertical="center" wrapText="1"/>
    </xf>
    <xf numFmtId="0" fontId="7" fillId="43" borderId="103" xfId="0" applyFont="1" applyFill="1" applyBorder="1" applyAlignment="1">
      <alignment horizontal="right" vertical="center" wrapText="1"/>
    </xf>
    <xf numFmtId="0" fontId="7" fillId="43" borderId="104" xfId="0" applyFont="1" applyFill="1" applyBorder="1" applyAlignment="1">
      <alignment horizontal="left" vertical="center" wrapText="1"/>
    </xf>
    <xf numFmtId="0" fontId="7" fillId="43" borderId="94" xfId="0" applyFont="1" applyFill="1" applyBorder="1" applyAlignment="1">
      <alignment horizontal="right" vertical="center" wrapText="1"/>
    </xf>
    <xf numFmtId="0" fontId="7" fillId="43" borderId="104" xfId="0" applyFont="1" applyFill="1" applyBorder="1" applyAlignment="1">
      <alignment horizontal="right" vertical="center" wrapText="1"/>
    </xf>
    <xf numFmtId="0" fontId="7" fillId="43" borderId="105" xfId="0" applyFont="1" applyFill="1" applyBorder="1" applyAlignment="1">
      <alignment horizontal="left" vertical="center" wrapText="1"/>
    </xf>
    <xf numFmtId="0" fontId="7" fillId="43" borderId="106" xfId="0" applyFont="1" applyFill="1" applyBorder="1" applyAlignment="1">
      <alignment horizontal="right" vertical="center" wrapText="1"/>
    </xf>
    <xf numFmtId="0" fontId="7" fillId="43" borderId="107" xfId="0" applyFont="1" applyFill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6" xfId="0" applyFont="1" applyBorder="1" applyAlignment="1">
      <alignment horizontal="right" vertical="center" wrapText="1"/>
    </xf>
    <xf numFmtId="0" fontId="7" fillId="0" borderId="108" xfId="0" applyFont="1" applyBorder="1" applyAlignment="1">
      <alignment vertical="center" wrapText="1"/>
    </xf>
    <xf numFmtId="0" fontId="7" fillId="0" borderId="109" xfId="0" applyFont="1" applyBorder="1" applyAlignment="1">
      <alignment vertical="center" wrapText="1"/>
    </xf>
    <xf numFmtId="0" fontId="7" fillId="0" borderId="110" xfId="0" applyFont="1" applyBorder="1" applyAlignment="1">
      <alignment vertical="center" wrapText="1"/>
    </xf>
    <xf numFmtId="0" fontId="7" fillId="0" borderId="108" xfId="0" applyFont="1" applyBorder="1" applyAlignment="1">
      <alignment horizontal="right" vertical="center" wrapText="1"/>
    </xf>
    <xf numFmtId="0" fontId="7" fillId="0" borderId="109" xfId="0" applyFont="1" applyBorder="1" applyAlignment="1">
      <alignment horizontal="right" vertical="center" wrapText="1"/>
    </xf>
    <xf numFmtId="0" fontId="7" fillId="0" borderId="110" xfId="0" applyFont="1" applyBorder="1" applyAlignment="1">
      <alignment horizontal="right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11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11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1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90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2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11" xfId="0" applyFont="1" applyBorder="1" applyAlignment="1">
      <alignment horizontal="left"/>
    </xf>
    <xf numFmtId="0" fontId="0" fillId="0" borderId="12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111" xfId="0" applyFont="1" applyBorder="1" applyAlignment="1">
      <alignment horizontal="left" wrapText="1"/>
    </xf>
    <xf numFmtId="0" fontId="5" fillId="0" borderId="120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111" xfId="0" applyFont="1" applyBorder="1" applyAlignment="1">
      <alignment horizontal="left"/>
    </xf>
    <xf numFmtId="0" fontId="5" fillId="0" borderId="1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1" xfId="0" applyFont="1" applyBorder="1" applyAlignment="1">
      <alignment horizontal="left"/>
    </xf>
    <xf numFmtId="0" fontId="6" fillId="0" borderId="12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3" fontId="8" fillId="39" borderId="44" xfId="65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3" fontId="8" fillId="39" borderId="44" xfId="65" applyNumberFormat="1" applyFont="1" applyFill="1" applyBorder="1" applyAlignment="1">
      <alignment horizontal="center" vertical="center"/>
      <protection/>
    </xf>
    <xf numFmtId="3" fontId="8" fillId="39" borderId="53" xfId="65" applyNumberFormat="1" applyFont="1" applyFill="1" applyBorder="1" applyAlignment="1">
      <alignment horizontal="center" vertical="center"/>
      <protection/>
    </xf>
    <xf numFmtId="3" fontId="8" fillId="39" borderId="61" xfId="65" applyNumberFormat="1" applyFont="1" applyFill="1" applyBorder="1" applyAlignment="1">
      <alignment horizontal="center" vertical="center" wrapText="1"/>
      <protection/>
    </xf>
    <xf numFmtId="3" fontId="8" fillId="39" borderId="46" xfId="65" applyNumberFormat="1" applyFont="1" applyFill="1" applyBorder="1" applyAlignment="1">
      <alignment horizontal="center" vertical="center" wrapText="1"/>
      <protection/>
    </xf>
    <xf numFmtId="0" fontId="8" fillId="0" borderId="0" xfId="63" applyFont="1" applyFill="1" applyBorder="1" applyAlignment="1">
      <alignment horizontal="right" vertical="center"/>
      <protection/>
    </xf>
    <xf numFmtId="0" fontId="8" fillId="40" borderId="16" xfId="63" applyFont="1" applyFill="1" applyBorder="1" applyAlignment="1">
      <alignment horizontal="left" vertical="center"/>
      <protection/>
    </xf>
    <xf numFmtId="3" fontId="8" fillId="40" borderId="121" xfId="63" applyNumberFormat="1" applyFont="1" applyFill="1" applyBorder="1" applyAlignment="1">
      <alignment horizontal="center" vertical="center"/>
      <protection/>
    </xf>
    <xf numFmtId="0" fontId="8" fillId="39" borderId="26" xfId="63" applyFont="1" applyFill="1" applyBorder="1" applyAlignment="1">
      <alignment horizontal="left" vertical="center"/>
      <protection/>
    </xf>
    <xf numFmtId="3" fontId="8" fillId="39" borderId="122" xfId="63" applyNumberFormat="1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right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8" fillId="40" borderId="123" xfId="63" applyFont="1" applyFill="1" applyBorder="1" applyAlignment="1">
      <alignment horizontal="left" vertical="center"/>
      <protection/>
    </xf>
    <xf numFmtId="3" fontId="8" fillId="40" borderId="124" xfId="63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25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7" fillId="0" borderId="126" xfId="0" applyFont="1" applyBorder="1" applyAlignment="1">
      <alignment horizontal="center" vertical="top" wrapText="1"/>
    </xf>
    <xf numFmtId="0" fontId="7" fillId="0" borderId="127" xfId="0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8" fillId="39" borderId="35" xfId="71" applyFont="1" applyFill="1" applyBorder="1" applyAlignment="1">
      <alignment horizontal="left" vertical="center"/>
      <protection/>
    </xf>
    <xf numFmtId="0" fontId="7" fillId="0" borderId="13" xfId="71" applyFont="1" applyFill="1" applyBorder="1" applyAlignment="1">
      <alignment horizontal="left" vertical="center"/>
      <protection/>
    </xf>
    <xf numFmtId="0" fontId="7" fillId="0" borderId="10" xfId="71" applyFont="1" applyFill="1" applyBorder="1" applyAlignment="1">
      <alignment horizontal="left" vertical="center"/>
      <protection/>
    </xf>
    <xf numFmtId="0" fontId="8" fillId="40" borderId="35" xfId="71" applyFont="1" applyFill="1" applyBorder="1" applyAlignment="1">
      <alignment horizontal="left" vertical="center"/>
      <protection/>
    </xf>
    <xf numFmtId="0" fontId="8" fillId="0" borderId="17" xfId="71" applyFont="1" applyFill="1" applyBorder="1" applyAlignment="1">
      <alignment horizontal="left" vertical="center"/>
      <protection/>
    </xf>
    <xf numFmtId="0" fontId="8" fillId="0" borderId="16" xfId="71" applyFont="1" applyFill="1" applyBorder="1" applyAlignment="1">
      <alignment horizontal="center" vertical="center" wrapText="1"/>
      <protection/>
    </xf>
    <xf numFmtId="0" fontId="8" fillId="0" borderId="20" xfId="71" applyFont="1" applyFill="1" applyBorder="1" applyAlignment="1">
      <alignment horizontal="left" vertical="center"/>
      <protection/>
    </xf>
    <xf numFmtId="0" fontId="8" fillId="0" borderId="26" xfId="71" applyFont="1" applyFill="1" applyBorder="1" applyAlignment="1">
      <alignment horizontal="center" vertical="top" wrapText="1"/>
      <protection/>
    </xf>
    <xf numFmtId="0" fontId="8" fillId="0" borderId="20" xfId="71" applyFont="1" applyFill="1" applyBorder="1" applyAlignment="1">
      <alignment horizontal="left" vertical="center" wrapText="1"/>
      <protection/>
    </xf>
    <xf numFmtId="0" fontId="8" fillId="0" borderId="12" xfId="71" applyFont="1" applyFill="1" applyBorder="1" applyAlignment="1">
      <alignment horizontal="left" vertical="center" wrapText="1"/>
      <protection/>
    </xf>
    <xf numFmtId="0" fontId="7" fillId="0" borderId="20" xfId="71" applyFont="1" applyFill="1" applyBorder="1" applyAlignment="1">
      <alignment horizontal="left" vertical="center"/>
      <protection/>
    </xf>
    <xf numFmtId="0" fontId="7" fillId="0" borderId="17" xfId="71" applyFont="1" applyFill="1" applyBorder="1" applyAlignment="1">
      <alignment horizontal="left" vertical="center"/>
      <protection/>
    </xf>
    <xf numFmtId="0" fontId="8" fillId="0" borderId="16" xfId="71" applyFont="1" applyFill="1" applyBorder="1" applyAlignment="1">
      <alignment horizontal="center" vertical="top" wrapText="1"/>
      <protection/>
    </xf>
    <xf numFmtId="0" fontId="8" fillId="0" borderId="25" xfId="71" applyFont="1" applyFill="1" applyBorder="1" applyAlignment="1">
      <alignment horizontal="left" vertical="center"/>
      <protection/>
    </xf>
    <xf numFmtId="0" fontId="8" fillId="0" borderId="23" xfId="71" applyFont="1" applyFill="1" applyBorder="1" applyAlignment="1">
      <alignment horizontal="left" vertical="center"/>
      <protection/>
    </xf>
    <xf numFmtId="0" fontId="8" fillId="0" borderId="120" xfId="71" applyFont="1" applyFill="1" applyBorder="1" applyAlignment="1">
      <alignment horizontal="left" vertical="center"/>
      <protection/>
    </xf>
    <xf numFmtId="3" fontId="8" fillId="39" borderId="124" xfId="71" applyNumberFormat="1" applyFont="1" applyFill="1" applyBorder="1" applyAlignment="1">
      <alignment horizontal="center" vertical="center"/>
      <protection/>
    </xf>
    <xf numFmtId="3" fontId="8" fillId="39" borderId="122" xfId="71" applyNumberFormat="1" applyFont="1" applyFill="1" applyBorder="1" applyAlignment="1">
      <alignment horizontal="center" vertical="center" wrapText="1"/>
      <protection/>
    </xf>
    <xf numFmtId="0" fontId="8" fillId="0" borderId="0" xfId="67" applyFont="1" applyFill="1" applyBorder="1" applyAlignment="1">
      <alignment horizontal="center" vertical="center" wrapText="1"/>
      <protection/>
    </xf>
    <xf numFmtId="0" fontId="8" fillId="0" borderId="0" xfId="71" applyFont="1" applyFill="1" applyBorder="1" applyAlignment="1">
      <alignment horizontal="center" vertical="center"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8" fillId="39" borderId="22" xfId="71" applyFont="1" applyFill="1" applyBorder="1" applyAlignment="1">
      <alignment horizontal="center" vertical="center" wrapText="1"/>
      <protection/>
    </xf>
    <xf numFmtId="0" fontId="8" fillId="39" borderId="36" xfId="67" applyFont="1" applyFill="1" applyBorder="1" applyAlignment="1">
      <alignment horizontal="left" vertical="center"/>
      <protection/>
    </xf>
    <xf numFmtId="3" fontId="8" fillId="39" borderId="40" xfId="67" applyNumberFormat="1" applyFont="1" applyFill="1" applyBorder="1" applyAlignment="1">
      <alignment horizontal="righ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3" fontId="8" fillId="0" borderId="14" xfId="67" applyNumberFormat="1" applyFont="1" applyFill="1" applyBorder="1" applyAlignment="1">
      <alignment horizontal="right" vertical="center" wrapText="1"/>
      <protection/>
    </xf>
    <xf numFmtId="0" fontId="7" fillId="0" borderId="21" xfId="67" applyFont="1" applyFill="1" applyBorder="1" applyAlignment="1">
      <alignment horizontal="left" vertical="center"/>
      <protection/>
    </xf>
    <xf numFmtId="0" fontId="8" fillId="44" borderId="47" xfId="67" applyFont="1" applyFill="1" applyBorder="1" applyAlignment="1">
      <alignment horizontal="left" vertical="center"/>
      <protection/>
    </xf>
    <xf numFmtId="3" fontId="8" fillId="44" borderId="21" xfId="67" applyNumberFormat="1" applyFont="1" applyFill="1" applyBorder="1" applyAlignment="1">
      <alignment horizontal="right" vertical="center" wrapText="1"/>
      <protection/>
    </xf>
    <xf numFmtId="0" fontId="8" fillId="39" borderId="40" xfId="67" applyFont="1" applyFill="1" applyBorder="1" applyAlignment="1">
      <alignment horizontal="left" vertical="center"/>
      <protection/>
    </xf>
    <xf numFmtId="0" fontId="8" fillId="39" borderId="36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left" vertical="center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3" fontId="8" fillId="0" borderId="23" xfId="67" applyNumberFormat="1" applyFont="1" applyFill="1" applyBorder="1" applyAlignment="1">
      <alignment horizontal="right" vertical="center" wrapText="1"/>
      <protection/>
    </xf>
    <xf numFmtId="0" fontId="8" fillId="40" borderId="40" xfId="67" applyFont="1" applyFill="1" applyBorder="1" applyAlignment="1">
      <alignment horizontal="left" vertical="center"/>
      <protection/>
    </xf>
    <xf numFmtId="0" fontId="8" fillId="40" borderId="36" xfId="67" applyFont="1" applyFill="1" applyBorder="1" applyAlignment="1">
      <alignment horizontal="right" vertical="center"/>
      <protection/>
    </xf>
    <xf numFmtId="0" fontId="8" fillId="0" borderId="17" xfId="67" applyFont="1" applyFill="1" applyBorder="1" applyAlignment="1">
      <alignment horizontal="left" vertical="center"/>
      <protection/>
    </xf>
    <xf numFmtId="3" fontId="8" fillId="0" borderId="18" xfId="67" applyNumberFormat="1" applyFont="1" applyFill="1" applyBorder="1" applyAlignment="1">
      <alignment horizontal="right" vertical="center" wrapText="1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3" fontId="8" fillId="0" borderId="23" xfId="67" applyNumberFormat="1" applyFont="1" applyFill="1" applyBorder="1" applyAlignment="1">
      <alignment horizontal="right" vertical="center"/>
      <protection/>
    </xf>
    <xf numFmtId="3" fontId="7" fillId="0" borderId="23" xfId="67" applyNumberFormat="1" applyFont="1" applyFill="1" applyBorder="1" applyAlignment="1">
      <alignment horizontal="right" vertical="center"/>
      <protection/>
    </xf>
    <xf numFmtId="3" fontId="7" fillId="0" borderId="21" xfId="67" applyNumberFormat="1" applyFont="1" applyFill="1" applyBorder="1" applyAlignment="1">
      <alignment horizontal="right" vertical="center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3" fontId="8" fillId="0" borderId="18" xfId="67" applyNumberFormat="1" applyFont="1" applyFill="1" applyBorder="1" applyAlignment="1">
      <alignment horizontal="right" vertical="center"/>
      <protection/>
    </xf>
    <xf numFmtId="3" fontId="7" fillId="0" borderId="27" xfId="67" applyNumberFormat="1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8" fillId="0" borderId="23" xfId="67" applyFont="1" applyFill="1" applyBorder="1" applyAlignment="1">
      <alignment horizontal="right" vertical="center"/>
      <protection/>
    </xf>
    <xf numFmtId="0" fontId="7" fillId="0" borderId="23" xfId="67" applyFont="1" applyFill="1" applyBorder="1" applyAlignment="1">
      <alignment horizontal="righ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25" xfId="67" applyFont="1" applyFill="1" applyBorder="1" applyAlignment="1">
      <alignment horizontal="left" vertical="center"/>
      <protection/>
    </xf>
    <xf numFmtId="3" fontId="8" fillId="0" borderId="27" xfId="67" applyNumberFormat="1" applyFont="1" applyFill="1" applyBorder="1" applyAlignment="1">
      <alignment horizontal="right" vertical="center" wrapText="1"/>
      <protection/>
    </xf>
    <xf numFmtId="0" fontId="8" fillId="0" borderId="18" xfId="67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0" xfId="67" applyFont="1" applyFill="1" applyBorder="1" applyAlignment="1">
      <alignment horizontal="center" vertical="center" wrapText="1"/>
      <protection/>
    </xf>
    <xf numFmtId="3" fontId="8" fillId="39" borderId="44" xfId="67" applyNumberFormat="1" applyFont="1" applyFill="1" applyBorder="1" applyAlignment="1">
      <alignment horizontal="center" vertical="center" shrinkToFit="1"/>
      <protection/>
    </xf>
    <xf numFmtId="3" fontId="8" fillId="39" borderId="12" xfId="67" applyNumberFormat="1" applyFont="1" applyFill="1" applyBorder="1" applyAlignment="1">
      <alignment horizontal="center" vertical="center" wrapText="1"/>
      <protection/>
    </xf>
    <xf numFmtId="3" fontId="8" fillId="39" borderId="26" xfId="67" applyNumberFormat="1" applyFont="1" applyFill="1" applyBorder="1" applyAlignment="1">
      <alignment horizontal="center" vertical="center" wrapText="1"/>
      <protection/>
    </xf>
    <xf numFmtId="0" fontId="8" fillId="39" borderId="36" xfId="68" applyFont="1" applyFill="1" applyBorder="1" applyAlignment="1">
      <alignment horizontal="left" vertical="center"/>
      <protection/>
    </xf>
    <xf numFmtId="3" fontId="8" fillId="39" borderId="27" xfId="68" applyNumberFormat="1" applyFont="1" applyFill="1" applyBorder="1" applyAlignment="1">
      <alignment horizontal="right" vertical="center"/>
      <protection/>
    </xf>
    <xf numFmtId="0" fontId="8" fillId="39" borderId="35" xfId="68" applyFont="1" applyFill="1" applyBorder="1" applyAlignment="1">
      <alignment horizontal="left" vertical="center"/>
      <protection/>
    </xf>
    <xf numFmtId="0" fontId="7" fillId="0" borderId="0" xfId="68" applyFont="1" applyFill="1" applyBorder="1" applyAlignment="1">
      <alignment horizontal="center" vertical="center"/>
      <protection/>
    </xf>
    <xf numFmtId="0" fontId="7" fillId="0" borderId="14" xfId="68" applyFont="1" applyFill="1" applyBorder="1" applyAlignment="1">
      <alignment horizontal="left" vertical="center"/>
      <protection/>
    </xf>
    <xf numFmtId="3" fontId="7" fillId="0" borderId="23" xfId="68" applyNumberFormat="1" applyFont="1" applyFill="1" applyBorder="1" applyAlignment="1">
      <alignment horizontal="right" vertical="center"/>
      <protection/>
    </xf>
    <xf numFmtId="0" fontId="7" fillId="0" borderId="13" xfId="68" applyFont="1" applyFill="1" applyBorder="1" applyAlignment="1">
      <alignment horizontal="left" vertical="center"/>
      <protection/>
    </xf>
    <xf numFmtId="0" fontId="7" fillId="0" borderId="21" xfId="68" applyFont="1" applyFill="1" applyBorder="1" applyAlignment="1">
      <alignment horizontal="left" vertical="center"/>
      <protection/>
    </xf>
    <xf numFmtId="0" fontId="7" fillId="0" borderId="25" xfId="68" applyFont="1" applyFill="1" applyBorder="1" applyAlignment="1">
      <alignment horizontal="left" vertical="center"/>
      <protection/>
    </xf>
    <xf numFmtId="0" fontId="8" fillId="40" borderId="35" xfId="68" applyFont="1" applyFill="1" applyBorder="1" applyAlignment="1">
      <alignment horizontal="left" vertical="center"/>
      <protection/>
    </xf>
    <xf numFmtId="3" fontId="8" fillId="40" borderId="121" xfId="68" applyNumberFormat="1" applyFont="1" applyFill="1" applyBorder="1" applyAlignment="1">
      <alignment horizontal="right" vertical="center" wrapText="1"/>
      <protection/>
    </xf>
    <xf numFmtId="0" fontId="8" fillId="39" borderId="20" xfId="68" applyFont="1" applyFill="1" applyBorder="1" applyAlignment="1">
      <alignment horizontal="right" vertical="center"/>
      <protection/>
    </xf>
    <xf numFmtId="0" fontId="8" fillId="0" borderId="20" xfId="68" applyFont="1" applyFill="1" applyBorder="1" applyAlignment="1">
      <alignment horizontal="left" vertical="center"/>
      <protection/>
    </xf>
    <xf numFmtId="0" fontId="8" fillId="0" borderId="16" xfId="68" applyFont="1" applyFill="1" applyBorder="1" applyAlignment="1">
      <alignment horizontal="center" vertical="center" wrapText="1"/>
      <protection/>
    </xf>
    <xf numFmtId="3" fontId="8" fillId="0" borderId="20" xfId="68" applyNumberFormat="1" applyFont="1" applyFill="1" applyBorder="1" applyAlignment="1">
      <alignment horizontal="right" vertical="center" wrapText="1"/>
      <protection/>
    </xf>
    <xf numFmtId="0" fontId="8" fillId="40" borderId="121" xfId="68" applyFont="1" applyFill="1" applyBorder="1" applyAlignment="1">
      <alignment horizontal="right" vertical="center"/>
      <protection/>
    </xf>
    <xf numFmtId="0" fontId="8" fillId="0" borderId="17" xfId="68" applyFont="1" applyFill="1" applyBorder="1" applyAlignment="1">
      <alignment horizontal="left" vertical="center"/>
      <protection/>
    </xf>
    <xf numFmtId="0" fontId="8" fillId="0" borderId="13" xfId="68" applyFont="1" applyFill="1" applyBorder="1" applyAlignment="1">
      <alignment horizontal="left" vertical="center"/>
      <protection/>
    </xf>
    <xf numFmtId="0" fontId="8" fillId="0" borderId="26" xfId="68" applyFont="1" applyFill="1" applyBorder="1" applyAlignment="1">
      <alignment horizontal="center" vertical="top" wrapText="1"/>
      <protection/>
    </xf>
    <xf numFmtId="0" fontId="8" fillId="0" borderId="20" xfId="68" applyFont="1" applyFill="1" applyBorder="1" applyAlignment="1">
      <alignment horizontal="left" vertical="center" wrapText="1"/>
      <protection/>
    </xf>
    <xf numFmtId="3" fontId="8" fillId="0" borderId="20" xfId="68" applyNumberFormat="1" applyFont="1" applyFill="1" applyBorder="1" applyAlignment="1">
      <alignment horizontal="right" vertical="center"/>
      <protection/>
    </xf>
    <xf numFmtId="3" fontId="7" fillId="0" borderId="20" xfId="68" applyNumberFormat="1" applyFont="1" applyFill="1" applyBorder="1" applyAlignment="1">
      <alignment horizontal="right" vertical="center"/>
      <protection/>
    </xf>
    <xf numFmtId="0" fontId="8" fillId="0" borderId="12" xfId="68" applyFont="1" applyFill="1" applyBorder="1" applyAlignment="1">
      <alignment horizontal="left" vertical="center" wrapText="1"/>
      <protection/>
    </xf>
    <xf numFmtId="0" fontId="8" fillId="0" borderId="16" xfId="68" applyFont="1" applyFill="1" applyBorder="1" applyAlignment="1">
      <alignment horizontal="center" vertical="top" wrapText="1"/>
      <protection/>
    </xf>
    <xf numFmtId="0" fontId="8" fillId="0" borderId="20" xfId="68" applyFont="1" applyFill="1" applyBorder="1" applyAlignment="1">
      <alignment horizontal="right" vertical="center"/>
      <protection/>
    </xf>
    <xf numFmtId="0" fontId="7" fillId="0" borderId="20" xfId="68" applyFont="1" applyFill="1" applyBorder="1" applyAlignment="1">
      <alignment horizontal="right" vertical="center"/>
      <protection/>
    </xf>
    <xf numFmtId="0" fontId="7" fillId="0" borderId="10" xfId="68" applyFont="1" applyFill="1" applyBorder="1" applyAlignment="1">
      <alignment horizontal="left" vertical="center"/>
      <protection/>
    </xf>
    <xf numFmtId="0" fontId="7" fillId="0" borderId="20" xfId="68" applyFont="1" applyFill="1" applyBorder="1" applyAlignment="1">
      <alignment horizontal="left" vertical="center"/>
      <protection/>
    </xf>
    <xf numFmtId="0" fontId="8" fillId="0" borderId="25" xfId="68" applyFont="1" applyFill="1" applyBorder="1" applyAlignment="1">
      <alignment horizontal="left" vertical="center"/>
      <protection/>
    </xf>
    <xf numFmtId="0" fontId="8" fillId="0" borderId="20" xfId="68" applyFont="1" applyFill="1" applyBorder="1" applyAlignment="1">
      <alignment horizontal="right" vertical="center" wrapText="1"/>
      <protection/>
    </xf>
    <xf numFmtId="3" fontId="8" fillId="0" borderId="13" xfId="68" applyNumberFormat="1" applyFont="1" applyFill="1" applyBorder="1" applyAlignment="1">
      <alignment horizontal="right" vertical="center" wrapText="1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8" fillId="39" borderId="44" xfId="68" applyFont="1" applyFill="1" applyBorder="1" applyAlignment="1">
      <alignment horizontal="center" vertical="center" wrapText="1"/>
      <protection/>
    </xf>
    <xf numFmtId="3" fontId="8" fillId="39" borderId="44" xfId="68" applyNumberFormat="1" applyFont="1" applyFill="1" applyBorder="1" applyAlignment="1">
      <alignment horizontal="center" vertical="center"/>
      <protection/>
    </xf>
    <xf numFmtId="3" fontId="8" fillId="39" borderId="31" xfId="68" applyNumberFormat="1" applyFont="1" applyFill="1" applyBorder="1" applyAlignment="1">
      <alignment horizontal="center" vertical="center" wrapText="1"/>
      <protection/>
    </xf>
    <xf numFmtId="3" fontId="8" fillId="39" borderId="50" xfId="68" applyNumberFormat="1" applyFont="1" applyFill="1" applyBorder="1" applyAlignment="1" applyProtection="1">
      <alignment horizontal="center" vertical="center" wrapText="1"/>
      <protection hidden="1"/>
    </xf>
    <xf numFmtId="3" fontId="8" fillId="39" borderId="26" xfId="68" applyNumberFormat="1" applyFont="1" applyFill="1" applyBorder="1" applyAlignment="1">
      <alignment horizontal="center" vertical="center" wrapText="1"/>
      <protection/>
    </xf>
    <xf numFmtId="0" fontId="8" fillId="40" borderId="35" xfId="66" applyFont="1" applyFill="1" applyBorder="1" applyAlignment="1">
      <alignment horizontal="left" vertical="center"/>
      <protection/>
    </xf>
    <xf numFmtId="0" fontId="8" fillId="39" borderId="35" xfId="66" applyFont="1" applyFill="1" applyBorder="1" applyAlignment="1">
      <alignment horizontal="left" vertical="center"/>
      <protection/>
    </xf>
    <xf numFmtId="0" fontId="7" fillId="0" borderId="13" xfId="66" applyFont="1" applyFill="1" applyBorder="1" applyAlignment="1">
      <alignment horizontal="left"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8" fillId="39" borderId="36" xfId="66" applyFont="1" applyFill="1" applyBorder="1" applyAlignment="1">
      <alignment horizontal="left"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33" xfId="66" applyFont="1" applyFill="1" applyBorder="1" applyAlignment="1">
      <alignment horizontal="left" vertical="center" wrapText="1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left" vertical="center" wrapText="1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128" xfId="66" applyFont="1" applyFill="1" applyBorder="1" applyAlignment="1">
      <alignment horizontal="left" vertical="center"/>
      <protection/>
    </xf>
    <xf numFmtId="0" fontId="8" fillId="0" borderId="129" xfId="66" applyFont="1" applyFill="1" applyBorder="1" applyAlignment="1">
      <alignment horizontal="left" vertical="center"/>
      <protection/>
    </xf>
    <xf numFmtId="0" fontId="8" fillId="0" borderId="35" xfId="66" applyFont="1" applyFill="1" applyBorder="1" applyAlignment="1">
      <alignment horizontal="left" vertical="center"/>
      <protection/>
    </xf>
    <xf numFmtId="0" fontId="8" fillId="0" borderId="31" xfId="66" applyFont="1" applyFill="1" applyBorder="1" applyAlignment="1">
      <alignment horizontal="left" vertical="center" wrapText="1"/>
      <protection/>
    </xf>
    <xf numFmtId="0" fontId="8" fillId="0" borderId="34" xfId="66" applyFont="1" applyFill="1" applyBorder="1" applyAlignment="1">
      <alignment horizontal="left" vertical="center"/>
      <protection/>
    </xf>
    <xf numFmtId="0" fontId="8" fillId="0" borderId="61" xfId="66" applyFont="1" applyFill="1" applyBorder="1" applyAlignment="1">
      <alignment horizontal="left" vertical="center"/>
      <protection/>
    </xf>
    <xf numFmtId="3" fontId="8" fillId="39" borderId="14" xfId="66" applyNumberFormat="1" applyFont="1" applyFill="1" applyBorder="1" applyAlignment="1">
      <alignment horizontal="center" vertical="center"/>
      <protection/>
    </xf>
    <xf numFmtId="0" fontId="8" fillId="39" borderId="41" xfId="66" applyFont="1" applyFill="1" applyBorder="1" applyAlignment="1">
      <alignment horizontal="center" vertical="center" wrapText="1"/>
      <protection/>
    </xf>
    <xf numFmtId="3" fontId="8" fillId="39" borderId="25" xfId="66" applyNumberFormat="1" applyFont="1" applyFill="1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22" xfId="66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21" xfId="0" applyFont="1" applyBorder="1" applyAlignment="1">
      <alignment horizontal="center"/>
    </xf>
    <xf numFmtId="0" fontId="5" fillId="0" borderId="121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2" xfId="0" applyFont="1" applyBorder="1" applyAlignment="1">
      <alignment horizontal="left"/>
    </xf>
    <xf numFmtId="0" fontId="5" fillId="0" borderId="77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21" xfId="0" applyBorder="1" applyAlignment="1">
      <alignment horizontal="center"/>
    </xf>
    <xf numFmtId="0" fontId="5" fillId="0" borderId="89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0" fillId="41" borderId="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33" xfId="0" applyFont="1" applyBorder="1" applyAlignment="1">
      <alignment horizontal="right"/>
    </xf>
    <xf numFmtId="0" fontId="5" fillId="0" borderId="44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0" fillId="0" borderId="133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5" fillId="0" borderId="135" xfId="0" applyFont="1" applyBorder="1" applyAlignment="1">
      <alignment horizontal="center"/>
    </xf>
    <xf numFmtId="0" fontId="5" fillId="0" borderId="136" xfId="0" applyFont="1" applyBorder="1" applyAlignment="1">
      <alignment horizontal="center"/>
    </xf>
    <xf numFmtId="0" fontId="5" fillId="0" borderId="137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0" fillId="0" borderId="138" xfId="0" applyFont="1" applyBorder="1" applyAlignment="1">
      <alignment horizontal="right"/>
    </xf>
    <xf numFmtId="0" fontId="5" fillId="0" borderId="13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3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8" fillId="0" borderId="84" xfId="0" applyFont="1" applyBorder="1" applyAlignment="1">
      <alignment horizontal="center"/>
    </xf>
    <xf numFmtId="0" fontId="10" fillId="0" borderId="140" xfId="0" applyFont="1" applyBorder="1" applyAlignment="1">
      <alignment horizontal="center" vertical="top" wrapText="1"/>
    </xf>
    <xf numFmtId="0" fontId="8" fillId="39" borderId="48" xfId="0" applyFont="1" applyFill="1" applyBorder="1" applyAlignment="1">
      <alignment vertical="center" wrapText="1"/>
    </xf>
    <xf numFmtId="0" fontId="8" fillId="39" borderId="44" xfId="0" applyFont="1" applyFill="1" applyBorder="1" applyAlignment="1">
      <alignment horizontal="right" vertical="center" wrapText="1"/>
    </xf>
    <xf numFmtId="0" fontId="8" fillId="39" borderId="50" xfId="0" applyFont="1" applyFill="1" applyBorder="1" applyAlignment="1">
      <alignment horizontal="center" vertical="center" wrapText="1"/>
    </xf>
    <xf numFmtId="167" fontId="8" fillId="0" borderId="43" xfId="0" applyNumberFormat="1" applyFont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righ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39" borderId="19" xfId="0" applyFont="1" applyFill="1" applyBorder="1" applyAlignment="1">
      <alignment horizontal="center" vertical="center" wrapText="1"/>
    </xf>
    <xf numFmtId="0" fontId="8" fillId="39" borderId="46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48" xfId="0" applyFont="1" applyFill="1" applyBorder="1" applyAlignment="1">
      <alignment vertical="center" wrapText="1"/>
    </xf>
    <xf numFmtId="0" fontId="7" fillId="39" borderId="44" xfId="0" applyFont="1" applyFill="1" applyBorder="1" applyAlignment="1">
      <alignment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8" fillId="39" borderId="141" xfId="0" applyFont="1" applyFill="1" applyBorder="1" applyAlignment="1">
      <alignment horizontal="center" vertical="center" wrapText="1"/>
    </xf>
    <xf numFmtId="0" fontId="8" fillId="39" borderId="142" xfId="0" applyFont="1" applyFill="1" applyBorder="1" applyAlignment="1">
      <alignment horizontal="center" vertical="center" wrapText="1"/>
    </xf>
    <xf numFmtId="0" fontId="8" fillId="39" borderId="143" xfId="0" applyFont="1" applyFill="1" applyBorder="1" applyAlignment="1">
      <alignment horizontal="center" vertical="center" wrapText="1"/>
    </xf>
    <xf numFmtId="0" fontId="8" fillId="39" borderId="144" xfId="0" applyFont="1" applyFill="1" applyBorder="1" applyAlignment="1">
      <alignment horizontal="center" vertical="center" wrapText="1"/>
    </xf>
    <xf numFmtId="0" fontId="8" fillId="39" borderId="145" xfId="0" applyFont="1" applyFill="1" applyBorder="1" applyAlignment="1">
      <alignment horizontal="center" vertical="center" wrapText="1"/>
    </xf>
    <xf numFmtId="0" fontId="8" fillId="43" borderId="108" xfId="0" applyFont="1" applyFill="1" applyBorder="1" applyAlignment="1">
      <alignment horizontal="center" vertical="center" wrapText="1"/>
    </xf>
    <xf numFmtId="0" fontId="8" fillId="43" borderId="105" xfId="0" applyFont="1" applyFill="1" applyBorder="1" applyAlignment="1">
      <alignment horizontal="center" vertical="center" wrapText="1"/>
    </xf>
    <xf numFmtId="0" fontId="8" fillId="43" borderId="81" xfId="0" applyFont="1" applyFill="1" applyBorder="1" applyAlignment="1">
      <alignment horizontal="center" vertical="center" wrapText="1"/>
    </xf>
    <xf numFmtId="0" fontId="12" fillId="39" borderId="50" xfId="0" applyFont="1" applyFill="1" applyBorder="1" applyAlignment="1">
      <alignment vertical="center" wrapText="1"/>
    </xf>
    <xf numFmtId="167" fontId="8" fillId="43" borderId="108" xfId="0" applyNumberFormat="1" applyFont="1" applyFill="1" applyBorder="1" applyAlignment="1">
      <alignment horizontal="center" vertical="center" wrapText="1"/>
    </xf>
    <xf numFmtId="167" fontId="8" fillId="43" borderId="105" xfId="0" applyNumberFormat="1" applyFont="1" applyFill="1" applyBorder="1" applyAlignment="1">
      <alignment horizontal="center" vertical="center" wrapText="1"/>
    </xf>
    <xf numFmtId="167" fontId="8" fillId="43" borderId="81" xfId="0" applyNumberFormat="1" applyFont="1" applyFill="1" applyBorder="1" applyAlignment="1">
      <alignment horizontal="center" vertical="center" wrapText="1"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8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117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/>
      <protection locked="0"/>
    </xf>
    <xf numFmtId="0" fontId="14" fillId="0" borderId="40" xfId="61" applyFont="1" applyFill="1" applyBorder="1" applyAlignment="1" applyProtection="1">
      <alignment horizontal="center" vertical="center"/>
      <protection locked="0"/>
    </xf>
    <xf numFmtId="0" fontId="14" fillId="0" borderId="22" xfId="61" applyFont="1" applyFill="1" applyBorder="1" applyAlignment="1" applyProtection="1">
      <alignment horizontal="center" vertical="center" wrapText="1"/>
      <protection/>
    </xf>
    <xf numFmtId="0" fontId="30" fillId="0" borderId="0" xfId="60" applyFont="1" applyAlignment="1">
      <alignment horizontal="right"/>
      <protection/>
    </xf>
    <xf numFmtId="0" fontId="29" fillId="0" borderId="0" xfId="60" applyFont="1" applyAlignment="1">
      <alignment horizontal="center"/>
      <protection/>
    </xf>
    <xf numFmtId="0" fontId="30" fillId="0" borderId="61" xfId="60" applyFont="1" applyBorder="1" applyAlignment="1">
      <alignment horizontal="right"/>
      <protection/>
    </xf>
    <xf numFmtId="0" fontId="29" fillId="0" borderId="43" xfId="60" applyFont="1" applyBorder="1" applyAlignment="1">
      <alignment horizontal="center"/>
      <protection/>
    </xf>
    <xf numFmtId="0" fontId="30" fillId="0" borderId="16" xfId="60" applyFont="1" applyBorder="1" applyAlignment="1">
      <alignment horizontal="center"/>
      <protection/>
    </xf>
    <xf numFmtId="0" fontId="30" fillId="0" borderId="20" xfId="60" applyFont="1" applyBorder="1" applyAlignment="1">
      <alignment horizontal="center"/>
      <protection/>
    </xf>
    <xf numFmtId="0" fontId="30" fillId="0" borderId="121" xfId="60" applyFont="1" applyBorder="1" applyAlignment="1">
      <alignment horizontal="center"/>
      <protection/>
    </xf>
    <xf numFmtId="0" fontId="29" fillId="0" borderId="60" xfId="60" applyFont="1" applyBorder="1" applyAlignment="1">
      <alignment horizontal="center"/>
      <protection/>
    </xf>
    <xf numFmtId="0" fontId="29" fillId="0" borderId="25" xfId="60" applyFont="1" applyBorder="1" applyAlignment="1">
      <alignment horizontal="center"/>
      <protection/>
    </xf>
    <xf numFmtId="0" fontId="29" fillId="0" borderId="46" xfId="60" applyFont="1" applyBorder="1" applyAlignment="1">
      <alignment horizontal="center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8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117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/>
      <protection locked="0"/>
    </xf>
    <xf numFmtId="0" fontId="14" fillId="0" borderId="40" xfId="62" applyFont="1" applyFill="1" applyBorder="1" applyAlignment="1" applyProtection="1">
      <alignment horizontal="center" vertical="center"/>
      <protection locked="0"/>
    </xf>
    <xf numFmtId="0" fontId="14" fillId="0" borderId="22" xfId="62" applyFont="1" applyFill="1" applyBorder="1" applyAlignment="1" applyProtection="1">
      <alignment horizontal="center" vertical="center" wrapText="1"/>
      <protection/>
    </xf>
    <xf numFmtId="0" fontId="8" fillId="0" borderId="0" xfId="64" applyFont="1" applyAlignment="1">
      <alignment horizontal="center" vertical="center"/>
      <protection/>
    </xf>
    <xf numFmtId="0" fontId="8" fillId="0" borderId="0" xfId="64" applyFont="1" applyAlignment="1">
      <alignment horizontal="center" vertical="center" wrapText="1"/>
      <protection/>
    </xf>
    <xf numFmtId="49" fontId="8" fillId="39" borderId="58" xfId="64" applyNumberFormat="1" applyFont="1" applyFill="1" applyBorder="1" applyAlignment="1">
      <alignment horizontal="center" vertical="center" wrapText="1"/>
      <protection/>
    </xf>
    <xf numFmtId="170" fontId="8" fillId="39" borderId="35" xfId="64" applyNumberFormat="1" applyFont="1" applyFill="1" applyBorder="1" applyAlignment="1">
      <alignment horizontal="center" vertical="center" wrapText="1"/>
      <protection/>
    </xf>
    <xf numFmtId="170" fontId="8" fillId="39" borderId="146" xfId="64" applyNumberFormat="1" applyFont="1" applyFill="1" applyBorder="1" applyAlignment="1">
      <alignment horizontal="center" vertical="center" wrapText="1"/>
      <protection/>
    </xf>
    <xf numFmtId="49" fontId="8" fillId="39" borderId="20" xfId="64" applyNumberFormat="1" applyFont="1" applyFill="1" applyBorder="1" applyAlignment="1">
      <alignment horizontal="center" vertical="center" wrapText="1"/>
      <protection/>
    </xf>
    <xf numFmtId="170" fontId="8" fillId="39" borderId="13" xfId="64" applyNumberFormat="1" applyFont="1" applyFill="1" applyBorder="1" applyAlignment="1">
      <alignment horizontal="center" vertical="center" wrapText="1"/>
      <protection/>
    </xf>
    <xf numFmtId="170" fontId="8" fillId="39" borderId="124" xfId="64" applyNumberFormat="1" applyFont="1" applyFill="1" applyBorder="1" applyAlignment="1">
      <alignment horizontal="center" vertical="center" wrapText="1"/>
      <protection/>
    </xf>
    <xf numFmtId="49" fontId="8" fillId="0" borderId="31" xfId="64" applyNumberFormat="1" applyFont="1" applyBorder="1" applyAlignment="1">
      <alignment horizontal="center" vertical="center"/>
      <protection/>
    </xf>
    <xf numFmtId="170" fontId="8" fillId="0" borderId="17" xfId="64" applyNumberFormat="1" applyFont="1" applyBorder="1" applyAlignment="1">
      <alignment horizontal="center" vertical="center" wrapText="1"/>
      <protection/>
    </xf>
    <xf numFmtId="170" fontId="8" fillId="0" borderId="20" xfId="64" applyNumberFormat="1" applyFont="1" applyBorder="1" applyAlignment="1">
      <alignment horizontal="center" vertical="center" wrapText="1"/>
      <protection/>
    </xf>
    <xf numFmtId="170" fontId="8" fillId="0" borderId="131" xfId="64" applyNumberFormat="1" applyFont="1" applyBorder="1" applyAlignment="1">
      <alignment horizontal="center" vertical="center" wrapText="1"/>
      <protection/>
    </xf>
    <xf numFmtId="49" fontId="8" fillId="0" borderId="16" xfId="64" applyNumberFormat="1" applyFont="1" applyBorder="1" applyAlignment="1">
      <alignment horizontal="center" vertical="center"/>
      <protection/>
    </xf>
    <xf numFmtId="170" fontId="8" fillId="0" borderId="121" xfId="64" applyNumberFormat="1" applyFont="1" applyBorder="1" applyAlignment="1">
      <alignment horizontal="center" vertical="center" wrapText="1"/>
      <protection/>
    </xf>
    <xf numFmtId="0" fontId="8" fillId="39" borderId="26" xfId="64" applyFont="1" applyFill="1" applyBorder="1" applyAlignment="1">
      <alignment horizontal="center" vertical="center" wrapText="1"/>
      <protection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. adók" xfId="63"/>
    <cellStyle name="Normál_2015-létszám" xfId="64"/>
    <cellStyle name="Normál_2a melléklet bevétel szakfeladatonként" xfId="65"/>
    <cellStyle name="Normál_4. melléklet  2015 költségvetés-össz" xfId="66"/>
    <cellStyle name="Normál_4.1 melléklet Óvoda-költségvetés" xfId="67"/>
    <cellStyle name="Normál_4.2 melléklet  Közös önk.-költégvetés" xfId="68"/>
    <cellStyle name="Normál_KVRENMUNKA" xfId="69"/>
    <cellStyle name="Normál_Munka1" xfId="70"/>
    <cellStyle name="Normál_Önkormányzat-költségvetés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9"/>
  <sheetViews>
    <sheetView view="pageBreakPreview" zoomScaleSheetLayoutView="100" zoomScalePageLayoutView="0" workbookViewId="0" topLeftCell="A7">
      <selection activeCell="O50" sqref="O50:Q50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0.2890625" style="0" customWidth="1"/>
    <col min="14" max="14" width="18.8515625" style="0" customWidth="1"/>
    <col min="16" max="16" width="9.00390625" style="0" customWidth="1"/>
    <col min="17" max="17" width="2.00390625" style="0" hidden="1" customWidth="1"/>
    <col min="20" max="20" width="2.8515625" style="0" customWidth="1"/>
  </cols>
  <sheetData>
    <row r="1" spans="2:21" ht="42" customHeight="1">
      <c r="B1" s="722" t="s">
        <v>351</v>
      </c>
      <c r="C1" s="722"/>
      <c r="D1" s="722"/>
      <c r="E1" s="722"/>
      <c r="F1" s="722"/>
      <c r="G1" s="722"/>
      <c r="H1" s="722"/>
      <c r="I1" s="722"/>
      <c r="J1" s="722"/>
      <c r="K1" s="722"/>
      <c r="L1" s="527"/>
      <c r="M1" s="527"/>
      <c r="N1" s="527"/>
      <c r="O1" s="527"/>
      <c r="P1" s="527"/>
      <c r="Q1" s="527"/>
      <c r="R1" s="527"/>
      <c r="S1" s="527"/>
      <c r="T1" s="527"/>
      <c r="U1" s="506"/>
    </row>
    <row r="2" spans="12:20" ht="12.75">
      <c r="L2" s="508"/>
      <c r="M2" s="508"/>
      <c r="N2" s="508"/>
      <c r="O2" s="508"/>
      <c r="P2" s="508"/>
      <c r="Q2" s="508"/>
      <c r="R2" s="508"/>
      <c r="S2" s="508"/>
      <c r="T2" s="508"/>
    </row>
    <row r="3" spans="2:13" ht="12.75">
      <c r="B3" s="723" t="s">
        <v>347</v>
      </c>
      <c r="C3" s="723"/>
      <c r="D3" s="723"/>
      <c r="E3" s="723"/>
      <c r="F3" s="723"/>
      <c r="G3" s="723"/>
      <c r="H3" s="723"/>
      <c r="I3" s="723"/>
      <c r="J3" s="723"/>
      <c r="K3" s="723"/>
      <c r="L3" s="723" t="s">
        <v>0</v>
      </c>
      <c r="M3" s="723"/>
    </row>
    <row r="4" spans="2:13" ht="13.5" thickBot="1">
      <c r="B4" s="692" t="s">
        <v>1</v>
      </c>
      <c r="C4" s="692"/>
      <c r="D4" s="692"/>
      <c r="E4" s="692"/>
      <c r="F4" s="692"/>
      <c r="G4" s="692"/>
      <c r="H4" s="692"/>
      <c r="I4" s="692"/>
      <c r="J4" s="692"/>
      <c r="K4" s="692"/>
      <c r="L4" s="692" t="s">
        <v>2</v>
      </c>
      <c r="M4" s="692"/>
    </row>
    <row r="5" spans="2:20" ht="12.75">
      <c r="B5" s="724" t="s">
        <v>3</v>
      </c>
      <c r="C5" s="687"/>
      <c r="D5" s="687"/>
      <c r="E5" s="687"/>
      <c r="F5" s="688"/>
      <c r="G5" s="686" t="s">
        <v>4</v>
      </c>
      <c r="H5" s="686" t="s">
        <v>5</v>
      </c>
      <c r="I5" s="687"/>
      <c r="J5" s="688"/>
      <c r="K5" s="686" t="s">
        <v>6</v>
      </c>
      <c r="L5" s="687"/>
      <c r="M5" s="690"/>
      <c r="N5" s="686" t="s">
        <v>352</v>
      </c>
      <c r="O5" s="686" t="s">
        <v>5</v>
      </c>
      <c r="P5" s="687"/>
      <c r="Q5" s="688"/>
      <c r="R5" s="686" t="s">
        <v>6</v>
      </c>
      <c r="S5" s="687"/>
      <c r="T5" s="690"/>
    </row>
    <row r="6" spans="2:20" ht="13.5" thickBot="1">
      <c r="B6" s="725"/>
      <c r="C6" s="682"/>
      <c r="D6" s="682"/>
      <c r="E6" s="682"/>
      <c r="F6" s="689"/>
      <c r="G6" s="681"/>
      <c r="H6" s="681"/>
      <c r="I6" s="682"/>
      <c r="J6" s="689"/>
      <c r="K6" s="691"/>
      <c r="L6" s="692"/>
      <c r="M6" s="693"/>
      <c r="N6" s="681"/>
      <c r="O6" s="681"/>
      <c r="P6" s="682"/>
      <c r="Q6" s="689"/>
      <c r="R6" s="691"/>
      <c r="S6" s="692"/>
      <c r="T6" s="693"/>
    </row>
    <row r="7" spans="2:20" s="1" customFormat="1" ht="13.5" customHeight="1">
      <c r="B7" s="713" t="s">
        <v>7</v>
      </c>
      <c r="C7" s="714"/>
      <c r="D7" s="714"/>
      <c r="E7" s="714"/>
      <c r="F7" s="715"/>
      <c r="G7" s="449">
        <f>SUM(G8,G9,G13)</f>
        <v>48730000</v>
      </c>
      <c r="H7" s="649">
        <f>SUM(H8,H9,H13)</f>
        <v>48730000</v>
      </c>
      <c r="I7" s="650">
        <f>SUM(I8,I9,I13)</f>
        <v>48730000</v>
      </c>
      <c r="J7" s="651">
        <f>SUM(J8,J9,J13)</f>
        <v>48730000</v>
      </c>
      <c r="K7" s="694">
        <v>0</v>
      </c>
      <c r="L7" s="695"/>
      <c r="M7" s="696"/>
      <c r="N7" s="449">
        <v>84652762</v>
      </c>
      <c r="O7" s="649">
        <v>84652762</v>
      </c>
      <c r="P7" s="650">
        <f>SUM(P8,P9,P13)</f>
        <v>48730000</v>
      </c>
      <c r="Q7" s="651">
        <f>SUM(Q8,Q9,Q13)</f>
        <v>48730000</v>
      </c>
      <c r="R7" s="694">
        <v>0</v>
      </c>
      <c r="S7" s="695"/>
      <c r="T7" s="696"/>
    </row>
    <row r="8" spans="2:20" ht="13.5" customHeight="1">
      <c r="B8" s="719" t="s">
        <v>8</v>
      </c>
      <c r="C8" s="720"/>
      <c r="D8" s="720"/>
      <c r="E8" s="720"/>
      <c r="F8" s="721"/>
      <c r="G8" s="443">
        <v>9200000</v>
      </c>
      <c r="H8" s="656">
        <v>9200000</v>
      </c>
      <c r="I8" s="657">
        <v>9200000</v>
      </c>
      <c r="J8" s="658">
        <v>9200000</v>
      </c>
      <c r="K8" s="659">
        <v>0</v>
      </c>
      <c r="L8" s="660"/>
      <c r="M8" s="661"/>
      <c r="N8" s="443">
        <v>15460483</v>
      </c>
      <c r="O8" s="656">
        <v>15460483</v>
      </c>
      <c r="P8" s="657">
        <v>9200000</v>
      </c>
      <c r="Q8" s="658">
        <v>9200000</v>
      </c>
      <c r="R8" s="659">
        <v>0</v>
      </c>
      <c r="S8" s="660"/>
      <c r="T8" s="661"/>
    </row>
    <row r="9" spans="2:20" ht="13.5" customHeight="1">
      <c r="B9" s="719" t="s">
        <v>9</v>
      </c>
      <c r="C9" s="720"/>
      <c r="D9" s="720"/>
      <c r="E9" s="720"/>
      <c r="F9" s="721"/>
      <c r="G9" s="448">
        <f>SUM(G10:G12)</f>
        <v>39050000</v>
      </c>
      <c r="H9" s="656">
        <f>SUM(H10:H12)</f>
        <v>39050000</v>
      </c>
      <c r="I9" s="657">
        <f>SUM(I10:I12)</f>
        <v>39050000</v>
      </c>
      <c r="J9" s="658">
        <f>SUM(J10:J12)</f>
        <v>39050000</v>
      </c>
      <c r="K9" s="659">
        <f>SUM(K10:K13)</f>
        <v>0</v>
      </c>
      <c r="L9" s="660"/>
      <c r="M9" s="661"/>
      <c r="N9" s="448">
        <v>68712279</v>
      </c>
      <c r="O9" s="656">
        <v>68712279</v>
      </c>
      <c r="P9" s="657">
        <f>SUM(P10:P12)</f>
        <v>39050000</v>
      </c>
      <c r="Q9" s="658">
        <f>SUM(Q10:Q12)</f>
        <v>39050000</v>
      </c>
      <c r="R9" s="659">
        <f>SUM(R10:R13)</f>
        <v>0</v>
      </c>
      <c r="S9" s="660"/>
      <c r="T9" s="661"/>
    </row>
    <row r="10" spans="2:20" ht="12.75">
      <c r="B10" s="704" t="s">
        <v>10</v>
      </c>
      <c r="C10" s="705"/>
      <c r="D10" s="705"/>
      <c r="E10" s="705"/>
      <c r="F10" s="706"/>
      <c r="G10" s="443">
        <v>34000000</v>
      </c>
      <c r="H10" s="656">
        <v>34000000</v>
      </c>
      <c r="I10" s="657">
        <v>34000000</v>
      </c>
      <c r="J10" s="658">
        <v>34000000</v>
      </c>
      <c r="K10" s="659">
        <v>0</v>
      </c>
      <c r="L10" s="660"/>
      <c r="M10" s="661"/>
      <c r="N10" s="443">
        <v>63567620</v>
      </c>
      <c r="O10" s="656">
        <v>63567620</v>
      </c>
      <c r="P10" s="657">
        <v>34000000</v>
      </c>
      <c r="Q10" s="658">
        <v>34000000</v>
      </c>
      <c r="R10" s="659">
        <v>0</v>
      </c>
      <c r="S10" s="660"/>
      <c r="T10" s="661"/>
    </row>
    <row r="11" spans="2:20" ht="12.75">
      <c r="B11" s="704" t="s">
        <v>11</v>
      </c>
      <c r="C11" s="705"/>
      <c r="D11" s="705"/>
      <c r="E11" s="705"/>
      <c r="F11" s="706"/>
      <c r="G11" s="443">
        <v>5000000</v>
      </c>
      <c r="H11" s="656">
        <v>5000000</v>
      </c>
      <c r="I11" s="657">
        <v>5000000</v>
      </c>
      <c r="J11" s="658">
        <v>5000000</v>
      </c>
      <c r="K11" s="659">
        <v>0</v>
      </c>
      <c r="L11" s="660"/>
      <c r="M11" s="661"/>
      <c r="N11" s="443">
        <v>5000000</v>
      </c>
      <c r="O11" s="656">
        <v>5000000</v>
      </c>
      <c r="P11" s="657">
        <v>5000000</v>
      </c>
      <c r="Q11" s="658">
        <v>5000000</v>
      </c>
      <c r="R11" s="659">
        <v>0</v>
      </c>
      <c r="S11" s="660"/>
      <c r="T11" s="661"/>
    </row>
    <row r="12" spans="2:20" ht="12.75">
      <c r="B12" s="704" t="s">
        <v>12</v>
      </c>
      <c r="C12" s="705"/>
      <c r="D12" s="705"/>
      <c r="E12" s="705"/>
      <c r="F12" s="706"/>
      <c r="G12" s="443">
        <v>50000</v>
      </c>
      <c r="H12" s="656">
        <v>50000</v>
      </c>
      <c r="I12" s="657">
        <v>50000</v>
      </c>
      <c r="J12" s="658">
        <v>50000</v>
      </c>
      <c r="K12" s="659">
        <v>0</v>
      </c>
      <c r="L12" s="660"/>
      <c r="M12" s="661"/>
      <c r="N12" s="443">
        <v>144659</v>
      </c>
      <c r="O12" s="656">
        <v>144659</v>
      </c>
      <c r="P12" s="657">
        <v>50000</v>
      </c>
      <c r="Q12" s="658">
        <v>50000</v>
      </c>
      <c r="R12" s="659">
        <v>0</v>
      </c>
      <c r="S12" s="660"/>
      <c r="T12" s="661"/>
    </row>
    <row r="13" spans="2:20" ht="12.75">
      <c r="B13" s="713" t="s">
        <v>13</v>
      </c>
      <c r="C13" s="714"/>
      <c r="D13" s="714"/>
      <c r="E13" s="714"/>
      <c r="F13" s="715"/>
      <c r="G13" s="442">
        <v>480000</v>
      </c>
      <c r="H13" s="662">
        <v>480000</v>
      </c>
      <c r="I13" s="660">
        <v>480000</v>
      </c>
      <c r="J13" s="661">
        <v>480000</v>
      </c>
      <c r="K13" s="659">
        <v>0</v>
      </c>
      <c r="L13" s="660"/>
      <c r="M13" s="661"/>
      <c r="N13" s="442">
        <v>480000</v>
      </c>
      <c r="O13" s="662">
        <v>480000</v>
      </c>
      <c r="P13" s="660">
        <v>480000</v>
      </c>
      <c r="Q13" s="661">
        <v>480000</v>
      </c>
      <c r="R13" s="659">
        <v>0</v>
      </c>
      <c r="S13" s="660"/>
      <c r="T13" s="661"/>
    </row>
    <row r="14" spans="2:20" ht="12.75">
      <c r="B14" s="697" t="s">
        <v>14</v>
      </c>
      <c r="C14" s="698"/>
      <c r="D14" s="698"/>
      <c r="E14" s="698"/>
      <c r="F14" s="699"/>
      <c r="G14" s="684">
        <f>SUM(G16:G38)</f>
        <v>73540761</v>
      </c>
      <c r="H14" s="664">
        <f>SUM(H16:H38)</f>
        <v>73540761</v>
      </c>
      <c r="I14" s="665">
        <f>SUM(I16:I38)</f>
        <v>73540761</v>
      </c>
      <c r="J14" s="666">
        <f>SUM(J16:J38)</f>
        <v>73540761</v>
      </c>
      <c r="K14" s="670">
        <v>0</v>
      </c>
      <c r="L14" s="671"/>
      <c r="M14" s="672"/>
      <c r="N14" s="684">
        <v>83488397</v>
      </c>
      <c r="O14" s="664">
        <v>83488397</v>
      </c>
      <c r="P14" s="665">
        <f>SUM(P16:P38)</f>
        <v>73540761</v>
      </c>
      <c r="Q14" s="666">
        <f>SUM(Q16:Q38)</f>
        <v>73540761</v>
      </c>
      <c r="R14" s="670">
        <v>0</v>
      </c>
      <c r="S14" s="671"/>
      <c r="T14" s="672"/>
    </row>
    <row r="15" spans="2:20" s="1" customFormat="1" ht="15.75" customHeight="1">
      <c r="B15" s="716" t="s">
        <v>15</v>
      </c>
      <c r="C15" s="717"/>
      <c r="D15" s="717"/>
      <c r="E15" s="717"/>
      <c r="F15" s="718"/>
      <c r="G15" s="685"/>
      <c r="H15" s="667"/>
      <c r="I15" s="668"/>
      <c r="J15" s="669"/>
      <c r="K15" s="673"/>
      <c r="L15" s="674"/>
      <c r="M15" s="675"/>
      <c r="N15" s="685"/>
      <c r="O15" s="667"/>
      <c r="P15" s="668"/>
      <c r="Q15" s="669"/>
      <c r="R15" s="673"/>
      <c r="S15" s="674"/>
      <c r="T15" s="675"/>
    </row>
    <row r="16" spans="2:20" ht="12.75">
      <c r="B16" s="656" t="s">
        <v>16</v>
      </c>
      <c r="C16" s="657"/>
      <c r="D16" s="657"/>
      <c r="E16" s="657"/>
      <c r="F16" s="702"/>
      <c r="G16" s="443">
        <v>36960600</v>
      </c>
      <c r="H16" s="656">
        <v>36960600</v>
      </c>
      <c r="I16" s="657">
        <v>36960600</v>
      </c>
      <c r="J16" s="658">
        <v>36960600</v>
      </c>
      <c r="K16" s="659">
        <v>0</v>
      </c>
      <c r="L16" s="660"/>
      <c r="M16" s="661"/>
      <c r="N16" s="443">
        <v>36960600</v>
      </c>
      <c r="O16" s="656">
        <v>36960600</v>
      </c>
      <c r="P16" s="657">
        <v>36960600</v>
      </c>
      <c r="Q16" s="658">
        <v>36960600</v>
      </c>
      <c r="R16" s="659">
        <v>0</v>
      </c>
      <c r="S16" s="660"/>
      <c r="T16" s="661"/>
    </row>
    <row r="17" spans="2:20" ht="12.75">
      <c r="B17" s="656" t="s">
        <v>17</v>
      </c>
      <c r="C17" s="657"/>
      <c r="D17" s="657"/>
      <c r="E17" s="657"/>
      <c r="F17" s="702"/>
      <c r="G17" s="443">
        <v>3729009</v>
      </c>
      <c r="H17" s="656">
        <v>3729009</v>
      </c>
      <c r="I17" s="657">
        <v>3729009</v>
      </c>
      <c r="J17" s="658">
        <v>3729009</v>
      </c>
      <c r="K17" s="659">
        <v>0</v>
      </c>
      <c r="L17" s="660"/>
      <c r="M17" s="661"/>
      <c r="N17" s="443">
        <v>3729009</v>
      </c>
      <c r="O17" s="656">
        <v>3729009</v>
      </c>
      <c r="P17" s="657">
        <v>3729009</v>
      </c>
      <c r="Q17" s="658">
        <v>3729009</v>
      </c>
      <c r="R17" s="659">
        <v>0</v>
      </c>
      <c r="S17" s="660"/>
      <c r="T17" s="661"/>
    </row>
    <row r="18" spans="2:20" ht="12.75">
      <c r="B18" s="656" t="s">
        <v>18</v>
      </c>
      <c r="C18" s="657"/>
      <c r="D18" s="657"/>
      <c r="E18" s="657"/>
      <c r="F18" s="702"/>
      <c r="G18" s="443">
        <v>5120000</v>
      </c>
      <c r="H18" s="656">
        <v>5120000</v>
      </c>
      <c r="I18" s="657">
        <v>5120000</v>
      </c>
      <c r="J18" s="658">
        <v>5120000</v>
      </c>
      <c r="K18" s="659">
        <v>0</v>
      </c>
      <c r="L18" s="660"/>
      <c r="M18" s="661"/>
      <c r="N18" s="443">
        <v>5120000</v>
      </c>
      <c r="O18" s="656">
        <v>5120000</v>
      </c>
      <c r="P18" s="657">
        <v>5120000</v>
      </c>
      <c r="Q18" s="658">
        <v>5120000</v>
      </c>
      <c r="R18" s="659">
        <v>0</v>
      </c>
      <c r="S18" s="660"/>
      <c r="T18" s="661"/>
    </row>
    <row r="19" spans="2:20" ht="12.75">
      <c r="B19" s="656" t="s">
        <v>19</v>
      </c>
      <c r="C19" s="657"/>
      <c r="D19" s="657"/>
      <c r="E19" s="657"/>
      <c r="F19" s="702"/>
      <c r="G19" s="443">
        <v>756102</v>
      </c>
      <c r="H19" s="656">
        <v>756102</v>
      </c>
      <c r="I19" s="657">
        <v>756102</v>
      </c>
      <c r="J19" s="658">
        <v>756102</v>
      </c>
      <c r="K19" s="659">
        <v>0</v>
      </c>
      <c r="L19" s="660"/>
      <c r="M19" s="661"/>
      <c r="N19" s="443">
        <v>756102</v>
      </c>
      <c r="O19" s="656">
        <v>756102</v>
      </c>
      <c r="P19" s="657">
        <v>756102</v>
      </c>
      <c r="Q19" s="658">
        <v>756102</v>
      </c>
      <c r="R19" s="659">
        <v>0</v>
      </c>
      <c r="S19" s="660"/>
      <c r="T19" s="661"/>
    </row>
    <row r="20" spans="2:20" ht="12.75">
      <c r="B20" s="656" t="s">
        <v>20</v>
      </c>
      <c r="C20" s="657"/>
      <c r="D20" s="657"/>
      <c r="E20" s="657"/>
      <c r="F20" s="702"/>
      <c r="G20" s="443">
        <v>2962350</v>
      </c>
      <c r="H20" s="656">
        <v>2962350</v>
      </c>
      <c r="I20" s="657">
        <v>2962350</v>
      </c>
      <c r="J20" s="658">
        <v>2962350</v>
      </c>
      <c r="K20" s="659">
        <v>0</v>
      </c>
      <c r="L20" s="660"/>
      <c r="M20" s="661"/>
      <c r="N20" s="443">
        <v>2962350</v>
      </c>
      <c r="O20" s="656">
        <v>2962350</v>
      </c>
      <c r="P20" s="657">
        <v>2962350</v>
      </c>
      <c r="Q20" s="658">
        <v>2962350</v>
      </c>
      <c r="R20" s="659">
        <v>0</v>
      </c>
      <c r="S20" s="660"/>
      <c r="T20" s="661"/>
    </row>
    <row r="21" spans="2:20" ht="12.75">
      <c r="B21" s="656" t="s">
        <v>21</v>
      </c>
      <c r="C21" s="657"/>
      <c r="D21" s="657"/>
      <c r="E21" s="657"/>
      <c r="F21" s="702"/>
      <c r="G21" s="442"/>
      <c r="H21" s="662"/>
      <c r="I21" s="660"/>
      <c r="J21" s="661"/>
      <c r="K21" s="659">
        <v>0</v>
      </c>
      <c r="L21" s="660"/>
      <c r="M21" s="661"/>
      <c r="N21" s="442"/>
      <c r="O21" s="662"/>
      <c r="P21" s="660"/>
      <c r="Q21" s="661"/>
      <c r="R21" s="659">
        <v>0</v>
      </c>
      <c r="S21" s="660"/>
      <c r="T21" s="661"/>
    </row>
    <row r="22" spans="2:20" ht="12.75">
      <c r="B22" s="656" t="s">
        <v>22</v>
      </c>
      <c r="C22" s="657"/>
      <c r="D22" s="657"/>
      <c r="E22" s="657"/>
      <c r="F22" s="702"/>
      <c r="G22" s="443"/>
      <c r="H22" s="656"/>
      <c r="I22" s="657"/>
      <c r="J22" s="658"/>
      <c r="K22" s="659">
        <v>0</v>
      </c>
      <c r="L22" s="660"/>
      <c r="M22" s="661"/>
      <c r="N22" s="443">
        <v>1188233</v>
      </c>
      <c r="O22" s="656">
        <v>1188233</v>
      </c>
      <c r="P22" s="657"/>
      <c r="Q22" s="658"/>
      <c r="R22" s="659">
        <v>0</v>
      </c>
      <c r="S22" s="660"/>
      <c r="T22" s="661"/>
    </row>
    <row r="23" spans="2:20" ht="12.75">
      <c r="B23" s="656" t="s">
        <v>23</v>
      </c>
      <c r="C23" s="657"/>
      <c r="D23" s="657"/>
      <c r="E23" s="657"/>
      <c r="F23" s="702"/>
      <c r="G23" s="443">
        <v>8160133</v>
      </c>
      <c r="H23" s="656">
        <v>8160133</v>
      </c>
      <c r="I23" s="657">
        <v>8160133</v>
      </c>
      <c r="J23" s="658">
        <v>8160133</v>
      </c>
      <c r="K23" s="659">
        <v>0</v>
      </c>
      <c r="L23" s="660"/>
      <c r="M23" s="661"/>
      <c r="N23" s="443">
        <v>8160133</v>
      </c>
      <c r="O23" s="656">
        <v>8160133</v>
      </c>
      <c r="P23" s="657">
        <v>8160133</v>
      </c>
      <c r="Q23" s="658">
        <v>8160133</v>
      </c>
      <c r="R23" s="659">
        <v>0</v>
      </c>
      <c r="S23" s="660"/>
      <c r="T23" s="661"/>
    </row>
    <row r="24" spans="2:20" ht="12.75">
      <c r="B24" s="678" t="s">
        <v>24</v>
      </c>
      <c r="C24" s="679"/>
      <c r="D24" s="679"/>
      <c r="E24" s="679"/>
      <c r="F24" s="703"/>
      <c r="G24" s="647">
        <v>2205000</v>
      </c>
      <c r="H24" s="678">
        <v>2205000</v>
      </c>
      <c r="I24" s="679">
        <v>2205000</v>
      </c>
      <c r="J24" s="680">
        <v>2205000</v>
      </c>
      <c r="K24" s="670">
        <v>0</v>
      </c>
      <c r="L24" s="671"/>
      <c r="M24" s="672"/>
      <c r="N24" s="645">
        <v>2400000</v>
      </c>
      <c r="O24" s="678">
        <v>2400000</v>
      </c>
      <c r="P24" s="679">
        <v>2205000</v>
      </c>
      <c r="Q24" s="680">
        <v>2205000</v>
      </c>
      <c r="R24" s="670">
        <v>0</v>
      </c>
      <c r="S24" s="671"/>
      <c r="T24" s="672"/>
    </row>
    <row r="25" spans="2:20" ht="12.75">
      <c r="B25" s="681" t="s">
        <v>25</v>
      </c>
      <c r="C25" s="682"/>
      <c r="D25" s="682"/>
      <c r="E25" s="682"/>
      <c r="F25" s="689"/>
      <c r="G25" s="648"/>
      <c r="H25" s="681"/>
      <c r="I25" s="682"/>
      <c r="J25" s="683"/>
      <c r="K25" s="673"/>
      <c r="L25" s="674"/>
      <c r="M25" s="675"/>
      <c r="N25" s="646"/>
      <c r="O25" s="681"/>
      <c r="P25" s="682"/>
      <c r="Q25" s="683"/>
      <c r="R25" s="673"/>
      <c r="S25" s="674"/>
      <c r="T25" s="675"/>
    </row>
    <row r="26" spans="2:20" ht="12.75">
      <c r="B26" s="656" t="s">
        <v>26</v>
      </c>
      <c r="C26" s="657"/>
      <c r="D26" s="657"/>
      <c r="E26" s="657"/>
      <c r="F26" s="702"/>
      <c r="G26" s="443">
        <v>1396067</v>
      </c>
      <c r="H26" s="656">
        <v>1396067</v>
      </c>
      <c r="I26" s="657">
        <v>1396067</v>
      </c>
      <c r="J26" s="658">
        <v>1396067</v>
      </c>
      <c r="K26" s="659">
        <v>0</v>
      </c>
      <c r="L26" s="660"/>
      <c r="M26" s="661"/>
      <c r="N26" s="443">
        <v>1396067</v>
      </c>
      <c r="O26" s="656">
        <v>1396067</v>
      </c>
      <c r="P26" s="657">
        <v>1396067</v>
      </c>
      <c r="Q26" s="658">
        <v>1396067</v>
      </c>
      <c r="R26" s="659">
        <v>0</v>
      </c>
      <c r="S26" s="660"/>
      <c r="T26" s="661"/>
    </row>
    <row r="27" spans="2:20" ht="12.75">
      <c r="B27" s="656" t="s">
        <v>27</v>
      </c>
      <c r="C27" s="657"/>
      <c r="D27" s="657"/>
      <c r="E27" s="657"/>
      <c r="F27" s="702"/>
      <c r="G27" s="443"/>
      <c r="H27" s="656"/>
      <c r="I27" s="657"/>
      <c r="J27" s="658"/>
      <c r="K27" s="659">
        <v>0</v>
      </c>
      <c r="L27" s="660"/>
      <c r="M27" s="661"/>
      <c r="N27" s="443"/>
      <c r="O27" s="656"/>
      <c r="P27" s="657"/>
      <c r="Q27" s="658"/>
      <c r="R27" s="659">
        <v>0</v>
      </c>
      <c r="S27" s="660"/>
      <c r="T27" s="661"/>
    </row>
    <row r="28" spans="2:20" ht="12.75">
      <c r="B28" s="656" t="s">
        <v>28</v>
      </c>
      <c r="C28" s="657"/>
      <c r="D28" s="657"/>
      <c r="E28" s="657"/>
      <c r="F28" s="702"/>
      <c r="G28" s="443">
        <v>793400</v>
      </c>
      <c r="H28" s="656">
        <v>793400</v>
      </c>
      <c r="I28" s="657">
        <v>793400</v>
      </c>
      <c r="J28" s="658">
        <v>793400</v>
      </c>
      <c r="K28" s="659">
        <v>0</v>
      </c>
      <c r="L28" s="660"/>
      <c r="M28" s="661"/>
      <c r="N28" s="443">
        <v>793400</v>
      </c>
      <c r="O28" s="656">
        <v>793400</v>
      </c>
      <c r="P28" s="657">
        <v>793400</v>
      </c>
      <c r="Q28" s="658">
        <v>793400</v>
      </c>
      <c r="R28" s="659">
        <v>0</v>
      </c>
      <c r="S28" s="660"/>
      <c r="T28" s="661"/>
    </row>
    <row r="29" spans="2:20" ht="12.75">
      <c r="B29" s="678" t="s">
        <v>29</v>
      </c>
      <c r="C29" s="679"/>
      <c r="D29" s="679"/>
      <c r="E29" s="679"/>
      <c r="F29" s="703"/>
      <c r="G29" s="446"/>
      <c r="H29" s="676"/>
      <c r="I29" s="671"/>
      <c r="J29" s="672"/>
      <c r="K29" s="670">
        <v>0</v>
      </c>
      <c r="L29" s="671"/>
      <c r="M29" s="672"/>
      <c r="N29" s="446"/>
      <c r="O29" s="676"/>
      <c r="P29" s="671"/>
      <c r="Q29" s="672"/>
      <c r="R29" s="670">
        <v>0</v>
      </c>
      <c r="S29" s="671"/>
      <c r="T29" s="672"/>
    </row>
    <row r="30" spans="2:20" ht="12.75">
      <c r="B30" s="681" t="s">
        <v>25</v>
      </c>
      <c r="C30" s="682"/>
      <c r="D30" s="682"/>
      <c r="E30" s="682"/>
      <c r="F30" s="689"/>
      <c r="G30" s="447"/>
      <c r="H30" s="677"/>
      <c r="I30" s="674"/>
      <c r="J30" s="675"/>
      <c r="K30" s="673"/>
      <c r="L30" s="674"/>
      <c r="M30" s="675"/>
      <c r="N30" s="447"/>
      <c r="O30" s="677"/>
      <c r="P30" s="674"/>
      <c r="Q30" s="675"/>
      <c r="R30" s="673"/>
      <c r="S30" s="674"/>
      <c r="T30" s="675"/>
    </row>
    <row r="31" spans="2:20" ht="12.75">
      <c r="B31" s="656" t="s">
        <v>30</v>
      </c>
      <c r="C31" s="657"/>
      <c r="D31" s="657"/>
      <c r="E31" s="657"/>
      <c r="F31" s="702"/>
      <c r="G31" s="443">
        <v>4311000</v>
      </c>
      <c r="H31" s="656">
        <v>4311000</v>
      </c>
      <c r="I31" s="657">
        <v>4311000</v>
      </c>
      <c r="J31" s="658">
        <v>4311000</v>
      </c>
      <c r="K31" s="659">
        <v>0</v>
      </c>
      <c r="L31" s="660"/>
      <c r="M31" s="661"/>
      <c r="N31" s="443">
        <v>4311000</v>
      </c>
      <c r="O31" s="656">
        <v>4311000</v>
      </c>
      <c r="P31" s="657">
        <v>4311000</v>
      </c>
      <c r="Q31" s="658">
        <v>4311000</v>
      </c>
      <c r="R31" s="659">
        <v>0</v>
      </c>
      <c r="S31" s="660"/>
      <c r="T31" s="661"/>
    </row>
    <row r="32" spans="2:20" ht="12.75">
      <c r="B32" s="656" t="s">
        <v>31</v>
      </c>
      <c r="C32" s="657"/>
      <c r="D32" s="657"/>
      <c r="E32" s="657"/>
      <c r="F32" s="702"/>
      <c r="G32" s="442"/>
      <c r="H32" s="662"/>
      <c r="I32" s="660"/>
      <c r="J32" s="661"/>
      <c r="K32" s="659">
        <v>0</v>
      </c>
      <c r="L32" s="660"/>
      <c r="M32" s="661"/>
      <c r="N32" s="442"/>
      <c r="O32" s="662"/>
      <c r="P32" s="660"/>
      <c r="Q32" s="661"/>
      <c r="R32" s="659">
        <v>0</v>
      </c>
      <c r="S32" s="660"/>
      <c r="T32" s="661"/>
    </row>
    <row r="33" spans="2:20" ht="12.75">
      <c r="B33" s="656" t="s">
        <v>32</v>
      </c>
      <c r="C33" s="657"/>
      <c r="D33" s="657"/>
      <c r="E33" s="657"/>
      <c r="F33" s="702"/>
      <c r="G33" s="443">
        <v>71400</v>
      </c>
      <c r="H33" s="656">
        <v>71400</v>
      </c>
      <c r="I33" s="657">
        <v>71400</v>
      </c>
      <c r="J33" s="658">
        <v>71400</v>
      </c>
      <c r="K33" s="659">
        <v>0</v>
      </c>
      <c r="L33" s="660"/>
      <c r="M33" s="661"/>
      <c r="N33" s="443">
        <v>71400</v>
      </c>
      <c r="O33" s="656">
        <v>71400</v>
      </c>
      <c r="P33" s="657">
        <v>71400</v>
      </c>
      <c r="Q33" s="658">
        <v>71400</v>
      </c>
      <c r="R33" s="659">
        <v>0</v>
      </c>
      <c r="S33" s="660"/>
      <c r="T33" s="661"/>
    </row>
    <row r="34" spans="2:20" ht="12.75">
      <c r="B34" s="704" t="s">
        <v>33</v>
      </c>
      <c r="C34" s="705"/>
      <c r="D34" s="705"/>
      <c r="E34" s="705"/>
      <c r="F34" s="706"/>
      <c r="G34" s="443">
        <v>1800000</v>
      </c>
      <c r="H34" s="656">
        <v>1800000</v>
      </c>
      <c r="I34" s="657">
        <v>1800000</v>
      </c>
      <c r="J34" s="658">
        <v>1800000</v>
      </c>
      <c r="K34" s="659">
        <v>0</v>
      </c>
      <c r="L34" s="660"/>
      <c r="M34" s="661"/>
      <c r="N34" s="443">
        <v>1800000</v>
      </c>
      <c r="O34" s="656">
        <v>1800000</v>
      </c>
      <c r="P34" s="657">
        <v>1800000</v>
      </c>
      <c r="Q34" s="658">
        <v>1800000</v>
      </c>
      <c r="R34" s="659">
        <v>0</v>
      </c>
      <c r="S34" s="660"/>
      <c r="T34" s="661"/>
    </row>
    <row r="35" spans="2:20" ht="12.75">
      <c r="B35" s="704" t="s">
        <v>34</v>
      </c>
      <c r="C35" s="705"/>
      <c r="D35" s="705"/>
      <c r="E35" s="705"/>
      <c r="F35" s="706"/>
      <c r="G35" s="443">
        <v>4715400</v>
      </c>
      <c r="H35" s="656">
        <v>4715400</v>
      </c>
      <c r="I35" s="657">
        <v>4715400</v>
      </c>
      <c r="J35" s="658">
        <v>4715400</v>
      </c>
      <c r="K35" s="659">
        <v>0</v>
      </c>
      <c r="L35" s="660"/>
      <c r="M35" s="661"/>
      <c r="N35" s="443">
        <v>4715400</v>
      </c>
      <c r="O35" s="656">
        <v>4715400</v>
      </c>
      <c r="P35" s="657">
        <v>4715400</v>
      </c>
      <c r="Q35" s="658">
        <v>4715400</v>
      </c>
      <c r="R35" s="659">
        <v>0</v>
      </c>
      <c r="S35" s="660"/>
      <c r="T35" s="661"/>
    </row>
    <row r="36" spans="2:20" ht="12.75">
      <c r="B36" s="656" t="s">
        <v>35</v>
      </c>
      <c r="C36" s="657"/>
      <c r="D36" s="657"/>
      <c r="E36" s="657"/>
      <c r="F36" s="702"/>
      <c r="G36" s="443">
        <v>560300</v>
      </c>
      <c r="H36" s="656">
        <v>560300</v>
      </c>
      <c r="I36" s="657">
        <v>560300</v>
      </c>
      <c r="J36" s="658">
        <v>560300</v>
      </c>
      <c r="K36" s="659">
        <v>0</v>
      </c>
      <c r="L36" s="660"/>
      <c r="M36" s="661"/>
      <c r="N36" s="443">
        <v>560300</v>
      </c>
      <c r="O36" s="656">
        <v>560300</v>
      </c>
      <c r="P36" s="657">
        <v>560300</v>
      </c>
      <c r="Q36" s="658">
        <v>560300</v>
      </c>
      <c r="R36" s="659">
        <v>0</v>
      </c>
      <c r="S36" s="660"/>
      <c r="T36" s="661"/>
    </row>
    <row r="37" spans="2:20" ht="12.75">
      <c r="B37" s="656" t="s">
        <v>36</v>
      </c>
      <c r="C37" s="657"/>
      <c r="D37" s="657"/>
      <c r="E37" s="657"/>
      <c r="F37" s="702"/>
      <c r="G37" s="443">
        <v>0</v>
      </c>
      <c r="H37" s="656">
        <v>0</v>
      </c>
      <c r="I37" s="657">
        <v>0</v>
      </c>
      <c r="J37" s="658">
        <v>0</v>
      </c>
      <c r="K37" s="659">
        <v>0</v>
      </c>
      <c r="L37" s="660"/>
      <c r="M37" s="661"/>
      <c r="N37" s="443">
        <v>7428600</v>
      </c>
      <c r="O37" s="656">
        <v>7428600</v>
      </c>
      <c r="P37" s="657">
        <v>0</v>
      </c>
      <c r="Q37" s="658">
        <v>0</v>
      </c>
      <c r="R37" s="659">
        <v>0</v>
      </c>
      <c r="S37" s="660"/>
      <c r="T37" s="661"/>
    </row>
    <row r="38" spans="2:20" ht="12.75">
      <c r="B38" s="656" t="s">
        <v>37</v>
      </c>
      <c r="C38" s="657"/>
      <c r="D38" s="657"/>
      <c r="E38" s="657"/>
      <c r="F38" s="702"/>
      <c r="G38" s="443">
        <v>0</v>
      </c>
      <c r="H38" s="656">
        <v>0</v>
      </c>
      <c r="I38" s="657">
        <v>0</v>
      </c>
      <c r="J38" s="658">
        <v>0</v>
      </c>
      <c r="K38" s="659">
        <v>0</v>
      </c>
      <c r="L38" s="660"/>
      <c r="M38" s="661"/>
      <c r="N38" s="443">
        <v>785803</v>
      </c>
      <c r="O38" s="656">
        <v>785803</v>
      </c>
      <c r="P38" s="657">
        <v>0</v>
      </c>
      <c r="Q38" s="658">
        <v>0</v>
      </c>
      <c r="R38" s="659">
        <v>0</v>
      </c>
      <c r="S38" s="660"/>
      <c r="T38" s="661"/>
    </row>
    <row r="39" spans="2:20" s="1" customFormat="1" ht="24.75" customHeight="1">
      <c r="B39" s="713" t="s">
        <v>38</v>
      </c>
      <c r="C39" s="714"/>
      <c r="D39" s="714"/>
      <c r="E39" s="714"/>
      <c r="F39" s="715"/>
      <c r="G39" s="441">
        <f>SUM(G40:G40)</f>
        <v>8372063</v>
      </c>
      <c r="H39" s="649">
        <f>SUM(H40:H40)</f>
        <v>8372063</v>
      </c>
      <c r="I39" s="650">
        <f>SUM(I40:I40)</f>
        <v>8372063</v>
      </c>
      <c r="J39" s="651">
        <f>SUM(J40:J40)</f>
        <v>8372063</v>
      </c>
      <c r="K39" s="652">
        <v>0</v>
      </c>
      <c r="L39" s="650"/>
      <c r="M39" s="651"/>
      <c r="N39" s="441">
        <v>27451353</v>
      </c>
      <c r="O39" s="649">
        <v>27451353</v>
      </c>
      <c r="P39" s="650">
        <f>SUM(P40:P40)</f>
        <v>8372063</v>
      </c>
      <c r="Q39" s="651">
        <f>SUM(Q40:Q40)</f>
        <v>8372063</v>
      </c>
      <c r="R39" s="652">
        <v>0</v>
      </c>
      <c r="S39" s="650"/>
      <c r="T39" s="651"/>
    </row>
    <row r="40" spans="2:20" ht="12.75">
      <c r="B40" s="704" t="s">
        <v>39</v>
      </c>
      <c r="C40" s="705"/>
      <c r="D40" s="705"/>
      <c r="E40" s="705"/>
      <c r="F40" s="706"/>
      <c r="G40" s="443">
        <v>8372063</v>
      </c>
      <c r="H40" s="656">
        <v>8372063</v>
      </c>
      <c r="I40" s="657">
        <v>8372063</v>
      </c>
      <c r="J40" s="658">
        <v>8372063</v>
      </c>
      <c r="K40" s="659">
        <v>0</v>
      </c>
      <c r="L40" s="660"/>
      <c r="M40" s="661"/>
      <c r="N40" s="443">
        <v>26356962</v>
      </c>
      <c r="O40" s="656">
        <v>26356962</v>
      </c>
      <c r="P40" s="657">
        <v>8372063</v>
      </c>
      <c r="Q40" s="658">
        <v>8372063</v>
      </c>
      <c r="R40" s="659">
        <v>0</v>
      </c>
      <c r="S40" s="660"/>
      <c r="T40" s="661"/>
    </row>
    <row r="41" spans="2:20" ht="12.75">
      <c r="B41" s="704" t="s">
        <v>375</v>
      </c>
      <c r="C41" s="705"/>
      <c r="D41" s="705"/>
      <c r="E41" s="705"/>
      <c r="F41" s="706"/>
      <c r="G41" s="443"/>
      <c r="H41" s="656"/>
      <c r="I41" s="657"/>
      <c r="J41" s="658"/>
      <c r="K41" s="659"/>
      <c r="L41" s="660"/>
      <c r="M41" s="536"/>
      <c r="N41" s="443">
        <v>1094391</v>
      </c>
      <c r="O41" s="656">
        <v>1094391</v>
      </c>
      <c r="P41" s="657"/>
      <c r="Q41" s="591"/>
      <c r="R41" s="659"/>
      <c r="S41" s="660"/>
      <c r="T41" s="661"/>
    </row>
    <row r="42" spans="2:20" ht="25.5" customHeight="1">
      <c r="B42" s="710" t="s">
        <v>40</v>
      </c>
      <c r="C42" s="711"/>
      <c r="D42" s="711"/>
      <c r="E42" s="711"/>
      <c r="F42" s="712"/>
      <c r="G42" s="442"/>
      <c r="H42" s="662"/>
      <c r="I42" s="660"/>
      <c r="J42" s="661"/>
      <c r="K42" s="659">
        <v>0</v>
      </c>
      <c r="L42" s="660"/>
      <c r="M42" s="661"/>
      <c r="N42" s="442"/>
      <c r="O42" s="662"/>
      <c r="P42" s="660"/>
      <c r="Q42" s="661"/>
      <c r="R42" s="659">
        <v>0</v>
      </c>
      <c r="S42" s="660"/>
      <c r="T42" s="661"/>
    </row>
    <row r="43" spans="2:20" ht="12.75">
      <c r="B43" s="704" t="s">
        <v>41</v>
      </c>
      <c r="C43" s="705"/>
      <c r="D43" s="705"/>
      <c r="E43" s="705"/>
      <c r="F43" s="706"/>
      <c r="G43" s="442"/>
      <c r="H43" s="662"/>
      <c r="I43" s="660"/>
      <c r="J43" s="661"/>
      <c r="K43" s="659">
        <v>0</v>
      </c>
      <c r="L43" s="660"/>
      <c r="M43" s="661"/>
      <c r="N43" s="442"/>
      <c r="O43" s="662"/>
      <c r="P43" s="660"/>
      <c r="Q43" s="661"/>
      <c r="R43" s="659">
        <v>0</v>
      </c>
      <c r="S43" s="660"/>
      <c r="T43" s="661"/>
    </row>
    <row r="44" spans="2:20" ht="12.75">
      <c r="B44" s="656" t="s">
        <v>42</v>
      </c>
      <c r="C44" s="657"/>
      <c r="D44" s="657"/>
      <c r="E44" s="657"/>
      <c r="F44" s="702"/>
      <c r="G44" s="442"/>
      <c r="H44" s="662"/>
      <c r="I44" s="660"/>
      <c r="J44" s="661"/>
      <c r="K44" s="659">
        <v>0</v>
      </c>
      <c r="L44" s="660"/>
      <c r="M44" s="661"/>
      <c r="N44" s="442"/>
      <c r="O44" s="662"/>
      <c r="P44" s="660"/>
      <c r="Q44" s="661"/>
      <c r="R44" s="659">
        <v>0</v>
      </c>
      <c r="S44" s="660"/>
      <c r="T44" s="661"/>
    </row>
    <row r="45" spans="2:20" ht="12.75">
      <c r="B45" s="678" t="s">
        <v>43</v>
      </c>
      <c r="C45" s="679"/>
      <c r="D45" s="679"/>
      <c r="E45" s="679"/>
      <c r="F45" s="703"/>
      <c r="G45" s="442"/>
      <c r="H45" s="662"/>
      <c r="I45" s="660"/>
      <c r="J45" s="661"/>
      <c r="K45" s="659">
        <v>0</v>
      </c>
      <c r="L45" s="660"/>
      <c r="M45" s="661"/>
      <c r="N45" s="442"/>
      <c r="O45" s="662"/>
      <c r="P45" s="660"/>
      <c r="Q45" s="661"/>
      <c r="R45" s="659">
        <v>0</v>
      </c>
      <c r="S45" s="660"/>
      <c r="T45" s="661"/>
    </row>
    <row r="46" spans="2:20" ht="12.75">
      <c r="B46" s="707" t="s">
        <v>44</v>
      </c>
      <c r="C46" s="708"/>
      <c r="D46" s="708"/>
      <c r="E46" s="708"/>
      <c r="F46" s="709"/>
      <c r="G46" s="442">
        <v>0</v>
      </c>
      <c r="H46" s="662">
        <v>0</v>
      </c>
      <c r="I46" s="660"/>
      <c r="J46" s="661"/>
      <c r="K46" s="659">
        <v>0</v>
      </c>
      <c r="L46" s="660"/>
      <c r="M46" s="661"/>
      <c r="N46" s="442">
        <v>22420342</v>
      </c>
      <c r="O46" s="662">
        <v>0</v>
      </c>
      <c r="P46" s="660"/>
      <c r="Q46" s="661"/>
      <c r="R46" s="659">
        <v>22420342</v>
      </c>
      <c r="S46" s="660"/>
      <c r="T46" s="661"/>
    </row>
    <row r="47" spans="2:20" ht="12.75">
      <c r="B47" s="704" t="s">
        <v>45</v>
      </c>
      <c r="C47" s="705"/>
      <c r="D47" s="705"/>
      <c r="E47" s="705"/>
      <c r="F47" s="706"/>
      <c r="G47" s="442"/>
      <c r="H47" s="662"/>
      <c r="I47" s="660"/>
      <c r="J47" s="661"/>
      <c r="K47" s="659">
        <v>0</v>
      </c>
      <c r="L47" s="660"/>
      <c r="M47" s="661"/>
      <c r="N47" s="442"/>
      <c r="O47" s="662"/>
      <c r="P47" s="660"/>
      <c r="Q47" s="661"/>
      <c r="R47" s="659">
        <v>0</v>
      </c>
      <c r="S47" s="660"/>
      <c r="T47" s="661"/>
    </row>
    <row r="48" spans="2:20" ht="12.75">
      <c r="B48" s="649" t="s">
        <v>356</v>
      </c>
      <c r="C48" s="657"/>
      <c r="D48" s="657"/>
      <c r="E48" s="657"/>
      <c r="F48" s="702"/>
      <c r="G48" s="442"/>
      <c r="H48" s="662"/>
      <c r="I48" s="660"/>
      <c r="J48" s="661"/>
      <c r="K48" s="659"/>
      <c r="L48" s="660"/>
      <c r="M48" s="536"/>
      <c r="N48" s="441">
        <v>4751753</v>
      </c>
      <c r="O48" s="649">
        <v>4751753</v>
      </c>
      <c r="P48" s="650"/>
      <c r="Q48" s="536"/>
      <c r="R48" s="659"/>
      <c r="S48" s="660"/>
      <c r="T48" s="661"/>
    </row>
    <row r="49" spans="2:20" ht="19.5" customHeight="1">
      <c r="B49" s="697" t="s">
        <v>46</v>
      </c>
      <c r="C49" s="698"/>
      <c r="D49" s="698"/>
      <c r="E49" s="698"/>
      <c r="F49" s="699"/>
      <c r="G49" s="443"/>
      <c r="H49" s="656"/>
      <c r="I49" s="657"/>
      <c r="J49" s="658"/>
      <c r="K49" s="659">
        <v>0</v>
      </c>
      <c r="L49" s="660"/>
      <c r="M49" s="661"/>
      <c r="N49" s="443"/>
      <c r="O49" s="656"/>
      <c r="P49" s="657"/>
      <c r="Q49" s="658"/>
      <c r="R49" s="659">
        <v>0</v>
      </c>
      <c r="S49" s="660"/>
      <c r="T49" s="661"/>
    </row>
    <row r="50" spans="2:20" ht="12.75">
      <c r="B50" s="2" t="s">
        <v>47</v>
      </c>
      <c r="C50" s="3"/>
      <c r="D50" s="3"/>
      <c r="E50" s="3"/>
      <c r="F50" s="4"/>
      <c r="G50" s="441">
        <f>SUM(G7,G14,G39)</f>
        <v>130642824</v>
      </c>
      <c r="H50" s="662">
        <v>130642824</v>
      </c>
      <c r="I50" s="660"/>
      <c r="J50" s="661"/>
      <c r="K50" s="652"/>
      <c r="L50" s="650"/>
      <c r="M50" s="651"/>
      <c r="N50" s="441">
        <v>222764607</v>
      </c>
      <c r="O50" s="649">
        <v>200344265</v>
      </c>
      <c r="P50" s="650"/>
      <c r="Q50" s="651"/>
      <c r="R50" s="652">
        <v>22420342</v>
      </c>
      <c r="S50" s="650"/>
      <c r="T50" s="651"/>
    </row>
    <row r="51" spans="2:20" ht="12.75">
      <c r="B51" s="678" t="s">
        <v>48</v>
      </c>
      <c r="C51" s="679"/>
      <c r="D51" s="679"/>
      <c r="E51" s="679"/>
      <c r="F51" s="703"/>
      <c r="G51" s="444"/>
      <c r="H51" s="664">
        <v>50109705</v>
      </c>
      <c r="I51" s="665"/>
      <c r="J51" s="666"/>
      <c r="K51" s="670">
        <v>31969017</v>
      </c>
      <c r="L51" s="671"/>
      <c r="M51" s="672"/>
      <c r="N51" s="444"/>
      <c r="O51" s="664">
        <v>50109705</v>
      </c>
      <c r="P51" s="665"/>
      <c r="Q51" s="666"/>
      <c r="R51" s="670">
        <v>31969017</v>
      </c>
      <c r="S51" s="671"/>
      <c r="T51" s="672"/>
    </row>
    <row r="52" spans="2:20" s="1" customFormat="1" ht="12.75">
      <c r="B52" s="681" t="s">
        <v>49</v>
      </c>
      <c r="C52" s="682"/>
      <c r="D52" s="682"/>
      <c r="E52" s="682"/>
      <c r="F52" s="689"/>
      <c r="G52" s="445">
        <f>SUM(G54:G55)</f>
        <v>82078722</v>
      </c>
      <c r="H52" s="667"/>
      <c r="I52" s="668"/>
      <c r="J52" s="669"/>
      <c r="K52" s="673"/>
      <c r="L52" s="674"/>
      <c r="M52" s="675"/>
      <c r="N52" s="445">
        <v>82078722</v>
      </c>
      <c r="O52" s="667"/>
      <c r="P52" s="668"/>
      <c r="Q52" s="669"/>
      <c r="R52" s="673"/>
      <c r="S52" s="674"/>
      <c r="T52" s="675"/>
    </row>
    <row r="53" spans="2:20" ht="12.75">
      <c r="B53" s="656" t="s">
        <v>50</v>
      </c>
      <c r="C53" s="657"/>
      <c r="D53" s="657"/>
      <c r="E53" s="657"/>
      <c r="F53" s="702"/>
      <c r="G53" s="442"/>
      <c r="H53" s="662"/>
      <c r="I53" s="660"/>
      <c r="J53" s="661"/>
      <c r="K53" s="659">
        <v>0</v>
      </c>
      <c r="L53" s="660"/>
      <c r="M53" s="661"/>
      <c r="N53" s="442"/>
      <c r="O53" s="662"/>
      <c r="P53" s="660"/>
      <c r="Q53" s="661"/>
      <c r="R53" s="659">
        <v>0</v>
      </c>
      <c r="S53" s="660"/>
      <c r="T53" s="661"/>
    </row>
    <row r="54" spans="2:20" ht="12.75">
      <c r="B54" s="656" t="s">
        <v>51</v>
      </c>
      <c r="C54" s="657"/>
      <c r="D54" s="657"/>
      <c r="E54" s="657"/>
      <c r="F54" s="702"/>
      <c r="G54" s="442">
        <v>50109705</v>
      </c>
      <c r="H54" s="656">
        <v>50109705</v>
      </c>
      <c r="I54" s="657"/>
      <c r="J54" s="658"/>
      <c r="K54" s="659">
        <v>0</v>
      </c>
      <c r="L54" s="660"/>
      <c r="M54" s="661"/>
      <c r="N54" s="442">
        <v>50109705</v>
      </c>
      <c r="O54" s="656">
        <v>50109705</v>
      </c>
      <c r="P54" s="657"/>
      <c r="Q54" s="658"/>
      <c r="R54" s="659">
        <v>0</v>
      </c>
      <c r="S54" s="660"/>
      <c r="T54" s="661"/>
    </row>
    <row r="55" spans="2:20" ht="12.75">
      <c r="B55" s="656" t="s">
        <v>52</v>
      </c>
      <c r="C55" s="657"/>
      <c r="D55" s="657"/>
      <c r="E55" s="657"/>
      <c r="F55" s="702"/>
      <c r="G55" s="442">
        <v>31969017</v>
      </c>
      <c r="H55" s="662"/>
      <c r="I55" s="660"/>
      <c r="J55" s="661"/>
      <c r="K55" s="663">
        <v>31969017</v>
      </c>
      <c r="L55" s="657"/>
      <c r="M55" s="658"/>
      <c r="N55" s="442">
        <v>31969017</v>
      </c>
      <c r="O55" s="662"/>
      <c r="P55" s="660"/>
      <c r="Q55" s="661"/>
      <c r="R55" s="663">
        <v>31969017</v>
      </c>
      <c r="S55" s="657"/>
      <c r="T55" s="658"/>
    </row>
    <row r="56" spans="2:20" ht="12.75">
      <c r="B56" s="697" t="s">
        <v>53</v>
      </c>
      <c r="C56" s="698"/>
      <c r="D56" s="698"/>
      <c r="E56" s="698"/>
      <c r="F56" s="699"/>
      <c r="G56" s="442"/>
      <c r="H56" s="662"/>
      <c r="I56" s="660"/>
      <c r="J56" s="661"/>
      <c r="K56" s="659">
        <v>0</v>
      </c>
      <c r="L56" s="660"/>
      <c r="M56" s="661"/>
      <c r="N56" s="442"/>
      <c r="O56" s="662"/>
      <c r="P56" s="660"/>
      <c r="Q56" s="661"/>
      <c r="R56" s="659">
        <v>0</v>
      </c>
      <c r="S56" s="660"/>
      <c r="T56" s="661"/>
    </row>
    <row r="57" spans="2:20" ht="12.75">
      <c r="B57" s="667" t="s">
        <v>54</v>
      </c>
      <c r="C57" s="668"/>
      <c r="D57" s="668"/>
      <c r="E57" s="668"/>
      <c r="F57" s="701"/>
      <c r="G57" s="441">
        <v>82078722</v>
      </c>
      <c r="H57" s="649">
        <v>50109705</v>
      </c>
      <c r="I57" s="650"/>
      <c r="J57" s="651"/>
      <c r="K57" s="652">
        <v>31969017</v>
      </c>
      <c r="L57" s="650"/>
      <c r="M57" s="651"/>
      <c r="N57" s="441">
        <v>82078722</v>
      </c>
      <c r="O57" s="649">
        <v>50109705</v>
      </c>
      <c r="P57" s="650"/>
      <c r="Q57" s="651"/>
      <c r="R57" s="652">
        <v>31969017</v>
      </c>
      <c r="S57" s="650"/>
      <c r="T57" s="651"/>
    </row>
    <row r="58" spans="2:20" s="1" customFormat="1" ht="24.75" customHeight="1" thickBot="1">
      <c r="B58" s="649" t="s">
        <v>55</v>
      </c>
      <c r="C58" s="650"/>
      <c r="D58" s="650"/>
      <c r="E58" s="650"/>
      <c r="F58" s="700"/>
      <c r="G58" s="441">
        <f>SUM(G50,G57)</f>
        <v>212721546</v>
      </c>
      <c r="H58" s="649">
        <f>SUM(H50,H57)</f>
        <v>180752529</v>
      </c>
      <c r="I58" s="650"/>
      <c r="J58" s="651"/>
      <c r="K58" s="653">
        <v>31969017</v>
      </c>
      <c r="L58" s="654"/>
      <c r="M58" s="655"/>
      <c r="N58" s="441">
        <v>304843329</v>
      </c>
      <c r="O58" s="649">
        <v>250453970</v>
      </c>
      <c r="P58" s="650"/>
      <c r="Q58" s="651"/>
      <c r="R58" s="653">
        <v>54389359</v>
      </c>
      <c r="S58" s="654"/>
      <c r="T58" s="655"/>
    </row>
    <row r="59" ht="12.75">
      <c r="N59" s="600"/>
    </row>
  </sheetData>
  <sheetProtection selectLockedCells="1" selectUnlockedCells="1"/>
  <mergeCells count="259">
    <mergeCell ref="K48:L48"/>
    <mergeCell ref="O48:P48"/>
    <mergeCell ref="R48:T48"/>
    <mergeCell ref="B1:K1"/>
    <mergeCell ref="B3:K3"/>
    <mergeCell ref="L3:M3"/>
    <mergeCell ref="B4:K4"/>
    <mergeCell ref="L4:M4"/>
    <mergeCell ref="B5:F6"/>
    <mergeCell ref="G5:G6"/>
    <mergeCell ref="H5:J6"/>
    <mergeCell ref="K5:M6"/>
    <mergeCell ref="K9:M9"/>
    <mergeCell ref="B8:F8"/>
    <mergeCell ref="H8:J8"/>
    <mergeCell ref="K8:M8"/>
    <mergeCell ref="B7:F7"/>
    <mergeCell ref="H7:J7"/>
    <mergeCell ref="K7:M7"/>
    <mergeCell ref="B9:F9"/>
    <mergeCell ref="H9:J9"/>
    <mergeCell ref="B11:F11"/>
    <mergeCell ref="H11:J11"/>
    <mergeCell ref="K11:M11"/>
    <mergeCell ref="B10:F10"/>
    <mergeCell ref="H10:J10"/>
    <mergeCell ref="K10:M10"/>
    <mergeCell ref="K14:M15"/>
    <mergeCell ref="B13:F13"/>
    <mergeCell ref="H13:J13"/>
    <mergeCell ref="K13:M13"/>
    <mergeCell ref="B12:F12"/>
    <mergeCell ref="H12:J12"/>
    <mergeCell ref="K12:M12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B19:F19"/>
    <mergeCell ref="H19:J19"/>
    <mergeCell ref="K19:M19"/>
    <mergeCell ref="B18:F18"/>
    <mergeCell ref="H18:J18"/>
    <mergeCell ref="K18:M18"/>
    <mergeCell ref="B21:F21"/>
    <mergeCell ref="H21:J21"/>
    <mergeCell ref="K21:M21"/>
    <mergeCell ref="B20:F20"/>
    <mergeCell ref="H20:J20"/>
    <mergeCell ref="K20:M20"/>
    <mergeCell ref="B23:F23"/>
    <mergeCell ref="H23:J23"/>
    <mergeCell ref="K23:M23"/>
    <mergeCell ref="B22:F22"/>
    <mergeCell ref="H22:J22"/>
    <mergeCell ref="K22:M22"/>
    <mergeCell ref="B26:F26"/>
    <mergeCell ref="H26:J26"/>
    <mergeCell ref="K26:M26"/>
    <mergeCell ref="B24:F24"/>
    <mergeCell ref="H24:J25"/>
    <mergeCell ref="K24:M25"/>
    <mergeCell ref="B25:F25"/>
    <mergeCell ref="B28:F28"/>
    <mergeCell ref="H28:J28"/>
    <mergeCell ref="K28:M28"/>
    <mergeCell ref="B27:F27"/>
    <mergeCell ref="H27:J27"/>
    <mergeCell ref="K27:M27"/>
    <mergeCell ref="B31:F31"/>
    <mergeCell ref="H31:J31"/>
    <mergeCell ref="K31:M31"/>
    <mergeCell ref="B29:F29"/>
    <mergeCell ref="H29:J30"/>
    <mergeCell ref="K29:M30"/>
    <mergeCell ref="B30:F30"/>
    <mergeCell ref="B33:F33"/>
    <mergeCell ref="H33:J33"/>
    <mergeCell ref="K33:M33"/>
    <mergeCell ref="B32:F32"/>
    <mergeCell ref="H32:J32"/>
    <mergeCell ref="K32:M32"/>
    <mergeCell ref="B35:F35"/>
    <mergeCell ref="H35:J35"/>
    <mergeCell ref="K35:M35"/>
    <mergeCell ref="B34:F34"/>
    <mergeCell ref="H34:J34"/>
    <mergeCell ref="K34:M34"/>
    <mergeCell ref="B37:F37"/>
    <mergeCell ref="H37:J37"/>
    <mergeCell ref="K37:M37"/>
    <mergeCell ref="B36:F36"/>
    <mergeCell ref="H36:J36"/>
    <mergeCell ref="K36:M36"/>
    <mergeCell ref="B39:F39"/>
    <mergeCell ref="H39:J39"/>
    <mergeCell ref="K39:M39"/>
    <mergeCell ref="B38:F38"/>
    <mergeCell ref="H38:J38"/>
    <mergeCell ref="K38:M38"/>
    <mergeCell ref="B42:F42"/>
    <mergeCell ref="H42:J42"/>
    <mergeCell ref="K42:M42"/>
    <mergeCell ref="B40:F40"/>
    <mergeCell ref="H40:J40"/>
    <mergeCell ref="K40:M40"/>
    <mergeCell ref="B41:F41"/>
    <mergeCell ref="H41:J41"/>
    <mergeCell ref="K41:L41"/>
    <mergeCell ref="B44:F44"/>
    <mergeCell ref="H44:J44"/>
    <mergeCell ref="K44:M44"/>
    <mergeCell ref="B43:F43"/>
    <mergeCell ref="H43:J43"/>
    <mergeCell ref="K43:M43"/>
    <mergeCell ref="B46:F46"/>
    <mergeCell ref="H46:J46"/>
    <mergeCell ref="K46:M46"/>
    <mergeCell ref="B45:F45"/>
    <mergeCell ref="H45:J45"/>
    <mergeCell ref="K45:M45"/>
    <mergeCell ref="H50:J50"/>
    <mergeCell ref="K50:M50"/>
    <mergeCell ref="B49:F49"/>
    <mergeCell ref="H49:J49"/>
    <mergeCell ref="K49:M49"/>
    <mergeCell ref="B47:F47"/>
    <mergeCell ref="H47:J47"/>
    <mergeCell ref="K47:M47"/>
    <mergeCell ref="B48:F48"/>
    <mergeCell ref="H48:J48"/>
    <mergeCell ref="B52:F52"/>
    <mergeCell ref="B53:F53"/>
    <mergeCell ref="H53:J53"/>
    <mergeCell ref="K53:M53"/>
    <mergeCell ref="B51:F51"/>
    <mergeCell ref="H51:J52"/>
    <mergeCell ref="K51:M52"/>
    <mergeCell ref="B55:F55"/>
    <mergeCell ref="H55:J55"/>
    <mergeCell ref="K55:M55"/>
    <mergeCell ref="B54:F54"/>
    <mergeCell ref="H54:J54"/>
    <mergeCell ref="K54:M54"/>
    <mergeCell ref="B56:F56"/>
    <mergeCell ref="H56:J56"/>
    <mergeCell ref="K56:M56"/>
    <mergeCell ref="B58:F58"/>
    <mergeCell ref="H58:J58"/>
    <mergeCell ref="K58:M58"/>
    <mergeCell ref="B57:F57"/>
    <mergeCell ref="H57:J57"/>
    <mergeCell ref="K57:M57"/>
    <mergeCell ref="N5:N6"/>
    <mergeCell ref="O5:Q6"/>
    <mergeCell ref="R5:T6"/>
    <mergeCell ref="O7:Q7"/>
    <mergeCell ref="R7:T7"/>
    <mergeCell ref="O8:Q8"/>
    <mergeCell ref="R8:T8"/>
    <mergeCell ref="O9:Q9"/>
    <mergeCell ref="R9:T9"/>
    <mergeCell ref="O10:Q10"/>
    <mergeCell ref="R10:T10"/>
    <mergeCell ref="O11:Q11"/>
    <mergeCell ref="R11:T11"/>
    <mergeCell ref="O12:Q12"/>
    <mergeCell ref="R12:T12"/>
    <mergeCell ref="O13:Q13"/>
    <mergeCell ref="R13:T13"/>
    <mergeCell ref="N14:N15"/>
    <mergeCell ref="O14:Q15"/>
    <mergeCell ref="R14:T15"/>
    <mergeCell ref="O16:Q16"/>
    <mergeCell ref="R16:T16"/>
    <mergeCell ref="O17:Q17"/>
    <mergeCell ref="R17:T17"/>
    <mergeCell ref="O18:Q18"/>
    <mergeCell ref="R18:T18"/>
    <mergeCell ref="O19:Q19"/>
    <mergeCell ref="R19:T19"/>
    <mergeCell ref="O20:Q20"/>
    <mergeCell ref="R20:T20"/>
    <mergeCell ref="O21:Q21"/>
    <mergeCell ref="R21:T21"/>
    <mergeCell ref="O22:Q22"/>
    <mergeCell ref="R22:T22"/>
    <mergeCell ref="O23:Q23"/>
    <mergeCell ref="R23:T23"/>
    <mergeCell ref="O24:Q25"/>
    <mergeCell ref="R24:T25"/>
    <mergeCell ref="O26:Q26"/>
    <mergeCell ref="R26:T26"/>
    <mergeCell ref="O27:Q27"/>
    <mergeCell ref="R27:T27"/>
    <mergeCell ref="O28:Q28"/>
    <mergeCell ref="R28:T28"/>
    <mergeCell ref="O29:Q30"/>
    <mergeCell ref="R29:T30"/>
    <mergeCell ref="O31:Q31"/>
    <mergeCell ref="R31:T31"/>
    <mergeCell ref="O32:Q32"/>
    <mergeCell ref="R32:T32"/>
    <mergeCell ref="O33:Q33"/>
    <mergeCell ref="R33:T33"/>
    <mergeCell ref="O34:Q34"/>
    <mergeCell ref="R34:T34"/>
    <mergeCell ref="O35:Q35"/>
    <mergeCell ref="R35:T35"/>
    <mergeCell ref="O36:Q36"/>
    <mergeCell ref="R36:T36"/>
    <mergeCell ref="O37:Q37"/>
    <mergeCell ref="R37:T37"/>
    <mergeCell ref="O38:Q38"/>
    <mergeCell ref="R38:T38"/>
    <mergeCell ref="O39:Q39"/>
    <mergeCell ref="R39:T39"/>
    <mergeCell ref="O40:Q40"/>
    <mergeCell ref="R40:T40"/>
    <mergeCell ref="O42:Q42"/>
    <mergeCell ref="R42:T42"/>
    <mergeCell ref="O41:P41"/>
    <mergeCell ref="R41:T41"/>
    <mergeCell ref="O43:Q43"/>
    <mergeCell ref="R43:T43"/>
    <mergeCell ref="O44:Q44"/>
    <mergeCell ref="R44:T44"/>
    <mergeCell ref="O45:Q45"/>
    <mergeCell ref="R45:T45"/>
    <mergeCell ref="O46:Q46"/>
    <mergeCell ref="R46:T46"/>
    <mergeCell ref="O47:Q47"/>
    <mergeCell ref="R47:T47"/>
    <mergeCell ref="O49:Q49"/>
    <mergeCell ref="R49:T49"/>
    <mergeCell ref="O56:Q56"/>
    <mergeCell ref="R56:T56"/>
    <mergeCell ref="O50:Q50"/>
    <mergeCell ref="R50:T50"/>
    <mergeCell ref="O51:Q52"/>
    <mergeCell ref="R51:T52"/>
    <mergeCell ref="O53:Q53"/>
    <mergeCell ref="R53:T53"/>
    <mergeCell ref="N24:N25"/>
    <mergeCell ref="G24:G25"/>
    <mergeCell ref="O57:Q57"/>
    <mergeCell ref="R57:T57"/>
    <mergeCell ref="O58:Q58"/>
    <mergeCell ref="R58:T58"/>
    <mergeCell ref="O54:Q54"/>
    <mergeCell ref="R54:T54"/>
    <mergeCell ref="O55:Q55"/>
    <mergeCell ref="R55:T55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SheetLayoutView="100" zoomScalePageLayoutView="0" workbookViewId="0" topLeftCell="A1">
      <selection activeCell="B1" sqref="B1:H1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9" width="7.7109375" style="0" customWidth="1"/>
    <col min="10" max="10" width="6.7109375" style="0" customWidth="1"/>
    <col min="11" max="11" width="7.140625" style="0" customWidth="1"/>
    <col min="12" max="250" width="9.140625" style="0" customWidth="1"/>
  </cols>
  <sheetData>
    <row r="1" spans="2:12" ht="54.75" customHeight="1">
      <c r="B1" s="722" t="s">
        <v>395</v>
      </c>
      <c r="C1" s="722"/>
      <c r="D1" s="722"/>
      <c r="E1" s="722"/>
      <c r="F1" s="722"/>
      <c r="G1" s="722"/>
      <c r="H1" s="722"/>
      <c r="I1" s="507"/>
      <c r="J1" s="507"/>
      <c r="K1" s="507"/>
      <c r="L1" s="506"/>
    </row>
    <row r="2" spans="9:11" ht="12.75">
      <c r="I2" s="508"/>
      <c r="J2" s="508"/>
      <c r="K2" s="508"/>
    </row>
    <row r="3" spans="1:7" ht="15.75">
      <c r="A3" s="929" t="s">
        <v>174</v>
      </c>
      <c r="B3" s="929"/>
      <c r="C3" s="929"/>
      <c r="D3" s="929"/>
      <c r="E3" s="929"/>
      <c r="F3" s="929"/>
      <c r="G3" s="929"/>
    </row>
    <row r="5" spans="1:8" ht="15.75">
      <c r="A5" s="929" t="s">
        <v>348</v>
      </c>
      <c r="B5" s="929"/>
      <c r="C5" s="929"/>
      <c r="D5" s="929"/>
      <c r="E5" s="929"/>
      <c r="F5" s="929"/>
      <c r="G5" s="929"/>
      <c r="H5" s="929"/>
    </row>
    <row r="6" spans="1:10" ht="12.75">
      <c r="A6" s="930"/>
      <c r="B6" s="930"/>
      <c r="C6" s="930"/>
      <c r="D6" s="930"/>
      <c r="E6" s="930"/>
      <c r="F6" s="930"/>
      <c r="G6" s="930"/>
      <c r="H6" s="930"/>
      <c r="I6" s="930"/>
      <c r="J6" s="930"/>
    </row>
    <row r="7" spans="1:10" ht="13.5" thickBot="1">
      <c r="A7" s="499"/>
      <c r="B7" s="188"/>
      <c r="C7" s="188"/>
      <c r="D7" s="188"/>
      <c r="E7" s="931"/>
      <c r="F7" s="932"/>
      <c r="G7" s="188"/>
      <c r="H7" s="461"/>
      <c r="I7" s="188"/>
      <c r="J7" s="188"/>
    </row>
    <row r="8" spans="1:11" ht="13.5" thickBot="1">
      <c r="A8" s="882"/>
      <c r="B8" s="882"/>
      <c r="C8" s="882"/>
      <c r="D8" s="882"/>
      <c r="E8" s="903"/>
      <c r="F8" s="922" t="s">
        <v>84</v>
      </c>
      <c r="G8" s="923"/>
      <c r="H8" s="933"/>
      <c r="I8" s="922" t="s">
        <v>353</v>
      </c>
      <c r="J8" s="923"/>
      <c r="K8" s="924"/>
    </row>
    <row r="9" spans="1:11" ht="13.5" thickBot="1">
      <c r="A9" s="882" t="s">
        <v>176</v>
      </c>
      <c r="B9" s="882"/>
      <c r="C9" s="882"/>
      <c r="D9" s="882"/>
      <c r="E9" s="903"/>
      <c r="F9" s="925" t="s">
        <v>177</v>
      </c>
      <c r="G9" s="882"/>
      <c r="H9" s="903"/>
      <c r="I9" s="925" t="s">
        <v>177</v>
      </c>
      <c r="J9" s="882"/>
      <c r="K9" s="926"/>
    </row>
    <row r="10" spans="1:11" ht="13.5" thickBot="1">
      <c r="A10" s="884" t="s">
        <v>178</v>
      </c>
      <c r="B10" s="884"/>
      <c r="C10" s="884"/>
      <c r="D10" s="884"/>
      <c r="E10" s="904"/>
      <c r="F10" s="915">
        <v>2940000</v>
      </c>
      <c r="G10" s="916"/>
      <c r="H10" s="917"/>
      <c r="I10" s="915">
        <v>2517497</v>
      </c>
      <c r="J10" s="916"/>
      <c r="K10" s="927"/>
    </row>
    <row r="11" spans="1:11" ht="13.5" thickBot="1">
      <c r="A11" s="884"/>
      <c r="B11" s="884"/>
      <c r="C11" s="884"/>
      <c r="D11" s="884"/>
      <c r="E11" s="904"/>
      <c r="F11" s="915"/>
      <c r="G11" s="916"/>
      <c r="H11" s="917"/>
      <c r="I11" s="915"/>
      <c r="J11" s="916"/>
      <c r="K11" s="927"/>
    </row>
    <row r="12" spans="1:11" ht="13.5" thickBot="1">
      <c r="A12" s="884" t="s">
        <v>179</v>
      </c>
      <c r="B12" s="884"/>
      <c r="C12" s="884"/>
      <c r="D12" s="884"/>
      <c r="E12" s="904"/>
      <c r="F12" s="915">
        <v>2131000</v>
      </c>
      <c r="G12" s="916"/>
      <c r="H12" s="917"/>
      <c r="I12" s="915">
        <v>3575936</v>
      </c>
      <c r="J12" s="916"/>
      <c r="K12" s="927"/>
    </row>
    <row r="13" spans="1:11" ht="13.5" thickBot="1">
      <c r="A13" s="884"/>
      <c r="B13" s="884"/>
      <c r="C13" s="884"/>
      <c r="D13" s="884"/>
      <c r="E13" s="904"/>
      <c r="F13" s="915"/>
      <c r="G13" s="916"/>
      <c r="H13" s="917"/>
      <c r="I13" s="915"/>
      <c r="J13" s="916"/>
      <c r="K13" s="927"/>
    </row>
    <row r="14" spans="1:11" ht="13.5" thickBot="1">
      <c r="A14" s="884" t="s">
        <v>180</v>
      </c>
      <c r="B14" s="884"/>
      <c r="C14" s="884"/>
      <c r="D14" s="884"/>
      <c r="E14" s="904"/>
      <c r="F14" s="915">
        <v>200000</v>
      </c>
      <c r="G14" s="916"/>
      <c r="H14" s="917"/>
      <c r="I14" s="915">
        <v>200000</v>
      </c>
      <c r="J14" s="916"/>
      <c r="K14" s="927"/>
    </row>
    <row r="15" spans="1:11" ht="13.5" thickBot="1">
      <c r="A15" s="918"/>
      <c r="B15" s="918"/>
      <c r="C15" s="918"/>
      <c r="D15" s="918"/>
      <c r="E15" s="724"/>
      <c r="F15" s="915"/>
      <c r="G15" s="916"/>
      <c r="H15" s="917"/>
      <c r="I15" s="915"/>
      <c r="J15" s="916"/>
      <c r="K15" s="927"/>
    </row>
    <row r="16" spans="1:11" ht="12.75" customHeight="1" thickBot="1">
      <c r="A16" s="919" t="s">
        <v>349</v>
      </c>
      <c r="B16" s="920"/>
      <c r="C16" s="920"/>
      <c r="D16" s="920"/>
      <c r="E16" s="921"/>
      <c r="F16" s="912">
        <f>SUM(F10:F14)</f>
        <v>5271000</v>
      </c>
      <c r="G16" s="913"/>
      <c r="H16" s="914"/>
      <c r="I16" s="912">
        <f>SUM(I10:I14)</f>
        <v>6293433</v>
      </c>
      <c r="J16" s="913"/>
      <c r="K16" s="928"/>
    </row>
  </sheetData>
  <sheetProtection selectLockedCells="1" selectUnlockedCells="1"/>
  <mergeCells count="23">
    <mergeCell ref="I12:K13"/>
    <mergeCell ref="I14:K15"/>
    <mergeCell ref="I16:K16"/>
    <mergeCell ref="B1:H1"/>
    <mergeCell ref="A3:G3"/>
    <mergeCell ref="A5:H5"/>
    <mergeCell ref="A6:J6"/>
    <mergeCell ref="E7:F7"/>
    <mergeCell ref="A8:E8"/>
    <mergeCell ref="F8:H8"/>
    <mergeCell ref="I8:K8"/>
    <mergeCell ref="A9:E9"/>
    <mergeCell ref="F9:H9"/>
    <mergeCell ref="A10:E11"/>
    <mergeCell ref="F10:H11"/>
    <mergeCell ref="I9:K9"/>
    <mergeCell ref="I10:K11"/>
    <mergeCell ref="F16:H16"/>
    <mergeCell ref="A12:E13"/>
    <mergeCell ref="F12:H13"/>
    <mergeCell ref="A14:E15"/>
    <mergeCell ref="F14:H15"/>
    <mergeCell ref="A16:E16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934" t="s">
        <v>396</v>
      </c>
      <c r="E1" s="934"/>
      <c r="F1" s="934"/>
      <c r="G1" s="934"/>
      <c r="H1" s="934"/>
      <c r="I1" s="934"/>
      <c r="J1" s="934"/>
      <c r="K1" s="934"/>
      <c r="L1" s="934"/>
      <c r="M1" s="934"/>
      <c r="N1" s="934"/>
    </row>
    <row r="2" ht="47.25" customHeight="1"/>
    <row r="3" spans="1:14" ht="15">
      <c r="A3" s="462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</row>
    <row r="4" spans="1:14" ht="15.75">
      <c r="A4" s="477"/>
      <c r="B4" s="462"/>
      <c r="C4" s="462"/>
      <c r="D4" s="462"/>
      <c r="E4" s="477" t="s">
        <v>82</v>
      </c>
      <c r="F4" s="462"/>
      <c r="G4" s="462"/>
      <c r="H4" s="462"/>
      <c r="I4" s="462"/>
      <c r="J4" s="462"/>
      <c r="K4" s="462"/>
      <c r="L4" s="462"/>
      <c r="M4" s="462"/>
      <c r="N4" s="462"/>
    </row>
    <row r="5" spans="1:14" ht="15.75">
      <c r="A5" s="477"/>
      <c r="B5" s="462"/>
      <c r="C5" s="462"/>
      <c r="D5" s="935" t="s">
        <v>326</v>
      </c>
      <c r="E5" s="935"/>
      <c r="F5" s="935"/>
      <c r="G5" s="462"/>
      <c r="H5" s="462"/>
      <c r="I5" s="462"/>
      <c r="J5" s="462"/>
      <c r="K5" s="462"/>
      <c r="L5" s="462"/>
      <c r="M5" s="462"/>
      <c r="N5" s="462"/>
    </row>
    <row r="6" spans="1:14" ht="15.75">
      <c r="A6" s="477"/>
      <c r="B6" s="462"/>
      <c r="C6" s="462"/>
      <c r="D6" s="462"/>
      <c r="E6" s="477" t="s">
        <v>325</v>
      </c>
      <c r="F6" s="462"/>
      <c r="G6" s="462"/>
      <c r="H6" s="462"/>
      <c r="I6" s="462"/>
      <c r="J6" s="462"/>
      <c r="K6" s="462"/>
      <c r="L6" s="462"/>
      <c r="M6" s="462"/>
      <c r="N6" s="462"/>
    </row>
    <row r="7" spans="1:14" ht="15.75">
      <c r="A7" s="476"/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</row>
    <row r="8" spans="1:14" ht="15.75">
      <c r="A8" s="476"/>
      <c r="B8" s="462"/>
      <c r="C8" s="462"/>
      <c r="D8" s="462"/>
      <c r="E8" s="462"/>
      <c r="F8" s="462"/>
      <c r="G8" s="462"/>
      <c r="H8" s="462"/>
      <c r="I8" s="462"/>
      <c r="J8" s="462"/>
      <c r="K8" s="462"/>
      <c r="L8" s="462"/>
      <c r="M8" s="462"/>
      <c r="N8" s="462"/>
    </row>
    <row r="9" spans="1:14" ht="16.5" thickBot="1">
      <c r="A9" s="475"/>
      <c r="B9" s="462"/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936" t="s">
        <v>58</v>
      </c>
      <c r="N9" s="936"/>
    </row>
    <row r="10" spans="1:14" ht="17.25" thickBot="1" thickTop="1">
      <c r="A10" s="474" t="s">
        <v>59</v>
      </c>
      <c r="B10" s="473" t="s">
        <v>324</v>
      </c>
      <c r="C10" s="473" t="s">
        <v>323</v>
      </c>
      <c r="D10" s="473" t="s">
        <v>322</v>
      </c>
      <c r="E10" s="473" t="s">
        <v>321</v>
      </c>
      <c r="F10" s="473" t="s">
        <v>320</v>
      </c>
      <c r="G10" s="473" t="s">
        <v>319</v>
      </c>
      <c r="H10" s="473" t="s">
        <v>318</v>
      </c>
      <c r="I10" s="473" t="s">
        <v>317</v>
      </c>
      <c r="J10" s="473" t="s">
        <v>316</v>
      </c>
      <c r="K10" s="473" t="s">
        <v>315</v>
      </c>
      <c r="L10" s="473" t="s">
        <v>314</v>
      </c>
      <c r="M10" s="472" t="s">
        <v>313</v>
      </c>
      <c r="N10" s="472" t="s">
        <v>312</v>
      </c>
    </row>
    <row r="11" spans="1:14" ht="17.25" customHeight="1" thickBot="1" thickTop="1">
      <c r="A11" s="937" t="s">
        <v>311</v>
      </c>
      <c r="B11" s="937"/>
      <c r="C11" s="937"/>
      <c r="D11" s="937"/>
      <c r="E11" s="937"/>
      <c r="F11" s="937"/>
      <c r="G11" s="937"/>
      <c r="H11" s="937"/>
      <c r="I11" s="937"/>
      <c r="J11" s="937"/>
      <c r="K11" s="937"/>
      <c r="L11" s="937"/>
      <c r="M11" s="937"/>
      <c r="N11" s="937"/>
    </row>
    <row r="12" spans="1:14" ht="17.25" thickBot="1" thickTop="1">
      <c r="A12" s="470" t="s">
        <v>310</v>
      </c>
      <c r="B12" s="469">
        <v>806667</v>
      </c>
      <c r="C12" s="469">
        <v>806667</v>
      </c>
      <c r="D12" s="469">
        <v>806667</v>
      </c>
      <c r="E12" s="469">
        <v>806667</v>
      </c>
      <c r="F12" s="469">
        <v>806667</v>
      </c>
      <c r="G12" s="469">
        <v>806667</v>
      </c>
      <c r="H12" s="469">
        <v>806667</v>
      </c>
      <c r="I12" s="469">
        <v>7501815</v>
      </c>
      <c r="J12" s="469">
        <v>806667</v>
      </c>
      <c r="K12" s="469">
        <v>806667</v>
      </c>
      <c r="L12" s="469">
        <v>806667</v>
      </c>
      <c r="M12" s="468">
        <v>371998</v>
      </c>
      <c r="N12" s="465">
        <v>15940483</v>
      </c>
    </row>
    <row r="13" spans="1:14" ht="16.5" thickBot="1">
      <c r="A13" s="470" t="s">
        <v>154</v>
      </c>
      <c r="B13" s="469">
        <v>0</v>
      </c>
      <c r="C13" s="469">
        <v>0</v>
      </c>
      <c r="D13" s="469">
        <v>19525000</v>
      </c>
      <c r="E13" s="469">
        <v>0</v>
      </c>
      <c r="F13" s="469">
        <v>0</v>
      </c>
      <c r="G13" s="469">
        <v>0</v>
      </c>
      <c r="H13" s="469">
        <v>0</v>
      </c>
      <c r="I13" s="469">
        <v>0</v>
      </c>
      <c r="J13" s="469">
        <v>19525000</v>
      </c>
      <c r="K13" s="469">
        <v>0</v>
      </c>
      <c r="L13" s="469">
        <v>1022433</v>
      </c>
      <c r="M13" s="468">
        <v>28639846</v>
      </c>
      <c r="N13" s="465">
        <v>68712279</v>
      </c>
    </row>
    <row r="14" spans="1:14" ht="16.5" thickBot="1">
      <c r="A14" s="470" t="s">
        <v>63</v>
      </c>
      <c r="B14" s="469">
        <v>6128397</v>
      </c>
      <c r="C14" s="469">
        <v>6128397</v>
      </c>
      <c r="D14" s="469">
        <v>12300673</v>
      </c>
      <c r="E14" s="469">
        <v>6139630</v>
      </c>
      <c r="F14" s="469">
        <v>6139630</v>
      </c>
      <c r="G14" s="469">
        <v>6128397</v>
      </c>
      <c r="H14" s="469">
        <v>6925433</v>
      </c>
      <c r="I14" s="469">
        <v>8711977</v>
      </c>
      <c r="J14" s="469">
        <v>6478397</v>
      </c>
      <c r="K14" s="469">
        <v>6128397</v>
      </c>
      <c r="L14" s="469">
        <v>6128397</v>
      </c>
      <c r="M14" s="468">
        <v>6150672</v>
      </c>
      <c r="N14" s="465">
        <v>83488397</v>
      </c>
    </row>
    <row r="15" spans="1:14" s="471" customFormat="1" ht="16.5" thickBot="1">
      <c r="A15" s="582" t="s">
        <v>309</v>
      </c>
      <c r="B15" s="607">
        <v>697672</v>
      </c>
      <c r="C15" s="608">
        <v>697672</v>
      </c>
      <c r="D15" s="608">
        <v>697672</v>
      </c>
      <c r="E15" s="607">
        <v>893953</v>
      </c>
      <c r="F15" s="607">
        <v>2537957</v>
      </c>
      <c r="G15" s="607">
        <v>3158227</v>
      </c>
      <c r="H15" s="607">
        <v>2314954</v>
      </c>
      <c r="I15" s="607">
        <v>4942715</v>
      </c>
      <c r="J15" s="607">
        <v>1724409</v>
      </c>
      <c r="K15" s="607">
        <v>5599143</v>
      </c>
      <c r="L15" s="607">
        <v>1518669</v>
      </c>
      <c r="M15" s="607">
        <v>1573919</v>
      </c>
      <c r="N15" s="552">
        <v>26356962</v>
      </c>
    </row>
    <row r="16" spans="1:14" s="471" customFormat="1" ht="16.5" thickBot="1">
      <c r="A16" s="609" t="s">
        <v>383</v>
      </c>
      <c r="B16" s="609"/>
      <c r="C16" s="611"/>
      <c r="D16" s="611"/>
      <c r="E16" s="609"/>
      <c r="F16" s="609"/>
      <c r="G16" s="609"/>
      <c r="H16" s="609"/>
      <c r="I16" s="609"/>
      <c r="J16" s="609"/>
      <c r="K16" s="609"/>
      <c r="L16" s="609"/>
      <c r="M16" s="609">
        <v>1094391</v>
      </c>
      <c r="N16" s="609">
        <v>1094391</v>
      </c>
    </row>
    <row r="17" spans="1:14" ht="16.5" thickBot="1">
      <c r="A17" s="537" t="s">
        <v>308</v>
      </c>
      <c r="B17" s="547">
        <v>6839896</v>
      </c>
      <c r="C17" s="610">
        <v>6839896</v>
      </c>
      <c r="D17" s="610">
        <v>6839896</v>
      </c>
      <c r="E17" s="547">
        <v>6839896</v>
      </c>
      <c r="F17" s="547">
        <v>6839894</v>
      </c>
      <c r="G17" s="547">
        <v>6839894</v>
      </c>
      <c r="H17" s="547">
        <v>6839894</v>
      </c>
      <c r="I17" s="547">
        <v>6839894</v>
      </c>
      <c r="J17" s="547">
        <v>6839894</v>
      </c>
      <c r="K17" s="547">
        <v>6839894</v>
      </c>
      <c r="L17" s="547">
        <v>6839894</v>
      </c>
      <c r="M17" s="551">
        <v>6839880</v>
      </c>
      <c r="N17" s="537">
        <f>SUM(B17:M17)</f>
        <v>82078722</v>
      </c>
    </row>
    <row r="18" spans="1:14" ht="16.5" thickBot="1">
      <c r="A18" s="537" t="s">
        <v>372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>
        <v>14936753</v>
      </c>
      <c r="M18" s="537">
        <v>7483589</v>
      </c>
      <c r="N18" s="537">
        <v>22420342</v>
      </c>
    </row>
    <row r="19" spans="1:14" ht="16.5" thickBot="1">
      <c r="A19" s="537" t="s">
        <v>358</v>
      </c>
      <c r="B19" s="551"/>
      <c r="C19" s="537">
        <v>1450731</v>
      </c>
      <c r="D19" s="546"/>
      <c r="E19" s="537"/>
      <c r="F19" s="537"/>
      <c r="G19" s="551"/>
      <c r="H19" s="537"/>
      <c r="I19" s="537"/>
      <c r="J19" s="537"/>
      <c r="K19" s="551"/>
      <c r="L19" s="537"/>
      <c r="M19" s="551">
        <v>3301022</v>
      </c>
      <c r="N19" s="537">
        <v>4751753</v>
      </c>
    </row>
    <row r="20" spans="1:14" ht="21" customHeight="1" thickBot="1">
      <c r="A20" s="548" t="s">
        <v>307</v>
      </c>
      <c r="B20" s="549">
        <f aca="true" t="shared" si="0" ref="B20:K20">SUM(B12:B17)</f>
        <v>14472632</v>
      </c>
      <c r="C20" s="463">
        <f>SUM(C12:C19)</f>
        <v>15923363</v>
      </c>
      <c r="D20" s="550">
        <f t="shared" si="0"/>
        <v>40169908</v>
      </c>
      <c r="E20" s="549">
        <f t="shared" si="0"/>
        <v>14680146</v>
      </c>
      <c r="F20" s="549">
        <f t="shared" si="0"/>
        <v>16324148</v>
      </c>
      <c r="G20" s="549">
        <f t="shared" si="0"/>
        <v>16933185</v>
      </c>
      <c r="H20" s="549">
        <f t="shared" si="0"/>
        <v>16886948</v>
      </c>
      <c r="I20" s="549">
        <f t="shared" si="0"/>
        <v>27996401</v>
      </c>
      <c r="J20" s="549">
        <f t="shared" si="0"/>
        <v>35374367</v>
      </c>
      <c r="K20" s="549">
        <f t="shared" si="0"/>
        <v>19374101</v>
      </c>
      <c r="L20" s="549">
        <f>SUM(L12:L18)</f>
        <v>31252813</v>
      </c>
      <c r="M20" s="549">
        <f>SUM(M12:M19)</f>
        <v>55455317</v>
      </c>
      <c r="N20" s="549">
        <v>304843329</v>
      </c>
    </row>
    <row r="21" spans="1:14" ht="17.25" thickBot="1" thickTop="1">
      <c r="A21" s="467"/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5"/>
      <c r="N21" s="465">
        <f aca="true" t="shared" si="1" ref="N21:N30">SUM(B21:M21)</f>
        <v>0</v>
      </c>
    </row>
    <row r="22" spans="1:14" ht="17.25" thickBot="1" thickTop="1">
      <c r="A22" s="470" t="s">
        <v>105</v>
      </c>
      <c r="B22" s="469">
        <v>6772529</v>
      </c>
      <c r="C22" s="469">
        <v>6772529</v>
      </c>
      <c r="D22" s="469">
        <v>11937618</v>
      </c>
      <c r="E22" s="469">
        <v>6951912</v>
      </c>
      <c r="F22" s="469">
        <v>8515898</v>
      </c>
      <c r="G22" s="469">
        <v>8205459</v>
      </c>
      <c r="H22" s="469">
        <v>8247882</v>
      </c>
      <c r="I22" s="469">
        <v>10891955</v>
      </c>
      <c r="J22" s="469">
        <v>7548086</v>
      </c>
      <c r="K22" s="469">
        <v>11386111</v>
      </c>
      <c r="L22" s="469">
        <v>7521598</v>
      </c>
      <c r="M22" s="468">
        <v>8084712</v>
      </c>
      <c r="N22" s="465">
        <f t="shared" si="1"/>
        <v>102836289</v>
      </c>
    </row>
    <row r="23" spans="1:14" ht="16.5" thickBot="1">
      <c r="A23" s="470" t="s">
        <v>306</v>
      </c>
      <c r="B23" s="469">
        <v>1222448</v>
      </c>
      <c r="C23" s="469">
        <v>1222448</v>
      </c>
      <c r="D23" s="469">
        <v>1228824</v>
      </c>
      <c r="E23" s="469">
        <v>1224281</v>
      </c>
      <c r="F23" s="469">
        <v>1224281</v>
      </c>
      <c r="G23" s="469">
        <v>1362778</v>
      </c>
      <c r="H23" s="469">
        <v>1367957</v>
      </c>
      <c r="I23" s="469">
        <v>3048828</v>
      </c>
      <c r="J23" s="469">
        <v>1339876</v>
      </c>
      <c r="K23" s="469">
        <v>1707784</v>
      </c>
      <c r="L23" s="469">
        <v>1288505</v>
      </c>
      <c r="M23" s="468">
        <v>1034139</v>
      </c>
      <c r="N23" s="465">
        <f t="shared" si="1"/>
        <v>17272149</v>
      </c>
    </row>
    <row r="24" spans="1:14" ht="16.5" thickBot="1">
      <c r="A24" s="470" t="s">
        <v>109</v>
      </c>
      <c r="B24" s="469">
        <v>3710250</v>
      </c>
      <c r="C24" s="469">
        <v>3710073</v>
      </c>
      <c r="D24" s="469">
        <v>3726549</v>
      </c>
      <c r="E24" s="469">
        <v>3720072</v>
      </c>
      <c r="F24" s="469">
        <v>3816566</v>
      </c>
      <c r="G24" s="469">
        <v>4597545</v>
      </c>
      <c r="H24" s="469">
        <v>4518544</v>
      </c>
      <c r="I24" s="469">
        <v>5070289</v>
      </c>
      <c r="J24" s="469">
        <v>3942848</v>
      </c>
      <c r="K24" s="469">
        <v>3796457</v>
      </c>
      <c r="L24" s="469">
        <v>3716119</v>
      </c>
      <c r="M24" s="468">
        <v>32889719</v>
      </c>
      <c r="N24" s="465">
        <f t="shared" si="1"/>
        <v>77215031</v>
      </c>
    </row>
    <row r="25" spans="1:14" ht="16.5" thickBot="1">
      <c r="A25" s="470" t="s">
        <v>117</v>
      </c>
      <c r="B25" s="469">
        <v>0</v>
      </c>
      <c r="C25" s="469">
        <v>0</v>
      </c>
      <c r="D25" s="469">
        <v>0</v>
      </c>
      <c r="E25" s="469">
        <v>5662350</v>
      </c>
      <c r="F25" s="469">
        <v>0</v>
      </c>
      <c r="G25" s="469">
        <v>0</v>
      </c>
      <c r="H25" s="469">
        <v>0</v>
      </c>
      <c r="I25" s="469">
        <v>17234539</v>
      </c>
      <c r="J25" s="469">
        <v>0</v>
      </c>
      <c r="K25" s="469">
        <v>0</v>
      </c>
      <c r="L25" s="469">
        <v>14936753</v>
      </c>
      <c r="M25" s="468">
        <v>6549034</v>
      </c>
      <c r="N25" s="465">
        <f t="shared" si="1"/>
        <v>44382676</v>
      </c>
    </row>
    <row r="26" spans="1:14" ht="16.5" thickBot="1">
      <c r="A26" s="470" t="s">
        <v>118</v>
      </c>
      <c r="B26" s="469">
        <v>0</v>
      </c>
      <c r="C26" s="469">
        <v>0</v>
      </c>
      <c r="D26" s="469">
        <v>0</v>
      </c>
      <c r="E26" s="469">
        <v>0</v>
      </c>
      <c r="F26" s="469">
        <v>6306667</v>
      </c>
      <c r="G26" s="469">
        <v>0</v>
      </c>
      <c r="H26" s="469">
        <v>0</v>
      </c>
      <c r="I26" s="469">
        <v>6091427</v>
      </c>
      <c r="J26" s="469">
        <v>0</v>
      </c>
      <c r="K26" s="469">
        <v>0</v>
      </c>
      <c r="L26" s="469">
        <v>0</v>
      </c>
      <c r="M26" s="468">
        <v>-2878678</v>
      </c>
      <c r="N26" s="465">
        <v>9519416</v>
      </c>
    </row>
    <row r="27" spans="1:14" ht="16.5" thickBot="1">
      <c r="A27" s="470" t="s">
        <v>113</v>
      </c>
      <c r="B27" s="469">
        <v>439250</v>
      </c>
      <c r="C27" s="469">
        <v>439250</v>
      </c>
      <c r="D27" s="469">
        <v>439250</v>
      </c>
      <c r="E27" s="469">
        <v>439250</v>
      </c>
      <c r="F27" s="469">
        <v>439250</v>
      </c>
      <c r="G27" s="469">
        <v>439250</v>
      </c>
      <c r="H27" s="469">
        <v>439250</v>
      </c>
      <c r="I27" s="469">
        <v>471750</v>
      </c>
      <c r="J27" s="469">
        <v>439250</v>
      </c>
      <c r="K27" s="469">
        <v>439250</v>
      </c>
      <c r="L27" s="469">
        <v>1461683</v>
      </c>
      <c r="M27" s="468">
        <v>406750</v>
      </c>
      <c r="N27" s="465">
        <v>6293433</v>
      </c>
    </row>
    <row r="28" spans="1:14" ht="16.5" thickBot="1">
      <c r="A28" s="470" t="s">
        <v>371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8">
        <v>130000</v>
      </c>
      <c r="N28" s="465">
        <v>130000</v>
      </c>
    </row>
    <row r="29" spans="1:14" ht="16.5" thickBot="1">
      <c r="A29" s="470" t="s">
        <v>305</v>
      </c>
      <c r="B29" s="469">
        <v>603876</v>
      </c>
      <c r="C29" s="469">
        <v>603876</v>
      </c>
      <c r="D29" s="469">
        <v>604053</v>
      </c>
      <c r="E29" s="469">
        <v>603876</v>
      </c>
      <c r="F29" s="469">
        <v>603876</v>
      </c>
      <c r="G29" s="469">
        <v>603876</v>
      </c>
      <c r="H29" s="469">
        <v>603887</v>
      </c>
      <c r="I29" s="469">
        <v>603876</v>
      </c>
      <c r="J29" s="469">
        <v>603876</v>
      </c>
      <c r="K29" s="469">
        <v>603876</v>
      </c>
      <c r="L29" s="469">
        <v>603876</v>
      </c>
      <c r="M29" s="468">
        <v>603872</v>
      </c>
      <c r="N29" s="465">
        <v>7246696</v>
      </c>
    </row>
    <row r="30" spans="1:14" ht="16.5" thickBot="1">
      <c r="A30" s="467" t="s">
        <v>162</v>
      </c>
      <c r="B30" s="466">
        <v>0</v>
      </c>
      <c r="C30" s="466">
        <v>0</v>
      </c>
      <c r="D30" s="466">
        <v>0</v>
      </c>
      <c r="E30" s="466">
        <v>0</v>
      </c>
      <c r="F30" s="466">
        <v>0</v>
      </c>
      <c r="G30" s="466">
        <v>0</v>
      </c>
      <c r="H30" s="466">
        <v>0</v>
      </c>
      <c r="I30" s="466">
        <v>0</v>
      </c>
      <c r="J30" s="466">
        <v>14953602</v>
      </c>
      <c r="K30" s="466">
        <v>10000000</v>
      </c>
      <c r="L30" s="466">
        <v>0</v>
      </c>
      <c r="M30" s="465">
        <v>7483589</v>
      </c>
      <c r="N30" s="465">
        <f t="shared" si="1"/>
        <v>32437191</v>
      </c>
    </row>
    <row r="31" spans="1:14" ht="17.25" thickBot="1" thickTop="1">
      <c r="A31" s="467" t="s">
        <v>304</v>
      </c>
      <c r="B31" s="466"/>
      <c r="C31" s="466">
        <v>1450731</v>
      </c>
      <c r="D31" s="466">
        <v>0</v>
      </c>
      <c r="E31" s="466"/>
      <c r="F31" s="466"/>
      <c r="G31" s="466"/>
      <c r="H31" s="466"/>
      <c r="I31" s="466"/>
      <c r="J31" s="466"/>
      <c r="K31" s="466"/>
      <c r="L31" s="466"/>
      <c r="M31" s="465">
        <v>6059717</v>
      </c>
      <c r="N31" s="465">
        <v>7510448</v>
      </c>
    </row>
    <row r="32" spans="1:14" ht="17.25" thickBot="1" thickTop="1">
      <c r="A32" s="464" t="s">
        <v>303</v>
      </c>
      <c r="B32" s="463">
        <f aca="true" t="shared" si="2" ref="B32:L32">SUM(B22:B30)</f>
        <v>12748353</v>
      </c>
      <c r="C32" s="463">
        <f>SUM(C22:C31)</f>
        <v>14198907</v>
      </c>
      <c r="D32" s="463">
        <f t="shared" si="2"/>
        <v>17936294</v>
      </c>
      <c r="E32" s="463">
        <f t="shared" si="2"/>
        <v>18601741</v>
      </c>
      <c r="F32" s="463">
        <f t="shared" si="2"/>
        <v>20906538</v>
      </c>
      <c r="G32" s="463">
        <f t="shared" si="2"/>
        <v>15208908</v>
      </c>
      <c r="H32" s="463">
        <f t="shared" si="2"/>
        <v>15177520</v>
      </c>
      <c r="I32" s="463">
        <f t="shared" si="2"/>
        <v>43412664</v>
      </c>
      <c r="J32" s="463">
        <f t="shared" si="2"/>
        <v>28827538</v>
      </c>
      <c r="K32" s="463">
        <f t="shared" si="2"/>
        <v>27933478</v>
      </c>
      <c r="L32" s="463">
        <f t="shared" si="2"/>
        <v>29528534</v>
      </c>
      <c r="M32" s="463">
        <f>SUM(M22:M31)</f>
        <v>60362854</v>
      </c>
      <c r="N32" s="463">
        <v>304843329</v>
      </c>
    </row>
    <row r="33" spans="1:14" ht="15.75" thickTop="1">
      <c r="A33" s="462"/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  <c r="M33" s="462"/>
      <c r="N33" s="462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SheetLayoutView="100" zoomScalePageLayoutView="0" workbookViewId="0" topLeftCell="A1">
      <selection activeCell="A1" sqref="A1:C1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9.57421875" style="0" customWidth="1"/>
    <col min="5" max="255" width="9.140625" style="0" customWidth="1"/>
  </cols>
  <sheetData>
    <row r="1" spans="1:3" ht="12.75">
      <c r="A1" s="950" t="s">
        <v>397</v>
      </c>
      <c r="B1" s="950"/>
      <c r="C1" s="950"/>
    </row>
    <row r="2" ht="12.75">
      <c r="A2" s="189"/>
    </row>
    <row r="3" ht="12.75">
      <c r="A3" s="189"/>
    </row>
    <row r="4" spans="1:3" ht="12.75">
      <c r="A4" s="950" t="s">
        <v>56</v>
      </c>
      <c r="B4" s="950"/>
      <c r="C4" s="950"/>
    </row>
    <row r="5" ht="12.75">
      <c r="A5" s="190"/>
    </row>
    <row r="6" spans="1:3" ht="12.75">
      <c r="A6" s="951" t="s">
        <v>116</v>
      </c>
      <c r="B6" s="951"/>
      <c r="C6" s="951"/>
    </row>
    <row r="7" ht="15.75">
      <c r="A7" s="191"/>
    </row>
    <row r="8" ht="15.75">
      <c r="A8" s="191"/>
    </row>
    <row r="9" ht="16.5" thickBot="1">
      <c r="A9" s="191"/>
    </row>
    <row r="10" spans="1:4" ht="24.75" customHeight="1" thickBot="1">
      <c r="A10" s="952"/>
      <c r="B10" s="952"/>
      <c r="C10" s="953" t="s">
        <v>98</v>
      </c>
      <c r="D10" s="953" t="s">
        <v>350</v>
      </c>
    </row>
    <row r="11" spans="1:4" ht="12.75" customHeight="1" thickBot="1">
      <c r="A11" s="954" t="s">
        <v>59</v>
      </c>
      <c r="B11" s="954"/>
      <c r="C11" s="953"/>
      <c r="D11" s="953"/>
    </row>
    <row r="12" spans="1:4" ht="16.5" thickBot="1">
      <c r="A12" s="963"/>
      <c r="B12" s="963"/>
      <c r="C12" s="192" t="s">
        <v>97</v>
      </c>
      <c r="D12" s="192" t="s">
        <v>97</v>
      </c>
    </row>
    <row r="13" spans="1:4" ht="12.75" customHeight="1" thickBot="1">
      <c r="A13" s="947" t="s">
        <v>104</v>
      </c>
      <c r="B13" s="193"/>
      <c r="C13" s="944">
        <v>15662350</v>
      </c>
      <c r="D13" s="944">
        <v>21932592</v>
      </c>
    </row>
    <row r="14" spans="1:4" ht="26.25" thickBot="1">
      <c r="A14" s="947"/>
      <c r="B14" s="193" t="s">
        <v>181</v>
      </c>
      <c r="C14" s="944"/>
      <c r="D14" s="944"/>
    </row>
    <row r="15" spans="1:4" ht="13.5" thickBot="1">
      <c r="A15" s="947"/>
      <c r="B15" s="194"/>
      <c r="C15" s="944"/>
      <c r="D15" s="944"/>
    </row>
    <row r="16" spans="1:4" ht="13.5" thickBot="1">
      <c r="A16" s="947"/>
      <c r="B16" s="193"/>
      <c r="C16" s="944">
        <v>12332554</v>
      </c>
      <c r="D16" s="944">
        <v>17515203</v>
      </c>
    </row>
    <row r="17" spans="1:4" ht="13.5" thickBot="1">
      <c r="A17" s="947"/>
      <c r="B17" s="194" t="s">
        <v>117</v>
      </c>
      <c r="C17" s="944"/>
      <c r="D17" s="944"/>
    </row>
    <row r="18" spans="1:4" ht="13.5" thickBot="1">
      <c r="A18" s="947"/>
      <c r="B18" s="193"/>
      <c r="C18" s="944">
        <v>3329796</v>
      </c>
      <c r="D18" s="944">
        <v>4417389</v>
      </c>
    </row>
    <row r="19" spans="1:4" ht="13.5" thickBot="1">
      <c r="A19" s="947"/>
      <c r="B19" s="194" t="s">
        <v>182</v>
      </c>
      <c r="C19" s="944"/>
      <c r="D19" s="944"/>
    </row>
    <row r="20" spans="1:4" ht="13.5" customHeight="1" hidden="1" thickBot="1">
      <c r="A20" s="195"/>
      <c r="B20" s="555"/>
      <c r="C20" s="556"/>
      <c r="D20" s="556"/>
    </row>
    <row r="21" spans="1:4" ht="24.75" customHeight="1">
      <c r="A21" s="559"/>
      <c r="B21" s="570" t="s">
        <v>368</v>
      </c>
      <c r="C21" s="560"/>
      <c r="D21" s="560">
        <v>2445532</v>
      </c>
    </row>
    <row r="22" spans="1:4" ht="21.75" customHeight="1">
      <c r="A22" s="554" t="s">
        <v>106</v>
      </c>
      <c r="B22" s="569" t="s">
        <v>117</v>
      </c>
      <c r="C22" s="558"/>
      <c r="D22" s="558">
        <v>1925616</v>
      </c>
    </row>
    <row r="23" spans="1:4" ht="27" customHeight="1" thickBot="1">
      <c r="A23" s="554"/>
      <c r="B23" s="617" t="s">
        <v>182</v>
      </c>
      <c r="C23" s="613"/>
      <c r="D23" s="613">
        <v>519916</v>
      </c>
    </row>
    <row r="24" spans="1:4" ht="25.5" customHeight="1">
      <c r="A24" s="622"/>
      <c r="B24" s="624" t="s">
        <v>184</v>
      </c>
      <c r="C24" s="627"/>
      <c r="D24" s="627">
        <v>4605004</v>
      </c>
    </row>
    <row r="25" spans="1:4" ht="30" customHeight="1">
      <c r="A25" s="623" t="s">
        <v>108</v>
      </c>
      <c r="B25" s="625" t="s">
        <v>117</v>
      </c>
      <c r="C25" s="628"/>
      <c r="D25" s="628">
        <v>3702524</v>
      </c>
    </row>
    <row r="26" spans="1:4" ht="30" customHeight="1" thickBot="1">
      <c r="A26" s="621"/>
      <c r="B26" s="626" t="s">
        <v>182</v>
      </c>
      <c r="C26" s="629"/>
      <c r="D26" s="629">
        <v>902480</v>
      </c>
    </row>
    <row r="27" spans="1:4" ht="30" customHeight="1">
      <c r="A27" s="960" t="s">
        <v>110</v>
      </c>
      <c r="B27" s="618" t="s">
        <v>367</v>
      </c>
      <c r="C27" s="632"/>
      <c r="D27" s="630">
        <v>14936753</v>
      </c>
    </row>
    <row r="28" spans="1:4" ht="30" customHeight="1">
      <c r="A28" s="961"/>
      <c r="B28" s="631" t="s">
        <v>385</v>
      </c>
      <c r="C28" s="633"/>
      <c r="D28" s="616">
        <v>11761200</v>
      </c>
    </row>
    <row r="29" spans="1:4" ht="30" customHeight="1" thickBot="1">
      <c r="A29" s="962"/>
      <c r="B29" s="626" t="s">
        <v>182</v>
      </c>
      <c r="C29" s="629"/>
      <c r="D29" s="620">
        <v>3175553</v>
      </c>
    </row>
    <row r="30" spans="1:4" ht="30" customHeight="1">
      <c r="A30" s="960" t="s">
        <v>112</v>
      </c>
      <c r="B30" s="618" t="s">
        <v>384</v>
      </c>
      <c r="C30" s="632"/>
      <c r="D30" s="635">
        <v>462795</v>
      </c>
    </row>
    <row r="31" spans="1:4" ht="30" customHeight="1">
      <c r="A31" s="961"/>
      <c r="B31" s="634" t="s">
        <v>117</v>
      </c>
      <c r="C31" s="633"/>
      <c r="D31" s="636">
        <v>462795</v>
      </c>
    </row>
    <row r="32" spans="1:4" ht="25.5" customHeight="1" thickBot="1">
      <c r="A32" s="962"/>
      <c r="B32" s="626" t="s">
        <v>182</v>
      </c>
      <c r="C32" s="629"/>
      <c r="D32" s="619">
        <v>0</v>
      </c>
    </row>
    <row r="33" spans="1:4" ht="13.5" customHeight="1" hidden="1" thickBot="1">
      <c r="A33" s="945"/>
      <c r="B33" s="948"/>
      <c r="C33" s="949">
        <v>15662350</v>
      </c>
      <c r="D33" s="949">
        <v>44382676</v>
      </c>
    </row>
    <row r="34" spans="1:4" ht="91.5" customHeight="1" hidden="1" thickBot="1">
      <c r="A34" s="615" t="s">
        <v>110</v>
      </c>
      <c r="B34" s="614"/>
      <c r="C34" s="949"/>
      <c r="D34" s="949"/>
    </row>
    <row r="35" spans="1:4" ht="33.75" customHeight="1" hidden="1" thickBot="1">
      <c r="A35" s="553"/>
      <c r="B35" s="612"/>
      <c r="C35" s="949"/>
      <c r="D35" s="949"/>
    </row>
    <row r="36" spans="1:4" ht="25.5" customHeight="1" thickBot="1">
      <c r="A36" s="955" t="s">
        <v>183</v>
      </c>
      <c r="B36" s="956"/>
      <c r="C36" s="949"/>
      <c r="D36" s="949"/>
    </row>
    <row r="37" spans="1:4" ht="13.5" thickBot="1">
      <c r="A37" s="957"/>
      <c r="B37" s="948"/>
      <c r="C37" s="949"/>
      <c r="D37" s="949"/>
    </row>
    <row r="38" spans="1:4" ht="13.5" thickBot="1">
      <c r="A38" s="958"/>
      <c r="B38" s="959"/>
      <c r="C38" s="949"/>
      <c r="D38" s="949"/>
    </row>
    <row r="39" spans="1:4" ht="12.75" customHeight="1" thickBot="1">
      <c r="A39" s="941" t="s">
        <v>104</v>
      </c>
      <c r="B39" s="196"/>
      <c r="C39" s="943">
        <v>16306667</v>
      </c>
      <c r="D39" s="944">
        <v>6122007</v>
      </c>
    </row>
    <row r="40" spans="1:4" ht="26.25" thickBot="1">
      <c r="A40" s="942"/>
      <c r="B40" s="193" t="s">
        <v>184</v>
      </c>
      <c r="C40" s="944"/>
      <c r="D40" s="944"/>
    </row>
    <row r="41" spans="1:4" ht="13.5" thickBot="1">
      <c r="A41" s="942"/>
      <c r="B41" s="194"/>
      <c r="C41" s="944"/>
      <c r="D41" s="944"/>
    </row>
    <row r="42" spans="1:4" ht="13.5" thickBot="1">
      <c r="A42" s="942"/>
      <c r="B42" s="193"/>
      <c r="C42" s="944">
        <v>12839870</v>
      </c>
      <c r="D42" s="944">
        <v>4513426</v>
      </c>
    </row>
    <row r="43" spans="1:4" ht="13.5" thickBot="1">
      <c r="A43" s="942"/>
      <c r="B43" s="194" t="s">
        <v>118</v>
      </c>
      <c r="C43" s="944"/>
      <c r="D43" s="944"/>
    </row>
    <row r="44" spans="1:4" ht="13.5" thickBot="1">
      <c r="A44" s="942"/>
      <c r="B44" s="193"/>
      <c r="C44" s="944">
        <v>3466797</v>
      </c>
      <c r="D44" s="944">
        <v>1608581</v>
      </c>
    </row>
    <row r="45" spans="1:4" ht="13.5" thickBot="1">
      <c r="A45" s="942"/>
      <c r="B45" s="194" t="s">
        <v>182</v>
      </c>
      <c r="C45" s="944"/>
      <c r="D45" s="944"/>
    </row>
    <row r="46" spans="1:4" ht="21" customHeight="1">
      <c r="A46" s="561"/>
      <c r="B46" s="564" t="s">
        <v>363</v>
      </c>
      <c r="C46" s="567"/>
      <c r="D46" s="567">
        <v>80000</v>
      </c>
    </row>
    <row r="47" spans="1:4" ht="18.75" customHeight="1">
      <c r="A47" s="562" t="s">
        <v>106</v>
      </c>
      <c r="B47" s="565" t="s">
        <v>364</v>
      </c>
      <c r="C47" s="557"/>
      <c r="D47" s="557">
        <v>62992</v>
      </c>
    </row>
    <row r="48" spans="1:4" ht="21.75" customHeight="1" thickBot="1">
      <c r="A48" s="563"/>
      <c r="B48" s="566" t="s">
        <v>182</v>
      </c>
      <c r="C48" s="568"/>
      <c r="D48" s="568">
        <v>17008</v>
      </c>
    </row>
    <row r="49" spans="1:4" ht="21.75" customHeight="1">
      <c r="A49" s="561"/>
      <c r="B49" s="564" t="s">
        <v>365</v>
      </c>
      <c r="C49" s="567"/>
      <c r="D49" s="567">
        <v>671700</v>
      </c>
    </row>
    <row r="50" spans="1:4" ht="21.75" customHeight="1">
      <c r="A50" s="562" t="s">
        <v>108</v>
      </c>
      <c r="B50" s="565" t="s">
        <v>366</v>
      </c>
      <c r="C50" s="557"/>
      <c r="D50" s="557">
        <v>528898</v>
      </c>
    </row>
    <row r="51" spans="1:4" ht="21.75" customHeight="1" thickBot="1">
      <c r="A51" s="563"/>
      <c r="B51" s="566" t="s">
        <v>182</v>
      </c>
      <c r="C51" s="568"/>
      <c r="D51" s="568">
        <v>142802</v>
      </c>
    </row>
    <row r="52" spans="1:4" ht="21.75" customHeight="1">
      <c r="A52" s="562"/>
      <c r="B52" s="564" t="s">
        <v>367</v>
      </c>
      <c r="C52" s="567"/>
      <c r="D52" s="567">
        <v>1091427</v>
      </c>
    </row>
    <row r="53" spans="1:4" ht="21.75" customHeight="1">
      <c r="A53" s="562" t="s">
        <v>110</v>
      </c>
      <c r="B53" s="565" t="s">
        <v>369</v>
      </c>
      <c r="C53" s="557"/>
      <c r="D53" s="557">
        <v>859390</v>
      </c>
    </row>
    <row r="54" spans="1:4" ht="21.75" customHeight="1" thickBot="1">
      <c r="A54" s="562"/>
      <c r="B54" s="637" t="s">
        <v>182</v>
      </c>
      <c r="C54" s="638"/>
      <c r="D54" s="638">
        <v>232037</v>
      </c>
    </row>
    <row r="55" spans="1:4" ht="21.75" customHeight="1">
      <c r="A55" s="964" t="s">
        <v>112</v>
      </c>
      <c r="B55" s="639" t="s">
        <v>386</v>
      </c>
      <c r="C55" s="642"/>
      <c r="D55" s="642">
        <v>1554282</v>
      </c>
    </row>
    <row r="56" spans="1:4" ht="21.75" customHeight="1">
      <c r="A56" s="965"/>
      <c r="B56" s="640" t="s">
        <v>118</v>
      </c>
      <c r="C56" s="643"/>
      <c r="D56" s="643">
        <v>1265513</v>
      </c>
    </row>
    <row r="57" spans="1:4" ht="21.75" customHeight="1" thickBot="1">
      <c r="A57" s="966"/>
      <c r="B57" s="641" t="s">
        <v>182</v>
      </c>
      <c r="C57" s="644"/>
      <c r="D57" s="644">
        <v>288769</v>
      </c>
    </row>
    <row r="58" spans="1:4" ht="13.5" thickBot="1">
      <c r="A58" s="945"/>
      <c r="B58" s="945"/>
      <c r="C58" s="946">
        <v>16306667</v>
      </c>
      <c r="D58" s="946">
        <v>9519416</v>
      </c>
    </row>
    <row r="59" spans="1:4" ht="25.5" customHeight="1" thickBot="1">
      <c r="A59" s="945" t="s">
        <v>185</v>
      </c>
      <c r="B59" s="945"/>
      <c r="C59" s="939"/>
      <c r="D59" s="939"/>
    </row>
    <row r="60" spans="1:4" ht="13.5" thickBot="1">
      <c r="A60" s="945"/>
      <c r="B60" s="945"/>
      <c r="C60" s="939"/>
      <c r="D60" s="939"/>
    </row>
    <row r="61" spans="1:4" ht="13.5" thickBot="1">
      <c r="A61" s="940"/>
      <c r="B61" s="940"/>
      <c r="C61" s="939"/>
      <c r="D61" s="939"/>
    </row>
    <row r="62" spans="1:4" ht="13.5" thickBot="1">
      <c r="A62" s="938"/>
      <c r="B62" s="938"/>
      <c r="C62" s="939">
        <f>SUM(C33,C58)</f>
        <v>31969017</v>
      </c>
      <c r="D62" s="939">
        <f>SUM(D33,D58)</f>
        <v>53902092</v>
      </c>
    </row>
    <row r="63" spans="1:4" ht="38.25" customHeight="1" thickBot="1">
      <c r="A63" s="940" t="s">
        <v>186</v>
      </c>
      <c r="B63" s="940"/>
      <c r="C63" s="939"/>
      <c r="D63" s="939"/>
    </row>
    <row r="64" ht="15.75">
      <c r="A64" s="197"/>
    </row>
  </sheetData>
  <sheetProtection selectLockedCells="1" selectUnlockedCells="1"/>
  <mergeCells count="41">
    <mergeCell ref="D39:D41"/>
    <mergeCell ref="A27:A29"/>
    <mergeCell ref="D42:D43"/>
    <mergeCell ref="D44:D45"/>
    <mergeCell ref="D58:D61"/>
    <mergeCell ref="D62:D63"/>
    <mergeCell ref="A59:B59"/>
    <mergeCell ref="A60:B60"/>
    <mergeCell ref="A61:B61"/>
    <mergeCell ref="A55:A57"/>
    <mergeCell ref="D10:D11"/>
    <mergeCell ref="D13:D15"/>
    <mergeCell ref="D16:D17"/>
    <mergeCell ref="D18:D19"/>
    <mergeCell ref="D33:D38"/>
    <mergeCell ref="A36:B36"/>
    <mergeCell ref="A37:B37"/>
    <mergeCell ref="A38:B38"/>
    <mergeCell ref="A30:A32"/>
    <mergeCell ref="A12:B12"/>
    <mergeCell ref="A1:C1"/>
    <mergeCell ref="A4:C4"/>
    <mergeCell ref="A6:C6"/>
    <mergeCell ref="A10:B10"/>
    <mergeCell ref="C10:C11"/>
    <mergeCell ref="A11:B11"/>
    <mergeCell ref="A13:A19"/>
    <mergeCell ref="C13:C15"/>
    <mergeCell ref="C16:C17"/>
    <mergeCell ref="C18:C19"/>
    <mergeCell ref="A33:B33"/>
    <mergeCell ref="C33:C38"/>
    <mergeCell ref="A62:B62"/>
    <mergeCell ref="C62:C63"/>
    <mergeCell ref="A63:B63"/>
    <mergeCell ref="A39:A45"/>
    <mergeCell ref="C39:C41"/>
    <mergeCell ref="C42:C43"/>
    <mergeCell ref="C44:C45"/>
    <mergeCell ref="A58:B58"/>
    <mergeCell ref="C58:C61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">
      <selection activeCell="C1" sqref="C1:D1"/>
    </sheetView>
  </sheetViews>
  <sheetFormatPr defaultColWidth="11.57421875" defaultRowHeight="12.75"/>
  <cols>
    <col min="1" max="1" width="8.28125" style="289" customWidth="1"/>
    <col min="2" max="2" width="8.28125" style="290" customWidth="1"/>
    <col min="3" max="3" width="54.00390625" style="290" customWidth="1"/>
    <col min="4" max="4" width="11.00390625" style="290" customWidth="1"/>
    <col min="5" max="5" width="10.421875" style="290" customWidth="1"/>
    <col min="6" max="254" width="8.00390625" style="290" customWidth="1"/>
  </cols>
  <sheetData>
    <row r="1" spans="1:6" s="293" customFormat="1" ht="68.25" customHeight="1" thickBot="1">
      <c r="A1" s="291"/>
      <c r="B1" s="292"/>
      <c r="C1" s="970" t="s">
        <v>399</v>
      </c>
      <c r="D1" s="970"/>
      <c r="E1" s="509"/>
      <c r="F1" s="511"/>
    </row>
    <row r="2" spans="1:5" s="294" customFormat="1" ht="25.5" customHeight="1" thickBot="1">
      <c r="A2" s="971" t="s">
        <v>194</v>
      </c>
      <c r="B2" s="971"/>
      <c r="C2" s="972" t="s">
        <v>195</v>
      </c>
      <c r="D2" s="973"/>
      <c r="E2" s="510"/>
    </row>
    <row r="3" spans="1:5" s="294" customFormat="1" ht="16.5" thickBot="1">
      <c r="A3" s="295" t="s">
        <v>196</v>
      </c>
      <c r="B3" s="296"/>
      <c r="C3" s="972" t="s">
        <v>197</v>
      </c>
      <c r="D3" s="973"/>
      <c r="E3" s="510"/>
    </row>
    <row r="4" spans="1:4" s="298" customFormat="1" ht="15.75" customHeight="1" thickBot="1">
      <c r="A4" s="297"/>
      <c r="B4" s="297"/>
      <c r="C4" s="297"/>
      <c r="D4" s="297"/>
    </row>
    <row r="5" spans="1:5" ht="30" customHeight="1" thickBot="1">
      <c r="A5" s="974" t="s">
        <v>175</v>
      </c>
      <c r="B5" s="974"/>
      <c r="C5" s="299" t="s">
        <v>198</v>
      </c>
      <c r="D5" s="300" t="s">
        <v>84</v>
      </c>
      <c r="E5" s="300" t="s">
        <v>353</v>
      </c>
    </row>
    <row r="6" spans="1:5" s="305" customFormat="1" ht="12.75" customHeight="1" thickBot="1">
      <c r="A6" s="301">
        <v>1</v>
      </c>
      <c r="B6" s="302">
        <v>2</v>
      </c>
      <c r="C6" s="303">
        <v>3</v>
      </c>
      <c r="D6" s="304"/>
      <c r="E6" s="304"/>
    </row>
    <row r="7" spans="1:5" s="305" customFormat="1" ht="15.75" customHeight="1" thickBot="1">
      <c r="A7" s="306"/>
      <c r="B7" s="307"/>
      <c r="C7" s="967" t="s">
        <v>199</v>
      </c>
      <c r="D7" s="968"/>
      <c r="E7" s="500"/>
    </row>
    <row r="8" spans="1:5" s="310" customFormat="1" ht="12" customHeight="1" thickBot="1">
      <c r="A8" s="301" t="s">
        <v>104</v>
      </c>
      <c r="B8" s="308"/>
      <c r="C8" s="304" t="s">
        <v>200</v>
      </c>
      <c r="D8" s="309">
        <v>480000</v>
      </c>
      <c r="E8" s="309">
        <v>517362</v>
      </c>
    </row>
    <row r="9" spans="1:5" s="310" customFormat="1" ht="12" customHeight="1">
      <c r="A9" s="311"/>
      <c r="B9" s="312" t="s">
        <v>201</v>
      </c>
      <c r="C9" s="313" t="s">
        <v>202</v>
      </c>
      <c r="D9" s="314"/>
      <c r="E9" s="314"/>
    </row>
    <row r="10" spans="1:5" s="310" customFormat="1" ht="12" customHeight="1">
      <c r="A10" s="315"/>
      <c r="B10" s="316" t="s">
        <v>203</v>
      </c>
      <c r="C10" s="317" t="s">
        <v>204</v>
      </c>
      <c r="D10" s="318"/>
      <c r="E10" s="318"/>
    </row>
    <row r="11" spans="1:5" s="310" customFormat="1" ht="12" customHeight="1">
      <c r="A11" s="315"/>
      <c r="B11" s="316" t="s">
        <v>205</v>
      </c>
      <c r="C11" s="317" t="s">
        <v>206</v>
      </c>
      <c r="D11" s="318">
        <v>480000</v>
      </c>
      <c r="E11" s="318">
        <v>480000</v>
      </c>
    </row>
    <row r="12" spans="1:5" s="310" customFormat="1" ht="12" customHeight="1">
      <c r="A12" s="315"/>
      <c r="B12" s="316" t="s">
        <v>207</v>
      </c>
      <c r="C12" s="317" t="s">
        <v>208</v>
      </c>
      <c r="D12" s="318"/>
      <c r="E12" s="318"/>
    </row>
    <row r="13" spans="1:5" s="310" customFormat="1" ht="12" customHeight="1">
      <c r="A13" s="315"/>
      <c r="B13" s="316" t="s">
        <v>209</v>
      </c>
      <c r="C13" s="319" t="s">
        <v>210</v>
      </c>
      <c r="D13" s="318"/>
      <c r="E13" s="318"/>
    </row>
    <row r="14" spans="1:5" s="310" customFormat="1" ht="12" customHeight="1">
      <c r="A14" s="320"/>
      <c r="B14" s="316" t="s">
        <v>211</v>
      </c>
      <c r="C14" s="317" t="s">
        <v>212</v>
      </c>
      <c r="D14" s="321"/>
      <c r="E14" s="321"/>
    </row>
    <row r="15" spans="1:5" s="323" customFormat="1" ht="12" customHeight="1">
      <c r="A15" s="315"/>
      <c r="B15" s="316" t="s">
        <v>213</v>
      </c>
      <c r="C15" s="317" t="s">
        <v>214</v>
      </c>
      <c r="D15" s="322"/>
      <c r="E15" s="322"/>
    </row>
    <row r="16" spans="1:5" s="323" customFormat="1" ht="12" customHeight="1">
      <c r="A16" s="324"/>
      <c r="B16" s="325" t="s">
        <v>215</v>
      </c>
      <c r="C16" s="319" t="s">
        <v>373</v>
      </c>
      <c r="D16" s="326"/>
      <c r="E16" s="326">
        <v>37362</v>
      </c>
    </row>
    <row r="17" spans="1:5" s="323" customFormat="1" ht="12" customHeight="1" thickBot="1">
      <c r="A17" s="324"/>
      <c r="B17" s="584" t="s">
        <v>374</v>
      </c>
      <c r="C17" s="587" t="s">
        <v>216</v>
      </c>
      <c r="D17" s="585"/>
      <c r="E17" s="326"/>
    </row>
    <row r="18" spans="1:5" s="310" customFormat="1" ht="12" customHeight="1" thickBot="1">
      <c r="A18" s="301" t="s">
        <v>106</v>
      </c>
      <c r="B18" s="327"/>
      <c r="C18" s="586" t="s">
        <v>217</v>
      </c>
      <c r="D18" s="328">
        <v>16193145</v>
      </c>
      <c r="E18" s="328">
        <v>16388145</v>
      </c>
    </row>
    <row r="19" spans="1:5" s="323" customFormat="1" ht="12" customHeight="1">
      <c r="A19" s="329"/>
      <c r="B19" s="330" t="s">
        <v>218</v>
      </c>
      <c r="C19" s="331" t="s">
        <v>219</v>
      </c>
      <c r="D19" s="332">
        <v>16193145</v>
      </c>
      <c r="E19" s="332">
        <v>16388145</v>
      </c>
    </row>
    <row r="20" spans="1:5" s="323" customFormat="1" ht="12" customHeight="1">
      <c r="A20" s="315"/>
      <c r="B20" s="316" t="s">
        <v>220</v>
      </c>
      <c r="C20" s="317" t="s">
        <v>221</v>
      </c>
      <c r="D20" s="322"/>
      <c r="E20" s="322"/>
    </row>
    <row r="21" spans="1:5" s="323" customFormat="1" ht="12" customHeight="1">
      <c r="A21" s="315"/>
      <c r="B21" s="316" t="s">
        <v>222</v>
      </c>
      <c r="C21" s="317" t="s">
        <v>223</v>
      </c>
      <c r="D21" s="322"/>
      <c r="E21" s="322"/>
    </row>
    <row r="22" spans="1:5" s="323" customFormat="1" ht="12" customHeight="1" thickBot="1">
      <c r="A22" s="324"/>
      <c r="B22" s="325" t="s">
        <v>224</v>
      </c>
      <c r="C22" s="333" t="s">
        <v>225</v>
      </c>
      <c r="D22" s="326"/>
      <c r="E22" s="326"/>
    </row>
    <row r="23" spans="1:5" s="323" customFormat="1" ht="12" customHeight="1" thickBot="1">
      <c r="A23" s="301" t="s">
        <v>108</v>
      </c>
      <c r="B23" s="334"/>
      <c r="C23" s="335" t="s">
        <v>226</v>
      </c>
      <c r="D23" s="336"/>
      <c r="E23" s="336"/>
    </row>
    <row r="24" spans="1:5" s="310" customFormat="1" ht="12" customHeight="1" thickBot="1">
      <c r="A24" s="301" t="s">
        <v>110</v>
      </c>
      <c r="B24" s="337"/>
      <c r="C24" s="335" t="s">
        <v>227</v>
      </c>
      <c r="D24" s="336"/>
      <c r="E24" s="336"/>
    </row>
    <row r="25" spans="1:5" s="310" customFormat="1" ht="12" customHeight="1" thickBot="1">
      <c r="A25" s="301" t="s">
        <v>112</v>
      </c>
      <c r="B25" s="338"/>
      <c r="C25" s="335" t="s">
        <v>228</v>
      </c>
      <c r="D25" s="328">
        <v>9865</v>
      </c>
      <c r="E25" s="328">
        <v>9865</v>
      </c>
    </row>
    <row r="26" spans="1:5" s="310" customFormat="1" ht="12" customHeight="1">
      <c r="A26" s="329"/>
      <c r="B26" s="339" t="s">
        <v>229</v>
      </c>
      <c r="C26" s="331" t="s">
        <v>230</v>
      </c>
      <c r="D26" s="340">
        <v>9865</v>
      </c>
      <c r="E26" s="340">
        <v>9865</v>
      </c>
    </row>
    <row r="27" spans="1:5" s="310" customFormat="1" ht="12" customHeight="1" thickBot="1">
      <c r="A27" s="324"/>
      <c r="B27" s="341" t="s">
        <v>231</v>
      </c>
      <c r="C27" s="319" t="s">
        <v>232</v>
      </c>
      <c r="D27" s="342"/>
      <c r="E27" s="342"/>
    </row>
    <row r="28" spans="1:5" s="323" customFormat="1" ht="12" customHeight="1" thickBot="1">
      <c r="A28" s="343" t="s">
        <v>191</v>
      </c>
      <c r="B28" s="344"/>
      <c r="C28" s="335" t="s">
        <v>233</v>
      </c>
      <c r="D28" s="336"/>
      <c r="E28" s="336"/>
    </row>
    <row r="29" spans="1:5" s="323" customFormat="1" ht="12" customHeight="1" thickBot="1">
      <c r="A29" s="343" t="s">
        <v>234</v>
      </c>
      <c r="B29" s="345"/>
      <c r="C29" s="346" t="s">
        <v>235</v>
      </c>
      <c r="D29" s="336"/>
      <c r="E29" s="336"/>
    </row>
    <row r="30" spans="1:5" s="323" customFormat="1" ht="15" customHeight="1" thickBot="1">
      <c r="A30" s="343" t="s">
        <v>236</v>
      </c>
      <c r="B30" s="347"/>
      <c r="C30" s="348" t="s">
        <v>237</v>
      </c>
      <c r="D30" s="328">
        <f>SUM(D8,D18,D25)</f>
        <v>16683010</v>
      </c>
      <c r="E30" s="328">
        <f>SUM(E8,E18,E25)</f>
        <v>16915372</v>
      </c>
    </row>
    <row r="31" spans="1:5" s="323" customFormat="1" ht="15" customHeight="1">
      <c r="A31" s="349"/>
      <c r="B31" s="350"/>
      <c r="C31" s="351"/>
      <c r="D31" s="351"/>
      <c r="E31" s="501"/>
    </row>
    <row r="32" spans="1:5" ht="16.5" thickBot="1">
      <c r="A32" s="352"/>
      <c r="B32" s="353"/>
      <c r="C32" s="353"/>
      <c r="D32" s="353"/>
      <c r="E32" s="502"/>
    </row>
    <row r="33" spans="1:5" s="305" customFormat="1" ht="16.5" customHeight="1" thickBot="1">
      <c r="A33" s="967" t="s">
        <v>238</v>
      </c>
      <c r="B33" s="967"/>
      <c r="C33" s="967"/>
      <c r="D33" s="968"/>
      <c r="E33" s="503"/>
    </row>
    <row r="34" spans="1:5" s="354" customFormat="1" ht="12" customHeight="1" thickBot="1">
      <c r="A34" s="301" t="s">
        <v>104</v>
      </c>
      <c r="B34" s="334"/>
      <c r="C34" s="355" t="s">
        <v>239</v>
      </c>
      <c r="D34" s="328">
        <f>SUM(D35:D39)</f>
        <v>16683010</v>
      </c>
      <c r="E34" s="328">
        <f>SUM(E35:E39)</f>
        <v>16915372</v>
      </c>
    </row>
    <row r="35" spans="1:5" ht="12" customHeight="1">
      <c r="A35" s="329"/>
      <c r="B35" s="339" t="s">
        <v>201</v>
      </c>
      <c r="C35" s="331" t="s">
        <v>240</v>
      </c>
      <c r="D35" s="332">
        <v>11897192</v>
      </c>
      <c r="E35" s="332">
        <v>12061664</v>
      </c>
    </row>
    <row r="36" spans="1:5" ht="12" customHeight="1">
      <c r="A36" s="315"/>
      <c r="B36" s="356" t="s">
        <v>203</v>
      </c>
      <c r="C36" s="317" t="s">
        <v>241</v>
      </c>
      <c r="D36" s="322">
        <v>2296618</v>
      </c>
      <c r="E36" s="322">
        <v>2327146</v>
      </c>
    </row>
    <row r="37" spans="1:5" ht="12" customHeight="1">
      <c r="A37" s="315"/>
      <c r="B37" s="356" t="s">
        <v>205</v>
      </c>
      <c r="C37" s="317" t="s">
        <v>242</v>
      </c>
      <c r="D37" s="322">
        <v>2489200</v>
      </c>
      <c r="E37" s="322">
        <v>2526562</v>
      </c>
    </row>
    <row r="38" spans="1:5" ht="12" customHeight="1">
      <c r="A38" s="315"/>
      <c r="B38" s="356" t="s">
        <v>207</v>
      </c>
      <c r="C38" s="317" t="s">
        <v>113</v>
      </c>
      <c r="D38" s="322"/>
      <c r="E38" s="322"/>
    </row>
    <row r="39" spans="1:5" ht="12" customHeight="1" thickBot="1">
      <c r="A39" s="324"/>
      <c r="B39" s="341" t="s">
        <v>243</v>
      </c>
      <c r="C39" s="333" t="s">
        <v>244</v>
      </c>
      <c r="D39" s="326"/>
      <c r="E39" s="326"/>
    </row>
    <row r="40" spans="1:5" ht="12" customHeight="1" thickBot="1">
      <c r="A40" s="301" t="s">
        <v>106</v>
      </c>
      <c r="B40" s="334"/>
      <c r="C40" s="355" t="s">
        <v>245</v>
      </c>
      <c r="D40" s="328">
        <f>SUM(D41:D44)</f>
        <v>0</v>
      </c>
      <c r="E40" s="328">
        <f>SUM(E41:E44)</f>
        <v>0</v>
      </c>
    </row>
    <row r="41" spans="1:5" s="354" customFormat="1" ht="12" customHeight="1">
      <c r="A41" s="329"/>
      <c r="B41" s="339" t="s">
        <v>218</v>
      </c>
      <c r="C41" s="331" t="s">
        <v>246</v>
      </c>
      <c r="D41" s="332"/>
      <c r="E41" s="332"/>
    </row>
    <row r="42" spans="1:5" ht="12" customHeight="1">
      <c r="A42" s="315"/>
      <c r="B42" s="356" t="s">
        <v>220</v>
      </c>
      <c r="C42" s="317" t="s">
        <v>247</v>
      </c>
      <c r="D42" s="322"/>
      <c r="E42" s="322"/>
    </row>
    <row r="43" spans="1:5" ht="12" customHeight="1">
      <c r="A43" s="315"/>
      <c r="B43" s="356" t="s">
        <v>248</v>
      </c>
      <c r="C43" s="317" t="s">
        <v>249</v>
      </c>
      <c r="D43" s="322"/>
      <c r="E43" s="322"/>
    </row>
    <row r="44" spans="1:5" ht="12" customHeight="1" thickBot="1">
      <c r="A44" s="315"/>
      <c r="B44" s="341" t="s">
        <v>250</v>
      </c>
      <c r="C44" s="333" t="s">
        <v>251</v>
      </c>
      <c r="D44" s="326"/>
      <c r="E44" s="326"/>
    </row>
    <row r="45" spans="1:5" ht="12" customHeight="1" thickBot="1">
      <c r="A45" s="357" t="s">
        <v>108</v>
      </c>
      <c r="B45" s="358"/>
      <c r="C45" s="355" t="s">
        <v>252</v>
      </c>
      <c r="D45" s="336"/>
      <c r="E45" s="336"/>
    </row>
    <row r="46" spans="1:5" ht="12" customHeight="1" thickBot="1">
      <c r="A46" s="301" t="s">
        <v>110</v>
      </c>
      <c r="B46" s="334"/>
      <c r="C46" s="355" t="s">
        <v>253</v>
      </c>
      <c r="D46" s="336"/>
      <c r="E46" s="336"/>
    </row>
    <row r="47" spans="1:5" ht="15" customHeight="1" thickBot="1">
      <c r="A47" s="301" t="s">
        <v>112</v>
      </c>
      <c r="B47" s="359"/>
      <c r="C47" s="360" t="s">
        <v>254</v>
      </c>
      <c r="D47" s="328">
        <f>SUM(D34,D40,D45,D46)</f>
        <v>16683010</v>
      </c>
      <c r="E47" s="328">
        <f>SUM(E34,E40,E45,E46)</f>
        <v>16915372</v>
      </c>
    </row>
    <row r="48" spans="1:5" ht="13.5" thickBot="1">
      <c r="A48" s="361"/>
      <c r="B48" s="362"/>
      <c r="C48" s="362"/>
      <c r="D48" s="363"/>
      <c r="E48" s="363"/>
    </row>
    <row r="49" spans="1:5" ht="15" customHeight="1" thickBot="1">
      <c r="A49" s="364" t="s">
        <v>255</v>
      </c>
      <c r="B49" s="365"/>
      <c r="C49" s="366"/>
      <c r="D49" s="367">
        <v>3</v>
      </c>
      <c r="E49" s="367">
        <v>3</v>
      </c>
    </row>
    <row r="50" spans="1:5" ht="14.25" customHeight="1" thickBot="1">
      <c r="A50" s="368" t="s">
        <v>256</v>
      </c>
      <c r="B50" s="369"/>
      <c r="C50" s="366"/>
      <c r="D50" s="370"/>
      <c r="E50" s="370"/>
    </row>
    <row r="51" spans="1:3" ht="51" customHeight="1">
      <c r="A51" s="969"/>
      <c r="B51" s="969"/>
      <c r="C51" s="969"/>
    </row>
  </sheetData>
  <sheetProtection selectLockedCells="1" selectUnlockedCells="1"/>
  <mergeCells count="8">
    <mergeCell ref="A33:D33"/>
    <mergeCell ref="A51:C51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E1" sqref="E1:M1"/>
    </sheetView>
  </sheetViews>
  <sheetFormatPr defaultColWidth="9.140625" defaultRowHeight="12.75"/>
  <cols>
    <col min="1" max="3" width="9.140625" style="478" customWidth="1"/>
    <col min="4" max="4" width="28.00390625" style="478" customWidth="1"/>
    <col min="5" max="6" width="9.140625" style="478" customWidth="1"/>
    <col min="7" max="7" width="14.00390625" style="478" customWidth="1"/>
    <col min="8" max="16384" width="9.140625" style="478" customWidth="1"/>
  </cols>
  <sheetData>
    <row r="1" spans="1:13" ht="18">
      <c r="A1" s="480"/>
      <c r="B1" s="480"/>
      <c r="C1" s="480"/>
      <c r="D1" s="480"/>
      <c r="E1" s="975" t="s">
        <v>401</v>
      </c>
      <c r="F1" s="975"/>
      <c r="G1" s="975"/>
      <c r="H1" s="975"/>
      <c r="I1" s="975"/>
      <c r="J1" s="975"/>
      <c r="K1" s="975"/>
      <c r="L1" s="975"/>
      <c r="M1" s="975"/>
    </row>
    <row r="2" spans="1:13" ht="18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</row>
    <row r="3" spans="1:13" ht="18" customHeight="1">
      <c r="A3" s="976" t="s">
        <v>335</v>
      </c>
      <c r="B3" s="976"/>
      <c r="C3" s="976"/>
      <c r="D3" s="976"/>
      <c r="E3" s="976"/>
      <c r="F3" s="976"/>
      <c r="G3" s="976"/>
      <c r="H3" s="976"/>
      <c r="I3" s="976"/>
      <c r="J3" s="976"/>
      <c r="K3" s="976"/>
      <c r="L3" s="976"/>
      <c r="M3" s="976"/>
    </row>
    <row r="4" spans="1:13" ht="18.75" thickBo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977" t="s">
        <v>58</v>
      </c>
      <c r="L4" s="977"/>
      <c r="M4" s="977"/>
    </row>
    <row r="5" spans="1:13" ht="18">
      <c r="A5" s="489" t="s">
        <v>334</v>
      </c>
      <c r="B5" s="488"/>
      <c r="C5" s="488"/>
      <c r="D5" s="488"/>
      <c r="E5" s="487"/>
      <c r="F5" s="486"/>
      <c r="G5" s="485"/>
      <c r="H5" s="487"/>
      <c r="I5" s="486"/>
      <c r="J5" s="485"/>
      <c r="K5" s="487"/>
      <c r="L5" s="486"/>
      <c r="M5" s="485"/>
    </row>
    <row r="6" spans="1:13" ht="18">
      <c r="A6" s="483" t="s">
        <v>333</v>
      </c>
      <c r="B6" s="482"/>
      <c r="C6" s="482"/>
      <c r="D6" s="482"/>
      <c r="E6" s="978" t="s">
        <v>332</v>
      </c>
      <c r="F6" s="978"/>
      <c r="G6" s="978"/>
      <c r="H6" s="978" t="s">
        <v>331</v>
      </c>
      <c r="I6" s="978"/>
      <c r="J6" s="978"/>
      <c r="K6" s="978" t="s">
        <v>151</v>
      </c>
      <c r="L6" s="978"/>
      <c r="M6" s="978"/>
    </row>
    <row r="7" spans="1:13" ht="18">
      <c r="A7" s="483" t="s">
        <v>330</v>
      </c>
      <c r="B7" s="482"/>
      <c r="C7" s="482"/>
      <c r="D7" s="482"/>
      <c r="E7" s="978" t="s">
        <v>329</v>
      </c>
      <c r="F7" s="978"/>
      <c r="G7" s="978"/>
      <c r="H7" s="483"/>
      <c r="I7" s="482"/>
      <c r="J7" s="484"/>
      <c r="K7" s="483"/>
      <c r="L7" s="482"/>
      <c r="M7" s="484"/>
    </row>
    <row r="8" spans="1:13" ht="18">
      <c r="A8" s="483"/>
      <c r="B8" s="482"/>
      <c r="C8" s="482"/>
      <c r="D8" s="482"/>
      <c r="E8" s="481"/>
      <c r="F8" s="480"/>
      <c r="G8" s="479"/>
      <c r="H8" s="481"/>
      <c r="I8" s="480"/>
      <c r="J8" s="479"/>
      <c r="K8" s="481"/>
      <c r="L8" s="480"/>
      <c r="M8" s="479"/>
    </row>
    <row r="9" spans="1:13" ht="12.75">
      <c r="A9" s="979" t="s">
        <v>328</v>
      </c>
      <c r="B9" s="979"/>
      <c r="C9" s="979"/>
      <c r="D9" s="979"/>
      <c r="E9" s="980">
        <v>5000000</v>
      </c>
      <c r="F9" s="980"/>
      <c r="G9" s="980"/>
      <c r="H9" s="980">
        <v>386000</v>
      </c>
      <c r="I9" s="980"/>
      <c r="J9" s="980"/>
      <c r="K9" s="981">
        <v>4614000</v>
      </c>
      <c r="L9" s="981"/>
      <c r="M9" s="981"/>
    </row>
    <row r="10" spans="1:13" ht="27.75" customHeight="1">
      <c r="A10" s="979"/>
      <c r="B10" s="979"/>
      <c r="C10" s="979"/>
      <c r="D10" s="979"/>
      <c r="E10" s="980"/>
      <c r="F10" s="980"/>
      <c r="G10" s="980"/>
      <c r="H10" s="980"/>
      <c r="I10" s="980"/>
      <c r="J10" s="980"/>
      <c r="K10" s="981"/>
      <c r="L10" s="981"/>
      <c r="M10" s="981"/>
    </row>
    <row r="11" spans="1:13" ht="13.5" thickBot="1">
      <c r="A11" s="982" t="s">
        <v>327</v>
      </c>
      <c r="B11" s="982"/>
      <c r="C11" s="982"/>
      <c r="D11" s="982"/>
      <c r="E11" s="983">
        <v>5000000</v>
      </c>
      <c r="F11" s="983"/>
      <c r="G11" s="983"/>
      <c r="H11" s="983">
        <v>386000</v>
      </c>
      <c r="I11" s="983"/>
      <c r="J11" s="983"/>
      <c r="K11" s="984">
        <v>4614000</v>
      </c>
      <c r="L11" s="984"/>
      <c r="M11" s="984"/>
    </row>
    <row r="12" spans="1:13" ht="26.25" customHeight="1" thickBot="1">
      <c r="A12" s="982"/>
      <c r="B12" s="982"/>
      <c r="C12" s="982"/>
      <c r="D12" s="982"/>
      <c r="E12" s="983"/>
      <c r="F12" s="983"/>
      <c r="G12" s="983"/>
      <c r="H12" s="983"/>
      <c r="I12" s="983"/>
      <c r="J12" s="983"/>
      <c r="K12" s="984"/>
      <c r="L12" s="984"/>
      <c r="M12" s="984"/>
    </row>
  </sheetData>
  <sheetProtection selectLockedCells="1" selectUnlockedCells="1"/>
  <mergeCells count="15">
    <mergeCell ref="E7:G7"/>
    <mergeCell ref="A9:D10"/>
    <mergeCell ref="E9:G10"/>
    <mergeCell ref="H9:J10"/>
    <mergeCell ref="K9:M10"/>
    <mergeCell ref="A11:D12"/>
    <mergeCell ref="E11:G12"/>
    <mergeCell ref="H11:J12"/>
    <mergeCell ref="K11:M12"/>
    <mergeCell ref="E1:M1"/>
    <mergeCell ref="A3:M3"/>
    <mergeCell ref="K4:M4"/>
    <mergeCell ref="E6:G6"/>
    <mergeCell ref="H6:J6"/>
    <mergeCell ref="K6:M6"/>
  </mergeCells>
  <printOptions/>
  <pageMargins left="0.75" right="0.75" top="1" bottom="1" header="0.5118055555555555" footer="0.5118055555555555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1" sqref="C1:D1"/>
    </sheetView>
  </sheetViews>
  <sheetFormatPr defaultColWidth="11.57421875" defaultRowHeight="12.75"/>
  <cols>
    <col min="1" max="1" width="8.28125" style="371" customWidth="1"/>
    <col min="2" max="2" width="8.28125" style="372" customWidth="1"/>
    <col min="3" max="3" width="54.00390625" style="372" customWidth="1"/>
    <col min="4" max="5" width="11.421875" style="372" customWidth="1"/>
    <col min="6" max="255" width="8.00390625" style="372" customWidth="1"/>
  </cols>
  <sheetData>
    <row r="1" spans="1:6" s="375" customFormat="1" ht="64.5" customHeight="1" thickBot="1">
      <c r="A1" s="373"/>
      <c r="B1" s="374"/>
      <c r="C1" s="989" t="s">
        <v>398</v>
      </c>
      <c r="D1" s="989"/>
      <c r="E1" s="512"/>
      <c r="F1" s="514"/>
    </row>
    <row r="2" spans="1:5" s="376" customFormat="1" ht="25.5" customHeight="1" thickBot="1">
      <c r="A2" s="990" t="s">
        <v>194</v>
      </c>
      <c r="B2" s="990"/>
      <c r="C2" s="991" t="s">
        <v>257</v>
      </c>
      <c r="D2" s="992"/>
      <c r="E2" s="513"/>
    </row>
    <row r="3" spans="1:5" s="376" customFormat="1" ht="16.5" thickBot="1">
      <c r="A3" s="377" t="s">
        <v>196</v>
      </c>
      <c r="B3" s="378"/>
      <c r="C3" s="991" t="s">
        <v>197</v>
      </c>
      <c r="D3" s="992"/>
      <c r="E3" s="513"/>
    </row>
    <row r="4" spans="1:4" s="380" customFormat="1" ht="15.75" customHeight="1" thickBot="1">
      <c r="A4" s="379"/>
      <c r="B4" s="379"/>
      <c r="C4" s="379"/>
      <c r="D4" s="379"/>
    </row>
    <row r="5" spans="1:5" ht="30" customHeight="1" thickBot="1">
      <c r="A5" s="993" t="s">
        <v>175</v>
      </c>
      <c r="B5" s="993"/>
      <c r="C5" s="381" t="s">
        <v>198</v>
      </c>
      <c r="D5" s="382" t="s">
        <v>84</v>
      </c>
      <c r="E5" s="382" t="s">
        <v>353</v>
      </c>
    </row>
    <row r="6" spans="1:5" s="387" customFormat="1" ht="12.75" customHeight="1" thickBot="1">
      <c r="A6" s="383">
        <v>1</v>
      </c>
      <c r="B6" s="384">
        <v>2</v>
      </c>
      <c r="C6" s="385">
        <v>3</v>
      </c>
      <c r="D6" s="386"/>
      <c r="E6" s="386"/>
    </row>
    <row r="7" spans="1:5" s="387" customFormat="1" ht="15.75" customHeight="1" thickBot="1">
      <c r="A7" s="388"/>
      <c r="B7" s="389"/>
      <c r="C7" s="987" t="s">
        <v>199</v>
      </c>
      <c r="D7" s="987"/>
      <c r="E7" s="504"/>
    </row>
    <row r="8" spans="1:5" s="392" customFormat="1" ht="12" customHeight="1" thickBot="1">
      <c r="A8" s="383" t="s">
        <v>104</v>
      </c>
      <c r="B8" s="390"/>
      <c r="C8" s="985" t="s">
        <v>200</v>
      </c>
      <c r="D8" s="985"/>
      <c r="E8" s="590">
        <v>3212</v>
      </c>
    </row>
    <row r="9" spans="1:5" s="392" customFormat="1" ht="12" customHeight="1">
      <c r="A9" s="393"/>
      <c r="B9" s="394" t="s">
        <v>201</v>
      </c>
      <c r="C9" s="313" t="s">
        <v>202</v>
      </c>
      <c r="D9" s="395"/>
      <c r="E9" s="395"/>
    </row>
    <row r="10" spans="1:5" s="392" customFormat="1" ht="12" customHeight="1">
      <c r="A10" s="396"/>
      <c r="B10" s="397" t="s">
        <v>203</v>
      </c>
      <c r="C10" s="317" t="s">
        <v>204</v>
      </c>
      <c r="D10" s="398"/>
      <c r="E10" s="398"/>
    </row>
    <row r="11" spans="1:5" s="392" customFormat="1" ht="12" customHeight="1">
      <c r="A11" s="396"/>
      <c r="B11" s="397" t="s">
        <v>205</v>
      </c>
      <c r="C11" s="317" t="s">
        <v>206</v>
      </c>
      <c r="D11" s="398"/>
      <c r="E11" s="398"/>
    </row>
    <row r="12" spans="1:5" s="392" customFormat="1" ht="12" customHeight="1">
      <c r="A12" s="396"/>
      <c r="B12" s="397" t="s">
        <v>207</v>
      </c>
      <c r="C12" s="317" t="s">
        <v>208</v>
      </c>
      <c r="D12" s="398"/>
      <c r="E12" s="398"/>
    </row>
    <row r="13" spans="1:5" s="392" customFormat="1" ht="12" customHeight="1">
      <c r="A13" s="396"/>
      <c r="B13" s="397" t="s">
        <v>209</v>
      </c>
      <c r="C13" s="319" t="s">
        <v>210</v>
      </c>
      <c r="D13" s="398"/>
      <c r="E13" s="398"/>
    </row>
    <row r="14" spans="1:5" s="392" customFormat="1" ht="12" customHeight="1">
      <c r="A14" s="399"/>
      <c r="B14" s="397" t="s">
        <v>211</v>
      </c>
      <c r="C14" s="317" t="s">
        <v>212</v>
      </c>
      <c r="D14" s="400"/>
      <c r="E14" s="400"/>
    </row>
    <row r="15" spans="1:5" s="401" customFormat="1" ht="12" customHeight="1">
      <c r="A15" s="396"/>
      <c r="B15" s="397" t="s">
        <v>213</v>
      </c>
      <c r="C15" s="333" t="s">
        <v>214</v>
      </c>
      <c r="D15" s="398"/>
      <c r="E15" s="398"/>
    </row>
    <row r="16" spans="1:5" s="401" customFormat="1" ht="12" customHeight="1">
      <c r="A16" s="402"/>
      <c r="B16" s="588" t="s">
        <v>215</v>
      </c>
      <c r="C16" s="587" t="s">
        <v>373</v>
      </c>
      <c r="D16" s="589"/>
      <c r="E16" s="404">
        <v>3212</v>
      </c>
    </row>
    <row r="17" spans="1:5" s="401" customFormat="1" ht="12" customHeight="1" thickBot="1">
      <c r="A17" s="402"/>
      <c r="B17" s="403" t="s">
        <v>215</v>
      </c>
      <c r="C17" s="319" t="s">
        <v>216</v>
      </c>
      <c r="D17" s="404"/>
      <c r="E17" s="404"/>
    </row>
    <row r="18" spans="1:5" s="392" customFormat="1" ht="12" customHeight="1" thickBot="1">
      <c r="A18" s="383" t="s">
        <v>106</v>
      </c>
      <c r="B18" s="405"/>
      <c r="C18" s="406" t="s">
        <v>217</v>
      </c>
      <c r="D18" s="407">
        <v>49310367</v>
      </c>
      <c r="E18" s="407">
        <v>62297372</v>
      </c>
    </row>
    <row r="19" spans="1:5" s="401" customFormat="1" ht="12" customHeight="1">
      <c r="A19" s="408"/>
      <c r="B19" s="409" t="s">
        <v>218</v>
      </c>
      <c r="C19" s="331" t="s">
        <v>219</v>
      </c>
      <c r="D19" s="410">
        <v>49310367</v>
      </c>
      <c r="E19" s="410">
        <v>56926347</v>
      </c>
    </row>
    <row r="20" spans="1:5" s="401" customFormat="1" ht="12" customHeight="1">
      <c r="A20" s="396"/>
      <c r="B20" s="397" t="s">
        <v>220</v>
      </c>
      <c r="C20" s="317" t="s">
        <v>221</v>
      </c>
      <c r="D20" s="411"/>
      <c r="E20" s="411"/>
    </row>
    <row r="21" spans="1:5" s="401" customFormat="1" ht="12" customHeight="1">
      <c r="A21" s="396"/>
      <c r="B21" s="397" t="s">
        <v>222</v>
      </c>
      <c r="C21" s="317" t="s">
        <v>223</v>
      </c>
      <c r="D21" s="411"/>
      <c r="E21" s="411"/>
    </row>
    <row r="22" spans="1:5" s="401" customFormat="1" ht="12" customHeight="1" thickBot="1">
      <c r="A22" s="402"/>
      <c r="B22" s="403" t="s">
        <v>224</v>
      </c>
      <c r="C22" s="333" t="s">
        <v>359</v>
      </c>
      <c r="D22" s="412"/>
      <c r="E22" s="412">
        <v>5371025</v>
      </c>
    </row>
    <row r="23" spans="1:5" s="401" customFormat="1" ht="12" customHeight="1" thickBot="1">
      <c r="A23" s="383" t="s">
        <v>108</v>
      </c>
      <c r="B23" s="334"/>
      <c r="C23" s="335" t="s">
        <v>226</v>
      </c>
      <c r="D23" s="413"/>
      <c r="E23" s="413"/>
    </row>
    <row r="24" spans="1:5" s="392" customFormat="1" ht="12" customHeight="1" thickBot="1">
      <c r="A24" s="383" t="s">
        <v>110</v>
      </c>
      <c r="B24" s="414"/>
      <c r="C24" s="335" t="s">
        <v>227</v>
      </c>
      <c r="D24" s="413"/>
      <c r="E24" s="413"/>
    </row>
    <row r="25" spans="1:5" s="392" customFormat="1" ht="12" customHeight="1" thickBot="1">
      <c r="A25" s="383" t="s">
        <v>112</v>
      </c>
      <c r="B25" s="338"/>
      <c r="C25" s="335" t="s">
        <v>228</v>
      </c>
      <c r="D25" s="407">
        <v>98995</v>
      </c>
      <c r="E25" s="407">
        <v>98995</v>
      </c>
    </row>
    <row r="26" spans="1:5" s="392" customFormat="1" ht="12" customHeight="1">
      <c r="A26" s="408"/>
      <c r="B26" s="339" t="s">
        <v>229</v>
      </c>
      <c r="C26" s="331" t="s">
        <v>230</v>
      </c>
      <c r="D26" s="415">
        <v>98995</v>
      </c>
      <c r="E26" s="415">
        <v>98995</v>
      </c>
    </row>
    <row r="27" spans="1:5" s="392" customFormat="1" ht="12" customHeight="1" thickBot="1">
      <c r="A27" s="402"/>
      <c r="B27" s="341" t="s">
        <v>231</v>
      </c>
      <c r="C27" s="319" t="s">
        <v>232</v>
      </c>
      <c r="D27" s="416"/>
      <c r="E27" s="416"/>
    </row>
    <row r="28" spans="1:5" s="401" customFormat="1" ht="12" customHeight="1" thickBot="1">
      <c r="A28" s="417" t="s">
        <v>191</v>
      </c>
      <c r="B28" s="418"/>
      <c r="C28" s="335" t="s">
        <v>233</v>
      </c>
      <c r="D28" s="413"/>
      <c r="E28" s="413"/>
    </row>
    <row r="29" spans="1:5" s="401" customFormat="1" ht="12" customHeight="1" thickBot="1">
      <c r="A29" s="417" t="s">
        <v>234</v>
      </c>
      <c r="B29" s="419"/>
      <c r="C29" s="346" t="s">
        <v>235</v>
      </c>
      <c r="D29" s="413"/>
      <c r="E29" s="413"/>
    </row>
    <row r="30" spans="1:5" s="401" customFormat="1" ht="15" customHeight="1" thickBot="1">
      <c r="A30" s="417" t="s">
        <v>236</v>
      </c>
      <c r="B30" s="420"/>
      <c r="C30" s="421" t="s">
        <v>237</v>
      </c>
      <c r="D30" s="407">
        <f>SUM(D18,D25,D28,D29)</f>
        <v>49409362</v>
      </c>
      <c r="E30" s="407">
        <v>62399579</v>
      </c>
    </row>
    <row r="31" spans="1:5" s="401" customFormat="1" ht="15" customHeight="1">
      <c r="A31" s="422"/>
      <c r="B31" s="423"/>
      <c r="C31" s="424"/>
      <c r="D31" s="424"/>
      <c r="E31" s="425"/>
    </row>
    <row r="32" spans="1:5" ht="13.5" thickBot="1">
      <c r="A32" s="426"/>
      <c r="B32" s="427"/>
      <c r="C32" s="427"/>
      <c r="D32" s="427"/>
      <c r="E32" s="505"/>
    </row>
    <row r="33" spans="1:5" s="387" customFormat="1" ht="16.5" customHeight="1" thickBot="1">
      <c r="A33" s="986" t="s">
        <v>238</v>
      </c>
      <c r="B33" s="986"/>
      <c r="C33" s="986"/>
      <c r="D33" s="987"/>
      <c r="E33" s="504"/>
    </row>
    <row r="34" spans="1:5" s="428" customFormat="1" ht="12" customHeight="1" thickBot="1">
      <c r="A34" s="383" t="s">
        <v>104</v>
      </c>
      <c r="B34" s="334"/>
      <c r="C34" s="355" t="s">
        <v>239</v>
      </c>
      <c r="D34" s="407">
        <f>SUM(D35:D39)</f>
        <v>49409362</v>
      </c>
      <c r="E34" s="407">
        <f>SUM(E35:E39)</f>
        <v>62399579</v>
      </c>
    </row>
    <row r="35" spans="1:5" ht="12" customHeight="1">
      <c r="A35" s="408"/>
      <c r="B35" s="339" t="s">
        <v>201</v>
      </c>
      <c r="C35" s="331" t="s">
        <v>240</v>
      </c>
      <c r="D35" s="410">
        <v>40217396</v>
      </c>
      <c r="E35" s="410">
        <v>51358388</v>
      </c>
    </row>
    <row r="36" spans="1:5" ht="12" customHeight="1">
      <c r="A36" s="396"/>
      <c r="B36" s="356" t="s">
        <v>203</v>
      </c>
      <c r="C36" s="317" t="s">
        <v>241</v>
      </c>
      <c r="D36" s="411">
        <v>7655456</v>
      </c>
      <c r="E36" s="411">
        <v>9294041</v>
      </c>
    </row>
    <row r="37" spans="1:5" ht="12" customHeight="1">
      <c r="A37" s="396"/>
      <c r="B37" s="356" t="s">
        <v>205</v>
      </c>
      <c r="C37" s="317" t="s">
        <v>242</v>
      </c>
      <c r="D37" s="411">
        <v>1536510</v>
      </c>
      <c r="E37" s="411">
        <v>1747137</v>
      </c>
    </row>
    <row r="38" spans="1:5" ht="12" customHeight="1">
      <c r="A38" s="396"/>
      <c r="B38" s="356" t="s">
        <v>207</v>
      </c>
      <c r="C38" s="317" t="s">
        <v>113</v>
      </c>
      <c r="D38" s="411"/>
      <c r="E38" s="411"/>
    </row>
    <row r="39" spans="1:5" ht="12" customHeight="1" thickBot="1">
      <c r="A39" s="402"/>
      <c r="B39" s="341" t="s">
        <v>243</v>
      </c>
      <c r="C39" s="333" t="s">
        <v>244</v>
      </c>
      <c r="D39" s="412"/>
      <c r="E39" s="412">
        <v>13</v>
      </c>
    </row>
    <row r="40" spans="1:5" ht="12" customHeight="1" thickBot="1">
      <c r="A40" s="383" t="s">
        <v>106</v>
      </c>
      <c r="B40" s="334"/>
      <c r="C40" s="355" t="s">
        <v>245</v>
      </c>
      <c r="D40" s="407">
        <f>SUM(D41:D44)</f>
        <v>0</v>
      </c>
      <c r="E40" s="407">
        <f>SUM(E41:E44)</f>
        <v>0</v>
      </c>
    </row>
    <row r="41" spans="1:5" s="428" customFormat="1" ht="12" customHeight="1">
      <c r="A41" s="408"/>
      <c r="B41" s="339" t="s">
        <v>218</v>
      </c>
      <c r="C41" s="331" t="s">
        <v>246</v>
      </c>
      <c r="D41" s="410"/>
      <c r="E41" s="410"/>
    </row>
    <row r="42" spans="1:5" ht="11.25" customHeight="1">
      <c r="A42" s="396"/>
      <c r="B42" s="356" t="s">
        <v>220</v>
      </c>
      <c r="C42" s="317" t="s">
        <v>247</v>
      </c>
      <c r="D42" s="411"/>
      <c r="E42" s="411"/>
    </row>
    <row r="43" spans="1:5" ht="12" customHeight="1">
      <c r="A43" s="396"/>
      <c r="B43" s="356" t="s">
        <v>248</v>
      </c>
      <c r="C43" s="317" t="s">
        <v>249</v>
      </c>
      <c r="D43" s="411"/>
      <c r="E43" s="411"/>
    </row>
    <row r="44" spans="1:5" ht="12" customHeight="1" thickBot="1">
      <c r="A44" s="396"/>
      <c r="B44" s="341" t="s">
        <v>250</v>
      </c>
      <c r="C44" s="333" t="s">
        <v>251</v>
      </c>
      <c r="D44" s="412"/>
      <c r="E44" s="412"/>
    </row>
    <row r="45" spans="1:5" ht="12" customHeight="1" thickBot="1">
      <c r="A45" s="391" t="s">
        <v>108</v>
      </c>
      <c r="B45" s="358"/>
      <c r="C45" s="355" t="s">
        <v>252</v>
      </c>
      <c r="D45" s="413"/>
      <c r="E45" s="413"/>
    </row>
    <row r="46" spans="1:5" ht="12" customHeight="1" thickBot="1">
      <c r="A46" s="383" t="s">
        <v>110</v>
      </c>
      <c r="B46" s="334"/>
      <c r="C46" s="355" t="s">
        <v>253</v>
      </c>
      <c r="D46" s="413"/>
      <c r="E46" s="413"/>
    </row>
    <row r="47" spans="1:5" ht="15" customHeight="1" thickBot="1">
      <c r="A47" s="383" t="s">
        <v>112</v>
      </c>
      <c r="B47" s="429"/>
      <c r="C47" s="430" t="s">
        <v>254</v>
      </c>
      <c r="D47" s="407">
        <f>SUM(D34,D40,D45,D46)</f>
        <v>49409362</v>
      </c>
      <c r="E47" s="407">
        <f>SUM(E34,E40,E45,E46)</f>
        <v>62399579</v>
      </c>
    </row>
    <row r="48" spans="1:5" ht="13.5" thickBot="1">
      <c r="A48" s="431"/>
      <c r="B48" s="432"/>
      <c r="C48" s="432"/>
      <c r="D48" s="433"/>
      <c r="E48" s="433"/>
    </row>
    <row r="49" spans="1:5" ht="15" customHeight="1" thickBot="1">
      <c r="A49" s="434" t="s">
        <v>255</v>
      </c>
      <c r="B49" s="435"/>
      <c r="C49" s="436"/>
      <c r="D49" s="437">
        <v>10</v>
      </c>
      <c r="E49" s="437">
        <v>10</v>
      </c>
    </row>
    <row r="50" spans="1:5" ht="14.25" customHeight="1" thickBot="1">
      <c r="A50" s="438" t="s">
        <v>256</v>
      </c>
      <c r="B50" s="439"/>
      <c r="C50" s="436"/>
      <c r="D50" s="440"/>
      <c r="E50" s="440"/>
    </row>
    <row r="51" spans="1:3" ht="51" customHeight="1">
      <c r="A51" s="988"/>
      <c r="B51" s="988"/>
      <c r="C51" s="988"/>
    </row>
  </sheetData>
  <sheetProtection selectLockedCells="1" selectUnlockedCells="1"/>
  <mergeCells count="9">
    <mergeCell ref="C8:D8"/>
    <mergeCell ref="A33:D33"/>
    <mergeCell ref="A51:C51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492" customWidth="1"/>
    <col min="2" max="2" width="33.00390625" style="490" customWidth="1"/>
    <col min="3" max="3" width="15.00390625" style="491" customWidth="1"/>
    <col min="4" max="6" width="15.421875" style="491" customWidth="1"/>
    <col min="7" max="7" width="12.28125" style="491" customWidth="1"/>
    <col min="8" max="16384" width="9.140625" style="490" customWidth="1"/>
  </cols>
  <sheetData>
    <row r="1" spans="1:7" ht="15" customHeight="1">
      <c r="A1" s="994" t="s">
        <v>400</v>
      </c>
      <c r="B1" s="994"/>
      <c r="C1" s="994"/>
      <c r="D1" s="994"/>
      <c r="E1" s="994"/>
      <c r="F1" s="994"/>
      <c r="G1" s="994"/>
    </row>
    <row r="2" spans="1:7" ht="15" customHeight="1">
      <c r="A2" s="994" t="s">
        <v>346</v>
      </c>
      <c r="B2" s="994"/>
      <c r="C2" s="994"/>
      <c r="D2" s="994"/>
      <c r="E2" s="994"/>
      <c r="F2" s="994"/>
      <c r="G2" s="994"/>
    </row>
    <row r="3" spans="1:7" ht="15" customHeight="1">
      <c r="A3" s="995" t="s">
        <v>345</v>
      </c>
      <c r="B3" s="995"/>
      <c r="C3" s="995"/>
      <c r="D3" s="995"/>
      <c r="E3" s="995"/>
      <c r="F3" s="995"/>
      <c r="G3" s="995"/>
    </row>
    <row r="4" ht="15" customHeight="1">
      <c r="C4" s="493" t="s">
        <v>344</v>
      </c>
    </row>
    <row r="6" spans="1:7" ht="21.75" customHeight="1" thickBot="1">
      <c r="A6" s="996" t="s">
        <v>343</v>
      </c>
      <c r="B6" s="996"/>
      <c r="C6" s="997" t="s">
        <v>67</v>
      </c>
      <c r="D6" s="997" t="s">
        <v>342</v>
      </c>
      <c r="E6" s="997" t="s">
        <v>341</v>
      </c>
      <c r="F6" s="997" t="s">
        <v>340</v>
      </c>
      <c r="G6" s="998" t="s">
        <v>339</v>
      </c>
    </row>
    <row r="7" spans="1:7" ht="25.5" customHeight="1" thickBot="1">
      <c r="A7" s="996"/>
      <c r="B7" s="996"/>
      <c r="C7" s="997"/>
      <c r="D7" s="997"/>
      <c r="E7" s="997"/>
      <c r="F7" s="997"/>
      <c r="G7" s="998"/>
    </row>
    <row r="8" spans="1:7" ht="25.5" customHeight="1" thickBot="1">
      <c r="A8" s="999" t="s">
        <v>146</v>
      </c>
      <c r="B8" s="999"/>
      <c r="C8" s="1000">
        <v>10</v>
      </c>
      <c r="D8" s="498"/>
      <c r="E8" s="498"/>
      <c r="F8" s="1000">
        <v>10</v>
      </c>
      <c r="G8" s="1001"/>
    </row>
    <row r="9" spans="1:7" ht="25.5" customHeight="1">
      <c r="A9" s="999"/>
      <c r="B9" s="999"/>
      <c r="C9" s="1000"/>
      <c r="D9" s="497"/>
      <c r="E9" s="497"/>
      <c r="F9" s="1000"/>
      <c r="G9" s="1001"/>
    </row>
    <row r="10" spans="1:7" ht="15" customHeight="1">
      <c r="A10" s="1002" t="s">
        <v>338</v>
      </c>
      <c r="B10" s="1002"/>
      <c r="C10" s="1003">
        <v>8</v>
      </c>
      <c r="D10" s="1003">
        <v>1</v>
      </c>
      <c r="E10" s="1003">
        <v>1</v>
      </c>
      <c r="F10" s="1004"/>
      <c r="G10" s="1005">
        <v>6</v>
      </c>
    </row>
    <row r="11" spans="1:7" ht="15" customHeight="1">
      <c r="A11" s="1002"/>
      <c r="B11" s="1002"/>
      <c r="C11" s="1003"/>
      <c r="D11" s="1003"/>
      <c r="E11" s="1003"/>
      <c r="F11" s="1004"/>
      <c r="G11" s="1005"/>
    </row>
    <row r="12" spans="1:7" ht="15" customHeight="1">
      <c r="A12" s="1006" t="s">
        <v>195</v>
      </c>
      <c r="B12" s="1006"/>
      <c r="C12" s="1004">
        <v>3</v>
      </c>
      <c r="D12" s="1004"/>
      <c r="E12" s="1004">
        <v>3</v>
      </c>
      <c r="F12" s="1004"/>
      <c r="G12" s="1007"/>
    </row>
    <row r="13" spans="1:7" ht="15" customHeight="1">
      <c r="A13" s="1006"/>
      <c r="B13" s="1006"/>
      <c r="C13" s="1004"/>
      <c r="D13" s="1004"/>
      <c r="E13" s="1004"/>
      <c r="F13" s="1004"/>
      <c r="G13" s="1007"/>
    </row>
    <row r="14" spans="1:7" ht="15" customHeight="1">
      <c r="A14" s="1006" t="s">
        <v>337</v>
      </c>
      <c r="B14" s="1006"/>
      <c r="C14" s="1004">
        <v>16</v>
      </c>
      <c r="D14" s="1004"/>
      <c r="E14" s="1004"/>
      <c r="F14" s="1004"/>
      <c r="G14" s="1004">
        <v>16</v>
      </c>
    </row>
    <row r="15" spans="1:7" ht="15" customHeight="1">
      <c r="A15" s="1006"/>
      <c r="B15" s="1006"/>
      <c r="C15" s="1004"/>
      <c r="D15" s="1004"/>
      <c r="E15" s="1004"/>
      <c r="F15" s="1004"/>
      <c r="G15" s="1004"/>
    </row>
    <row r="16" spans="1:7" s="494" customFormat="1" ht="35.25" customHeight="1" thickBot="1">
      <c r="A16" s="1008" t="s">
        <v>336</v>
      </c>
      <c r="B16" s="1008"/>
      <c r="C16" s="496">
        <f>SUM(C8:C14)</f>
        <v>37</v>
      </c>
      <c r="D16" s="496">
        <f>SUM(D8:D14)</f>
        <v>1</v>
      </c>
      <c r="E16" s="496">
        <f>SUM(E8:E14)</f>
        <v>4</v>
      </c>
      <c r="F16" s="496">
        <f>SUM(F8:F14)</f>
        <v>10</v>
      </c>
      <c r="G16" s="496">
        <f>SUM(G8:G14)</f>
        <v>22</v>
      </c>
    </row>
    <row r="18" spans="1:2" ht="15" customHeight="1">
      <c r="A18" s="495"/>
      <c r="B18" s="495"/>
    </row>
    <row r="19" spans="2:6" ht="15" customHeight="1">
      <c r="B19" s="494"/>
      <c r="C19" s="493"/>
      <c r="D19" s="493"/>
      <c r="E19" s="493"/>
      <c r="F19" s="493"/>
    </row>
    <row r="20" spans="2:6" ht="15" customHeight="1">
      <c r="B20" s="494"/>
      <c r="C20" s="493"/>
      <c r="D20" s="493"/>
      <c r="E20" s="493"/>
      <c r="F20" s="493"/>
    </row>
    <row r="22" spans="2:6" ht="15" customHeight="1">
      <c r="B22" s="494"/>
      <c r="C22" s="493"/>
      <c r="D22" s="493"/>
      <c r="E22" s="493"/>
      <c r="F22" s="493"/>
    </row>
    <row r="28" spans="2:6" ht="15" customHeight="1">
      <c r="B28" s="494"/>
      <c r="C28" s="493"/>
      <c r="D28" s="493"/>
      <c r="E28" s="493"/>
      <c r="F28" s="493"/>
    </row>
    <row r="29" spans="2:6" ht="15" customHeight="1">
      <c r="B29" s="494"/>
      <c r="C29" s="493"/>
      <c r="D29" s="493"/>
      <c r="E29" s="493"/>
      <c r="F29" s="493"/>
    </row>
    <row r="31" spans="2:6" ht="15" customHeight="1">
      <c r="B31" s="494"/>
      <c r="C31" s="493"/>
      <c r="D31" s="493"/>
      <c r="E31" s="493"/>
      <c r="F31" s="493"/>
    </row>
    <row r="32" spans="2:6" ht="15" customHeight="1">
      <c r="B32" s="494"/>
      <c r="C32" s="493"/>
      <c r="D32" s="493"/>
      <c r="E32" s="493"/>
      <c r="F32" s="493"/>
    </row>
    <row r="33" spans="2:6" ht="15" customHeight="1">
      <c r="B33" s="494"/>
      <c r="C33" s="493"/>
      <c r="D33" s="493"/>
      <c r="E33" s="493"/>
      <c r="F33" s="493"/>
    </row>
    <row r="34" spans="2:6" ht="15" customHeight="1">
      <c r="B34" s="494"/>
      <c r="C34" s="493"/>
      <c r="D34" s="493"/>
      <c r="E34" s="493"/>
      <c r="F34" s="493"/>
    </row>
    <row r="35" spans="2:6" ht="15" customHeight="1">
      <c r="B35" s="494"/>
      <c r="C35" s="493"/>
      <c r="D35" s="493"/>
      <c r="E35" s="493"/>
      <c r="F35" s="493"/>
    </row>
    <row r="42" spans="2:6" ht="15" customHeight="1">
      <c r="B42" s="494"/>
      <c r="C42" s="493"/>
      <c r="D42" s="493"/>
      <c r="E42" s="493"/>
      <c r="F42" s="493"/>
    </row>
    <row r="43" spans="2:6" ht="15" customHeight="1">
      <c r="B43" s="494"/>
      <c r="C43" s="493"/>
      <c r="D43" s="493"/>
      <c r="E43" s="493"/>
      <c r="F43" s="493"/>
    </row>
    <row r="44" spans="2:6" ht="15" customHeight="1">
      <c r="B44" s="494"/>
      <c r="C44" s="493"/>
      <c r="D44" s="493"/>
      <c r="E44" s="493"/>
      <c r="F44" s="493"/>
    </row>
    <row r="46" spans="2:6" ht="15" customHeight="1">
      <c r="B46" s="494"/>
      <c r="C46" s="493"/>
      <c r="D46" s="493"/>
      <c r="E46" s="493"/>
      <c r="F46" s="493"/>
    </row>
    <row r="51" spans="2:6" ht="15" customHeight="1">
      <c r="B51" s="494"/>
      <c r="C51" s="493"/>
      <c r="D51" s="493"/>
      <c r="E51" s="493"/>
      <c r="F51" s="493"/>
    </row>
    <row r="59" spans="2:6" ht="15" customHeight="1">
      <c r="B59" s="494"/>
      <c r="C59" s="493"/>
      <c r="D59" s="493"/>
      <c r="E59" s="493"/>
      <c r="F59" s="493"/>
    </row>
    <row r="60" spans="2:6" ht="15" customHeight="1">
      <c r="B60" s="494"/>
      <c r="C60" s="493"/>
      <c r="D60" s="493"/>
      <c r="E60" s="493"/>
      <c r="F60" s="493"/>
    </row>
    <row r="64" spans="2:6" ht="15" customHeight="1">
      <c r="B64" s="494"/>
      <c r="C64" s="493"/>
      <c r="D64" s="493"/>
      <c r="E64" s="493"/>
      <c r="F64" s="493"/>
    </row>
    <row r="65" spans="2:6" ht="15" customHeight="1">
      <c r="B65" s="494"/>
      <c r="C65" s="493"/>
      <c r="D65" s="493"/>
      <c r="E65" s="493"/>
      <c r="F65" s="493"/>
    </row>
    <row r="66" spans="2:6" ht="15" customHeight="1">
      <c r="B66" s="494"/>
      <c r="C66" s="493"/>
      <c r="D66" s="493"/>
      <c r="E66" s="493"/>
      <c r="F66" s="493"/>
    </row>
    <row r="67" spans="2:6" ht="15" customHeight="1">
      <c r="B67" s="494"/>
      <c r="C67" s="493"/>
      <c r="D67" s="493"/>
      <c r="E67" s="493"/>
      <c r="F67" s="493"/>
    </row>
    <row r="72" spans="2:6" ht="15" customHeight="1">
      <c r="B72" s="494"/>
      <c r="C72" s="493"/>
      <c r="D72" s="493"/>
      <c r="E72" s="493"/>
      <c r="F72" s="493"/>
    </row>
    <row r="78" spans="2:6" ht="15" customHeight="1">
      <c r="B78" s="494"/>
      <c r="C78" s="493"/>
      <c r="D78" s="493"/>
      <c r="E78" s="493"/>
      <c r="F78" s="493"/>
    </row>
    <row r="80" spans="2:6" ht="15" customHeight="1">
      <c r="B80" s="494"/>
      <c r="C80" s="493"/>
      <c r="D80" s="493"/>
      <c r="E80" s="493"/>
      <c r="F80" s="493"/>
    </row>
  </sheetData>
  <sheetProtection selectLockedCells="1" selectUnlockedCells="1"/>
  <mergeCells count="32">
    <mergeCell ref="A16:B16"/>
    <mergeCell ref="A14:B15"/>
    <mergeCell ref="C14:C15"/>
    <mergeCell ref="D14:D15"/>
    <mergeCell ref="E14:E15"/>
    <mergeCell ref="F14:F15"/>
    <mergeCell ref="G14:G15"/>
    <mergeCell ref="A12:B13"/>
    <mergeCell ref="C12:C13"/>
    <mergeCell ref="D12:D13"/>
    <mergeCell ref="E12:E13"/>
    <mergeCell ref="F12:F13"/>
    <mergeCell ref="G12:G13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A1:G1"/>
    <mergeCell ref="A2:G2"/>
    <mergeCell ref="A3:G3"/>
    <mergeCell ref="A6:B7"/>
    <mergeCell ref="C6:C7"/>
    <mergeCell ref="D6:D7"/>
    <mergeCell ref="E6:E7"/>
    <mergeCell ref="F6:F7"/>
    <mergeCell ref="G6:G7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421875" style="5" customWidth="1"/>
    <col min="2" max="2" width="11.00390625" style="5" customWidth="1"/>
    <col min="3" max="3" width="12.8515625" style="5" customWidth="1"/>
    <col min="4" max="4" width="9.8515625" style="5" bestFit="1" customWidth="1"/>
    <col min="5" max="6" width="9.140625" style="5" customWidth="1"/>
    <col min="7" max="7" width="10.28125" style="5" customWidth="1"/>
    <col min="8" max="8" width="9.140625" style="5" customWidth="1"/>
    <col min="9" max="9" width="11.7109375" style="5" customWidth="1"/>
    <col min="10" max="11" width="9.140625" style="5" customWidth="1"/>
    <col min="12" max="12" width="13.7109375" style="5" customWidth="1"/>
    <col min="13" max="16384" width="9.140625" style="6" customWidth="1"/>
  </cols>
  <sheetData>
    <row r="1" spans="1:12" ht="72.75" customHeight="1">
      <c r="A1" s="727" t="s">
        <v>390</v>
      </c>
      <c r="B1" s="727"/>
      <c r="C1" s="727"/>
      <c r="D1" s="727"/>
      <c r="E1" s="727"/>
      <c r="F1" s="727"/>
      <c r="G1" s="727"/>
      <c r="H1" s="727"/>
      <c r="I1" s="727"/>
      <c r="J1" s="727"/>
      <c r="K1" s="727"/>
      <c r="L1" s="727"/>
    </row>
    <row r="2" spans="1:12" ht="15.75" customHeight="1">
      <c r="A2" s="728" t="s">
        <v>56</v>
      </c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</row>
    <row r="3" spans="1:12" ht="15.75" customHeight="1">
      <c r="A3" s="7"/>
      <c r="B3" s="728" t="s">
        <v>57</v>
      </c>
      <c r="C3" s="728"/>
      <c r="D3" s="728"/>
      <c r="E3" s="728"/>
      <c r="F3" s="728"/>
      <c r="G3" s="728"/>
      <c r="H3" s="728"/>
      <c r="I3" s="7"/>
      <c r="J3" s="7"/>
      <c r="K3" s="7"/>
      <c r="L3" s="7"/>
    </row>
    <row r="4" spans="1:12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58</v>
      </c>
    </row>
    <row r="5" ht="9" customHeight="1"/>
    <row r="6" spans="1:12" s="9" customFormat="1" ht="21" customHeight="1">
      <c r="A6" s="729" t="s">
        <v>59</v>
      </c>
      <c r="B6" s="730" t="s">
        <v>350</v>
      </c>
      <c r="C6" s="730"/>
      <c r="D6" s="730"/>
      <c r="E6" s="730"/>
      <c r="F6" s="730"/>
      <c r="G6" s="730"/>
      <c r="H6" s="730"/>
      <c r="I6" s="730"/>
      <c r="J6" s="730"/>
      <c r="K6" s="730"/>
      <c r="L6" s="730"/>
    </row>
    <row r="7" spans="1:12" s="10" customFormat="1" ht="42.75" customHeight="1">
      <c r="A7" s="729"/>
      <c r="B7" s="731" t="s">
        <v>60</v>
      </c>
      <c r="C7" s="726" t="s">
        <v>61</v>
      </c>
      <c r="D7" s="726" t="s">
        <v>62</v>
      </c>
      <c r="E7" s="726" t="s">
        <v>63</v>
      </c>
      <c r="F7" s="726" t="s">
        <v>377</v>
      </c>
      <c r="G7" s="726" t="s">
        <v>376</v>
      </c>
      <c r="H7" s="726" t="s">
        <v>64</v>
      </c>
      <c r="I7" s="726" t="s">
        <v>65</v>
      </c>
      <c r="J7" s="726" t="s">
        <v>357</v>
      </c>
      <c r="K7" s="726" t="s">
        <v>66</v>
      </c>
      <c r="L7" s="732" t="s">
        <v>67</v>
      </c>
    </row>
    <row r="8" spans="1:12" s="11" customFormat="1" ht="12.75" customHeight="1">
      <c r="A8" s="729"/>
      <c r="B8" s="731"/>
      <c r="C8" s="726"/>
      <c r="D8" s="726"/>
      <c r="E8" s="726"/>
      <c r="F8" s="726"/>
      <c r="G8" s="726"/>
      <c r="H8" s="726"/>
      <c r="I8" s="726"/>
      <c r="J8" s="726"/>
      <c r="K8" s="726"/>
      <c r="L8" s="732"/>
    </row>
    <row r="9" spans="1:14" ht="25.5" customHeight="1">
      <c r="A9" s="12" t="s">
        <v>68</v>
      </c>
      <c r="B9" s="13">
        <v>68712279</v>
      </c>
      <c r="C9" s="13"/>
      <c r="D9" s="13"/>
      <c r="E9" s="13"/>
      <c r="F9" s="13"/>
      <c r="G9" s="13"/>
      <c r="H9" s="13"/>
      <c r="I9" s="13"/>
      <c r="J9" s="13"/>
      <c r="K9" s="14"/>
      <c r="L9" s="15">
        <f aca="true" t="shared" si="0" ref="L9:L15">SUM(B9:K9)</f>
        <v>68712279</v>
      </c>
      <c r="M9" s="16"/>
      <c r="N9" s="5"/>
    </row>
    <row r="10" spans="1:14" ht="25.5" customHeight="1">
      <c r="A10" s="17" t="s">
        <v>69</v>
      </c>
      <c r="B10" s="18">
        <v>647009</v>
      </c>
      <c r="C10" s="18">
        <v>81688397</v>
      </c>
      <c r="D10" s="18"/>
      <c r="E10" s="18"/>
      <c r="F10" s="18"/>
      <c r="G10" s="18">
        <v>3172394</v>
      </c>
      <c r="H10" s="18"/>
      <c r="I10" s="18"/>
      <c r="J10" s="18">
        <v>4751753</v>
      </c>
      <c r="K10" s="19"/>
      <c r="L10" s="15">
        <v>90259553</v>
      </c>
      <c r="M10" s="20"/>
      <c r="N10" s="5"/>
    </row>
    <row r="11" spans="1:14" ht="25.5" customHeight="1">
      <c r="A11" s="21" t="s">
        <v>70</v>
      </c>
      <c r="B11" s="18"/>
      <c r="C11" s="18"/>
      <c r="D11" s="18"/>
      <c r="E11" s="18"/>
      <c r="F11" s="18"/>
      <c r="G11" s="18">
        <v>2756100</v>
      </c>
      <c r="H11" s="18"/>
      <c r="I11" s="18"/>
      <c r="J11" s="18"/>
      <c r="K11" s="19"/>
      <c r="L11" s="15">
        <f t="shared" si="0"/>
        <v>2756100</v>
      </c>
      <c r="M11" s="16"/>
      <c r="N11" s="5"/>
    </row>
    <row r="12" spans="1:14" ht="25.5" customHeight="1">
      <c r="A12" s="17" t="s">
        <v>72</v>
      </c>
      <c r="B12" s="18"/>
      <c r="C12" s="18"/>
      <c r="D12" s="18"/>
      <c r="E12" s="18"/>
      <c r="F12" s="18"/>
      <c r="G12" s="18"/>
      <c r="H12" s="18"/>
      <c r="I12" s="18">
        <v>82078722</v>
      </c>
      <c r="J12" s="18"/>
      <c r="K12" s="19"/>
      <c r="L12" s="15">
        <v>82078722</v>
      </c>
      <c r="M12" s="16"/>
      <c r="N12" s="5"/>
    </row>
    <row r="13" spans="1:14" ht="25.5" customHeight="1">
      <c r="A13" s="17" t="s">
        <v>73</v>
      </c>
      <c r="B13" s="18"/>
      <c r="C13" s="18">
        <v>1800000</v>
      </c>
      <c r="D13" s="18"/>
      <c r="E13" s="18"/>
      <c r="F13" s="18"/>
      <c r="G13" s="18"/>
      <c r="H13" s="18"/>
      <c r="I13" s="18"/>
      <c r="J13" s="18"/>
      <c r="K13" s="19"/>
      <c r="L13" s="15">
        <f t="shared" si="0"/>
        <v>1800000</v>
      </c>
      <c r="M13" s="16"/>
      <c r="N13" s="5"/>
    </row>
    <row r="14" spans="1:14" ht="25.5" customHeight="1">
      <c r="A14" s="22" t="s">
        <v>74</v>
      </c>
      <c r="B14" s="18"/>
      <c r="C14" s="18"/>
      <c r="D14" s="18"/>
      <c r="E14" s="18"/>
      <c r="F14" s="18"/>
      <c r="G14" s="18">
        <v>485140</v>
      </c>
      <c r="H14" s="18"/>
      <c r="I14" s="18"/>
      <c r="J14" s="18"/>
      <c r="K14" s="19"/>
      <c r="L14" s="15">
        <f t="shared" si="0"/>
        <v>485140</v>
      </c>
      <c r="M14" s="16"/>
      <c r="N14" s="5"/>
    </row>
    <row r="15" spans="1:14" ht="25.5" customHeight="1" thickBot="1">
      <c r="A15" s="23" t="s">
        <v>76</v>
      </c>
      <c r="B15" s="18">
        <v>9680000</v>
      </c>
      <c r="C15" s="18"/>
      <c r="D15" s="18"/>
      <c r="E15" s="18"/>
      <c r="F15" s="18"/>
      <c r="G15" s="18"/>
      <c r="H15" s="18"/>
      <c r="I15" s="18"/>
      <c r="J15" s="18"/>
      <c r="K15" s="575"/>
      <c r="L15" s="542">
        <f t="shared" si="0"/>
        <v>9680000</v>
      </c>
      <c r="M15" s="16"/>
      <c r="N15" s="5"/>
    </row>
    <row r="16" spans="1:14" ht="25.5" customHeight="1" thickBot="1">
      <c r="A16" s="24" t="s">
        <v>78</v>
      </c>
      <c r="B16" s="25"/>
      <c r="C16" s="25"/>
      <c r="D16" s="25"/>
      <c r="E16" s="25"/>
      <c r="F16" s="25"/>
      <c r="G16" s="25">
        <v>13480876</v>
      </c>
      <c r="H16" s="25"/>
      <c r="I16" s="25"/>
      <c r="J16" s="26"/>
      <c r="K16" s="541"/>
      <c r="L16" s="543">
        <v>13480876</v>
      </c>
      <c r="M16" s="16"/>
      <c r="N16" s="5"/>
    </row>
    <row r="17" spans="1:14" ht="25.5" customHeight="1" thickBot="1">
      <c r="A17" s="540" t="s">
        <v>360</v>
      </c>
      <c r="B17" s="539"/>
      <c r="C17" s="539"/>
      <c r="D17" s="539">
        <v>14936753</v>
      </c>
      <c r="E17" s="539"/>
      <c r="F17" s="539"/>
      <c r="G17" s="539">
        <v>1091427</v>
      </c>
      <c r="H17" s="539"/>
      <c r="I17" s="539"/>
      <c r="J17" s="539"/>
      <c r="K17" s="538"/>
      <c r="L17" s="576">
        <v>16028180</v>
      </c>
      <c r="M17" s="16"/>
      <c r="N17" s="5"/>
    </row>
    <row r="18" spans="1:14" ht="25.5" customHeight="1" thickBot="1">
      <c r="A18" s="540" t="s">
        <v>370</v>
      </c>
      <c r="B18" s="539"/>
      <c r="C18" s="539"/>
      <c r="D18" s="539">
        <v>7483589</v>
      </c>
      <c r="E18" s="539"/>
      <c r="F18" s="539"/>
      <c r="G18" s="539"/>
      <c r="H18" s="539"/>
      <c r="I18" s="539"/>
      <c r="J18" s="539"/>
      <c r="K18" s="541"/>
      <c r="L18" s="543">
        <v>7483589</v>
      </c>
      <c r="M18" s="16"/>
      <c r="N18" s="5"/>
    </row>
    <row r="19" spans="1:14" ht="25.5" customHeight="1" thickBot="1">
      <c r="A19" s="540" t="s">
        <v>184</v>
      </c>
      <c r="B19" s="539">
        <v>1514654</v>
      </c>
      <c r="C19" s="539"/>
      <c r="D19" s="539"/>
      <c r="E19" s="539"/>
      <c r="F19" s="539">
        <v>1094391</v>
      </c>
      <c r="G19" s="539"/>
      <c r="H19" s="539"/>
      <c r="I19" s="539"/>
      <c r="J19" s="539"/>
      <c r="K19" s="541"/>
      <c r="L19" s="543">
        <v>2609045</v>
      </c>
      <c r="M19" s="16"/>
      <c r="N19" s="5"/>
    </row>
    <row r="20" spans="1:14" ht="25.5" customHeight="1" thickBot="1">
      <c r="A20" s="540" t="s">
        <v>362</v>
      </c>
      <c r="B20" s="539">
        <v>4098820</v>
      </c>
      <c r="C20" s="539"/>
      <c r="D20" s="539"/>
      <c r="E20" s="539"/>
      <c r="F20" s="539"/>
      <c r="G20" s="539"/>
      <c r="H20" s="539"/>
      <c r="I20" s="539"/>
      <c r="J20" s="539"/>
      <c r="K20" s="541"/>
      <c r="L20" s="543">
        <v>4098820</v>
      </c>
      <c r="M20" s="16"/>
      <c r="N20" s="5"/>
    </row>
    <row r="21" spans="1:14" ht="25.5" customHeight="1" thickBot="1">
      <c r="A21" s="540" t="s">
        <v>361</v>
      </c>
      <c r="B21" s="539"/>
      <c r="C21" s="539"/>
      <c r="D21" s="539"/>
      <c r="E21" s="539"/>
      <c r="F21" s="539"/>
      <c r="G21" s="539">
        <v>5371025</v>
      </c>
      <c r="H21" s="539"/>
      <c r="I21" s="539"/>
      <c r="J21" s="539"/>
      <c r="K21" s="541"/>
      <c r="L21" s="543">
        <v>5371025</v>
      </c>
      <c r="M21" s="16"/>
      <c r="N21" s="5"/>
    </row>
    <row r="22" spans="1:13" s="9" customFormat="1" ht="30" customHeight="1" thickBot="1">
      <c r="A22" s="544" t="s">
        <v>81</v>
      </c>
      <c r="B22" s="545">
        <v>84652762</v>
      </c>
      <c r="C22" s="545">
        <f>SUM(C9:C16)</f>
        <v>83488397</v>
      </c>
      <c r="D22" s="545">
        <v>22420342</v>
      </c>
      <c r="E22" s="545">
        <f>SUM(E9:E16)</f>
        <v>0</v>
      </c>
      <c r="F22" s="545">
        <v>1094391</v>
      </c>
      <c r="G22" s="545">
        <v>26356962</v>
      </c>
      <c r="H22" s="545">
        <f>SUM(H9:H16)</f>
        <v>0</v>
      </c>
      <c r="I22" s="545">
        <v>82078722</v>
      </c>
      <c r="J22" s="545">
        <f>SUM(J9:J16)</f>
        <v>4751753</v>
      </c>
      <c r="K22" s="545">
        <f>SUM(K9:K16)</f>
        <v>0</v>
      </c>
      <c r="L22" s="543">
        <v>304843329</v>
      </c>
      <c r="M22" s="27"/>
    </row>
    <row r="23" ht="12.75">
      <c r="M23" s="16"/>
    </row>
    <row r="24" ht="12.75">
      <c r="M24" s="16"/>
    </row>
    <row r="25" ht="12.75">
      <c r="M25" s="16"/>
    </row>
    <row r="38" ht="12.75">
      <c r="A38" s="28"/>
    </row>
  </sheetData>
  <sheetProtection selectLockedCells="1" selectUnlockedCells="1"/>
  <mergeCells count="16"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C1" sqref="C1:E1"/>
    </sheetView>
  </sheetViews>
  <sheetFormatPr defaultColWidth="11.57421875" defaultRowHeight="12.75"/>
  <cols>
    <col min="1" max="2" width="3.7109375" style="29" customWidth="1"/>
    <col min="3" max="3" width="38.140625" style="29" customWidth="1"/>
    <col min="4" max="4" width="12.7109375" style="30" customWidth="1"/>
    <col min="5" max="5" width="13.7109375" style="30" customWidth="1"/>
    <col min="6" max="6" width="15.421875" style="31" customWidth="1"/>
    <col min="7" max="254" width="9.140625" style="31" customWidth="1"/>
  </cols>
  <sheetData>
    <row r="1" spans="3:8" ht="19.5" customHeight="1">
      <c r="C1" s="738" t="s">
        <v>389</v>
      </c>
      <c r="D1" s="738"/>
      <c r="E1" s="738"/>
      <c r="F1" s="529"/>
      <c r="G1" s="529"/>
      <c r="H1" s="532"/>
    </row>
    <row r="2" spans="1:8" ht="27" customHeight="1">
      <c r="A2" s="739" t="s">
        <v>82</v>
      </c>
      <c r="B2" s="739"/>
      <c r="C2" s="739"/>
      <c r="D2" s="739"/>
      <c r="E2" s="739"/>
      <c r="F2" s="530"/>
      <c r="G2" s="530"/>
      <c r="H2" s="532"/>
    </row>
    <row r="3" spans="1:8" ht="23.25" customHeight="1">
      <c r="A3" s="739" t="s">
        <v>83</v>
      </c>
      <c r="B3" s="739"/>
      <c r="C3" s="739"/>
      <c r="D3" s="739"/>
      <c r="E3" s="739"/>
      <c r="F3" s="531"/>
      <c r="G3" s="531"/>
      <c r="H3" s="532"/>
    </row>
    <row r="4" spans="1:7" ht="15" customHeight="1" thickBot="1">
      <c r="A4" s="32"/>
      <c r="B4" s="33"/>
      <c r="C4" s="33"/>
      <c r="D4" s="733" t="s">
        <v>84</v>
      </c>
      <c r="E4" s="733"/>
      <c r="F4" s="733" t="s">
        <v>353</v>
      </c>
      <c r="G4" s="733"/>
    </row>
    <row r="5" spans="1:7" ht="30" customHeight="1">
      <c r="A5" s="32"/>
      <c r="B5" s="740" t="s">
        <v>85</v>
      </c>
      <c r="C5" s="740"/>
      <c r="D5" s="741">
        <f>SUM(D6:D10)</f>
        <v>34000000</v>
      </c>
      <c r="E5" s="741"/>
      <c r="F5" s="741">
        <v>63567620</v>
      </c>
      <c r="G5" s="741"/>
    </row>
    <row r="6" spans="1:7" s="36" customFormat="1" ht="30" customHeight="1">
      <c r="A6" s="32"/>
      <c r="B6" s="34"/>
      <c r="C6" s="35" t="s">
        <v>86</v>
      </c>
      <c r="D6" s="735">
        <v>3000000</v>
      </c>
      <c r="E6" s="735"/>
      <c r="F6" s="735">
        <v>7736897</v>
      </c>
      <c r="G6" s="735"/>
    </row>
    <row r="7" spans="1:7" s="36" customFormat="1" ht="30" customHeight="1">
      <c r="A7" s="32"/>
      <c r="B7" s="34"/>
      <c r="C7" s="35" t="s">
        <v>87</v>
      </c>
      <c r="D7" s="735">
        <v>7000000</v>
      </c>
      <c r="E7" s="735"/>
      <c r="F7" s="735">
        <v>11817021</v>
      </c>
      <c r="G7" s="735"/>
    </row>
    <row r="8" spans="1:7" s="36" customFormat="1" ht="30" customHeight="1">
      <c r="A8" s="32"/>
      <c r="B8" s="34"/>
      <c r="C8" s="35" t="s">
        <v>88</v>
      </c>
      <c r="D8" s="735">
        <v>3500000</v>
      </c>
      <c r="E8" s="735"/>
      <c r="F8" s="735">
        <v>7145100</v>
      </c>
      <c r="G8" s="735"/>
    </row>
    <row r="9" spans="1:7" s="36" customFormat="1" ht="30" customHeight="1">
      <c r="A9" s="32"/>
      <c r="B9" s="34"/>
      <c r="C9" s="35" t="s">
        <v>89</v>
      </c>
      <c r="D9" s="735">
        <v>17000000</v>
      </c>
      <c r="E9" s="735"/>
      <c r="F9" s="735">
        <v>32834662</v>
      </c>
      <c r="G9" s="735"/>
    </row>
    <row r="10" spans="1:7" s="36" customFormat="1" ht="30" customHeight="1">
      <c r="A10" s="32"/>
      <c r="B10" s="34"/>
      <c r="C10" s="35" t="s">
        <v>90</v>
      </c>
      <c r="D10" s="735">
        <v>3500000</v>
      </c>
      <c r="E10" s="735"/>
      <c r="F10" s="735">
        <v>4033940</v>
      </c>
      <c r="G10" s="735"/>
    </row>
    <row r="11" spans="1:7" ht="30" customHeight="1">
      <c r="A11" s="32"/>
      <c r="B11" s="734" t="s">
        <v>91</v>
      </c>
      <c r="C11" s="734"/>
      <c r="D11" s="735">
        <v>5000000</v>
      </c>
      <c r="E11" s="735"/>
      <c r="F11" s="735">
        <v>5000000</v>
      </c>
      <c r="G11" s="735"/>
    </row>
    <row r="12" spans="1:7" s="36" customFormat="1" ht="30" customHeight="1">
      <c r="A12" s="32"/>
      <c r="B12" s="34"/>
      <c r="C12" s="35" t="s">
        <v>92</v>
      </c>
      <c r="D12" s="735">
        <v>5000000</v>
      </c>
      <c r="E12" s="735"/>
      <c r="F12" s="735">
        <v>5000000</v>
      </c>
      <c r="G12" s="735"/>
    </row>
    <row r="13" spans="1:7" ht="30" customHeight="1">
      <c r="A13" s="32"/>
      <c r="B13" s="734" t="s">
        <v>93</v>
      </c>
      <c r="C13" s="734"/>
      <c r="D13" s="735">
        <v>50000</v>
      </c>
      <c r="E13" s="735"/>
      <c r="F13" s="735">
        <v>144659</v>
      </c>
      <c r="G13" s="735"/>
    </row>
    <row r="14" spans="1:7" s="36" customFormat="1" ht="30" customHeight="1">
      <c r="A14" s="32"/>
      <c r="B14" s="34"/>
      <c r="C14" s="35" t="s">
        <v>94</v>
      </c>
      <c r="D14" s="735">
        <v>50000</v>
      </c>
      <c r="E14" s="735"/>
      <c r="F14" s="735">
        <v>144659</v>
      </c>
      <c r="G14" s="735"/>
    </row>
    <row r="15" spans="1:7" ht="30" customHeight="1" thickBot="1">
      <c r="A15" s="32"/>
      <c r="B15" s="736" t="s">
        <v>95</v>
      </c>
      <c r="C15" s="736"/>
      <c r="D15" s="737">
        <f>SUM(D5,D11,D13)</f>
        <v>39050000</v>
      </c>
      <c r="E15" s="737"/>
      <c r="F15" s="737">
        <f>SUM(F5,F11,F13)</f>
        <v>68712279</v>
      </c>
      <c r="G15" s="737"/>
    </row>
    <row r="18" spans="2:3" ht="12.75">
      <c r="B18" s="37"/>
      <c r="C18" s="37"/>
    </row>
    <row r="19" spans="2:3" ht="12.75">
      <c r="B19" s="37"/>
      <c r="C19" s="38"/>
    </row>
    <row r="20" spans="2:3" ht="12.75">
      <c r="B20" s="37"/>
      <c r="C20" s="37"/>
    </row>
    <row r="21" spans="2:3" ht="12.75">
      <c r="B21" s="37"/>
      <c r="C21" s="37"/>
    </row>
  </sheetData>
  <sheetProtection selectLockedCells="1" selectUnlockedCells="1"/>
  <mergeCells count="31">
    <mergeCell ref="F5:G5"/>
    <mergeCell ref="F6:G6"/>
    <mergeCell ref="F7:G7"/>
    <mergeCell ref="F8:G8"/>
    <mergeCell ref="D7:E7"/>
    <mergeCell ref="F11:G11"/>
    <mergeCell ref="D6:E6"/>
    <mergeCell ref="F12:G12"/>
    <mergeCell ref="F13:G13"/>
    <mergeCell ref="F14:G14"/>
    <mergeCell ref="F15:G15"/>
    <mergeCell ref="D12:E12"/>
    <mergeCell ref="F9:G9"/>
    <mergeCell ref="F10:G10"/>
    <mergeCell ref="D11:E11"/>
    <mergeCell ref="C1:E1"/>
    <mergeCell ref="A2:E2"/>
    <mergeCell ref="A3:E3"/>
    <mergeCell ref="D4:E4"/>
    <mergeCell ref="B5:C5"/>
    <mergeCell ref="D5:E5"/>
    <mergeCell ref="F4:G4"/>
    <mergeCell ref="B13:C13"/>
    <mergeCell ref="D13:E13"/>
    <mergeCell ref="D14:E14"/>
    <mergeCell ref="B15:C15"/>
    <mergeCell ref="D15:E15"/>
    <mergeCell ref="D8:E8"/>
    <mergeCell ref="D9:E9"/>
    <mergeCell ref="D10:E10"/>
    <mergeCell ref="B11:C11"/>
  </mergeCells>
  <printOptions horizontalCentered="1"/>
  <pageMargins left="0.5902777777777778" right="0.5902777777777778" top="0.6694444444444444" bottom="0.5902777777777778" header="0.5118055555555555" footer="0.511805555555555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9.28125" style="0" customWidth="1"/>
    <col min="8" max="8" width="20.140625" style="0" customWidth="1"/>
  </cols>
  <sheetData>
    <row r="1" spans="3:9" ht="53.25" customHeight="1">
      <c r="C1" s="742" t="s">
        <v>391</v>
      </c>
      <c r="D1" s="742"/>
      <c r="E1" s="742"/>
      <c r="F1" s="742"/>
      <c r="G1" s="528"/>
      <c r="H1" s="528"/>
      <c r="I1" s="506"/>
    </row>
    <row r="2" spans="7:8" ht="12.75">
      <c r="G2" s="508"/>
      <c r="H2" s="508"/>
    </row>
    <row r="6" spans="1:8" ht="12.75" customHeight="1">
      <c r="A6" s="743" t="s">
        <v>302</v>
      </c>
      <c r="B6" s="743"/>
      <c r="C6" s="743"/>
      <c r="D6" s="743"/>
      <c r="E6" s="743"/>
      <c r="F6" s="743"/>
      <c r="G6" s="743"/>
      <c r="H6" s="743"/>
    </row>
    <row r="7" ht="13.5" thickBot="1">
      <c r="A7" s="460"/>
    </row>
    <row r="8" spans="1:8" ht="17.25" customHeight="1" thickBot="1" thickTop="1">
      <c r="A8" s="459"/>
      <c r="B8" s="744" t="s">
        <v>301</v>
      </c>
      <c r="C8" s="744"/>
      <c r="D8" s="744"/>
      <c r="E8" s="455" t="s">
        <v>300</v>
      </c>
      <c r="F8" s="455" t="s">
        <v>299</v>
      </c>
      <c r="G8" s="455" t="s">
        <v>300</v>
      </c>
      <c r="H8" s="455" t="s">
        <v>299</v>
      </c>
    </row>
    <row r="9" spans="1:8" ht="13.5" thickBot="1">
      <c r="A9" s="456" t="s">
        <v>298</v>
      </c>
      <c r="B9" s="458"/>
      <c r="C9" s="745"/>
      <c r="D9" s="745"/>
      <c r="E9" s="458"/>
      <c r="F9" s="458"/>
      <c r="G9" s="458"/>
      <c r="H9" s="458"/>
    </row>
    <row r="10" spans="1:8" ht="12.75" customHeight="1" thickBot="1">
      <c r="A10" s="456" t="s">
        <v>297</v>
      </c>
      <c r="B10" s="457" t="s">
        <v>175</v>
      </c>
      <c r="C10" s="746" t="s">
        <v>176</v>
      </c>
      <c r="D10" s="746"/>
      <c r="E10" s="457" t="s">
        <v>296</v>
      </c>
      <c r="F10" s="457" t="s">
        <v>296</v>
      </c>
      <c r="G10" s="457" t="s">
        <v>354</v>
      </c>
      <c r="H10" s="457" t="s">
        <v>354</v>
      </c>
    </row>
    <row r="11" spans="1:8" ht="25.5" customHeight="1" thickBot="1">
      <c r="A11" s="456"/>
      <c r="B11" s="747" t="s">
        <v>295</v>
      </c>
      <c r="C11" s="747"/>
      <c r="D11" s="747"/>
      <c r="E11" s="454"/>
      <c r="F11" s="454"/>
      <c r="G11" s="454"/>
      <c r="H11" s="454"/>
    </row>
    <row r="12" spans="1:8" ht="12.75" customHeight="1" thickBot="1">
      <c r="A12" s="453">
        <v>1</v>
      </c>
      <c r="B12" s="452" t="s">
        <v>380</v>
      </c>
      <c r="C12" s="748" t="s">
        <v>294</v>
      </c>
      <c r="D12" s="748"/>
      <c r="E12" s="451">
        <v>50405933</v>
      </c>
      <c r="F12" s="451">
        <v>71740761</v>
      </c>
      <c r="G12" s="451">
        <v>95206524</v>
      </c>
      <c r="H12" s="451">
        <v>82268323</v>
      </c>
    </row>
    <row r="13" spans="1:8" ht="12.75" customHeight="1" thickBot="1">
      <c r="A13" s="453">
        <v>1</v>
      </c>
      <c r="B13" s="452" t="s">
        <v>293</v>
      </c>
      <c r="C13" s="748" t="s">
        <v>292</v>
      </c>
      <c r="D13" s="748"/>
      <c r="E13" s="451">
        <v>756102</v>
      </c>
      <c r="F13" s="451"/>
      <c r="G13" s="451">
        <v>791535</v>
      </c>
      <c r="H13" s="451"/>
    </row>
    <row r="14" spans="1:8" ht="12.75" customHeight="1" thickBot="1">
      <c r="A14" s="453">
        <v>1</v>
      </c>
      <c r="B14" s="452" t="s">
        <v>291</v>
      </c>
      <c r="C14" s="748" t="s">
        <v>290</v>
      </c>
      <c r="D14" s="748"/>
      <c r="E14" s="451">
        <v>8534313</v>
      </c>
      <c r="F14" s="451"/>
      <c r="G14" s="451">
        <v>9358571</v>
      </c>
      <c r="H14" s="451"/>
    </row>
    <row r="15" spans="1:8" ht="12.75" customHeight="1" thickBot="1">
      <c r="A15" s="453">
        <v>1</v>
      </c>
      <c r="B15" s="452" t="s">
        <v>289</v>
      </c>
      <c r="C15" s="748" t="s">
        <v>288</v>
      </c>
      <c r="D15" s="748"/>
      <c r="E15" s="451">
        <v>5120000</v>
      </c>
      <c r="F15" s="451"/>
      <c r="G15" s="451">
        <v>5120000</v>
      </c>
      <c r="H15" s="451"/>
    </row>
    <row r="16" spans="1:8" ht="12.75" customHeight="1" thickBot="1">
      <c r="A16" s="453">
        <v>1</v>
      </c>
      <c r="B16" s="452" t="s">
        <v>287</v>
      </c>
      <c r="C16" s="748" t="s">
        <v>286</v>
      </c>
      <c r="D16" s="748"/>
      <c r="E16" s="451">
        <v>2229060</v>
      </c>
      <c r="F16" s="451"/>
      <c r="G16" s="451">
        <v>2229060</v>
      </c>
      <c r="H16" s="451"/>
    </row>
    <row r="17" spans="1:8" ht="12.75" customHeight="1" thickBot="1">
      <c r="A17" s="453">
        <v>1</v>
      </c>
      <c r="B17" s="452" t="s">
        <v>71</v>
      </c>
      <c r="C17" s="748" t="s">
        <v>285</v>
      </c>
      <c r="D17" s="748"/>
      <c r="E17" s="451">
        <v>2781133</v>
      </c>
      <c r="F17" s="451">
        <v>2750400</v>
      </c>
      <c r="G17" s="451">
        <v>2786833</v>
      </c>
      <c r="H17" s="451">
        <v>2756100</v>
      </c>
    </row>
    <row r="18" spans="1:8" ht="12.75" customHeight="1" thickBot="1">
      <c r="A18" s="453">
        <v>1</v>
      </c>
      <c r="B18" s="452" t="s">
        <v>284</v>
      </c>
      <c r="C18" s="748" t="s">
        <v>179</v>
      </c>
      <c r="D18" s="748"/>
      <c r="E18" s="451">
        <v>6871000</v>
      </c>
      <c r="F18" s="451"/>
      <c r="G18" s="451">
        <v>9188833</v>
      </c>
      <c r="H18" s="451"/>
    </row>
    <row r="19" spans="1:8" ht="12.75" customHeight="1" thickBot="1">
      <c r="A19" s="453">
        <v>1</v>
      </c>
      <c r="B19" s="452" t="s">
        <v>283</v>
      </c>
      <c r="C19" s="748" t="s">
        <v>180</v>
      </c>
      <c r="D19" s="748"/>
      <c r="E19" s="451">
        <v>200000</v>
      </c>
      <c r="F19" s="451"/>
      <c r="G19" s="451">
        <v>200000</v>
      </c>
      <c r="H19" s="451"/>
    </row>
    <row r="20" spans="1:8" ht="12.75" customHeight="1" thickBot="1">
      <c r="A20" s="453">
        <v>1</v>
      </c>
      <c r="B20" s="452" t="s">
        <v>282</v>
      </c>
      <c r="C20" s="748" t="s">
        <v>281</v>
      </c>
      <c r="D20" s="748"/>
      <c r="E20" s="451">
        <v>3693940</v>
      </c>
      <c r="F20" s="451"/>
      <c r="G20" s="451">
        <v>3900136</v>
      </c>
      <c r="H20" s="451"/>
    </row>
    <row r="21" spans="1:8" ht="19.5" customHeight="1" thickBot="1">
      <c r="A21" s="453">
        <v>1</v>
      </c>
      <c r="B21" s="452" t="s">
        <v>80</v>
      </c>
      <c r="C21" s="748" t="s">
        <v>280</v>
      </c>
      <c r="D21" s="748"/>
      <c r="E21" s="451">
        <v>1148700</v>
      </c>
      <c r="F21" s="451"/>
      <c r="G21" s="451">
        <v>1148700</v>
      </c>
      <c r="H21" s="451"/>
    </row>
    <row r="22" spans="1:8" ht="12.75" customHeight="1" thickBot="1">
      <c r="A22" s="453">
        <v>1</v>
      </c>
      <c r="B22" s="452" t="s">
        <v>279</v>
      </c>
      <c r="C22" s="748" t="s">
        <v>278</v>
      </c>
      <c r="D22" s="748"/>
      <c r="E22" s="451">
        <v>5048244</v>
      </c>
      <c r="F22" s="451"/>
      <c r="G22" s="451">
        <v>9348485</v>
      </c>
      <c r="H22" s="451">
        <v>4390241</v>
      </c>
    </row>
    <row r="23" spans="1:8" ht="12.75" customHeight="1" thickBot="1">
      <c r="A23" s="453">
        <v>1</v>
      </c>
      <c r="B23" s="452" t="s">
        <v>277</v>
      </c>
      <c r="C23" s="748" t="s">
        <v>276</v>
      </c>
      <c r="D23" s="748"/>
      <c r="E23" s="451">
        <v>18600</v>
      </c>
      <c r="F23" s="451"/>
      <c r="G23" s="451">
        <v>18600</v>
      </c>
      <c r="H23" s="451"/>
    </row>
    <row r="24" spans="1:8" ht="12.75" customHeight="1" thickBot="1">
      <c r="A24" s="453">
        <v>1</v>
      </c>
      <c r="B24" s="452" t="s">
        <v>275</v>
      </c>
      <c r="C24" s="748" t="s">
        <v>274</v>
      </c>
      <c r="D24" s="748"/>
      <c r="E24" s="451">
        <v>1562775</v>
      </c>
      <c r="F24" s="451">
        <v>1800000</v>
      </c>
      <c r="G24" s="451">
        <v>1800000</v>
      </c>
      <c r="H24" s="451">
        <v>1800000</v>
      </c>
    </row>
    <row r="25" spans="1:8" ht="12.75" customHeight="1" thickBot="1">
      <c r="A25" s="453">
        <v>1</v>
      </c>
      <c r="B25" s="452" t="s">
        <v>77</v>
      </c>
      <c r="C25" s="748" t="s">
        <v>76</v>
      </c>
      <c r="D25" s="748"/>
      <c r="E25" s="451">
        <v>13339881</v>
      </c>
      <c r="F25" s="451">
        <v>9200000</v>
      </c>
      <c r="G25" s="451">
        <v>13685568</v>
      </c>
      <c r="H25" s="451">
        <v>9200000</v>
      </c>
    </row>
    <row r="26" spans="1:8" ht="12.75" customHeight="1" thickBot="1">
      <c r="A26" s="453">
        <v>1</v>
      </c>
      <c r="B26" s="452" t="s">
        <v>273</v>
      </c>
      <c r="C26" s="748" t="s">
        <v>272</v>
      </c>
      <c r="D26" s="748"/>
      <c r="E26" s="451">
        <v>185225</v>
      </c>
      <c r="F26" s="451"/>
      <c r="G26" s="451">
        <v>185225</v>
      </c>
      <c r="H26" s="451"/>
    </row>
    <row r="27" spans="1:8" ht="12.75" customHeight="1" thickBot="1">
      <c r="A27" s="453">
        <v>1</v>
      </c>
      <c r="B27" s="452" t="s">
        <v>79</v>
      </c>
      <c r="C27" s="748" t="s">
        <v>271</v>
      </c>
      <c r="D27" s="748"/>
      <c r="E27" s="451">
        <v>7811649</v>
      </c>
      <c r="F27" s="451">
        <v>2657735</v>
      </c>
      <c r="G27" s="451">
        <v>18634790</v>
      </c>
      <c r="H27" s="451">
        <v>13480876</v>
      </c>
    </row>
    <row r="28" spans="1:8" ht="25.5" customHeight="1" thickBot="1">
      <c r="A28" s="453">
        <v>1</v>
      </c>
      <c r="B28" s="452" t="s">
        <v>270</v>
      </c>
      <c r="C28" s="748" t="s">
        <v>269</v>
      </c>
      <c r="D28" s="748"/>
      <c r="E28" s="451">
        <v>16306667</v>
      </c>
      <c r="F28" s="451" t="s">
        <v>268</v>
      </c>
      <c r="G28" s="451">
        <v>11064827</v>
      </c>
      <c r="H28" s="451">
        <v>2609045</v>
      </c>
    </row>
    <row r="29" spans="1:8" ht="25.5" customHeight="1" thickBot="1">
      <c r="A29" s="453">
        <v>1</v>
      </c>
      <c r="B29" s="452" t="s">
        <v>267</v>
      </c>
      <c r="C29" s="748" t="s">
        <v>266</v>
      </c>
      <c r="D29" s="748"/>
      <c r="E29" s="451"/>
      <c r="F29" s="451">
        <v>480000</v>
      </c>
      <c r="G29" s="451"/>
      <c r="H29" s="451">
        <v>0</v>
      </c>
    </row>
    <row r="30" spans="1:8" ht="25.5" customHeight="1" thickBot="1">
      <c r="A30" s="453">
        <v>1</v>
      </c>
      <c r="B30" s="452" t="s">
        <v>265</v>
      </c>
      <c r="C30" s="748" t="s">
        <v>264</v>
      </c>
      <c r="D30" s="748"/>
      <c r="E30" s="451">
        <v>15662350</v>
      </c>
      <c r="F30" s="451"/>
      <c r="G30" s="451">
        <v>20471632</v>
      </c>
      <c r="H30" s="451"/>
    </row>
    <row r="31" spans="1:8" ht="12.75" customHeight="1" thickBot="1">
      <c r="A31" s="453">
        <v>1</v>
      </c>
      <c r="B31" s="452" t="s">
        <v>263</v>
      </c>
      <c r="C31" s="748" t="s">
        <v>262</v>
      </c>
      <c r="D31" s="748"/>
      <c r="E31" s="451"/>
      <c r="F31" s="451">
        <v>39050000</v>
      </c>
      <c r="G31" s="451"/>
      <c r="H31" s="451">
        <v>68712279</v>
      </c>
    </row>
    <row r="32" spans="1:8" ht="25.5" customHeight="1" thickBot="1">
      <c r="A32" s="453">
        <v>1</v>
      </c>
      <c r="B32" s="452" t="s">
        <v>261</v>
      </c>
      <c r="C32" s="748" t="s">
        <v>260</v>
      </c>
      <c r="D32" s="748"/>
      <c r="E32" s="451"/>
      <c r="F32" s="451">
        <v>77065110</v>
      </c>
      <c r="G32" s="451">
        <v>0</v>
      </c>
      <c r="H32" s="451">
        <v>84989419</v>
      </c>
    </row>
    <row r="33" spans="1:8" ht="25.5" customHeight="1" thickBot="1">
      <c r="A33" s="453">
        <v>1</v>
      </c>
      <c r="B33" s="452" t="s">
        <v>259</v>
      </c>
      <c r="C33" s="748" t="s">
        <v>190</v>
      </c>
      <c r="D33" s="748"/>
      <c r="E33" s="451">
        <v>49349352</v>
      </c>
      <c r="F33" s="451">
        <v>2478788</v>
      </c>
      <c r="G33" s="451">
        <v>56675042</v>
      </c>
      <c r="H33" s="451">
        <v>0</v>
      </c>
    </row>
    <row r="34" spans="1:8" ht="12.75" customHeight="1" thickBot="1">
      <c r="A34" s="453">
        <v>1</v>
      </c>
      <c r="B34" s="601" t="s">
        <v>75</v>
      </c>
      <c r="C34" s="753" t="s">
        <v>258</v>
      </c>
      <c r="D34" s="753"/>
      <c r="E34" s="602">
        <v>16683010</v>
      </c>
      <c r="F34" s="602">
        <v>485140</v>
      </c>
      <c r="G34" s="602">
        <v>16878010</v>
      </c>
      <c r="H34" s="602">
        <v>1002499</v>
      </c>
    </row>
    <row r="35" spans="1:8" ht="12.75" customHeight="1" thickBot="1">
      <c r="A35" s="604">
        <v>1</v>
      </c>
      <c r="B35" s="605" t="s">
        <v>378</v>
      </c>
      <c r="C35" s="751"/>
      <c r="D35" s="752"/>
      <c r="E35" s="603"/>
      <c r="F35" s="603"/>
      <c r="G35" s="603">
        <v>5371025</v>
      </c>
      <c r="H35" s="603">
        <v>5371025</v>
      </c>
    </row>
    <row r="36" spans="1:8" ht="12.75" customHeight="1" thickBot="1">
      <c r="A36" s="604">
        <v>1</v>
      </c>
      <c r="B36" s="605" t="s">
        <v>80</v>
      </c>
      <c r="C36" s="751" t="s">
        <v>367</v>
      </c>
      <c r="D36" s="752"/>
      <c r="E36" s="603"/>
      <c r="F36" s="606"/>
      <c r="G36" s="606">
        <v>16028180</v>
      </c>
      <c r="H36" s="606">
        <v>16028180</v>
      </c>
    </row>
    <row r="37" spans="1:8" ht="12.75" customHeight="1" thickBot="1">
      <c r="A37" s="604">
        <v>1</v>
      </c>
      <c r="B37" s="605" t="s">
        <v>259</v>
      </c>
      <c r="C37" s="751" t="s">
        <v>358</v>
      </c>
      <c r="D37" s="752"/>
      <c r="E37" s="603"/>
      <c r="F37" s="603"/>
      <c r="G37" s="603">
        <v>4751753</v>
      </c>
      <c r="H37" s="603">
        <v>4751753</v>
      </c>
    </row>
    <row r="38" spans="1:8" ht="12.75" customHeight="1" thickBot="1">
      <c r="A38" s="604">
        <v>1</v>
      </c>
      <c r="B38" s="605" t="s">
        <v>379</v>
      </c>
      <c r="C38" s="751" t="s">
        <v>387</v>
      </c>
      <c r="D38" s="752"/>
      <c r="E38" s="603"/>
      <c r="F38" s="603"/>
      <c r="G38" s="603"/>
      <c r="H38" s="603">
        <v>7483589</v>
      </c>
    </row>
    <row r="39" spans="1:8" ht="12.75" customHeight="1" thickBot="1" thickTop="1">
      <c r="A39" s="749" t="s">
        <v>95</v>
      </c>
      <c r="B39" s="750"/>
      <c r="C39" s="750"/>
      <c r="D39" s="750"/>
      <c r="E39" s="450">
        <f>SUM(E12:E34)</f>
        <v>207707934</v>
      </c>
      <c r="F39" s="450">
        <f>SUM(F12:F34)</f>
        <v>207707934</v>
      </c>
      <c r="G39" s="450">
        <f>SUM(G12:G37)</f>
        <v>304843329</v>
      </c>
      <c r="H39" s="450">
        <f>SUM(H12:H38)</f>
        <v>304843329</v>
      </c>
    </row>
    <row r="40" ht="13.5" thickTop="1"/>
  </sheetData>
  <sheetProtection selectLockedCells="1" selectUnlockedCells="1"/>
  <mergeCells count="34">
    <mergeCell ref="C36:D36"/>
    <mergeCell ref="C37:D37"/>
    <mergeCell ref="C35:D35"/>
    <mergeCell ref="C38:D38"/>
    <mergeCell ref="C33:D33"/>
    <mergeCell ref="C34:D34"/>
    <mergeCell ref="C24:D24"/>
    <mergeCell ref="C25:D25"/>
    <mergeCell ref="C26:D26"/>
    <mergeCell ref="C27:D27"/>
    <mergeCell ref="C28:D28"/>
    <mergeCell ref="A39:D39"/>
    <mergeCell ref="C29:D29"/>
    <mergeCell ref="C30:D30"/>
    <mergeCell ref="C31:D31"/>
    <mergeCell ref="C32:D32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C1:F1"/>
    <mergeCell ref="A6:H6"/>
    <mergeCell ref="B8:D8"/>
    <mergeCell ref="C9:D9"/>
    <mergeCell ref="C10:D10"/>
    <mergeCell ref="B11:D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zoomScalePageLayoutView="0" workbookViewId="0" topLeftCell="A1">
      <selection activeCell="A1" sqref="A1:F2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9.140625" style="0" hidden="1" customWidth="1"/>
    <col min="11" max="253" width="9.140625" style="0" customWidth="1"/>
  </cols>
  <sheetData>
    <row r="1" spans="1:10" ht="12.75" customHeight="1">
      <c r="A1" s="772" t="s">
        <v>392</v>
      </c>
      <c r="B1" s="772"/>
      <c r="C1" s="772"/>
      <c r="D1" s="772"/>
      <c r="E1" s="772"/>
      <c r="F1" s="772"/>
      <c r="G1" s="527"/>
      <c r="H1" s="527"/>
      <c r="I1" s="527"/>
      <c r="J1" s="506"/>
    </row>
    <row r="2" spans="1:10" ht="12.75" customHeight="1">
      <c r="A2" s="772"/>
      <c r="B2" s="772"/>
      <c r="C2" s="772"/>
      <c r="D2" s="772"/>
      <c r="E2" s="772"/>
      <c r="F2" s="772"/>
      <c r="G2" s="527"/>
      <c r="H2" s="527"/>
      <c r="I2" s="527"/>
      <c r="J2" s="506"/>
    </row>
    <row r="3" spans="1:9" ht="12.75">
      <c r="A3" s="773" t="s">
        <v>96</v>
      </c>
      <c r="B3" s="773"/>
      <c r="C3" s="773"/>
      <c r="D3" s="773"/>
      <c r="E3" s="773"/>
      <c r="F3" s="773"/>
      <c r="G3" s="508"/>
      <c r="H3" s="508"/>
      <c r="I3" s="508"/>
    </row>
    <row r="4" spans="1:6" ht="15.75">
      <c r="A4" s="774"/>
      <c r="B4" s="774"/>
      <c r="C4" s="774"/>
      <c r="D4" s="774"/>
      <c r="E4" s="774"/>
      <c r="F4" s="774"/>
    </row>
    <row r="5" spans="1:6" ht="12.75">
      <c r="A5" s="39"/>
      <c r="B5" s="39"/>
      <c r="C5" s="773"/>
      <c r="D5" s="773"/>
      <c r="E5" s="773"/>
      <c r="F5" s="773"/>
    </row>
    <row r="6" spans="1:6" ht="12.75">
      <c r="A6" s="39"/>
      <c r="B6" s="39"/>
      <c r="C6" s="773" t="s">
        <v>97</v>
      </c>
      <c r="D6" s="773"/>
      <c r="E6" s="773"/>
      <c r="F6" s="40" t="s">
        <v>58</v>
      </c>
    </row>
    <row r="7" spans="1:6" ht="13.5" thickBot="1">
      <c r="A7" s="41"/>
      <c r="B7" s="41"/>
      <c r="C7" s="42"/>
      <c r="D7" s="42"/>
      <c r="E7" s="43"/>
      <c r="F7" s="44"/>
    </row>
    <row r="8" spans="1:9" ht="12.75" customHeight="1" thickBot="1">
      <c r="A8" s="775" t="s">
        <v>59</v>
      </c>
      <c r="B8" s="775"/>
      <c r="C8" s="775"/>
      <c r="D8" s="770" t="s">
        <v>98</v>
      </c>
      <c r="E8" s="770"/>
      <c r="F8" s="770"/>
      <c r="G8" s="770" t="s">
        <v>355</v>
      </c>
      <c r="H8" s="770"/>
      <c r="I8" s="770"/>
    </row>
    <row r="9" spans="1:9" ht="12.75" customHeight="1" thickBot="1">
      <c r="A9" s="775"/>
      <c r="B9" s="775"/>
      <c r="C9" s="775"/>
      <c r="D9" s="46" t="s">
        <v>99</v>
      </c>
      <c r="E9" s="47" t="s">
        <v>99</v>
      </c>
      <c r="F9" s="771" t="s">
        <v>100</v>
      </c>
      <c r="G9" s="46" t="s">
        <v>99</v>
      </c>
      <c r="H9" s="47" t="s">
        <v>99</v>
      </c>
      <c r="I9" s="771" t="s">
        <v>100</v>
      </c>
    </row>
    <row r="10" spans="1:9" ht="39" thickBot="1">
      <c r="A10" s="775"/>
      <c r="B10" s="775"/>
      <c r="C10" s="775"/>
      <c r="D10" s="48" t="s">
        <v>101</v>
      </c>
      <c r="E10" s="49" t="s">
        <v>102</v>
      </c>
      <c r="F10" s="771"/>
      <c r="G10" s="48" t="s">
        <v>101</v>
      </c>
      <c r="H10" s="49" t="s">
        <v>102</v>
      </c>
      <c r="I10" s="771"/>
    </row>
    <row r="11" spans="1:9" ht="12.75" customHeight="1" thickBot="1">
      <c r="A11" s="763" t="s">
        <v>103</v>
      </c>
      <c r="B11" s="763"/>
      <c r="C11" s="763"/>
      <c r="D11" s="50">
        <f>SUM(D12,D18,D20)</f>
        <v>13339881</v>
      </c>
      <c r="E11" s="51">
        <f>SUM(E12,E18,E20)</f>
        <v>76366674</v>
      </c>
      <c r="F11" s="52">
        <f aca="true" t="shared" si="0" ref="F11:F51">SUM(D11:E11)</f>
        <v>89706555</v>
      </c>
      <c r="G11" s="50">
        <f>SUM(G12,G18,G20)</f>
        <v>13479114</v>
      </c>
      <c r="H11" s="51">
        <v>125709981</v>
      </c>
      <c r="I11" s="52">
        <v>139189095</v>
      </c>
    </row>
    <row r="12" spans="1:9" ht="12.75" customHeight="1" thickBot="1">
      <c r="A12" s="766" t="s">
        <v>104</v>
      </c>
      <c r="B12" s="762" t="s">
        <v>103</v>
      </c>
      <c r="C12" s="762"/>
      <c r="D12" s="54">
        <f>SUM(D13:D17)</f>
        <v>13339881</v>
      </c>
      <c r="E12" s="55">
        <f>SUM(E13:E17)</f>
        <v>69120168</v>
      </c>
      <c r="F12" s="52">
        <f t="shared" si="0"/>
        <v>82460049</v>
      </c>
      <c r="G12" s="54">
        <f>SUM(G13:G17)</f>
        <v>13479114</v>
      </c>
      <c r="H12" s="55">
        <f>SUM(H13:H17)</f>
        <v>118333298</v>
      </c>
      <c r="I12" s="52">
        <v>131812412</v>
      </c>
    </row>
    <row r="13" spans="1:9" ht="13.5" thickBot="1">
      <c r="A13" s="766"/>
      <c r="B13" s="56" t="s">
        <v>104</v>
      </c>
      <c r="C13" s="57" t="s">
        <v>105</v>
      </c>
      <c r="D13" s="58">
        <v>9637653</v>
      </c>
      <c r="E13" s="59">
        <v>19518105</v>
      </c>
      <c r="F13" s="52">
        <f t="shared" si="0"/>
        <v>29155758</v>
      </c>
      <c r="G13" s="58">
        <v>9754953</v>
      </c>
      <c r="H13" s="59">
        <v>29661284</v>
      </c>
      <c r="I13" s="52">
        <v>39416237</v>
      </c>
    </row>
    <row r="14" spans="1:9" ht="13.5" thickBot="1">
      <c r="A14" s="766"/>
      <c r="B14" s="56" t="s">
        <v>106</v>
      </c>
      <c r="C14" s="57" t="s">
        <v>107</v>
      </c>
      <c r="D14" s="60">
        <v>1799028</v>
      </c>
      <c r="E14" s="59">
        <v>2918270</v>
      </c>
      <c r="F14" s="52">
        <f t="shared" si="0"/>
        <v>4717298</v>
      </c>
      <c r="G14" s="60">
        <v>1820961</v>
      </c>
      <c r="H14" s="59">
        <v>3830001</v>
      </c>
      <c r="I14" s="52">
        <v>5650962</v>
      </c>
    </row>
    <row r="15" spans="1:9" ht="13.5" thickBot="1">
      <c r="A15" s="766"/>
      <c r="B15" s="56" t="s">
        <v>108</v>
      </c>
      <c r="C15" s="57" t="s">
        <v>109</v>
      </c>
      <c r="D15" s="60">
        <v>1903200</v>
      </c>
      <c r="E15" s="59">
        <v>38654098</v>
      </c>
      <c r="F15" s="52">
        <f t="shared" si="0"/>
        <v>40557298</v>
      </c>
      <c r="G15" s="60">
        <v>1903200</v>
      </c>
      <c r="H15" s="59">
        <v>71038132</v>
      </c>
      <c r="I15" s="52">
        <v>72941332</v>
      </c>
    </row>
    <row r="16" spans="1:9" ht="13.5" thickBot="1">
      <c r="A16" s="766"/>
      <c r="B16" s="56" t="s">
        <v>110</v>
      </c>
      <c r="C16" s="57" t="s">
        <v>111</v>
      </c>
      <c r="D16" s="57"/>
      <c r="E16" s="59">
        <v>2758695</v>
      </c>
      <c r="F16" s="52">
        <f t="shared" si="0"/>
        <v>2758695</v>
      </c>
      <c r="G16" s="57"/>
      <c r="H16" s="59">
        <v>7510448</v>
      </c>
      <c r="I16" s="52">
        <v>7510448</v>
      </c>
    </row>
    <row r="17" spans="1:9" ht="13.5" thickBot="1">
      <c r="A17" s="766"/>
      <c r="B17" s="56" t="s">
        <v>112</v>
      </c>
      <c r="C17" s="57" t="s">
        <v>113</v>
      </c>
      <c r="D17" s="57"/>
      <c r="E17" s="59">
        <v>5271000</v>
      </c>
      <c r="F17" s="52">
        <f t="shared" si="0"/>
        <v>5271000</v>
      </c>
      <c r="G17" s="57"/>
      <c r="H17" s="59">
        <v>6293433</v>
      </c>
      <c r="I17" s="52">
        <v>6293433</v>
      </c>
    </row>
    <row r="18" spans="1:9" ht="13.5" thickBot="1">
      <c r="A18" s="53" t="s">
        <v>106</v>
      </c>
      <c r="B18" s="760" t="s">
        <v>114</v>
      </c>
      <c r="C18" s="760"/>
      <c r="D18" s="61"/>
      <c r="E18" s="62">
        <v>3469060</v>
      </c>
      <c r="F18" s="52">
        <f t="shared" si="0"/>
        <v>3469060</v>
      </c>
      <c r="G18" s="61"/>
      <c r="H18" s="62">
        <v>3469060</v>
      </c>
      <c r="I18" s="52">
        <v>3469060</v>
      </c>
    </row>
    <row r="19" spans="1:9" ht="13.5" thickBot="1">
      <c r="A19" s="577" t="s">
        <v>108</v>
      </c>
      <c r="B19" s="768" t="s">
        <v>371</v>
      </c>
      <c r="C19" s="769"/>
      <c r="D19" s="578"/>
      <c r="E19" s="579"/>
      <c r="F19" s="52"/>
      <c r="G19" s="578"/>
      <c r="H19" s="579">
        <v>130000</v>
      </c>
      <c r="I19" s="52">
        <v>130000</v>
      </c>
    </row>
    <row r="20" spans="1:9" ht="13.5" thickBot="1">
      <c r="A20" s="63" t="s">
        <v>110</v>
      </c>
      <c r="B20" s="767" t="s">
        <v>115</v>
      </c>
      <c r="C20" s="767"/>
      <c r="D20" s="64"/>
      <c r="E20" s="65">
        <v>3777446</v>
      </c>
      <c r="F20" s="52">
        <f t="shared" si="0"/>
        <v>3777446</v>
      </c>
      <c r="G20" s="64"/>
      <c r="H20" s="65">
        <v>3777623</v>
      </c>
      <c r="I20" s="52">
        <v>3777623</v>
      </c>
    </row>
    <row r="21" spans="1:9" ht="12.75" customHeight="1" thickBot="1">
      <c r="A21" s="763" t="s">
        <v>116</v>
      </c>
      <c r="B21" s="763"/>
      <c r="C21" s="763"/>
      <c r="D21" s="66">
        <f>SUM(D22:D25)</f>
        <v>0</v>
      </c>
      <c r="E21" s="67">
        <f>SUM(E22:E25)</f>
        <v>31969017</v>
      </c>
      <c r="F21" s="52">
        <f t="shared" si="0"/>
        <v>31969017</v>
      </c>
      <c r="G21" s="66">
        <f>SUM(G22:G25)</f>
        <v>0</v>
      </c>
      <c r="H21" s="67">
        <v>53902092</v>
      </c>
      <c r="I21" s="52">
        <v>53902092</v>
      </c>
    </row>
    <row r="22" spans="1:9" ht="13.5" thickBot="1">
      <c r="A22" s="68" t="s">
        <v>104</v>
      </c>
      <c r="B22" s="756" t="s">
        <v>117</v>
      </c>
      <c r="C22" s="756"/>
      <c r="D22" s="69"/>
      <c r="E22" s="70">
        <v>15662350</v>
      </c>
      <c r="F22" s="52">
        <f t="shared" si="0"/>
        <v>15662350</v>
      </c>
      <c r="G22" s="69"/>
      <c r="H22" s="70">
        <v>44382676</v>
      </c>
      <c r="I22" s="52">
        <v>44382676</v>
      </c>
    </row>
    <row r="23" spans="1:9" ht="13.5" thickBot="1">
      <c r="A23" s="56">
        <v>2</v>
      </c>
      <c r="B23" s="764" t="s">
        <v>118</v>
      </c>
      <c r="C23" s="764"/>
      <c r="D23" s="57"/>
      <c r="E23" s="59">
        <v>16306667</v>
      </c>
      <c r="F23" s="52">
        <f t="shared" si="0"/>
        <v>16306667</v>
      </c>
      <c r="G23" s="57"/>
      <c r="H23" s="59">
        <v>9519416</v>
      </c>
      <c r="I23" s="52">
        <v>9519416</v>
      </c>
    </row>
    <row r="24" spans="1:9" ht="13.5" thickBot="1">
      <c r="A24" s="71">
        <v>3</v>
      </c>
      <c r="B24" s="765" t="s">
        <v>119</v>
      </c>
      <c r="C24" s="765"/>
      <c r="D24" s="72"/>
      <c r="E24" s="73">
        <v>0</v>
      </c>
      <c r="F24" s="52">
        <f t="shared" si="0"/>
        <v>0</v>
      </c>
      <c r="G24" s="72"/>
      <c r="H24" s="73">
        <v>0</v>
      </c>
      <c r="I24" s="52">
        <f aca="true" t="shared" si="1" ref="I24:I48">SUM(G24:H24)</f>
        <v>0</v>
      </c>
    </row>
    <row r="25" spans="1:9" ht="13.5" thickBot="1">
      <c r="A25" s="68">
        <v>4</v>
      </c>
      <c r="B25" s="756" t="s">
        <v>120</v>
      </c>
      <c r="C25" s="756"/>
      <c r="D25" s="69"/>
      <c r="E25" s="74">
        <v>0</v>
      </c>
      <c r="F25" s="52">
        <f t="shared" si="0"/>
        <v>0</v>
      </c>
      <c r="G25" s="69"/>
      <c r="H25" s="74">
        <v>0</v>
      </c>
      <c r="I25" s="52">
        <f t="shared" si="1"/>
        <v>0</v>
      </c>
    </row>
    <row r="26" spans="1:9" ht="12.75" customHeight="1" thickBot="1">
      <c r="A26" s="763" t="s">
        <v>121</v>
      </c>
      <c r="B26" s="763"/>
      <c r="C26" s="763"/>
      <c r="D26" s="75"/>
      <c r="E26" s="76"/>
      <c r="F26" s="52">
        <f t="shared" si="0"/>
        <v>0</v>
      </c>
      <c r="G26" s="75"/>
      <c r="H26" s="76"/>
      <c r="I26" s="52">
        <f t="shared" si="1"/>
        <v>0</v>
      </c>
    </row>
    <row r="27" spans="1:9" ht="12.75" customHeight="1" thickBot="1">
      <c r="A27" s="766" t="s">
        <v>104</v>
      </c>
      <c r="B27" s="762" t="s">
        <v>122</v>
      </c>
      <c r="C27" s="762"/>
      <c r="D27" s="77"/>
      <c r="E27" s="78">
        <v>0</v>
      </c>
      <c r="F27" s="52">
        <f t="shared" si="0"/>
        <v>0</v>
      </c>
      <c r="G27" s="77"/>
      <c r="H27" s="78">
        <v>0</v>
      </c>
      <c r="I27" s="52">
        <f t="shared" si="1"/>
        <v>0</v>
      </c>
    </row>
    <row r="28" spans="1:9" ht="13.5" thickBot="1">
      <c r="A28" s="766"/>
      <c r="B28" s="56" t="s">
        <v>104</v>
      </c>
      <c r="C28" s="79" t="s">
        <v>123</v>
      </c>
      <c r="D28" s="79"/>
      <c r="E28" s="80">
        <v>0</v>
      </c>
      <c r="F28" s="52">
        <f t="shared" si="0"/>
        <v>0</v>
      </c>
      <c r="G28" s="79"/>
      <c r="H28" s="80">
        <v>0</v>
      </c>
      <c r="I28" s="52">
        <f t="shared" si="1"/>
        <v>0</v>
      </c>
    </row>
    <row r="29" spans="1:9" ht="13.5" thickBot="1">
      <c r="A29" s="766"/>
      <c r="B29" s="56" t="s">
        <v>106</v>
      </c>
      <c r="C29" s="79" t="s">
        <v>124</v>
      </c>
      <c r="D29" s="79"/>
      <c r="E29" s="80">
        <v>0</v>
      </c>
      <c r="F29" s="52">
        <f t="shared" si="0"/>
        <v>0</v>
      </c>
      <c r="G29" s="79"/>
      <c r="H29" s="80">
        <v>0</v>
      </c>
      <c r="I29" s="52">
        <f t="shared" si="1"/>
        <v>0</v>
      </c>
    </row>
    <row r="30" spans="1:9" ht="12.75" customHeight="1" thickBot="1">
      <c r="A30" s="761" t="s">
        <v>106</v>
      </c>
      <c r="B30" s="762" t="s">
        <v>125</v>
      </c>
      <c r="C30" s="762"/>
      <c r="D30" s="77"/>
      <c r="E30" s="81">
        <v>0</v>
      </c>
      <c r="F30" s="52">
        <f t="shared" si="0"/>
        <v>0</v>
      </c>
      <c r="G30" s="77"/>
      <c r="H30" s="81">
        <v>0</v>
      </c>
      <c r="I30" s="52">
        <f t="shared" si="1"/>
        <v>0</v>
      </c>
    </row>
    <row r="31" spans="1:9" ht="13.5" thickBot="1">
      <c r="A31" s="761"/>
      <c r="B31" s="56" t="s">
        <v>104</v>
      </c>
      <c r="C31" s="79" t="s">
        <v>123</v>
      </c>
      <c r="D31" s="79"/>
      <c r="E31" s="82">
        <v>0</v>
      </c>
      <c r="F31" s="52">
        <f t="shared" si="0"/>
        <v>0</v>
      </c>
      <c r="G31" s="79"/>
      <c r="H31" s="82">
        <v>0</v>
      </c>
      <c r="I31" s="52">
        <f t="shared" si="1"/>
        <v>0</v>
      </c>
    </row>
    <row r="32" spans="1:9" ht="13.5" thickBot="1">
      <c r="A32" s="761"/>
      <c r="B32" s="83" t="s">
        <v>106</v>
      </c>
      <c r="C32" s="84" t="s">
        <v>124</v>
      </c>
      <c r="D32" s="84"/>
      <c r="E32" s="85">
        <v>0</v>
      </c>
      <c r="F32" s="52">
        <f t="shared" si="0"/>
        <v>0</v>
      </c>
      <c r="G32" s="84"/>
      <c r="H32" s="85">
        <v>0</v>
      </c>
      <c r="I32" s="52">
        <f t="shared" si="1"/>
        <v>0</v>
      </c>
    </row>
    <row r="33" spans="1:9" ht="12.75" customHeight="1" thickBot="1">
      <c r="A33" s="763" t="s">
        <v>126</v>
      </c>
      <c r="B33" s="763"/>
      <c r="C33" s="763"/>
      <c r="D33" s="86"/>
      <c r="E33" s="87">
        <v>24953602</v>
      </c>
      <c r="F33" s="52">
        <f t="shared" si="0"/>
        <v>24953602</v>
      </c>
      <c r="G33" s="86"/>
      <c r="H33" s="87">
        <v>32437191</v>
      </c>
      <c r="I33" s="52">
        <v>32437191</v>
      </c>
    </row>
    <row r="34" spans="1:9" ht="12.75" customHeight="1" thickBot="1">
      <c r="A34" s="88" t="s">
        <v>104</v>
      </c>
      <c r="B34" s="762" t="s">
        <v>127</v>
      </c>
      <c r="C34" s="762"/>
      <c r="D34" s="66"/>
      <c r="E34" s="89">
        <v>0</v>
      </c>
      <c r="F34" s="52">
        <f t="shared" si="0"/>
        <v>0</v>
      </c>
      <c r="G34" s="66"/>
      <c r="H34" s="89">
        <v>0</v>
      </c>
      <c r="I34" s="52">
        <f t="shared" si="1"/>
        <v>0</v>
      </c>
    </row>
    <row r="35" spans="1:9" ht="12.75" customHeight="1" thickBot="1">
      <c r="A35" s="761" t="s">
        <v>106</v>
      </c>
      <c r="B35" s="762" t="s">
        <v>128</v>
      </c>
      <c r="C35" s="762"/>
      <c r="D35" s="66"/>
      <c r="E35" s="89">
        <v>24953602</v>
      </c>
      <c r="F35" s="52">
        <f t="shared" si="0"/>
        <v>24953602</v>
      </c>
      <c r="G35" s="66"/>
      <c r="H35" s="89">
        <v>32437191</v>
      </c>
      <c r="I35" s="52">
        <v>32437191</v>
      </c>
    </row>
    <row r="36" spans="1:9" ht="13.5" thickBot="1">
      <c r="A36" s="761"/>
      <c r="B36" s="90" t="s">
        <v>104</v>
      </c>
      <c r="C36" s="91" t="s">
        <v>129</v>
      </c>
      <c r="D36" s="91"/>
      <c r="E36" s="89">
        <v>24953602</v>
      </c>
      <c r="F36" s="52">
        <f t="shared" si="0"/>
        <v>24953602</v>
      </c>
      <c r="G36" s="91"/>
      <c r="H36" s="89">
        <v>32437191</v>
      </c>
      <c r="I36" s="52">
        <v>32437191</v>
      </c>
    </row>
    <row r="37" spans="1:9" ht="13.5" thickBot="1">
      <c r="A37" s="761"/>
      <c r="B37" s="92" t="s">
        <v>106</v>
      </c>
      <c r="C37" s="93" t="s">
        <v>130</v>
      </c>
      <c r="D37" s="93"/>
      <c r="E37" s="94">
        <v>0</v>
      </c>
      <c r="F37" s="52">
        <f t="shared" si="0"/>
        <v>0</v>
      </c>
      <c r="G37" s="93"/>
      <c r="H37" s="94">
        <v>0</v>
      </c>
      <c r="I37" s="52">
        <v>0</v>
      </c>
    </row>
    <row r="38" spans="1:9" ht="13.5" thickBot="1">
      <c r="A38" s="95"/>
      <c r="B38" s="757" t="s">
        <v>131</v>
      </c>
      <c r="C38" s="757"/>
      <c r="D38" s="96">
        <f>SUM(D11,D21,D26,D33)</f>
        <v>13339881</v>
      </c>
      <c r="E38" s="97">
        <f>SUM(E11,E21,E33)</f>
        <v>133289293</v>
      </c>
      <c r="F38" s="52">
        <f t="shared" si="0"/>
        <v>146629174</v>
      </c>
      <c r="G38" s="96">
        <f>SUM(G11,G21,G26,G33)</f>
        <v>13479114</v>
      </c>
      <c r="H38" s="583">
        <f>SUM(H11,H21,H33)</f>
        <v>212049264</v>
      </c>
      <c r="I38" s="52">
        <v>225528378</v>
      </c>
    </row>
    <row r="39" spans="1:9" ht="13.5" thickBot="1">
      <c r="A39" s="88">
        <v>1</v>
      </c>
      <c r="B39" s="758" t="s">
        <v>132</v>
      </c>
      <c r="C39" s="758"/>
      <c r="D39" s="98"/>
      <c r="E39" s="99"/>
      <c r="F39" s="52">
        <f t="shared" si="0"/>
        <v>0</v>
      </c>
      <c r="G39" s="98"/>
      <c r="H39" s="99"/>
      <c r="I39" s="52">
        <f t="shared" si="1"/>
        <v>0</v>
      </c>
    </row>
    <row r="40" spans="1:9" ht="13.5" thickBot="1">
      <c r="A40" s="759"/>
      <c r="B40" s="56" t="s">
        <v>104</v>
      </c>
      <c r="C40" s="80" t="s">
        <v>133</v>
      </c>
      <c r="D40" s="80"/>
      <c r="E40" s="82"/>
      <c r="F40" s="52">
        <f t="shared" si="0"/>
        <v>0</v>
      </c>
      <c r="G40" s="80"/>
      <c r="H40" s="82"/>
      <c r="I40" s="52">
        <f t="shared" si="1"/>
        <v>0</v>
      </c>
    </row>
    <row r="41" spans="1:9" ht="13.5" thickBot="1">
      <c r="A41" s="759"/>
      <c r="B41" s="56" t="s">
        <v>106</v>
      </c>
      <c r="C41" s="80" t="s">
        <v>134</v>
      </c>
      <c r="D41" s="80"/>
      <c r="E41" s="82"/>
      <c r="F41" s="52">
        <f t="shared" si="0"/>
        <v>0</v>
      </c>
      <c r="G41" s="80"/>
      <c r="H41" s="82"/>
      <c r="I41" s="52">
        <f t="shared" si="1"/>
        <v>0</v>
      </c>
    </row>
    <row r="42" spans="1:9" ht="13.5" customHeight="1" thickBot="1">
      <c r="A42" s="100" t="s">
        <v>106</v>
      </c>
      <c r="B42" s="760" t="s">
        <v>135</v>
      </c>
      <c r="C42" s="760"/>
      <c r="D42" s="61"/>
      <c r="E42" s="81"/>
      <c r="F42" s="52">
        <f t="shared" si="0"/>
        <v>0</v>
      </c>
      <c r="G42" s="61"/>
      <c r="H42" s="81"/>
      <c r="I42" s="52">
        <f t="shared" si="1"/>
        <v>0</v>
      </c>
    </row>
    <row r="43" spans="1:9" ht="13.5" thickBot="1">
      <c r="A43" s="759"/>
      <c r="B43" s="56" t="s">
        <v>104</v>
      </c>
      <c r="C43" s="57" t="s">
        <v>136</v>
      </c>
      <c r="D43" s="57"/>
      <c r="E43" s="82"/>
      <c r="F43" s="52">
        <f t="shared" si="0"/>
        <v>0</v>
      </c>
      <c r="G43" s="57"/>
      <c r="H43" s="82"/>
      <c r="I43" s="52">
        <f t="shared" si="1"/>
        <v>0</v>
      </c>
    </row>
    <row r="44" spans="1:9" ht="13.5" thickBot="1">
      <c r="A44" s="759"/>
      <c r="B44" s="56" t="s">
        <v>106</v>
      </c>
      <c r="C44" s="57" t="s">
        <v>137</v>
      </c>
      <c r="D44" s="57"/>
      <c r="E44" s="82"/>
      <c r="F44" s="52">
        <f t="shared" si="0"/>
        <v>0</v>
      </c>
      <c r="G44" s="57"/>
      <c r="H44" s="82"/>
      <c r="I44" s="52">
        <f t="shared" si="1"/>
        <v>0</v>
      </c>
    </row>
    <row r="45" spans="1:9" ht="13.5" thickBot="1">
      <c r="A45" s="101"/>
      <c r="B45" s="102" t="s">
        <v>108</v>
      </c>
      <c r="C45" s="103" t="s">
        <v>138</v>
      </c>
      <c r="D45" s="103"/>
      <c r="E45" s="74"/>
      <c r="F45" s="52">
        <f t="shared" si="0"/>
        <v>0</v>
      </c>
      <c r="G45" s="103"/>
      <c r="H45" s="74"/>
      <c r="I45" s="52">
        <f t="shared" si="1"/>
        <v>0</v>
      </c>
    </row>
    <row r="46" spans="1:9" ht="13.5" thickBot="1">
      <c r="A46" s="95"/>
      <c r="B46" s="757" t="s">
        <v>139</v>
      </c>
      <c r="C46" s="757"/>
      <c r="D46" s="104"/>
      <c r="E46" s="105"/>
      <c r="F46" s="52">
        <f t="shared" si="0"/>
        <v>0</v>
      </c>
      <c r="G46" s="104"/>
      <c r="H46" s="105"/>
      <c r="I46" s="52">
        <f t="shared" si="1"/>
        <v>0</v>
      </c>
    </row>
    <row r="47" spans="1:9" ht="13.5" thickBot="1">
      <c r="A47" s="45"/>
      <c r="B47" s="754" t="s">
        <v>140</v>
      </c>
      <c r="C47" s="754"/>
      <c r="D47" s="106">
        <f>SUM(D38,D46)</f>
        <v>13339881</v>
      </c>
      <c r="E47" s="107">
        <f>SUM(E38,E46)</f>
        <v>133289293</v>
      </c>
      <c r="F47" s="52">
        <f t="shared" si="0"/>
        <v>146629174</v>
      </c>
      <c r="G47" s="106">
        <f>SUM(G38,G46)</f>
        <v>13479114</v>
      </c>
      <c r="H47" s="107">
        <f>SUM(H38,H46)</f>
        <v>212049264</v>
      </c>
      <c r="I47" s="52">
        <v>225528378</v>
      </c>
    </row>
    <row r="48" spans="1:9" ht="13.5" thickBot="1">
      <c r="A48" s="41"/>
      <c r="B48" s="41"/>
      <c r="C48" s="42"/>
      <c r="D48" s="42"/>
      <c r="E48" s="44"/>
      <c r="F48" s="52">
        <f t="shared" si="0"/>
        <v>0</v>
      </c>
      <c r="G48" s="42"/>
      <c r="H48" s="44"/>
      <c r="I48" s="52">
        <f t="shared" si="1"/>
        <v>0</v>
      </c>
    </row>
    <row r="49" spans="1:9" ht="13.5" thickBot="1">
      <c r="A49" s="108" t="s">
        <v>104</v>
      </c>
      <c r="B49" s="755" t="s">
        <v>141</v>
      </c>
      <c r="C49" s="755"/>
      <c r="D49" s="109">
        <v>13339881</v>
      </c>
      <c r="E49" s="110">
        <f>SUM(E11,E33)</f>
        <v>101320276</v>
      </c>
      <c r="F49" s="52">
        <f t="shared" si="0"/>
        <v>114660157</v>
      </c>
      <c r="G49" s="109">
        <v>13479114</v>
      </c>
      <c r="H49" s="110">
        <v>158147172</v>
      </c>
      <c r="I49" s="52">
        <v>171626286</v>
      </c>
    </row>
    <row r="50" spans="1:9" ht="13.5" thickBot="1">
      <c r="A50" s="111" t="s">
        <v>106</v>
      </c>
      <c r="B50" s="756" t="s">
        <v>142</v>
      </c>
      <c r="C50" s="756"/>
      <c r="D50" s="69"/>
      <c r="E50" s="70">
        <v>31969017</v>
      </c>
      <c r="F50" s="572">
        <f t="shared" si="0"/>
        <v>31969017</v>
      </c>
      <c r="G50" s="69"/>
      <c r="H50" s="70">
        <v>53902092</v>
      </c>
      <c r="I50" s="572">
        <v>53902092</v>
      </c>
    </row>
    <row r="51" spans="1:9" ht="13.5" thickBot="1">
      <c r="A51" s="112"/>
      <c r="B51" s="754" t="s">
        <v>140</v>
      </c>
      <c r="C51" s="754"/>
      <c r="D51" s="106">
        <v>13339881</v>
      </c>
      <c r="E51" s="113">
        <v>133289293</v>
      </c>
      <c r="F51" s="573">
        <f t="shared" si="0"/>
        <v>146629174</v>
      </c>
      <c r="G51" s="571">
        <v>13479114</v>
      </c>
      <c r="H51" s="113">
        <v>212049264</v>
      </c>
      <c r="I51" s="573">
        <v>225528378</v>
      </c>
    </row>
    <row r="52" spans="1:6" ht="12.75">
      <c r="A52" s="41"/>
      <c r="B52" s="41"/>
      <c r="C52" s="42"/>
      <c r="D52" s="42"/>
      <c r="E52" s="44"/>
      <c r="F52" s="44"/>
    </row>
  </sheetData>
  <sheetProtection selectLockedCells="1" selectUnlockedCells="1"/>
  <mergeCells count="40">
    <mergeCell ref="G8:I8"/>
    <mergeCell ref="I9:I10"/>
    <mergeCell ref="A1:F2"/>
    <mergeCell ref="A3:F3"/>
    <mergeCell ref="A4:F4"/>
    <mergeCell ref="C5:F5"/>
    <mergeCell ref="C6:E6"/>
    <mergeCell ref="A8:C10"/>
    <mergeCell ref="D8:F8"/>
    <mergeCell ref="F9:F10"/>
    <mergeCell ref="A11:C11"/>
    <mergeCell ref="A12:A17"/>
    <mergeCell ref="B12:C12"/>
    <mergeCell ref="B18:C18"/>
    <mergeCell ref="B20:C20"/>
    <mergeCell ref="A21:C21"/>
    <mergeCell ref="B19:C19"/>
    <mergeCell ref="B22:C22"/>
    <mergeCell ref="B23:C23"/>
    <mergeCell ref="B24:C24"/>
    <mergeCell ref="B25:C25"/>
    <mergeCell ref="A26:C26"/>
    <mergeCell ref="A27:A29"/>
    <mergeCell ref="B27:C27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47:C47"/>
    <mergeCell ref="B49:C49"/>
    <mergeCell ref="B50:C50"/>
    <mergeCell ref="B51:C51"/>
    <mergeCell ref="B38:C38"/>
    <mergeCell ref="B39:C39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14" customWidth="1"/>
    <col min="3" max="3" width="39.57421875" style="115" customWidth="1"/>
    <col min="4" max="4" width="11.421875" style="115" customWidth="1"/>
    <col min="5" max="5" width="11.00390625" style="116" customWidth="1"/>
    <col min="6" max="6" width="10.7109375" style="116" customWidth="1"/>
    <col min="7" max="9" width="0" style="115" hidden="1" customWidth="1"/>
    <col min="10" max="11" width="9.140625" style="115" customWidth="1"/>
    <col min="12" max="12" width="13.421875" style="115" customWidth="1"/>
    <col min="13" max="253" width="9.140625" style="115" customWidth="1"/>
  </cols>
  <sheetData>
    <row r="1" spans="1:13" ht="65.25" customHeight="1">
      <c r="A1" s="772" t="s">
        <v>392</v>
      </c>
      <c r="B1" s="772"/>
      <c r="C1" s="772"/>
      <c r="D1" s="772"/>
      <c r="E1" s="772"/>
      <c r="F1" s="772"/>
      <c r="J1" s="523"/>
      <c r="K1" s="523"/>
      <c r="L1" s="523"/>
      <c r="M1" s="525"/>
    </row>
    <row r="2" spans="1:12" ht="15.75" customHeight="1">
      <c r="A2" s="809" t="s">
        <v>143</v>
      </c>
      <c r="B2" s="809"/>
      <c r="C2" s="809"/>
      <c r="D2" s="809"/>
      <c r="E2" s="809"/>
      <c r="F2" s="809"/>
      <c r="J2" s="524"/>
      <c r="K2" s="524"/>
      <c r="L2" s="524"/>
    </row>
    <row r="3" spans="1:6" ht="15.75" customHeight="1">
      <c r="A3" s="117"/>
      <c r="B3" s="117"/>
      <c r="C3" s="117"/>
      <c r="D3" s="117"/>
      <c r="E3" s="118"/>
      <c r="F3" s="118"/>
    </row>
    <row r="4" spans="1:6" ht="15.75" customHeight="1">
      <c r="A4" s="117"/>
      <c r="B4" s="117"/>
      <c r="C4" s="809" t="s">
        <v>144</v>
      </c>
      <c r="D4" s="809"/>
      <c r="E4" s="809"/>
      <c r="F4" s="118"/>
    </row>
    <row r="5" spans="5:6" ht="9" customHeight="1" thickBot="1">
      <c r="E5" s="119"/>
      <c r="F5" s="119"/>
    </row>
    <row r="6" spans="1:12" ht="21" customHeight="1" thickBot="1">
      <c r="A6" s="810" t="s">
        <v>59</v>
      </c>
      <c r="B6" s="810"/>
      <c r="C6" s="810"/>
      <c r="D6" s="811" t="s">
        <v>98</v>
      </c>
      <c r="E6" s="811"/>
      <c r="F6" s="811"/>
      <c r="G6" s="810" t="s">
        <v>59</v>
      </c>
      <c r="H6" s="810"/>
      <c r="I6" s="810"/>
      <c r="J6" s="811" t="s">
        <v>355</v>
      </c>
      <c r="K6" s="811"/>
      <c r="L6" s="811"/>
    </row>
    <row r="7" spans="1:12" ht="39.75" customHeight="1" thickBot="1">
      <c r="A7" s="810"/>
      <c r="B7" s="810"/>
      <c r="C7" s="810"/>
      <c r="D7" s="812" t="s">
        <v>144</v>
      </c>
      <c r="E7" s="812"/>
      <c r="F7" s="121" t="s">
        <v>100</v>
      </c>
      <c r="G7" s="810"/>
      <c r="H7" s="810"/>
      <c r="I7" s="810"/>
      <c r="J7" s="812" t="s">
        <v>144</v>
      </c>
      <c r="K7" s="812"/>
      <c r="L7" s="121" t="s">
        <v>100</v>
      </c>
    </row>
    <row r="8" spans="1:12" ht="30" customHeight="1" thickBot="1">
      <c r="A8" s="810"/>
      <c r="B8" s="810"/>
      <c r="C8" s="810"/>
      <c r="D8" s="813" t="s">
        <v>102</v>
      </c>
      <c r="E8" s="813"/>
      <c r="F8" s="122"/>
      <c r="G8" s="810"/>
      <c r="H8" s="810"/>
      <c r="I8" s="810"/>
      <c r="J8" s="813" t="s">
        <v>102</v>
      </c>
      <c r="K8" s="813"/>
      <c r="L8" s="122"/>
    </row>
    <row r="9" spans="1:12" ht="15.75" customHeight="1" thickBot="1">
      <c r="A9" s="798" t="s">
        <v>103</v>
      </c>
      <c r="B9" s="798"/>
      <c r="C9" s="798"/>
      <c r="D9" s="780">
        <f>SUM(D10,D16,D17)</f>
        <v>16683010</v>
      </c>
      <c r="E9" s="780">
        <f>SUM(E10,E16,E17)</f>
        <v>0</v>
      </c>
      <c r="F9" s="123">
        <f aca="true" t="shared" si="0" ref="F9:F47">SUM(D9)</f>
        <v>16683010</v>
      </c>
      <c r="G9" s="798" t="s">
        <v>103</v>
      </c>
      <c r="H9" s="798"/>
      <c r="I9" s="798"/>
      <c r="J9" s="780">
        <v>16915372</v>
      </c>
      <c r="K9" s="780">
        <f>SUM(K10,K16,K17)</f>
        <v>0</v>
      </c>
      <c r="L9" s="526">
        <f aca="true" t="shared" si="1" ref="L9:L47">SUM(J9)</f>
        <v>16915372</v>
      </c>
    </row>
    <row r="10" spans="1:12" ht="15.75" customHeight="1" thickBot="1">
      <c r="A10" s="801" t="s">
        <v>104</v>
      </c>
      <c r="B10" s="794" t="s">
        <v>103</v>
      </c>
      <c r="C10" s="794"/>
      <c r="D10" s="788">
        <f>SUM(D11:D15)</f>
        <v>16683010</v>
      </c>
      <c r="E10" s="788"/>
      <c r="F10" s="123">
        <f t="shared" si="0"/>
        <v>16683010</v>
      </c>
      <c r="G10" s="801" t="s">
        <v>104</v>
      </c>
      <c r="H10" s="794" t="s">
        <v>103</v>
      </c>
      <c r="I10" s="794"/>
      <c r="J10" s="788">
        <v>16915372</v>
      </c>
      <c r="K10" s="788"/>
      <c r="L10" s="526">
        <f t="shared" si="1"/>
        <v>16915372</v>
      </c>
    </row>
    <row r="11" spans="1:12" ht="15.75" customHeight="1" thickBot="1">
      <c r="A11" s="801"/>
      <c r="B11" s="125" t="s">
        <v>104</v>
      </c>
      <c r="C11" s="126" t="s">
        <v>105</v>
      </c>
      <c r="D11" s="796">
        <v>11897192</v>
      </c>
      <c r="E11" s="796"/>
      <c r="F11" s="123">
        <f t="shared" si="0"/>
        <v>11897192</v>
      </c>
      <c r="G11" s="801"/>
      <c r="H11" s="125" t="s">
        <v>104</v>
      </c>
      <c r="I11" s="126" t="s">
        <v>105</v>
      </c>
      <c r="J11" s="796">
        <v>12061664</v>
      </c>
      <c r="K11" s="796"/>
      <c r="L11" s="526">
        <f t="shared" si="1"/>
        <v>12061664</v>
      </c>
    </row>
    <row r="12" spans="1:12" ht="15.75" customHeight="1" thickBot="1">
      <c r="A12" s="801"/>
      <c r="B12" s="125" t="s">
        <v>106</v>
      </c>
      <c r="C12" s="126" t="s">
        <v>107</v>
      </c>
      <c r="D12" s="796">
        <v>2296618</v>
      </c>
      <c r="E12" s="796"/>
      <c r="F12" s="123">
        <f t="shared" si="0"/>
        <v>2296618</v>
      </c>
      <c r="G12" s="801"/>
      <c r="H12" s="125" t="s">
        <v>106</v>
      </c>
      <c r="I12" s="126" t="s">
        <v>107</v>
      </c>
      <c r="J12" s="796">
        <v>2327146</v>
      </c>
      <c r="K12" s="796"/>
      <c r="L12" s="526">
        <f t="shared" si="1"/>
        <v>2327146</v>
      </c>
    </row>
    <row r="13" spans="1:12" ht="15.75" customHeight="1" thickBot="1">
      <c r="A13" s="801"/>
      <c r="B13" s="125" t="s">
        <v>108</v>
      </c>
      <c r="C13" s="126" t="s">
        <v>109</v>
      </c>
      <c r="D13" s="796">
        <v>2489200</v>
      </c>
      <c r="E13" s="796"/>
      <c r="F13" s="123">
        <f t="shared" si="0"/>
        <v>2489200</v>
      </c>
      <c r="G13" s="801"/>
      <c r="H13" s="125" t="s">
        <v>108</v>
      </c>
      <c r="I13" s="126" t="s">
        <v>109</v>
      </c>
      <c r="J13" s="796">
        <v>2526562</v>
      </c>
      <c r="K13" s="796"/>
      <c r="L13" s="526">
        <f t="shared" si="1"/>
        <v>2526562</v>
      </c>
    </row>
    <row r="14" spans="1:12" ht="15.75" customHeight="1" thickBot="1">
      <c r="A14" s="801"/>
      <c r="B14" s="125" t="s">
        <v>110</v>
      </c>
      <c r="C14" s="126" t="s">
        <v>145</v>
      </c>
      <c r="D14" s="796">
        <v>0</v>
      </c>
      <c r="E14" s="796"/>
      <c r="F14" s="123">
        <f t="shared" si="0"/>
        <v>0</v>
      </c>
      <c r="G14" s="801"/>
      <c r="H14" s="125" t="s">
        <v>110</v>
      </c>
      <c r="I14" s="126" t="s">
        <v>145</v>
      </c>
      <c r="J14" s="796">
        <v>0</v>
      </c>
      <c r="K14" s="796"/>
      <c r="L14" s="526">
        <f t="shared" si="1"/>
        <v>0</v>
      </c>
    </row>
    <row r="15" spans="1:12" ht="15.75" customHeight="1" thickBot="1">
      <c r="A15" s="801"/>
      <c r="B15" s="125" t="s">
        <v>112</v>
      </c>
      <c r="C15" s="126" t="s">
        <v>113</v>
      </c>
      <c r="D15" s="796">
        <v>0</v>
      </c>
      <c r="E15" s="796"/>
      <c r="F15" s="123">
        <f t="shared" si="0"/>
        <v>0</v>
      </c>
      <c r="G15" s="801"/>
      <c r="H15" s="125" t="s">
        <v>112</v>
      </c>
      <c r="I15" s="126" t="s">
        <v>113</v>
      </c>
      <c r="J15" s="796">
        <v>0</v>
      </c>
      <c r="K15" s="796"/>
      <c r="L15" s="526">
        <f t="shared" si="1"/>
        <v>0</v>
      </c>
    </row>
    <row r="16" spans="1:12" s="127" customFormat="1" ht="15.75" customHeight="1" thickBot="1">
      <c r="A16" s="124" t="s">
        <v>106</v>
      </c>
      <c r="B16" s="786" t="s">
        <v>114</v>
      </c>
      <c r="C16" s="786"/>
      <c r="D16" s="795">
        <v>0</v>
      </c>
      <c r="E16" s="795"/>
      <c r="F16" s="123">
        <f t="shared" si="0"/>
        <v>0</v>
      </c>
      <c r="G16" s="124" t="s">
        <v>106</v>
      </c>
      <c r="H16" s="786" t="s">
        <v>114</v>
      </c>
      <c r="I16" s="786"/>
      <c r="J16" s="795">
        <v>0</v>
      </c>
      <c r="K16" s="795"/>
      <c r="L16" s="526">
        <f t="shared" si="1"/>
        <v>0</v>
      </c>
    </row>
    <row r="17" spans="1:12" s="127" customFormat="1" ht="15.75" customHeight="1" thickBot="1">
      <c r="A17" s="128" t="s">
        <v>108</v>
      </c>
      <c r="B17" s="806" t="s">
        <v>115</v>
      </c>
      <c r="C17" s="806"/>
      <c r="D17" s="807"/>
      <c r="E17" s="807"/>
      <c r="F17" s="123">
        <f t="shared" si="0"/>
        <v>0</v>
      </c>
      <c r="G17" s="128" t="s">
        <v>108</v>
      </c>
      <c r="H17" s="806" t="s">
        <v>115</v>
      </c>
      <c r="I17" s="806"/>
      <c r="J17" s="807"/>
      <c r="K17" s="807"/>
      <c r="L17" s="526">
        <f t="shared" si="1"/>
        <v>0</v>
      </c>
    </row>
    <row r="18" spans="1:12" s="127" customFormat="1" ht="15.75" customHeight="1" thickBot="1">
      <c r="A18" s="798" t="s">
        <v>116</v>
      </c>
      <c r="B18" s="798"/>
      <c r="C18" s="798"/>
      <c r="D18" s="808">
        <f>SUM(D19:D21)</f>
        <v>0</v>
      </c>
      <c r="E18" s="808"/>
      <c r="F18" s="123">
        <f t="shared" si="0"/>
        <v>0</v>
      </c>
      <c r="G18" s="798" t="s">
        <v>116</v>
      </c>
      <c r="H18" s="798"/>
      <c r="I18" s="798"/>
      <c r="J18" s="808">
        <f>SUM(J19:J21)</f>
        <v>0</v>
      </c>
      <c r="K18" s="808"/>
      <c r="L18" s="526">
        <f t="shared" si="1"/>
        <v>0</v>
      </c>
    </row>
    <row r="19" spans="1:12" ht="20.25" customHeight="1" thickBot="1">
      <c r="A19" s="129" t="s">
        <v>104</v>
      </c>
      <c r="B19" s="805" t="s">
        <v>117</v>
      </c>
      <c r="C19" s="805"/>
      <c r="D19" s="796">
        <v>0</v>
      </c>
      <c r="E19" s="796"/>
      <c r="F19" s="123">
        <f t="shared" si="0"/>
        <v>0</v>
      </c>
      <c r="G19" s="129" t="s">
        <v>104</v>
      </c>
      <c r="H19" s="805" t="s">
        <v>117</v>
      </c>
      <c r="I19" s="805"/>
      <c r="J19" s="796">
        <v>0</v>
      </c>
      <c r="K19" s="796"/>
      <c r="L19" s="526">
        <f t="shared" si="1"/>
        <v>0</v>
      </c>
    </row>
    <row r="20" spans="1:12" ht="15.75" customHeight="1" thickBot="1">
      <c r="A20" s="129" t="s">
        <v>106</v>
      </c>
      <c r="B20" s="805" t="s">
        <v>119</v>
      </c>
      <c r="C20" s="805"/>
      <c r="D20" s="796">
        <v>0</v>
      </c>
      <c r="E20" s="796"/>
      <c r="F20" s="123">
        <f t="shared" si="0"/>
        <v>0</v>
      </c>
      <c r="G20" s="129" t="s">
        <v>106</v>
      </c>
      <c r="H20" s="805" t="s">
        <v>119</v>
      </c>
      <c r="I20" s="805"/>
      <c r="J20" s="796">
        <v>0</v>
      </c>
      <c r="K20" s="796"/>
      <c r="L20" s="526">
        <f t="shared" si="1"/>
        <v>0</v>
      </c>
    </row>
    <row r="21" spans="1:12" ht="15.75" customHeight="1" thickBot="1">
      <c r="A21" s="130" t="s">
        <v>108</v>
      </c>
      <c r="B21" s="804" t="s">
        <v>120</v>
      </c>
      <c r="C21" s="804"/>
      <c r="D21" s="800">
        <v>0</v>
      </c>
      <c r="E21" s="800"/>
      <c r="F21" s="123">
        <f t="shared" si="0"/>
        <v>0</v>
      </c>
      <c r="G21" s="130" t="s">
        <v>108</v>
      </c>
      <c r="H21" s="804" t="s">
        <v>120</v>
      </c>
      <c r="I21" s="804"/>
      <c r="J21" s="800">
        <v>0</v>
      </c>
      <c r="K21" s="800"/>
      <c r="L21" s="526">
        <f t="shared" si="1"/>
        <v>0</v>
      </c>
    </row>
    <row r="22" spans="1:12" ht="18" customHeight="1" thickBot="1">
      <c r="A22" s="798" t="s">
        <v>121</v>
      </c>
      <c r="B22" s="798"/>
      <c r="C22" s="798"/>
      <c r="D22" s="792">
        <v>0</v>
      </c>
      <c r="E22" s="792"/>
      <c r="F22" s="123">
        <f t="shared" si="0"/>
        <v>0</v>
      </c>
      <c r="G22" s="798" t="s">
        <v>121</v>
      </c>
      <c r="H22" s="798"/>
      <c r="I22" s="798"/>
      <c r="J22" s="792">
        <v>0</v>
      </c>
      <c r="K22" s="792"/>
      <c r="L22" s="526">
        <f t="shared" si="1"/>
        <v>0</v>
      </c>
    </row>
    <row r="23" spans="1:12" s="127" customFormat="1" ht="18" customHeight="1" thickBot="1">
      <c r="A23" s="801" t="s">
        <v>104</v>
      </c>
      <c r="B23" s="794" t="s">
        <v>122</v>
      </c>
      <c r="C23" s="794"/>
      <c r="D23" s="802">
        <v>0</v>
      </c>
      <c r="E23" s="802"/>
      <c r="F23" s="123">
        <f t="shared" si="0"/>
        <v>0</v>
      </c>
      <c r="G23" s="801" t="s">
        <v>104</v>
      </c>
      <c r="H23" s="794" t="s">
        <v>122</v>
      </c>
      <c r="I23" s="794"/>
      <c r="J23" s="802">
        <v>0</v>
      </c>
      <c r="K23" s="802"/>
      <c r="L23" s="526">
        <f t="shared" si="1"/>
        <v>0</v>
      </c>
    </row>
    <row r="24" spans="1:12" ht="18" customHeight="1" thickBot="1">
      <c r="A24" s="801"/>
      <c r="B24" s="125" t="s">
        <v>104</v>
      </c>
      <c r="C24" s="131" t="s">
        <v>123</v>
      </c>
      <c r="D24" s="803">
        <v>0</v>
      </c>
      <c r="E24" s="803"/>
      <c r="F24" s="123">
        <f t="shared" si="0"/>
        <v>0</v>
      </c>
      <c r="G24" s="801"/>
      <c r="H24" s="125" t="s">
        <v>104</v>
      </c>
      <c r="I24" s="131" t="s">
        <v>123</v>
      </c>
      <c r="J24" s="803">
        <v>0</v>
      </c>
      <c r="K24" s="803"/>
      <c r="L24" s="526">
        <f t="shared" si="1"/>
        <v>0</v>
      </c>
    </row>
    <row r="25" spans="1:12" ht="18" customHeight="1" thickBot="1">
      <c r="A25" s="801"/>
      <c r="B25" s="125" t="s">
        <v>106</v>
      </c>
      <c r="C25" s="131" t="s">
        <v>124</v>
      </c>
      <c r="D25" s="803">
        <v>0</v>
      </c>
      <c r="E25" s="803"/>
      <c r="F25" s="123">
        <f t="shared" si="0"/>
        <v>0</v>
      </c>
      <c r="G25" s="801"/>
      <c r="H25" s="125" t="s">
        <v>106</v>
      </c>
      <c r="I25" s="131" t="s">
        <v>124</v>
      </c>
      <c r="J25" s="803">
        <v>0</v>
      </c>
      <c r="K25" s="803"/>
      <c r="L25" s="526">
        <f t="shared" si="1"/>
        <v>0</v>
      </c>
    </row>
    <row r="26" spans="1:12" s="127" customFormat="1" ht="18" customHeight="1" thickBot="1">
      <c r="A26" s="793" t="s">
        <v>106</v>
      </c>
      <c r="B26" s="794" t="s">
        <v>125</v>
      </c>
      <c r="C26" s="794"/>
      <c r="D26" s="795">
        <v>0</v>
      </c>
      <c r="E26" s="795"/>
      <c r="F26" s="123">
        <f t="shared" si="0"/>
        <v>0</v>
      </c>
      <c r="G26" s="793" t="s">
        <v>106</v>
      </c>
      <c r="H26" s="794" t="s">
        <v>125</v>
      </c>
      <c r="I26" s="794"/>
      <c r="J26" s="795">
        <v>0</v>
      </c>
      <c r="K26" s="795"/>
      <c r="L26" s="526">
        <f t="shared" si="1"/>
        <v>0</v>
      </c>
    </row>
    <row r="27" spans="1:12" ht="15.75" customHeight="1" thickBot="1">
      <c r="A27" s="793"/>
      <c r="B27" s="125" t="s">
        <v>104</v>
      </c>
      <c r="C27" s="131" t="s">
        <v>123</v>
      </c>
      <c r="D27" s="796">
        <v>0</v>
      </c>
      <c r="E27" s="796"/>
      <c r="F27" s="123">
        <f t="shared" si="0"/>
        <v>0</v>
      </c>
      <c r="G27" s="793"/>
      <c r="H27" s="125" t="s">
        <v>104</v>
      </c>
      <c r="I27" s="131" t="s">
        <v>123</v>
      </c>
      <c r="J27" s="796">
        <v>0</v>
      </c>
      <c r="K27" s="796"/>
      <c r="L27" s="526">
        <f t="shared" si="1"/>
        <v>0</v>
      </c>
    </row>
    <row r="28" spans="1:12" ht="15.75" customHeight="1" thickBot="1">
      <c r="A28" s="793"/>
      <c r="B28" s="132" t="s">
        <v>106</v>
      </c>
      <c r="C28" s="133" t="s">
        <v>124</v>
      </c>
      <c r="D28" s="800">
        <v>0</v>
      </c>
      <c r="E28" s="800"/>
      <c r="F28" s="123">
        <f t="shared" si="0"/>
        <v>0</v>
      </c>
      <c r="G28" s="793"/>
      <c r="H28" s="132" t="s">
        <v>106</v>
      </c>
      <c r="I28" s="133" t="s">
        <v>124</v>
      </c>
      <c r="J28" s="800">
        <v>0</v>
      </c>
      <c r="K28" s="800"/>
      <c r="L28" s="526">
        <f t="shared" si="1"/>
        <v>0</v>
      </c>
    </row>
    <row r="29" spans="1:12" s="127" customFormat="1" ht="18" customHeight="1" thickBot="1">
      <c r="A29" s="798" t="s">
        <v>126</v>
      </c>
      <c r="B29" s="798"/>
      <c r="C29" s="798"/>
      <c r="D29" s="799">
        <v>0</v>
      </c>
      <c r="E29" s="799"/>
      <c r="F29" s="123">
        <f t="shared" si="0"/>
        <v>0</v>
      </c>
      <c r="G29" s="798" t="s">
        <v>126</v>
      </c>
      <c r="H29" s="798"/>
      <c r="I29" s="798"/>
      <c r="J29" s="799">
        <v>0</v>
      </c>
      <c r="K29" s="799"/>
      <c r="L29" s="526">
        <f t="shared" si="1"/>
        <v>0</v>
      </c>
    </row>
    <row r="30" spans="1:12" s="127" customFormat="1" ht="18" customHeight="1" thickBot="1">
      <c r="A30" s="134" t="s">
        <v>104</v>
      </c>
      <c r="B30" s="794" t="s">
        <v>127</v>
      </c>
      <c r="C30" s="794"/>
      <c r="D30" s="795">
        <v>0</v>
      </c>
      <c r="E30" s="795"/>
      <c r="F30" s="123">
        <f t="shared" si="0"/>
        <v>0</v>
      </c>
      <c r="G30" s="134" t="s">
        <v>104</v>
      </c>
      <c r="H30" s="794" t="s">
        <v>127</v>
      </c>
      <c r="I30" s="794"/>
      <c r="J30" s="795">
        <v>0</v>
      </c>
      <c r="K30" s="795"/>
      <c r="L30" s="526">
        <f t="shared" si="1"/>
        <v>0</v>
      </c>
    </row>
    <row r="31" spans="1:12" s="127" customFormat="1" ht="18" customHeight="1" thickBot="1">
      <c r="A31" s="793" t="s">
        <v>106</v>
      </c>
      <c r="B31" s="794" t="s">
        <v>128</v>
      </c>
      <c r="C31" s="794"/>
      <c r="D31" s="795">
        <v>0</v>
      </c>
      <c r="E31" s="795"/>
      <c r="F31" s="123">
        <f t="shared" si="0"/>
        <v>0</v>
      </c>
      <c r="G31" s="793" t="s">
        <v>106</v>
      </c>
      <c r="H31" s="794" t="s">
        <v>128</v>
      </c>
      <c r="I31" s="794"/>
      <c r="J31" s="795">
        <v>0</v>
      </c>
      <c r="K31" s="795"/>
      <c r="L31" s="526">
        <f t="shared" si="1"/>
        <v>0</v>
      </c>
    </row>
    <row r="32" spans="1:12" ht="18" customHeight="1" thickBot="1">
      <c r="A32" s="793"/>
      <c r="B32" s="135" t="s">
        <v>104</v>
      </c>
      <c r="C32" s="136" t="s">
        <v>129</v>
      </c>
      <c r="D32" s="796">
        <v>0</v>
      </c>
      <c r="E32" s="796"/>
      <c r="F32" s="123">
        <f t="shared" si="0"/>
        <v>0</v>
      </c>
      <c r="G32" s="793"/>
      <c r="H32" s="135" t="s">
        <v>104</v>
      </c>
      <c r="I32" s="136" t="s">
        <v>129</v>
      </c>
      <c r="J32" s="796">
        <v>0</v>
      </c>
      <c r="K32" s="796"/>
      <c r="L32" s="526">
        <f t="shared" si="1"/>
        <v>0</v>
      </c>
    </row>
    <row r="33" spans="1:12" s="127" customFormat="1" ht="18" customHeight="1" thickBot="1">
      <c r="A33" s="793"/>
      <c r="B33" s="137" t="s">
        <v>106</v>
      </c>
      <c r="C33" s="138" t="s">
        <v>130</v>
      </c>
      <c r="D33" s="797">
        <v>0</v>
      </c>
      <c r="E33" s="797"/>
      <c r="F33" s="123">
        <f t="shared" si="0"/>
        <v>0</v>
      </c>
      <c r="G33" s="793"/>
      <c r="H33" s="137" t="s">
        <v>106</v>
      </c>
      <c r="I33" s="138" t="s">
        <v>130</v>
      </c>
      <c r="J33" s="797">
        <v>0</v>
      </c>
      <c r="K33" s="797"/>
      <c r="L33" s="526">
        <f t="shared" si="1"/>
        <v>0</v>
      </c>
    </row>
    <row r="34" spans="1:12" s="127" customFormat="1" ht="18" customHeight="1" thickBot="1">
      <c r="A34" s="139"/>
      <c r="B34" s="789" t="s">
        <v>131</v>
      </c>
      <c r="C34" s="789"/>
      <c r="D34" s="790">
        <f>SUM(D9,D18,D22,D29)</f>
        <v>16683010</v>
      </c>
      <c r="E34" s="790"/>
      <c r="F34" s="123">
        <f t="shared" si="0"/>
        <v>16683010</v>
      </c>
      <c r="G34" s="139"/>
      <c r="H34" s="789" t="s">
        <v>131</v>
      </c>
      <c r="I34" s="789"/>
      <c r="J34" s="790">
        <v>16915372</v>
      </c>
      <c r="K34" s="790"/>
      <c r="L34" s="526">
        <v>16915372</v>
      </c>
    </row>
    <row r="35" spans="1:12" s="127" customFormat="1" ht="18" customHeight="1" thickBot="1">
      <c r="A35" s="134">
        <v>1</v>
      </c>
      <c r="B35" s="791" t="s">
        <v>132</v>
      </c>
      <c r="C35" s="791"/>
      <c r="D35" s="792">
        <v>0</v>
      </c>
      <c r="E35" s="792"/>
      <c r="F35" s="123">
        <f t="shared" si="0"/>
        <v>0</v>
      </c>
      <c r="G35" s="134">
        <v>1</v>
      </c>
      <c r="H35" s="791" t="s">
        <v>132</v>
      </c>
      <c r="I35" s="791"/>
      <c r="J35" s="792">
        <v>0</v>
      </c>
      <c r="K35" s="792"/>
      <c r="L35" s="526">
        <f t="shared" si="1"/>
        <v>0</v>
      </c>
    </row>
    <row r="36" spans="1:12" s="127" customFormat="1" ht="18" customHeight="1" thickBot="1">
      <c r="A36" s="787"/>
      <c r="B36" s="125" t="s">
        <v>104</v>
      </c>
      <c r="C36" s="141" t="s">
        <v>133</v>
      </c>
      <c r="D36" s="788">
        <v>0</v>
      </c>
      <c r="E36" s="788"/>
      <c r="F36" s="123">
        <f t="shared" si="0"/>
        <v>0</v>
      </c>
      <c r="G36" s="787"/>
      <c r="H36" s="125" t="s">
        <v>104</v>
      </c>
      <c r="I36" s="141" t="s">
        <v>133</v>
      </c>
      <c r="J36" s="788">
        <v>0</v>
      </c>
      <c r="K36" s="788"/>
      <c r="L36" s="526">
        <f t="shared" si="1"/>
        <v>0</v>
      </c>
    </row>
    <row r="37" spans="1:12" s="127" customFormat="1" ht="18" customHeight="1" thickBot="1">
      <c r="A37" s="787"/>
      <c r="B37" s="125" t="s">
        <v>106</v>
      </c>
      <c r="C37" s="141" t="s">
        <v>134</v>
      </c>
      <c r="D37" s="788">
        <v>0</v>
      </c>
      <c r="E37" s="788"/>
      <c r="F37" s="123">
        <f t="shared" si="0"/>
        <v>0</v>
      </c>
      <c r="G37" s="787"/>
      <c r="H37" s="125" t="s">
        <v>106</v>
      </c>
      <c r="I37" s="141" t="s">
        <v>134</v>
      </c>
      <c r="J37" s="788">
        <v>0</v>
      </c>
      <c r="K37" s="788"/>
      <c r="L37" s="526">
        <f t="shared" si="1"/>
        <v>0</v>
      </c>
    </row>
    <row r="38" spans="1:12" s="127" customFormat="1" ht="18" customHeight="1" thickBot="1">
      <c r="A38" s="140" t="s">
        <v>106</v>
      </c>
      <c r="B38" s="786" t="s">
        <v>135</v>
      </c>
      <c r="C38" s="786"/>
      <c r="D38" s="788">
        <v>0</v>
      </c>
      <c r="E38" s="788"/>
      <c r="F38" s="123">
        <f t="shared" si="0"/>
        <v>0</v>
      </c>
      <c r="G38" s="140" t="s">
        <v>106</v>
      </c>
      <c r="H38" s="786" t="s">
        <v>135</v>
      </c>
      <c r="I38" s="786"/>
      <c r="J38" s="788">
        <v>0</v>
      </c>
      <c r="K38" s="788"/>
      <c r="L38" s="526">
        <f t="shared" si="1"/>
        <v>0</v>
      </c>
    </row>
    <row r="39" spans="1:12" s="127" customFormat="1" ht="18" customHeight="1" thickBot="1">
      <c r="A39" s="787"/>
      <c r="B39" s="125" t="s">
        <v>104</v>
      </c>
      <c r="C39" s="126" t="s">
        <v>136</v>
      </c>
      <c r="D39" s="788">
        <v>0</v>
      </c>
      <c r="E39" s="788"/>
      <c r="F39" s="123">
        <f t="shared" si="0"/>
        <v>0</v>
      </c>
      <c r="G39" s="787"/>
      <c r="H39" s="125" t="s">
        <v>104</v>
      </c>
      <c r="I39" s="126" t="s">
        <v>136</v>
      </c>
      <c r="J39" s="788">
        <v>0</v>
      </c>
      <c r="K39" s="788"/>
      <c r="L39" s="526">
        <f t="shared" si="1"/>
        <v>0</v>
      </c>
    </row>
    <row r="40" spans="1:12" s="127" customFormat="1" ht="18" customHeight="1" thickBot="1">
      <c r="A40" s="787"/>
      <c r="B40" s="125" t="s">
        <v>106</v>
      </c>
      <c r="C40" s="126" t="s">
        <v>137</v>
      </c>
      <c r="D40" s="788">
        <v>0</v>
      </c>
      <c r="E40" s="788"/>
      <c r="F40" s="123">
        <f t="shared" si="0"/>
        <v>0</v>
      </c>
      <c r="G40" s="787"/>
      <c r="H40" s="125" t="s">
        <v>106</v>
      </c>
      <c r="I40" s="126" t="s">
        <v>137</v>
      </c>
      <c r="J40" s="788">
        <v>0</v>
      </c>
      <c r="K40" s="788"/>
      <c r="L40" s="526">
        <f t="shared" si="1"/>
        <v>0</v>
      </c>
    </row>
    <row r="41" spans="1:12" s="127" customFormat="1" ht="18" customHeight="1" thickBot="1">
      <c r="A41" s="142"/>
      <c r="B41" s="143" t="s">
        <v>108</v>
      </c>
      <c r="C41" s="144" t="s">
        <v>138</v>
      </c>
      <c r="D41" s="788">
        <v>0</v>
      </c>
      <c r="E41" s="788"/>
      <c r="F41" s="123">
        <f t="shared" si="0"/>
        <v>0</v>
      </c>
      <c r="G41" s="142"/>
      <c r="H41" s="143" t="s">
        <v>108</v>
      </c>
      <c r="I41" s="144" t="s">
        <v>138</v>
      </c>
      <c r="J41" s="788">
        <v>0</v>
      </c>
      <c r="K41" s="788"/>
      <c r="L41" s="526">
        <f t="shared" si="1"/>
        <v>0</v>
      </c>
    </row>
    <row r="42" spans="1:12" s="127" customFormat="1" ht="18" customHeight="1" thickBot="1">
      <c r="A42" s="145"/>
      <c r="B42" s="782" t="s">
        <v>139</v>
      </c>
      <c r="C42" s="782"/>
      <c r="D42" s="783">
        <f>SUM(D35,D38)</f>
        <v>0</v>
      </c>
      <c r="E42" s="783"/>
      <c r="F42" s="123">
        <f t="shared" si="0"/>
        <v>0</v>
      </c>
      <c r="G42" s="145"/>
      <c r="H42" s="782" t="s">
        <v>139</v>
      </c>
      <c r="I42" s="782"/>
      <c r="J42" s="783">
        <f>SUM(J35,J38)</f>
        <v>0</v>
      </c>
      <c r="K42" s="783"/>
      <c r="L42" s="526">
        <f t="shared" si="1"/>
        <v>0</v>
      </c>
    </row>
    <row r="43" spans="1:12" s="127" customFormat="1" ht="21" customHeight="1" thickBot="1">
      <c r="A43" s="120"/>
      <c r="B43" s="784" t="s">
        <v>140</v>
      </c>
      <c r="C43" s="784"/>
      <c r="D43" s="785">
        <f>SUM(D34,D42)</f>
        <v>16683010</v>
      </c>
      <c r="E43" s="785"/>
      <c r="F43" s="123">
        <f t="shared" si="0"/>
        <v>16683010</v>
      </c>
      <c r="G43" s="120"/>
      <c r="H43" s="784" t="s">
        <v>140</v>
      </c>
      <c r="I43" s="784"/>
      <c r="J43" s="777">
        <v>16915372</v>
      </c>
      <c r="K43" s="777"/>
      <c r="L43" s="526">
        <v>16915372</v>
      </c>
    </row>
    <row r="44" spans="1:12" ht="15.75" customHeight="1" thickBot="1">
      <c r="A44" s="146"/>
      <c r="B44" s="147"/>
      <c r="C44" s="778"/>
      <c r="D44" s="778"/>
      <c r="E44" s="778"/>
      <c r="F44" s="123">
        <f t="shared" si="0"/>
        <v>0</v>
      </c>
      <c r="G44" s="146"/>
      <c r="H44" s="147"/>
      <c r="I44" s="147"/>
      <c r="L44" s="526">
        <f t="shared" si="1"/>
        <v>0</v>
      </c>
    </row>
    <row r="45" spans="1:12" ht="15.75" customHeight="1" thickBot="1">
      <c r="A45" s="148" t="s">
        <v>104</v>
      </c>
      <c r="B45" s="779" t="s">
        <v>141</v>
      </c>
      <c r="C45" s="779"/>
      <c r="D45" s="780">
        <v>16683010</v>
      </c>
      <c r="E45" s="780"/>
      <c r="F45" s="123">
        <f t="shared" si="0"/>
        <v>16683010</v>
      </c>
      <c r="G45" s="148" t="s">
        <v>104</v>
      </c>
      <c r="H45" s="779" t="s">
        <v>141</v>
      </c>
      <c r="I45" s="779"/>
      <c r="J45" s="780">
        <v>0</v>
      </c>
      <c r="K45" s="780"/>
      <c r="L45" s="526">
        <f t="shared" si="1"/>
        <v>0</v>
      </c>
    </row>
    <row r="46" spans="1:12" ht="15.75" customHeight="1" thickBot="1">
      <c r="A46" s="149" t="s">
        <v>106</v>
      </c>
      <c r="B46" s="781" t="s">
        <v>142</v>
      </c>
      <c r="C46" s="781"/>
      <c r="D46" s="780"/>
      <c r="E46" s="780"/>
      <c r="F46" s="123">
        <f t="shared" si="0"/>
        <v>0</v>
      </c>
      <c r="G46" s="149" t="s">
        <v>106</v>
      </c>
      <c r="H46" s="781" t="s">
        <v>142</v>
      </c>
      <c r="I46" s="781"/>
      <c r="J46" s="780"/>
      <c r="K46" s="780"/>
      <c r="L46" s="526">
        <f t="shared" si="1"/>
        <v>0</v>
      </c>
    </row>
    <row r="47" spans="1:12" ht="21" customHeight="1" thickBot="1">
      <c r="A47" s="150"/>
      <c r="B47" s="776" t="s">
        <v>140</v>
      </c>
      <c r="C47" s="776"/>
      <c r="D47" s="777">
        <f>SUM(D43)</f>
        <v>16683010</v>
      </c>
      <c r="E47" s="777"/>
      <c r="F47" s="123">
        <f t="shared" si="0"/>
        <v>16683010</v>
      </c>
      <c r="G47" s="150"/>
      <c r="H47" s="776" t="s">
        <v>140</v>
      </c>
      <c r="I47" s="776"/>
      <c r="J47" s="777">
        <f>SUM(J43)</f>
        <v>16915372</v>
      </c>
      <c r="K47" s="777"/>
      <c r="L47" s="526">
        <f t="shared" si="1"/>
        <v>16915372</v>
      </c>
    </row>
    <row r="48" spans="7:8" ht="15.75" customHeight="1">
      <c r="G48" s="114"/>
      <c r="H48" s="114"/>
    </row>
  </sheetData>
  <sheetProtection selectLockedCells="1" selectUnlockedCells="1"/>
  <mergeCells count="144">
    <mergeCell ref="J42:K42"/>
    <mergeCell ref="J43:K43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L6"/>
    <mergeCell ref="J7:K7"/>
    <mergeCell ref="J8:K8"/>
    <mergeCell ref="J9:K9"/>
    <mergeCell ref="J10:K10"/>
    <mergeCell ref="J11:K11"/>
    <mergeCell ref="A1:F1"/>
    <mergeCell ref="A2:F2"/>
    <mergeCell ref="C4:E4"/>
    <mergeCell ref="A6:C8"/>
    <mergeCell ref="D6:F6"/>
    <mergeCell ref="G6:I8"/>
    <mergeCell ref="D7:E7"/>
    <mergeCell ref="D8:E8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D13:E13"/>
    <mergeCell ref="D14:E14"/>
    <mergeCell ref="D15:E15"/>
    <mergeCell ref="B16:C16"/>
    <mergeCell ref="D16:E16"/>
    <mergeCell ref="H16:I16"/>
    <mergeCell ref="B17:C17"/>
    <mergeCell ref="D17:E17"/>
    <mergeCell ref="H17:I17"/>
    <mergeCell ref="A18:C18"/>
    <mergeCell ref="D18:E18"/>
    <mergeCell ref="G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A22:C22"/>
    <mergeCell ref="D22:E22"/>
    <mergeCell ref="G22:I22"/>
    <mergeCell ref="A23:A25"/>
    <mergeCell ref="B23:C23"/>
    <mergeCell ref="D23:E23"/>
    <mergeCell ref="G23:G25"/>
    <mergeCell ref="H23:I23"/>
    <mergeCell ref="D24:E24"/>
    <mergeCell ref="D25:E25"/>
    <mergeCell ref="A26:A28"/>
    <mergeCell ref="B26:C26"/>
    <mergeCell ref="D26:E26"/>
    <mergeCell ref="G26:G28"/>
    <mergeCell ref="H26:I26"/>
    <mergeCell ref="D27:E27"/>
    <mergeCell ref="D28:E28"/>
    <mergeCell ref="A29:C29"/>
    <mergeCell ref="D29:E29"/>
    <mergeCell ref="G29:I29"/>
    <mergeCell ref="B30:C30"/>
    <mergeCell ref="D30:E30"/>
    <mergeCell ref="H30:I30"/>
    <mergeCell ref="A31:A33"/>
    <mergeCell ref="B31:C31"/>
    <mergeCell ref="D31:E31"/>
    <mergeCell ref="G31:G33"/>
    <mergeCell ref="H31:I31"/>
    <mergeCell ref="D32:E32"/>
    <mergeCell ref="D33:E33"/>
    <mergeCell ref="B34:C34"/>
    <mergeCell ref="D34:E34"/>
    <mergeCell ref="H34:I34"/>
    <mergeCell ref="B35:C35"/>
    <mergeCell ref="D35:E35"/>
    <mergeCell ref="H35:I35"/>
    <mergeCell ref="A36:A37"/>
    <mergeCell ref="D36:E36"/>
    <mergeCell ref="G36:G37"/>
    <mergeCell ref="D37:E37"/>
    <mergeCell ref="B38:C38"/>
    <mergeCell ref="D38:E38"/>
    <mergeCell ref="H38:I38"/>
    <mergeCell ref="A39:A40"/>
    <mergeCell ref="D39:E39"/>
    <mergeCell ref="G39:G40"/>
    <mergeCell ref="D40:E40"/>
    <mergeCell ref="D41:E41"/>
    <mergeCell ref="B42:C42"/>
    <mergeCell ref="D42:E42"/>
    <mergeCell ref="H42:I42"/>
    <mergeCell ref="B43:C43"/>
    <mergeCell ref="D43:E43"/>
    <mergeCell ref="H43:I43"/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51" customWidth="1"/>
    <col min="3" max="3" width="39.57421875" style="152" customWidth="1"/>
    <col min="4" max="4" width="11.421875" style="152" customWidth="1"/>
    <col min="5" max="6" width="11.00390625" style="153" customWidth="1"/>
    <col min="7" max="7" width="11.421875" style="154" customWidth="1"/>
    <col min="8" max="10" width="0" style="152" hidden="1" customWidth="1"/>
    <col min="11" max="13" width="9.140625" style="152" customWidth="1"/>
    <col min="14" max="14" width="11.00390625" style="152" customWidth="1"/>
    <col min="15" max="252" width="9.140625" style="152" customWidth="1"/>
  </cols>
  <sheetData>
    <row r="1" spans="1:15" ht="38.25" customHeight="1">
      <c r="A1" s="772" t="s">
        <v>388</v>
      </c>
      <c r="B1" s="772"/>
      <c r="C1" s="772"/>
      <c r="D1" s="772"/>
      <c r="E1" s="772"/>
      <c r="F1" s="772"/>
      <c r="G1" s="518"/>
      <c r="H1" s="519"/>
      <c r="I1" s="519"/>
      <c r="J1" s="519"/>
      <c r="K1" s="519"/>
      <c r="L1" s="519"/>
      <c r="M1" s="519"/>
      <c r="N1" s="519"/>
      <c r="O1" s="522"/>
    </row>
    <row r="2" spans="1:14" ht="38.25" customHeight="1">
      <c r="A2" s="156"/>
      <c r="B2" s="156"/>
      <c r="C2" s="845" t="s">
        <v>146</v>
      </c>
      <c r="D2" s="845"/>
      <c r="E2" s="845"/>
      <c r="F2" s="157"/>
      <c r="G2" s="520" t="s">
        <v>58</v>
      </c>
      <c r="H2" s="521"/>
      <c r="I2" s="521"/>
      <c r="J2" s="521"/>
      <c r="K2" s="521"/>
      <c r="L2" s="521"/>
      <c r="M2" s="521"/>
      <c r="N2" s="521"/>
    </row>
    <row r="3" spans="5:7" ht="9" customHeight="1" thickBot="1">
      <c r="E3" s="158"/>
      <c r="F3" s="158"/>
      <c r="G3" s="155"/>
    </row>
    <row r="4" spans="1:14" ht="21" customHeight="1" thickBot="1">
      <c r="A4" s="846" t="s">
        <v>147</v>
      </c>
      <c r="B4" s="846"/>
      <c r="C4" s="846"/>
      <c r="D4" s="847" t="s">
        <v>98</v>
      </c>
      <c r="E4" s="847"/>
      <c r="F4" s="847"/>
      <c r="G4" s="847"/>
      <c r="H4" s="846" t="s">
        <v>147</v>
      </c>
      <c r="I4" s="846"/>
      <c r="J4" s="846"/>
      <c r="K4" s="847" t="s">
        <v>350</v>
      </c>
      <c r="L4" s="847"/>
      <c r="M4" s="847"/>
      <c r="N4" s="847"/>
    </row>
    <row r="5" spans="1:14" ht="39.75" customHeight="1" thickBot="1">
      <c r="A5" s="846"/>
      <c r="B5" s="846"/>
      <c r="C5" s="846"/>
      <c r="D5" s="848" t="s">
        <v>148</v>
      </c>
      <c r="E5" s="848"/>
      <c r="F5" s="848"/>
      <c r="G5" s="849" t="s">
        <v>100</v>
      </c>
      <c r="H5" s="846"/>
      <c r="I5" s="846"/>
      <c r="J5" s="846"/>
      <c r="K5" s="848" t="s">
        <v>148</v>
      </c>
      <c r="L5" s="848"/>
      <c r="M5" s="848"/>
      <c r="N5" s="849" t="s">
        <v>100</v>
      </c>
    </row>
    <row r="6" spans="1:14" ht="30" customHeight="1" thickBot="1">
      <c r="A6" s="846"/>
      <c r="B6" s="846"/>
      <c r="C6" s="846"/>
      <c r="D6" s="850" t="s">
        <v>149</v>
      </c>
      <c r="E6" s="850"/>
      <c r="F6" s="850"/>
      <c r="G6" s="849"/>
      <c r="H6" s="846"/>
      <c r="I6" s="846"/>
      <c r="J6" s="846"/>
      <c r="K6" s="850" t="s">
        <v>149</v>
      </c>
      <c r="L6" s="850"/>
      <c r="M6" s="850"/>
      <c r="N6" s="849"/>
    </row>
    <row r="7" spans="1:14" ht="15.75" customHeight="1" thickBot="1">
      <c r="A7" s="836" t="s">
        <v>103</v>
      </c>
      <c r="B7" s="836"/>
      <c r="C7" s="836"/>
      <c r="D7" s="844">
        <f>SUM(D8,D14,D15)</f>
        <v>49409362</v>
      </c>
      <c r="E7" s="844"/>
      <c r="F7" s="844"/>
      <c r="G7" s="159">
        <f aca="true" t="shared" si="0" ref="G7:G45">SUM(D7)</f>
        <v>49409362</v>
      </c>
      <c r="H7" s="836" t="s">
        <v>103</v>
      </c>
      <c r="I7" s="836"/>
      <c r="J7" s="836"/>
      <c r="K7" s="844">
        <v>62399579</v>
      </c>
      <c r="L7" s="844"/>
      <c r="M7" s="844"/>
      <c r="N7" s="159">
        <v>62399579</v>
      </c>
    </row>
    <row r="8" spans="1:14" ht="15.75" customHeight="1" thickBot="1">
      <c r="A8" s="837" t="s">
        <v>104</v>
      </c>
      <c r="B8" s="833" t="s">
        <v>103</v>
      </c>
      <c r="C8" s="833"/>
      <c r="D8" s="828">
        <f>SUM(D9:D13)</f>
        <v>49409362</v>
      </c>
      <c r="E8" s="828"/>
      <c r="F8" s="828"/>
      <c r="G8" s="159">
        <f t="shared" si="0"/>
        <v>49409362</v>
      </c>
      <c r="H8" s="837" t="s">
        <v>104</v>
      </c>
      <c r="I8" s="833" t="s">
        <v>103</v>
      </c>
      <c r="J8" s="833"/>
      <c r="K8" s="828">
        <v>62399566</v>
      </c>
      <c r="L8" s="828"/>
      <c r="M8" s="828"/>
      <c r="N8" s="159">
        <v>62399566</v>
      </c>
    </row>
    <row r="9" spans="1:14" ht="15.75" customHeight="1" thickBot="1">
      <c r="A9" s="837"/>
      <c r="B9" s="161" t="s">
        <v>104</v>
      </c>
      <c r="C9" s="162" t="s">
        <v>105</v>
      </c>
      <c r="D9" s="835">
        <v>40217396</v>
      </c>
      <c r="E9" s="835"/>
      <c r="F9" s="835"/>
      <c r="G9" s="159">
        <f t="shared" si="0"/>
        <v>40217396</v>
      </c>
      <c r="H9" s="837"/>
      <c r="I9" s="161" t="s">
        <v>104</v>
      </c>
      <c r="J9" s="162" t="s">
        <v>105</v>
      </c>
      <c r="K9" s="835">
        <v>51358388</v>
      </c>
      <c r="L9" s="835"/>
      <c r="M9" s="835"/>
      <c r="N9" s="159">
        <f aca="true" t="shared" si="1" ref="N9:N45">SUM(K9)</f>
        <v>51358388</v>
      </c>
    </row>
    <row r="10" spans="1:14" ht="15.75" customHeight="1" thickBot="1">
      <c r="A10" s="837"/>
      <c r="B10" s="161" t="s">
        <v>106</v>
      </c>
      <c r="C10" s="162" t="s">
        <v>107</v>
      </c>
      <c r="D10" s="835">
        <v>7655456</v>
      </c>
      <c r="E10" s="835"/>
      <c r="F10" s="835"/>
      <c r="G10" s="159">
        <f t="shared" si="0"/>
        <v>7655456</v>
      </c>
      <c r="H10" s="837"/>
      <c r="I10" s="161" t="s">
        <v>106</v>
      </c>
      <c r="J10" s="162" t="s">
        <v>107</v>
      </c>
      <c r="K10" s="835">
        <v>9294041</v>
      </c>
      <c r="L10" s="835"/>
      <c r="M10" s="835"/>
      <c r="N10" s="159">
        <f t="shared" si="1"/>
        <v>9294041</v>
      </c>
    </row>
    <row r="11" spans="1:14" ht="15.75" customHeight="1" thickBot="1">
      <c r="A11" s="837"/>
      <c r="B11" s="161" t="s">
        <v>108</v>
      </c>
      <c r="C11" s="162" t="s">
        <v>109</v>
      </c>
      <c r="D11" s="835">
        <v>1536510</v>
      </c>
      <c r="E11" s="835"/>
      <c r="F11" s="835"/>
      <c r="G11" s="159">
        <f t="shared" si="0"/>
        <v>1536510</v>
      </c>
      <c r="H11" s="837"/>
      <c r="I11" s="161" t="s">
        <v>108</v>
      </c>
      <c r="J11" s="162" t="s">
        <v>109</v>
      </c>
      <c r="K11" s="835">
        <v>1747137</v>
      </c>
      <c r="L11" s="835"/>
      <c r="M11" s="835"/>
      <c r="N11" s="159">
        <f t="shared" si="1"/>
        <v>1747137</v>
      </c>
    </row>
    <row r="12" spans="1:14" ht="15.75" customHeight="1" thickBot="1">
      <c r="A12" s="837"/>
      <c r="B12" s="161" t="s">
        <v>110</v>
      </c>
      <c r="C12" s="162" t="s">
        <v>145</v>
      </c>
      <c r="D12" s="835">
        <v>0</v>
      </c>
      <c r="E12" s="835"/>
      <c r="F12" s="835"/>
      <c r="G12" s="159">
        <f t="shared" si="0"/>
        <v>0</v>
      </c>
      <c r="H12" s="837"/>
      <c r="I12" s="161" t="s">
        <v>110</v>
      </c>
      <c r="J12" s="162" t="s">
        <v>145</v>
      </c>
      <c r="K12" s="835">
        <v>0</v>
      </c>
      <c r="L12" s="835"/>
      <c r="M12" s="835"/>
      <c r="N12" s="159">
        <v>0</v>
      </c>
    </row>
    <row r="13" spans="1:14" ht="15.75" customHeight="1" thickBot="1">
      <c r="A13" s="837"/>
      <c r="B13" s="161" t="s">
        <v>112</v>
      </c>
      <c r="C13" s="162" t="s">
        <v>113</v>
      </c>
      <c r="D13" s="835">
        <v>0</v>
      </c>
      <c r="E13" s="835"/>
      <c r="F13" s="835"/>
      <c r="G13" s="159">
        <f t="shared" si="0"/>
        <v>0</v>
      </c>
      <c r="H13" s="837"/>
      <c r="I13" s="161" t="s">
        <v>112</v>
      </c>
      <c r="J13" s="162" t="s">
        <v>113</v>
      </c>
      <c r="K13" s="835">
        <v>0</v>
      </c>
      <c r="L13" s="835"/>
      <c r="M13" s="835"/>
      <c r="N13" s="159">
        <f t="shared" si="1"/>
        <v>0</v>
      </c>
    </row>
    <row r="14" spans="1:14" s="163" customFormat="1" ht="15.75" customHeight="1" thickBot="1">
      <c r="A14" s="160" t="s">
        <v>106</v>
      </c>
      <c r="B14" s="826" t="s">
        <v>114</v>
      </c>
      <c r="C14" s="826"/>
      <c r="D14" s="834">
        <v>0</v>
      </c>
      <c r="E14" s="834"/>
      <c r="F14" s="834"/>
      <c r="G14" s="159">
        <f t="shared" si="0"/>
        <v>0</v>
      </c>
      <c r="H14" s="160" t="s">
        <v>106</v>
      </c>
      <c r="I14" s="826" t="s">
        <v>114</v>
      </c>
      <c r="J14" s="826"/>
      <c r="K14" s="834">
        <v>0</v>
      </c>
      <c r="L14" s="834"/>
      <c r="M14" s="834"/>
      <c r="N14" s="159">
        <f t="shared" si="1"/>
        <v>0</v>
      </c>
    </row>
    <row r="15" spans="1:14" s="163" customFormat="1" ht="15.75" customHeight="1" thickBot="1">
      <c r="A15" s="164" t="s">
        <v>108</v>
      </c>
      <c r="B15" s="842" t="s">
        <v>115</v>
      </c>
      <c r="C15" s="842"/>
      <c r="D15" s="828">
        <v>0</v>
      </c>
      <c r="E15" s="828"/>
      <c r="F15" s="828"/>
      <c r="G15" s="159">
        <f t="shared" si="0"/>
        <v>0</v>
      </c>
      <c r="H15" s="164" t="s">
        <v>108</v>
      </c>
      <c r="I15" s="842" t="s">
        <v>115</v>
      </c>
      <c r="J15" s="842"/>
      <c r="K15" s="828">
        <v>13</v>
      </c>
      <c r="L15" s="828"/>
      <c r="M15" s="828"/>
      <c r="N15" s="159">
        <f t="shared" si="1"/>
        <v>13</v>
      </c>
    </row>
    <row r="16" spans="1:14" s="163" customFormat="1" ht="15.75" customHeight="1" thickBot="1">
      <c r="A16" s="836" t="s">
        <v>116</v>
      </c>
      <c r="B16" s="836"/>
      <c r="C16" s="836"/>
      <c r="D16" s="843">
        <v>0</v>
      </c>
      <c r="E16" s="843"/>
      <c r="F16" s="843"/>
      <c r="G16" s="159">
        <f t="shared" si="0"/>
        <v>0</v>
      </c>
      <c r="H16" s="836" t="s">
        <v>116</v>
      </c>
      <c r="I16" s="836"/>
      <c r="J16" s="836"/>
      <c r="K16" s="843">
        <v>0</v>
      </c>
      <c r="L16" s="843"/>
      <c r="M16" s="843"/>
      <c r="N16" s="159">
        <f t="shared" si="1"/>
        <v>0</v>
      </c>
    </row>
    <row r="17" spans="1:14" ht="20.25" customHeight="1" thickBot="1">
      <c r="A17" s="165" t="s">
        <v>104</v>
      </c>
      <c r="B17" s="841" t="s">
        <v>117</v>
      </c>
      <c r="C17" s="841"/>
      <c r="D17" s="835">
        <v>0</v>
      </c>
      <c r="E17" s="835"/>
      <c r="F17" s="835"/>
      <c r="G17" s="159">
        <f t="shared" si="0"/>
        <v>0</v>
      </c>
      <c r="H17" s="165" t="s">
        <v>104</v>
      </c>
      <c r="I17" s="841" t="s">
        <v>117</v>
      </c>
      <c r="J17" s="841"/>
      <c r="K17" s="835">
        <v>0</v>
      </c>
      <c r="L17" s="835"/>
      <c r="M17" s="835"/>
      <c r="N17" s="159">
        <f t="shared" si="1"/>
        <v>0</v>
      </c>
    </row>
    <row r="18" spans="1:14" ht="15.75" customHeight="1" thickBot="1">
      <c r="A18" s="165" t="s">
        <v>106</v>
      </c>
      <c r="B18" s="841" t="s">
        <v>119</v>
      </c>
      <c r="C18" s="841"/>
      <c r="D18" s="835">
        <v>0</v>
      </c>
      <c r="E18" s="835"/>
      <c r="F18" s="835"/>
      <c r="G18" s="159">
        <f t="shared" si="0"/>
        <v>0</v>
      </c>
      <c r="H18" s="165" t="s">
        <v>106</v>
      </c>
      <c r="I18" s="841" t="s">
        <v>119</v>
      </c>
      <c r="J18" s="841"/>
      <c r="K18" s="835">
        <v>0</v>
      </c>
      <c r="L18" s="835"/>
      <c r="M18" s="835"/>
      <c r="N18" s="159">
        <f t="shared" si="1"/>
        <v>0</v>
      </c>
    </row>
    <row r="19" spans="1:14" ht="15.75" customHeight="1" thickBot="1">
      <c r="A19" s="166" t="s">
        <v>108</v>
      </c>
      <c r="B19" s="840" t="s">
        <v>120</v>
      </c>
      <c r="C19" s="840"/>
      <c r="D19" s="835">
        <v>0</v>
      </c>
      <c r="E19" s="835"/>
      <c r="F19" s="835"/>
      <c r="G19" s="159">
        <f t="shared" si="0"/>
        <v>0</v>
      </c>
      <c r="H19" s="166" t="s">
        <v>108</v>
      </c>
      <c r="I19" s="822" t="s">
        <v>120</v>
      </c>
      <c r="J19" s="822"/>
      <c r="K19" s="835">
        <v>0</v>
      </c>
      <c r="L19" s="835"/>
      <c r="M19" s="835"/>
      <c r="N19" s="159">
        <f t="shared" si="1"/>
        <v>0</v>
      </c>
    </row>
    <row r="20" spans="1:14" ht="18" customHeight="1" thickBot="1">
      <c r="A20" s="836" t="s">
        <v>121</v>
      </c>
      <c r="B20" s="836"/>
      <c r="C20" s="836"/>
      <c r="D20" s="828">
        <v>0</v>
      </c>
      <c r="E20" s="828"/>
      <c r="F20" s="828"/>
      <c r="G20" s="159">
        <f t="shared" si="0"/>
        <v>0</v>
      </c>
      <c r="H20" s="836" t="s">
        <v>121</v>
      </c>
      <c r="I20" s="836"/>
      <c r="J20" s="836"/>
      <c r="K20" s="828">
        <v>0</v>
      </c>
      <c r="L20" s="828"/>
      <c r="M20" s="828"/>
      <c r="N20" s="159">
        <f t="shared" si="1"/>
        <v>0</v>
      </c>
    </row>
    <row r="21" spans="1:14" s="163" customFormat="1" ht="18" customHeight="1" thickBot="1">
      <c r="A21" s="837" t="s">
        <v>104</v>
      </c>
      <c r="B21" s="833" t="s">
        <v>122</v>
      </c>
      <c r="C21" s="833"/>
      <c r="D21" s="838">
        <v>0</v>
      </c>
      <c r="E21" s="838"/>
      <c r="F21" s="838"/>
      <c r="G21" s="159">
        <f t="shared" si="0"/>
        <v>0</v>
      </c>
      <c r="H21" s="837" t="s">
        <v>104</v>
      </c>
      <c r="I21" s="833" t="s">
        <v>122</v>
      </c>
      <c r="J21" s="833"/>
      <c r="K21" s="838">
        <v>0</v>
      </c>
      <c r="L21" s="838"/>
      <c r="M21" s="838"/>
      <c r="N21" s="159">
        <f t="shared" si="1"/>
        <v>0</v>
      </c>
    </row>
    <row r="22" spans="1:14" ht="18" customHeight="1" thickBot="1">
      <c r="A22" s="837"/>
      <c r="B22" s="161" t="s">
        <v>104</v>
      </c>
      <c r="C22" s="167" t="s">
        <v>123</v>
      </c>
      <c r="D22" s="839">
        <v>0</v>
      </c>
      <c r="E22" s="839"/>
      <c r="F22" s="839"/>
      <c r="G22" s="159">
        <f t="shared" si="0"/>
        <v>0</v>
      </c>
      <c r="H22" s="837"/>
      <c r="I22" s="161" t="s">
        <v>104</v>
      </c>
      <c r="J22" s="167" t="s">
        <v>123</v>
      </c>
      <c r="K22" s="839">
        <v>0</v>
      </c>
      <c r="L22" s="839"/>
      <c r="M22" s="839"/>
      <c r="N22" s="159">
        <f t="shared" si="1"/>
        <v>0</v>
      </c>
    </row>
    <row r="23" spans="1:14" ht="18" customHeight="1" thickBot="1">
      <c r="A23" s="837"/>
      <c r="B23" s="161" t="s">
        <v>106</v>
      </c>
      <c r="C23" s="167" t="s">
        <v>124</v>
      </c>
      <c r="D23" s="839">
        <v>0</v>
      </c>
      <c r="E23" s="839"/>
      <c r="F23" s="839"/>
      <c r="G23" s="159">
        <f t="shared" si="0"/>
        <v>0</v>
      </c>
      <c r="H23" s="837"/>
      <c r="I23" s="161" t="s">
        <v>106</v>
      </c>
      <c r="J23" s="167" t="s">
        <v>124</v>
      </c>
      <c r="K23" s="839">
        <v>0</v>
      </c>
      <c r="L23" s="839"/>
      <c r="M23" s="839"/>
      <c r="N23" s="159">
        <f t="shared" si="1"/>
        <v>0</v>
      </c>
    </row>
    <row r="24" spans="1:14" s="163" customFormat="1" ht="18" customHeight="1" thickBot="1">
      <c r="A24" s="832" t="s">
        <v>106</v>
      </c>
      <c r="B24" s="833" t="s">
        <v>125</v>
      </c>
      <c r="C24" s="833"/>
      <c r="D24" s="834">
        <v>0</v>
      </c>
      <c r="E24" s="834"/>
      <c r="F24" s="834"/>
      <c r="G24" s="159">
        <f t="shared" si="0"/>
        <v>0</v>
      </c>
      <c r="H24" s="832" t="s">
        <v>106</v>
      </c>
      <c r="I24" s="833" t="s">
        <v>125</v>
      </c>
      <c r="J24" s="833"/>
      <c r="K24" s="834">
        <v>0</v>
      </c>
      <c r="L24" s="834"/>
      <c r="M24" s="834"/>
      <c r="N24" s="159">
        <f t="shared" si="1"/>
        <v>0</v>
      </c>
    </row>
    <row r="25" spans="1:14" ht="15.75" customHeight="1" thickBot="1">
      <c r="A25" s="832"/>
      <c r="B25" s="161" t="s">
        <v>104</v>
      </c>
      <c r="C25" s="167" t="s">
        <v>123</v>
      </c>
      <c r="D25" s="835">
        <v>0</v>
      </c>
      <c r="E25" s="835"/>
      <c r="F25" s="835"/>
      <c r="G25" s="159">
        <f t="shared" si="0"/>
        <v>0</v>
      </c>
      <c r="H25" s="832"/>
      <c r="I25" s="161" t="s">
        <v>104</v>
      </c>
      <c r="J25" s="167" t="s">
        <v>123</v>
      </c>
      <c r="K25" s="835">
        <v>0</v>
      </c>
      <c r="L25" s="835"/>
      <c r="M25" s="835"/>
      <c r="N25" s="159">
        <f t="shared" si="1"/>
        <v>0</v>
      </c>
    </row>
    <row r="26" spans="1:14" ht="15.75" customHeight="1" thickBot="1">
      <c r="A26" s="832"/>
      <c r="B26" s="168" t="s">
        <v>106</v>
      </c>
      <c r="C26" s="169" t="s">
        <v>124</v>
      </c>
      <c r="D26" s="835">
        <v>0</v>
      </c>
      <c r="E26" s="835"/>
      <c r="F26" s="835"/>
      <c r="G26" s="159">
        <f t="shared" si="0"/>
        <v>0</v>
      </c>
      <c r="H26" s="832"/>
      <c r="I26" s="168" t="s">
        <v>106</v>
      </c>
      <c r="J26" s="169" t="s">
        <v>124</v>
      </c>
      <c r="K26" s="835">
        <v>0</v>
      </c>
      <c r="L26" s="835"/>
      <c r="M26" s="835"/>
      <c r="N26" s="159">
        <f t="shared" si="1"/>
        <v>0</v>
      </c>
    </row>
    <row r="27" spans="1:14" s="163" customFormat="1" ht="18" customHeight="1" thickBot="1">
      <c r="A27" s="836" t="s">
        <v>126</v>
      </c>
      <c r="B27" s="836"/>
      <c r="C27" s="836"/>
      <c r="D27" s="834">
        <v>0</v>
      </c>
      <c r="E27" s="834"/>
      <c r="F27" s="834"/>
      <c r="G27" s="159">
        <f t="shared" si="0"/>
        <v>0</v>
      </c>
      <c r="H27" s="836" t="s">
        <v>126</v>
      </c>
      <c r="I27" s="836"/>
      <c r="J27" s="836"/>
      <c r="K27" s="834">
        <v>0</v>
      </c>
      <c r="L27" s="834"/>
      <c r="M27" s="834"/>
      <c r="N27" s="159">
        <f t="shared" si="1"/>
        <v>0</v>
      </c>
    </row>
    <row r="28" spans="1:14" s="163" customFormat="1" ht="18" customHeight="1" thickBot="1">
      <c r="A28" s="170" t="s">
        <v>104</v>
      </c>
      <c r="B28" s="833" t="s">
        <v>127</v>
      </c>
      <c r="C28" s="833"/>
      <c r="D28" s="834">
        <v>0</v>
      </c>
      <c r="E28" s="834"/>
      <c r="F28" s="834"/>
      <c r="G28" s="159">
        <f t="shared" si="0"/>
        <v>0</v>
      </c>
      <c r="H28" s="170" t="s">
        <v>104</v>
      </c>
      <c r="I28" s="833" t="s">
        <v>127</v>
      </c>
      <c r="J28" s="833"/>
      <c r="K28" s="834">
        <v>0</v>
      </c>
      <c r="L28" s="834"/>
      <c r="M28" s="834"/>
      <c r="N28" s="159">
        <f t="shared" si="1"/>
        <v>0</v>
      </c>
    </row>
    <row r="29" spans="1:14" s="163" customFormat="1" ht="18" customHeight="1" thickBot="1">
      <c r="A29" s="832" t="s">
        <v>106</v>
      </c>
      <c r="B29" s="833" t="s">
        <v>128</v>
      </c>
      <c r="C29" s="833"/>
      <c r="D29" s="834">
        <v>0</v>
      </c>
      <c r="E29" s="834"/>
      <c r="F29" s="834"/>
      <c r="G29" s="159">
        <f t="shared" si="0"/>
        <v>0</v>
      </c>
      <c r="H29" s="832" t="s">
        <v>106</v>
      </c>
      <c r="I29" s="833" t="s">
        <v>128</v>
      </c>
      <c r="J29" s="833"/>
      <c r="K29" s="834">
        <v>0</v>
      </c>
      <c r="L29" s="834"/>
      <c r="M29" s="834"/>
      <c r="N29" s="159">
        <f t="shared" si="1"/>
        <v>0</v>
      </c>
    </row>
    <row r="30" spans="1:14" ht="18" customHeight="1" thickBot="1">
      <c r="A30" s="832"/>
      <c r="B30" s="171" t="s">
        <v>104</v>
      </c>
      <c r="C30" s="172" t="s">
        <v>129</v>
      </c>
      <c r="D30" s="835">
        <v>0</v>
      </c>
      <c r="E30" s="835"/>
      <c r="F30" s="835"/>
      <c r="G30" s="159">
        <f t="shared" si="0"/>
        <v>0</v>
      </c>
      <c r="H30" s="832"/>
      <c r="I30" s="171" t="s">
        <v>104</v>
      </c>
      <c r="J30" s="172" t="s">
        <v>129</v>
      </c>
      <c r="K30" s="835">
        <v>0</v>
      </c>
      <c r="L30" s="835"/>
      <c r="M30" s="835"/>
      <c r="N30" s="159">
        <f t="shared" si="1"/>
        <v>0</v>
      </c>
    </row>
    <row r="31" spans="1:14" s="163" customFormat="1" ht="18" customHeight="1" thickBot="1">
      <c r="A31" s="832"/>
      <c r="B31" s="173" t="s">
        <v>106</v>
      </c>
      <c r="C31" s="174" t="s">
        <v>130</v>
      </c>
      <c r="D31" s="835">
        <v>0</v>
      </c>
      <c r="E31" s="835"/>
      <c r="F31" s="835"/>
      <c r="G31" s="159">
        <f t="shared" si="0"/>
        <v>0</v>
      </c>
      <c r="H31" s="832"/>
      <c r="I31" s="173" t="s">
        <v>106</v>
      </c>
      <c r="J31" s="174" t="s">
        <v>130</v>
      </c>
      <c r="K31" s="835">
        <v>0</v>
      </c>
      <c r="L31" s="835"/>
      <c r="M31" s="835"/>
      <c r="N31" s="159">
        <f t="shared" si="1"/>
        <v>0</v>
      </c>
    </row>
    <row r="32" spans="1:14" s="163" customFormat="1" ht="18" customHeight="1" thickBot="1">
      <c r="A32" s="175"/>
      <c r="B32" s="823" t="s">
        <v>131</v>
      </c>
      <c r="C32" s="823"/>
      <c r="D32" s="829">
        <f>SUM(D7,D16,D20,D27)</f>
        <v>49409362</v>
      </c>
      <c r="E32" s="829"/>
      <c r="F32" s="829"/>
      <c r="G32" s="159">
        <f t="shared" si="0"/>
        <v>49409362</v>
      </c>
      <c r="H32" s="175"/>
      <c r="I32" s="823" t="s">
        <v>131</v>
      </c>
      <c r="J32" s="823"/>
      <c r="K32" s="829">
        <v>62399579</v>
      </c>
      <c r="L32" s="829"/>
      <c r="M32" s="829"/>
      <c r="N32" s="159">
        <f t="shared" si="1"/>
        <v>62399579</v>
      </c>
    </row>
    <row r="33" spans="1:14" s="163" customFormat="1" ht="18" customHeight="1" thickBot="1">
      <c r="A33" s="170">
        <v>1</v>
      </c>
      <c r="B33" s="830" t="s">
        <v>132</v>
      </c>
      <c r="C33" s="830"/>
      <c r="D33" s="828">
        <v>0</v>
      </c>
      <c r="E33" s="828"/>
      <c r="F33" s="828"/>
      <c r="G33" s="159">
        <f t="shared" si="0"/>
        <v>0</v>
      </c>
      <c r="H33" s="170">
        <v>1</v>
      </c>
      <c r="I33" s="831" t="s">
        <v>132</v>
      </c>
      <c r="J33" s="831"/>
      <c r="K33" s="828">
        <v>0</v>
      </c>
      <c r="L33" s="828"/>
      <c r="M33" s="828"/>
      <c r="N33" s="159">
        <f t="shared" si="1"/>
        <v>0</v>
      </c>
    </row>
    <row r="34" spans="1:14" s="163" customFormat="1" ht="18" customHeight="1" thickBot="1">
      <c r="A34" s="827"/>
      <c r="B34" s="161" t="s">
        <v>104</v>
      </c>
      <c r="C34" s="177" t="s">
        <v>133</v>
      </c>
      <c r="D34" s="828">
        <v>0</v>
      </c>
      <c r="E34" s="828"/>
      <c r="F34" s="828"/>
      <c r="G34" s="159">
        <f t="shared" si="0"/>
        <v>0</v>
      </c>
      <c r="H34" s="827"/>
      <c r="I34" s="161" t="s">
        <v>104</v>
      </c>
      <c r="J34" s="177" t="s">
        <v>133</v>
      </c>
      <c r="K34" s="828">
        <v>0</v>
      </c>
      <c r="L34" s="828"/>
      <c r="M34" s="828"/>
      <c r="N34" s="159">
        <f t="shared" si="1"/>
        <v>0</v>
      </c>
    </row>
    <row r="35" spans="1:14" s="163" customFormat="1" ht="18" customHeight="1" thickBot="1">
      <c r="A35" s="827"/>
      <c r="B35" s="161" t="s">
        <v>106</v>
      </c>
      <c r="C35" s="177" t="s">
        <v>134</v>
      </c>
      <c r="D35" s="828">
        <v>0</v>
      </c>
      <c r="E35" s="828"/>
      <c r="F35" s="828"/>
      <c r="G35" s="159">
        <f t="shared" si="0"/>
        <v>0</v>
      </c>
      <c r="H35" s="827"/>
      <c r="I35" s="161" t="s">
        <v>106</v>
      </c>
      <c r="J35" s="177" t="s">
        <v>134</v>
      </c>
      <c r="K35" s="828">
        <v>0</v>
      </c>
      <c r="L35" s="828"/>
      <c r="M35" s="828"/>
      <c r="N35" s="159">
        <f t="shared" si="1"/>
        <v>0</v>
      </c>
    </row>
    <row r="36" spans="1:14" s="163" customFormat="1" ht="18" customHeight="1" thickBot="1">
      <c r="A36" s="176" t="s">
        <v>106</v>
      </c>
      <c r="B36" s="826" t="s">
        <v>135</v>
      </c>
      <c r="C36" s="826"/>
      <c r="D36" s="828">
        <v>0</v>
      </c>
      <c r="E36" s="828"/>
      <c r="F36" s="828"/>
      <c r="G36" s="159">
        <f t="shared" si="0"/>
        <v>0</v>
      </c>
      <c r="H36" s="176" t="s">
        <v>106</v>
      </c>
      <c r="I36" s="826" t="s">
        <v>135</v>
      </c>
      <c r="J36" s="826"/>
      <c r="K36" s="828">
        <v>0</v>
      </c>
      <c r="L36" s="828"/>
      <c r="M36" s="828"/>
      <c r="N36" s="159">
        <f t="shared" si="1"/>
        <v>0</v>
      </c>
    </row>
    <row r="37" spans="1:14" s="163" customFormat="1" ht="18" customHeight="1" thickBot="1">
      <c r="A37" s="827"/>
      <c r="B37" s="161" t="s">
        <v>104</v>
      </c>
      <c r="C37" s="162" t="s">
        <v>136</v>
      </c>
      <c r="D37" s="828">
        <v>0</v>
      </c>
      <c r="E37" s="828"/>
      <c r="F37" s="828"/>
      <c r="G37" s="159">
        <f t="shared" si="0"/>
        <v>0</v>
      </c>
      <c r="H37" s="827"/>
      <c r="I37" s="161" t="s">
        <v>104</v>
      </c>
      <c r="J37" s="162" t="s">
        <v>136</v>
      </c>
      <c r="K37" s="828">
        <v>0</v>
      </c>
      <c r="L37" s="828"/>
      <c r="M37" s="828"/>
      <c r="N37" s="159">
        <f t="shared" si="1"/>
        <v>0</v>
      </c>
    </row>
    <row r="38" spans="1:14" s="163" customFormat="1" ht="18" customHeight="1" thickBot="1">
      <c r="A38" s="827"/>
      <c r="B38" s="161" t="s">
        <v>106</v>
      </c>
      <c r="C38" s="162" t="s">
        <v>137</v>
      </c>
      <c r="D38" s="828">
        <v>0</v>
      </c>
      <c r="E38" s="828"/>
      <c r="F38" s="828"/>
      <c r="G38" s="159">
        <f t="shared" si="0"/>
        <v>0</v>
      </c>
      <c r="H38" s="827"/>
      <c r="I38" s="161" t="s">
        <v>106</v>
      </c>
      <c r="J38" s="162" t="s">
        <v>137</v>
      </c>
      <c r="K38" s="828">
        <v>0</v>
      </c>
      <c r="L38" s="828"/>
      <c r="M38" s="828"/>
      <c r="N38" s="159">
        <f t="shared" si="1"/>
        <v>0</v>
      </c>
    </row>
    <row r="39" spans="1:14" s="163" customFormat="1" ht="18" customHeight="1" thickBot="1">
      <c r="A39" s="178"/>
      <c r="B39" s="179" t="s">
        <v>108</v>
      </c>
      <c r="C39" s="180" t="s">
        <v>138</v>
      </c>
      <c r="D39" s="828">
        <v>0</v>
      </c>
      <c r="E39" s="828"/>
      <c r="F39" s="828"/>
      <c r="G39" s="159">
        <f t="shared" si="0"/>
        <v>0</v>
      </c>
      <c r="H39" s="178"/>
      <c r="I39" s="179" t="s">
        <v>108</v>
      </c>
      <c r="J39" s="180" t="s">
        <v>138</v>
      </c>
      <c r="K39" s="828">
        <v>0</v>
      </c>
      <c r="L39" s="828"/>
      <c r="M39" s="828"/>
      <c r="N39" s="159">
        <f t="shared" si="1"/>
        <v>0</v>
      </c>
    </row>
    <row r="40" spans="1:14" s="163" customFormat="1" ht="18" customHeight="1" thickBot="1">
      <c r="A40" s="175"/>
      <c r="B40" s="823" t="s">
        <v>139</v>
      </c>
      <c r="C40" s="823"/>
      <c r="D40" s="824">
        <v>0</v>
      </c>
      <c r="E40" s="824"/>
      <c r="F40" s="824"/>
      <c r="G40" s="159">
        <f t="shared" si="0"/>
        <v>0</v>
      </c>
      <c r="H40" s="175"/>
      <c r="I40" s="823" t="s">
        <v>139</v>
      </c>
      <c r="J40" s="823"/>
      <c r="K40" s="824">
        <v>0</v>
      </c>
      <c r="L40" s="824"/>
      <c r="M40" s="824"/>
      <c r="N40" s="159">
        <f t="shared" si="1"/>
        <v>0</v>
      </c>
    </row>
    <row r="41" spans="1:14" s="163" customFormat="1" ht="21" customHeight="1" thickBot="1">
      <c r="A41" s="181"/>
      <c r="B41" s="814" t="s">
        <v>140</v>
      </c>
      <c r="C41" s="814"/>
      <c r="D41" s="825">
        <f>SUM(D32,D40)</f>
        <v>49409362</v>
      </c>
      <c r="E41" s="825"/>
      <c r="F41" s="825"/>
      <c r="G41" s="159">
        <f t="shared" si="0"/>
        <v>49409362</v>
      </c>
      <c r="H41" s="181"/>
      <c r="I41" s="816" t="s">
        <v>140</v>
      </c>
      <c r="J41" s="816"/>
      <c r="K41" s="825">
        <f>SUM(K32,K40)</f>
        <v>62399579</v>
      </c>
      <c r="L41" s="825"/>
      <c r="M41" s="825"/>
      <c r="N41" s="159">
        <f t="shared" si="1"/>
        <v>62399579</v>
      </c>
    </row>
    <row r="42" spans="1:14" ht="15.75" customHeight="1" thickBot="1">
      <c r="A42" s="182"/>
      <c r="B42" s="183"/>
      <c r="C42" s="817"/>
      <c r="D42" s="817"/>
      <c r="E42" s="817"/>
      <c r="F42" s="817"/>
      <c r="G42" s="159">
        <f t="shared" si="0"/>
        <v>0</v>
      </c>
      <c r="H42" s="182"/>
      <c r="I42" s="183"/>
      <c r="J42" s="184"/>
      <c r="N42" s="159">
        <f t="shared" si="1"/>
        <v>0</v>
      </c>
    </row>
    <row r="43" spans="1:14" ht="15.75" customHeight="1" thickBot="1">
      <c r="A43" s="185" t="s">
        <v>104</v>
      </c>
      <c r="B43" s="818" t="s">
        <v>141</v>
      </c>
      <c r="C43" s="818"/>
      <c r="D43" s="819">
        <v>49409362</v>
      </c>
      <c r="E43" s="819"/>
      <c r="F43" s="819"/>
      <c r="G43" s="159">
        <f t="shared" si="0"/>
        <v>49409362</v>
      </c>
      <c r="H43" s="185" t="s">
        <v>104</v>
      </c>
      <c r="I43" s="820"/>
      <c r="J43" s="820"/>
      <c r="K43" s="819">
        <v>62399579</v>
      </c>
      <c r="L43" s="819"/>
      <c r="M43" s="819"/>
      <c r="N43" s="159">
        <f t="shared" si="1"/>
        <v>62399579</v>
      </c>
    </row>
    <row r="44" spans="1:14" ht="15.75" customHeight="1" thickBot="1">
      <c r="A44" s="186" t="s">
        <v>106</v>
      </c>
      <c r="B44" s="821" t="s">
        <v>142</v>
      </c>
      <c r="C44" s="821"/>
      <c r="D44" s="819">
        <v>0</v>
      </c>
      <c r="E44" s="819"/>
      <c r="F44" s="819"/>
      <c r="G44" s="159">
        <f t="shared" si="0"/>
        <v>0</v>
      </c>
      <c r="H44" s="186" t="s">
        <v>106</v>
      </c>
      <c r="I44" s="822" t="s">
        <v>142</v>
      </c>
      <c r="J44" s="822"/>
      <c r="K44" s="819"/>
      <c r="L44" s="819"/>
      <c r="M44" s="819"/>
      <c r="N44" s="159"/>
    </row>
    <row r="45" spans="1:14" ht="21" customHeight="1" thickBot="1">
      <c r="A45" s="187"/>
      <c r="B45" s="814" t="s">
        <v>140</v>
      </c>
      <c r="C45" s="814"/>
      <c r="D45" s="815">
        <f>SUM(D41)</f>
        <v>49409362</v>
      </c>
      <c r="E45" s="815"/>
      <c r="F45" s="815"/>
      <c r="G45" s="159">
        <f t="shared" si="0"/>
        <v>49409362</v>
      </c>
      <c r="H45" s="187"/>
      <c r="I45" s="816" t="s">
        <v>140</v>
      </c>
      <c r="J45" s="816"/>
      <c r="K45" s="815">
        <f>SUM(K41)</f>
        <v>62399579</v>
      </c>
      <c r="L45" s="815"/>
      <c r="M45" s="815"/>
      <c r="N45" s="159">
        <f t="shared" si="1"/>
        <v>62399579</v>
      </c>
    </row>
    <row r="46" spans="7:9" ht="15.75" customHeight="1">
      <c r="G46" s="155"/>
      <c r="H46" s="151"/>
      <c r="I46" s="151"/>
    </row>
    <row r="47" spans="7:9" ht="15.75" customHeight="1">
      <c r="G47" s="155"/>
      <c r="H47" s="151"/>
      <c r="I47" s="151"/>
    </row>
    <row r="48" spans="7:9" ht="15.75" customHeight="1">
      <c r="G48" s="155"/>
      <c r="H48" s="151"/>
      <c r="I48" s="151"/>
    </row>
    <row r="49" ht="15.75" customHeight="1">
      <c r="G49" s="155"/>
    </row>
    <row r="50" ht="15.75" customHeight="1">
      <c r="G50" s="155"/>
    </row>
    <row r="51" ht="15.75" customHeight="1">
      <c r="G51" s="155"/>
    </row>
    <row r="52" ht="15.75" customHeight="1">
      <c r="G52" s="155"/>
    </row>
    <row r="53" ht="15.75" customHeight="1">
      <c r="G53" s="155"/>
    </row>
    <row r="54" ht="15.75" customHeight="1">
      <c r="G54" s="155"/>
    </row>
    <row r="55" ht="15.75" customHeight="1">
      <c r="G55" s="155"/>
    </row>
    <row r="56" ht="15.75" customHeight="1">
      <c r="G56" s="155"/>
    </row>
    <row r="57" ht="15.75" customHeight="1">
      <c r="G57" s="155"/>
    </row>
    <row r="58" ht="15.75" customHeight="1">
      <c r="G58" s="155"/>
    </row>
    <row r="59" ht="15.75" customHeight="1">
      <c r="G59" s="155"/>
    </row>
    <row r="60" ht="15.75" customHeight="1">
      <c r="G60" s="155"/>
    </row>
    <row r="61" ht="15.75" customHeight="1">
      <c r="G61" s="155"/>
    </row>
    <row r="62" ht="15.75" customHeight="1">
      <c r="G62" s="155"/>
    </row>
    <row r="63" ht="15.75" customHeight="1">
      <c r="G63" s="155"/>
    </row>
    <row r="64" ht="15.75" customHeight="1">
      <c r="G64" s="155"/>
    </row>
    <row r="65" ht="15.75" customHeight="1">
      <c r="G65" s="155"/>
    </row>
    <row r="66" ht="15.75" customHeight="1">
      <c r="G66" s="155"/>
    </row>
    <row r="67" ht="15.75" customHeight="1">
      <c r="G67" s="155"/>
    </row>
    <row r="68" ht="15.75" customHeight="1">
      <c r="G68" s="155"/>
    </row>
  </sheetData>
  <sheetProtection selectLockedCells="1" selectUnlockedCells="1"/>
  <mergeCells count="145">
    <mergeCell ref="K39:M39"/>
    <mergeCell ref="K40:M40"/>
    <mergeCell ref="K41:M41"/>
    <mergeCell ref="K43:M43"/>
    <mergeCell ref="K44:M44"/>
    <mergeCell ref="K45:M45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9:M9"/>
    <mergeCell ref="K10:M10"/>
    <mergeCell ref="K11:M11"/>
    <mergeCell ref="K12:M12"/>
    <mergeCell ref="K13:M13"/>
    <mergeCell ref="K14:M14"/>
    <mergeCell ref="K4:N4"/>
    <mergeCell ref="K5:M5"/>
    <mergeCell ref="N5:N6"/>
    <mergeCell ref="K6:M6"/>
    <mergeCell ref="K7:M7"/>
    <mergeCell ref="K8:M8"/>
    <mergeCell ref="A1:F1"/>
    <mergeCell ref="C2:E2"/>
    <mergeCell ref="A4:C6"/>
    <mergeCell ref="D4:G4"/>
    <mergeCell ref="H4:J6"/>
    <mergeCell ref="D5:F5"/>
    <mergeCell ref="G5:G6"/>
    <mergeCell ref="D6:F6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D11:F11"/>
    <mergeCell ref="D12:F12"/>
    <mergeCell ref="D13:F13"/>
    <mergeCell ref="B14:C14"/>
    <mergeCell ref="D14:F14"/>
    <mergeCell ref="I14:J14"/>
    <mergeCell ref="B15:C15"/>
    <mergeCell ref="D15:F15"/>
    <mergeCell ref="I15:J15"/>
    <mergeCell ref="A16:C16"/>
    <mergeCell ref="D16:F16"/>
    <mergeCell ref="H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A20:C20"/>
    <mergeCell ref="D20:F20"/>
    <mergeCell ref="H20:J20"/>
    <mergeCell ref="A21:A23"/>
    <mergeCell ref="B21:C21"/>
    <mergeCell ref="D21:F21"/>
    <mergeCell ref="H21:H23"/>
    <mergeCell ref="I21:J21"/>
    <mergeCell ref="D22:F22"/>
    <mergeCell ref="D23:F23"/>
    <mergeCell ref="A24:A26"/>
    <mergeCell ref="B24:C24"/>
    <mergeCell ref="D24:F24"/>
    <mergeCell ref="H24:H26"/>
    <mergeCell ref="I24:J24"/>
    <mergeCell ref="D25:F25"/>
    <mergeCell ref="D26:F26"/>
    <mergeCell ref="A27:C27"/>
    <mergeCell ref="D27:F27"/>
    <mergeCell ref="H27:J27"/>
    <mergeCell ref="B28:C28"/>
    <mergeCell ref="D28:F28"/>
    <mergeCell ref="I28:J28"/>
    <mergeCell ref="A29:A31"/>
    <mergeCell ref="B29:C29"/>
    <mergeCell ref="D29:F29"/>
    <mergeCell ref="H29:H31"/>
    <mergeCell ref="I29:J29"/>
    <mergeCell ref="D30:F30"/>
    <mergeCell ref="D31:F31"/>
    <mergeCell ref="B32:C32"/>
    <mergeCell ref="D32:F32"/>
    <mergeCell ref="I32:J32"/>
    <mergeCell ref="B33:C33"/>
    <mergeCell ref="D33:F33"/>
    <mergeCell ref="I33:J33"/>
    <mergeCell ref="A34:A35"/>
    <mergeCell ref="D34:F34"/>
    <mergeCell ref="H34:H35"/>
    <mergeCell ref="D35:F35"/>
    <mergeCell ref="B36:C36"/>
    <mergeCell ref="D36:F36"/>
    <mergeCell ref="I36:J36"/>
    <mergeCell ref="A37:A38"/>
    <mergeCell ref="D37:F37"/>
    <mergeCell ref="H37:H38"/>
    <mergeCell ref="D38:F38"/>
    <mergeCell ref="D39:F39"/>
    <mergeCell ref="B40:C40"/>
    <mergeCell ref="D40:F40"/>
    <mergeCell ref="I40:J40"/>
    <mergeCell ref="B41:C41"/>
    <mergeCell ref="D41:F41"/>
    <mergeCell ref="I41:J41"/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selection activeCell="A1" sqref="A1:H3"/>
    </sheetView>
  </sheetViews>
  <sheetFormatPr defaultColWidth="11.57421875" defaultRowHeight="15.75" customHeight="1"/>
  <cols>
    <col min="1" max="2" width="3.7109375" style="198" customWidth="1"/>
    <col min="3" max="3" width="39.57421875" style="199" customWidth="1"/>
    <col min="4" max="4" width="11.421875" style="199" customWidth="1"/>
    <col min="5" max="5" width="12.8515625" style="200" customWidth="1"/>
    <col min="6" max="6" width="11.00390625" style="200" customWidth="1"/>
    <col min="7" max="7" width="11.57421875" style="200" customWidth="1"/>
    <col min="8" max="8" width="12.8515625" style="199" customWidth="1"/>
    <col min="9" max="9" width="11.8515625" style="199" customWidth="1"/>
    <col min="10" max="10" width="12.140625" style="199" customWidth="1"/>
    <col min="11" max="11" width="11.421875" style="199" customWidth="1"/>
    <col min="12" max="12" width="11.00390625" style="199" customWidth="1"/>
    <col min="13" max="13" width="12.57421875" style="199" customWidth="1"/>
    <col min="14" max="251" width="9.140625" style="199" customWidth="1"/>
  </cols>
  <sheetData>
    <row r="1" spans="1:14" ht="15.75" customHeight="1">
      <c r="A1" s="874" t="s">
        <v>393</v>
      </c>
      <c r="B1" s="874"/>
      <c r="C1" s="874"/>
      <c r="D1" s="874"/>
      <c r="E1" s="874"/>
      <c r="F1" s="874"/>
      <c r="G1" s="874"/>
      <c r="H1" s="874"/>
      <c r="I1" s="515"/>
      <c r="J1" s="515"/>
      <c r="K1" s="515"/>
      <c r="L1" s="515"/>
      <c r="M1" s="515"/>
      <c r="N1" s="517"/>
    </row>
    <row r="2" spans="1:14" ht="15.75" customHeight="1">
      <c r="A2" s="874"/>
      <c r="B2" s="874"/>
      <c r="C2" s="874"/>
      <c r="D2" s="874"/>
      <c r="E2" s="874"/>
      <c r="F2" s="874"/>
      <c r="G2" s="874"/>
      <c r="H2" s="874"/>
      <c r="I2" s="515"/>
      <c r="J2" s="515"/>
      <c r="K2" s="515"/>
      <c r="L2" s="515"/>
      <c r="M2" s="515"/>
      <c r="N2" s="517"/>
    </row>
    <row r="3" spans="1:14" ht="22.5" customHeight="1">
      <c r="A3" s="874"/>
      <c r="B3" s="874"/>
      <c r="C3" s="874"/>
      <c r="D3" s="874"/>
      <c r="E3" s="874"/>
      <c r="F3" s="874"/>
      <c r="G3" s="874"/>
      <c r="H3" s="874"/>
      <c r="I3" s="515"/>
      <c r="J3" s="515"/>
      <c r="K3" s="515"/>
      <c r="L3" s="515"/>
      <c r="M3" s="515"/>
      <c r="N3" s="517"/>
    </row>
    <row r="4" spans="1:13" ht="15.75" customHeight="1">
      <c r="A4" s="875" t="s">
        <v>96</v>
      </c>
      <c r="B4" s="875"/>
      <c r="C4" s="875"/>
      <c r="D4" s="875"/>
      <c r="E4" s="201"/>
      <c r="F4" s="201"/>
      <c r="G4" s="201"/>
      <c r="H4" s="202"/>
      <c r="I4" s="516"/>
      <c r="J4" s="516"/>
      <c r="K4" s="516"/>
      <c r="L4" s="516"/>
      <c r="M4" s="516"/>
    </row>
    <row r="5" spans="1:8" ht="15.75" customHeight="1">
      <c r="A5" s="875" t="s">
        <v>187</v>
      </c>
      <c r="B5" s="875"/>
      <c r="C5" s="875"/>
      <c r="D5" s="875"/>
      <c r="E5" s="875"/>
      <c r="F5" s="201"/>
      <c r="G5" s="201"/>
      <c r="H5" s="202"/>
    </row>
    <row r="6" spans="1:6" ht="15.75" customHeight="1">
      <c r="A6" s="203"/>
      <c r="B6" s="203"/>
      <c r="C6" s="203"/>
      <c r="D6" s="203"/>
      <c r="E6" s="204"/>
      <c r="F6" s="204"/>
    </row>
    <row r="7" spans="1:7" ht="15.75" customHeight="1">
      <c r="A7" s="203"/>
      <c r="B7" s="203"/>
      <c r="C7" s="203"/>
      <c r="D7" s="203"/>
      <c r="E7" s="204"/>
      <c r="F7" s="204"/>
      <c r="G7" s="205" t="s">
        <v>58</v>
      </c>
    </row>
    <row r="8" spans="5:6" ht="9" customHeight="1" thickBot="1">
      <c r="E8" s="206"/>
      <c r="F8" s="206"/>
    </row>
    <row r="9" spans="1:13" ht="21" customHeight="1" thickBot="1">
      <c r="A9" s="876" t="s">
        <v>59</v>
      </c>
      <c r="B9" s="876"/>
      <c r="C9" s="876"/>
      <c r="D9" s="871" t="s">
        <v>98</v>
      </c>
      <c r="E9" s="871"/>
      <c r="F9" s="871"/>
      <c r="G9" s="871"/>
      <c r="H9" s="872" t="s">
        <v>188</v>
      </c>
      <c r="I9" s="871" t="s">
        <v>98</v>
      </c>
      <c r="J9" s="871"/>
      <c r="K9" s="871"/>
      <c r="L9" s="871"/>
      <c r="M9" s="872" t="s">
        <v>188</v>
      </c>
    </row>
    <row r="10" spans="1:13" ht="39.75" customHeight="1" thickBot="1">
      <c r="A10" s="876"/>
      <c r="B10" s="876"/>
      <c r="C10" s="876"/>
      <c r="D10" s="208" t="s">
        <v>99</v>
      </c>
      <c r="E10" s="209" t="s">
        <v>189</v>
      </c>
      <c r="F10" s="210" t="s">
        <v>190</v>
      </c>
      <c r="G10" s="208" t="s">
        <v>144</v>
      </c>
      <c r="H10" s="872"/>
      <c r="I10" s="208" t="s">
        <v>99</v>
      </c>
      <c r="J10" s="209" t="s">
        <v>189</v>
      </c>
      <c r="K10" s="210" t="s">
        <v>190</v>
      </c>
      <c r="L10" s="208" t="s">
        <v>144</v>
      </c>
      <c r="M10" s="872"/>
    </row>
    <row r="11" spans="1:13" ht="30" customHeight="1" thickBot="1">
      <c r="A11" s="876"/>
      <c r="B11" s="876"/>
      <c r="C11" s="876"/>
      <c r="D11" s="211" t="s">
        <v>101</v>
      </c>
      <c r="E11" s="873" t="s">
        <v>102</v>
      </c>
      <c r="F11" s="873"/>
      <c r="G11" s="873"/>
      <c r="H11" s="872"/>
      <c r="I11" s="211" t="s">
        <v>101</v>
      </c>
      <c r="J11" s="873" t="s">
        <v>102</v>
      </c>
      <c r="K11" s="873"/>
      <c r="L11" s="873"/>
      <c r="M11" s="872"/>
    </row>
    <row r="12" spans="1:13" ht="15.75" customHeight="1" thickBot="1">
      <c r="A12" s="862" t="s">
        <v>103</v>
      </c>
      <c r="B12" s="862"/>
      <c r="C12" s="862"/>
      <c r="D12" s="50">
        <v>13339881</v>
      </c>
      <c r="E12" s="51">
        <f>SUM(E13,E22,E20)</f>
        <v>76366674</v>
      </c>
      <c r="F12" s="212">
        <f>SUM(F13,F23,F27,F34)</f>
        <v>49409362</v>
      </c>
      <c r="G12" s="213">
        <f>SUM(G13,G20,G22)</f>
        <v>16683010</v>
      </c>
      <c r="H12" s="214">
        <f aca="true" t="shared" si="0" ref="H12:H18">SUM(D12:G12)</f>
        <v>155798927</v>
      </c>
      <c r="I12" s="50">
        <v>13479114</v>
      </c>
      <c r="J12" s="51">
        <v>125709981</v>
      </c>
      <c r="K12" s="212">
        <v>62399579</v>
      </c>
      <c r="L12" s="213">
        <v>16915372</v>
      </c>
      <c r="M12" s="214">
        <v>218504046</v>
      </c>
    </row>
    <row r="13" spans="1:13" ht="15.75" customHeight="1" thickBot="1">
      <c r="A13" s="864" t="s">
        <v>104</v>
      </c>
      <c r="B13" s="861" t="s">
        <v>103</v>
      </c>
      <c r="C13" s="861"/>
      <c r="D13" s="54">
        <f>SUM(D14:D18)</f>
        <v>13339881</v>
      </c>
      <c r="E13" s="55">
        <f>SUM(E14:E19)</f>
        <v>69120168</v>
      </c>
      <c r="F13" s="216">
        <f>SUM(F14:F19)</f>
        <v>49409362</v>
      </c>
      <c r="G13" s="217">
        <f>SUM(G14:G19)</f>
        <v>16683010</v>
      </c>
      <c r="H13" s="214">
        <f t="shared" si="0"/>
        <v>148552421</v>
      </c>
      <c r="I13" s="54">
        <f>SUM(I14:I18)</f>
        <v>13479114</v>
      </c>
      <c r="J13" s="55">
        <f>SUM(J14:J19)</f>
        <v>118333298</v>
      </c>
      <c r="K13" s="216">
        <v>62399566</v>
      </c>
      <c r="L13" s="217">
        <v>16915372</v>
      </c>
      <c r="M13" s="214">
        <v>211127350</v>
      </c>
    </row>
    <row r="14" spans="1:13" ht="15.75" customHeight="1" thickBot="1">
      <c r="A14" s="864"/>
      <c r="B14" s="218" t="s">
        <v>104</v>
      </c>
      <c r="C14" s="219" t="s">
        <v>105</v>
      </c>
      <c r="D14" s="60">
        <v>9637653</v>
      </c>
      <c r="E14" s="59">
        <v>19518105</v>
      </c>
      <c r="F14" s="220">
        <v>40217396</v>
      </c>
      <c r="G14" s="221">
        <v>11897192</v>
      </c>
      <c r="H14" s="214">
        <f t="shared" si="0"/>
        <v>81270346</v>
      </c>
      <c r="I14" s="60">
        <v>9754953</v>
      </c>
      <c r="J14" s="59">
        <v>29661284</v>
      </c>
      <c r="K14" s="220">
        <v>51358388</v>
      </c>
      <c r="L14" s="221">
        <v>12061664</v>
      </c>
      <c r="M14" s="214">
        <v>102836289</v>
      </c>
    </row>
    <row r="15" spans="1:13" ht="15.75" customHeight="1" thickBot="1">
      <c r="A15" s="864"/>
      <c r="B15" s="218" t="s">
        <v>106</v>
      </c>
      <c r="C15" s="219" t="s">
        <v>107</v>
      </c>
      <c r="D15" s="60">
        <v>1799028</v>
      </c>
      <c r="E15" s="59">
        <v>2918270</v>
      </c>
      <c r="F15" s="220">
        <v>7655456</v>
      </c>
      <c r="G15" s="221">
        <v>2296618</v>
      </c>
      <c r="H15" s="214">
        <f t="shared" si="0"/>
        <v>14669372</v>
      </c>
      <c r="I15" s="60">
        <v>1820961</v>
      </c>
      <c r="J15" s="59">
        <v>3830001</v>
      </c>
      <c r="K15" s="220">
        <v>9294041</v>
      </c>
      <c r="L15" s="221">
        <v>2327146</v>
      </c>
      <c r="M15" s="214">
        <f>SUM(I15:L15)</f>
        <v>17272149</v>
      </c>
    </row>
    <row r="16" spans="1:13" ht="15.75" customHeight="1" thickBot="1">
      <c r="A16" s="864"/>
      <c r="B16" s="218" t="s">
        <v>108</v>
      </c>
      <c r="C16" s="219" t="s">
        <v>109</v>
      </c>
      <c r="D16" s="60">
        <v>1903200</v>
      </c>
      <c r="E16" s="59">
        <v>38654098</v>
      </c>
      <c r="F16" s="220">
        <v>1536510</v>
      </c>
      <c r="G16" s="221">
        <v>2489200</v>
      </c>
      <c r="H16" s="214">
        <f t="shared" si="0"/>
        <v>44583008</v>
      </c>
      <c r="I16" s="60">
        <v>1903200</v>
      </c>
      <c r="J16" s="59">
        <v>71038132</v>
      </c>
      <c r="K16" s="220">
        <v>1747137</v>
      </c>
      <c r="L16" s="221">
        <v>2526562</v>
      </c>
      <c r="M16" s="214">
        <f>SUM(I16:L16)</f>
        <v>77215031</v>
      </c>
    </row>
    <row r="17" spans="1:13" ht="15.75" customHeight="1" thickBot="1">
      <c r="A17" s="864"/>
      <c r="B17" s="218" t="s">
        <v>110</v>
      </c>
      <c r="C17" s="219" t="s">
        <v>145</v>
      </c>
      <c r="D17" s="57"/>
      <c r="E17" s="59">
        <v>0</v>
      </c>
      <c r="F17" s="220">
        <v>0</v>
      </c>
      <c r="G17" s="222"/>
      <c r="H17" s="223">
        <f t="shared" si="0"/>
        <v>0</v>
      </c>
      <c r="I17" s="57"/>
      <c r="J17" s="59">
        <v>0</v>
      </c>
      <c r="K17" s="220"/>
      <c r="L17" s="222"/>
      <c r="M17" s="223">
        <f>SUM(I17:L17)</f>
        <v>0</v>
      </c>
    </row>
    <row r="18" spans="1:13" ht="15.75" customHeight="1" thickBot="1">
      <c r="A18" s="864"/>
      <c r="B18" s="218" t="s">
        <v>112</v>
      </c>
      <c r="C18" s="219" t="s">
        <v>113</v>
      </c>
      <c r="D18" s="57"/>
      <c r="E18" s="59">
        <v>5271000</v>
      </c>
      <c r="F18" s="220">
        <v>0</v>
      </c>
      <c r="G18" s="222"/>
      <c r="H18" s="214">
        <f t="shared" si="0"/>
        <v>5271000</v>
      </c>
      <c r="I18" s="57"/>
      <c r="J18" s="59">
        <v>6293433</v>
      </c>
      <c r="K18" s="220">
        <v>0</v>
      </c>
      <c r="L18" s="222"/>
      <c r="M18" s="214">
        <f>SUM(I18:L18)</f>
        <v>6293433</v>
      </c>
    </row>
    <row r="19" spans="1:13" ht="15.75" customHeight="1" thickBot="1">
      <c r="A19" s="215"/>
      <c r="B19" s="270" t="s">
        <v>191</v>
      </c>
      <c r="C19" s="237" t="s">
        <v>111</v>
      </c>
      <c r="D19" s="61"/>
      <c r="E19" s="59">
        <v>2758695</v>
      </c>
      <c r="F19" s="220"/>
      <c r="G19" s="222"/>
      <c r="H19" s="214" t="s">
        <v>192</v>
      </c>
      <c r="I19" s="61"/>
      <c r="J19" s="59">
        <v>7510448</v>
      </c>
      <c r="K19" s="284"/>
      <c r="L19" s="222"/>
      <c r="M19" s="214">
        <v>7510448</v>
      </c>
    </row>
    <row r="20" spans="1:13" s="227" customFormat="1" ht="15.75" customHeight="1" thickBot="1">
      <c r="A20" s="592" t="s">
        <v>106</v>
      </c>
      <c r="B20" s="865" t="s">
        <v>114</v>
      </c>
      <c r="C20" s="866"/>
      <c r="D20" s="594"/>
      <c r="E20" s="62">
        <v>3469060</v>
      </c>
      <c r="F20" s="224">
        <v>0</v>
      </c>
      <c r="G20" s="225"/>
      <c r="H20" s="226">
        <v>3469060</v>
      </c>
      <c r="I20" s="578"/>
      <c r="J20" s="62">
        <v>3469060</v>
      </c>
      <c r="K20" s="598">
        <v>0</v>
      </c>
      <c r="L20" s="596"/>
      <c r="M20" s="226">
        <v>3469060</v>
      </c>
    </row>
    <row r="21" spans="1:13" s="227" customFormat="1" ht="15.75" customHeight="1" thickBot="1">
      <c r="A21" s="580" t="s">
        <v>108</v>
      </c>
      <c r="B21" s="869" t="s">
        <v>371</v>
      </c>
      <c r="C21" s="870"/>
      <c r="D21" s="595"/>
      <c r="E21" s="593"/>
      <c r="F21" s="598"/>
      <c r="G21" s="596"/>
      <c r="H21" s="599"/>
      <c r="I21" s="595"/>
      <c r="J21" s="593">
        <v>130000</v>
      </c>
      <c r="K21" s="581"/>
      <c r="L21" s="225"/>
      <c r="M21" s="226">
        <v>130000</v>
      </c>
    </row>
    <row r="22" spans="1:13" s="231" customFormat="1" ht="15.75" customHeight="1" thickBot="1">
      <c r="A22" s="228" t="s">
        <v>110</v>
      </c>
      <c r="B22" s="867" t="s">
        <v>115</v>
      </c>
      <c r="C22" s="867"/>
      <c r="D22" s="66">
        <f>SUM(D23:D26)</f>
        <v>0</v>
      </c>
      <c r="E22" s="65">
        <v>3777446</v>
      </c>
      <c r="F22" s="597"/>
      <c r="G22" s="230"/>
      <c r="H22" s="214">
        <v>3777446</v>
      </c>
      <c r="I22" s="66">
        <f>SUM(I23:I26)</f>
        <v>0</v>
      </c>
      <c r="J22" s="65">
        <v>3777623</v>
      </c>
      <c r="K22" s="229">
        <v>13</v>
      </c>
      <c r="L22" s="230"/>
      <c r="M22" s="214">
        <v>3777636</v>
      </c>
    </row>
    <row r="23" spans="1:13" s="227" customFormat="1" ht="15.75" customHeight="1" thickBot="1">
      <c r="A23" s="868" t="s">
        <v>116</v>
      </c>
      <c r="B23" s="868"/>
      <c r="C23" s="868"/>
      <c r="D23" s="69"/>
      <c r="E23" s="67">
        <f>SUM(E24:E27)</f>
        <v>31969017</v>
      </c>
      <c r="F23" s="232">
        <f>SUM(F24:F26)</f>
        <v>0</v>
      </c>
      <c r="G23" s="213"/>
      <c r="H23" s="233">
        <v>31969017</v>
      </c>
      <c r="I23" s="69"/>
      <c r="J23" s="67">
        <v>53902092</v>
      </c>
      <c r="K23" s="232"/>
      <c r="L23" s="213"/>
      <c r="M23" s="233">
        <v>53902092</v>
      </c>
    </row>
    <row r="24" spans="1:13" ht="20.25" customHeight="1" thickBot="1">
      <c r="A24" s="234" t="s">
        <v>104</v>
      </c>
      <c r="B24" s="863" t="s">
        <v>117</v>
      </c>
      <c r="C24" s="863"/>
      <c r="D24" s="57"/>
      <c r="E24" s="70">
        <v>15662350</v>
      </c>
      <c r="F24" s="235">
        <v>0</v>
      </c>
      <c r="G24" s="222"/>
      <c r="H24" s="214">
        <v>15662350</v>
      </c>
      <c r="I24" s="57"/>
      <c r="J24" s="70">
        <v>44382676</v>
      </c>
      <c r="K24" s="235">
        <v>0</v>
      </c>
      <c r="L24" s="222"/>
      <c r="M24" s="214">
        <v>44382676</v>
      </c>
    </row>
    <row r="25" spans="1:13" ht="15.75" customHeight="1" thickBot="1">
      <c r="A25" s="234" t="s">
        <v>106</v>
      </c>
      <c r="B25" s="863" t="s">
        <v>118</v>
      </c>
      <c r="C25" s="863"/>
      <c r="D25" s="72"/>
      <c r="E25" s="59">
        <v>16306667</v>
      </c>
      <c r="F25" s="235">
        <v>0</v>
      </c>
      <c r="G25" s="222"/>
      <c r="H25" s="214">
        <v>16306667</v>
      </c>
      <c r="I25" s="72"/>
      <c r="J25" s="59">
        <v>9519416</v>
      </c>
      <c r="K25" s="235">
        <v>0</v>
      </c>
      <c r="L25" s="222"/>
      <c r="M25" s="214">
        <v>9519416</v>
      </c>
    </row>
    <row r="26" spans="1:13" ht="15.75" customHeight="1" thickBot="1">
      <c r="A26" s="236" t="s">
        <v>108</v>
      </c>
      <c r="B26" s="854" t="s">
        <v>120</v>
      </c>
      <c r="C26" s="854"/>
      <c r="D26" s="69"/>
      <c r="E26" s="74">
        <v>0</v>
      </c>
      <c r="F26" s="238">
        <v>0</v>
      </c>
      <c r="G26" s="222"/>
      <c r="H26" s="223">
        <f aca="true" t="shared" si="1" ref="H26:H46">SUM(D26:G26)</f>
        <v>0</v>
      </c>
      <c r="I26" s="69"/>
      <c r="J26" s="74">
        <v>0</v>
      </c>
      <c r="K26" s="238">
        <v>0</v>
      </c>
      <c r="L26" s="222"/>
      <c r="M26" s="223">
        <f aca="true" t="shared" si="2" ref="M26:M46">SUM(I26:L26)</f>
        <v>0</v>
      </c>
    </row>
    <row r="27" spans="1:13" ht="18" customHeight="1" thickBot="1">
      <c r="A27" s="862" t="s">
        <v>121</v>
      </c>
      <c r="B27" s="862"/>
      <c r="C27" s="862"/>
      <c r="D27" s="239"/>
      <c r="E27" s="240"/>
      <c r="F27" s="240"/>
      <c r="G27" s="222"/>
      <c r="H27" s="223">
        <f t="shared" si="1"/>
        <v>0</v>
      </c>
      <c r="I27" s="239"/>
      <c r="J27" s="240"/>
      <c r="K27" s="240"/>
      <c r="L27" s="222"/>
      <c r="M27" s="223">
        <f t="shared" si="2"/>
        <v>0</v>
      </c>
    </row>
    <row r="28" spans="1:13" s="227" customFormat="1" ht="18" customHeight="1" thickBot="1">
      <c r="A28" s="864" t="s">
        <v>104</v>
      </c>
      <c r="B28" s="861" t="s">
        <v>122</v>
      </c>
      <c r="C28" s="861"/>
      <c r="D28" s="241"/>
      <c r="E28" s="242">
        <v>0</v>
      </c>
      <c r="F28" s="242">
        <v>0</v>
      </c>
      <c r="G28" s="222"/>
      <c r="H28" s="223">
        <f t="shared" si="1"/>
        <v>0</v>
      </c>
      <c r="I28" s="241"/>
      <c r="J28" s="242">
        <v>0</v>
      </c>
      <c r="K28" s="242">
        <v>0</v>
      </c>
      <c r="L28" s="222"/>
      <c r="M28" s="223">
        <f t="shared" si="2"/>
        <v>0</v>
      </c>
    </row>
    <row r="29" spans="1:13" ht="18" customHeight="1" thickBot="1">
      <c r="A29" s="864"/>
      <c r="B29" s="218" t="s">
        <v>104</v>
      </c>
      <c r="C29" s="243" t="s">
        <v>123</v>
      </c>
      <c r="D29" s="243"/>
      <c r="E29" s="244">
        <v>0</v>
      </c>
      <c r="F29" s="244">
        <v>0</v>
      </c>
      <c r="G29" s="222"/>
      <c r="H29" s="223">
        <f t="shared" si="1"/>
        <v>0</v>
      </c>
      <c r="I29" s="243"/>
      <c r="J29" s="244">
        <v>0</v>
      </c>
      <c r="K29" s="244">
        <v>0</v>
      </c>
      <c r="L29" s="222"/>
      <c r="M29" s="223">
        <f t="shared" si="2"/>
        <v>0</v>
      </c>
    </row>
    <row r="30" spans="1:13" ht="18" customHeight="1" thickBot="1">
      <c r="A30" s="864"/>
      <c r="B30" s="218" t="s">
        <v>106</v>
      </c>
      <c r="C30" s="243" t="s">
        <v>124</v>
      </c>
      <c r="D30" s="243"/>
      <c r="E30" s="244">
        <v>0</v>
      </c>
      <c r="F30" s="244">
        <v>0</v>
      </c>
      <c r="G30" s="222"/>
      <c r="H30" s="223">
        <f t="shared" si="1"/>
        <v>0</v>
      </c>
      <c r="I30" s="243"/>
      <c r="J30" s="244">
        <v>0</v>
      </c>
      <c r="K30" s="244">
        <v>0</v>
      </c>
      <c r="L30" s="222"/>
      <c r="M30" s="223">
        <f t="shared" si="2"/>
        <v>0</v>
      </c>
    </row>
    <row r="31" spans="1:13" s="227" customFormat="1" ht="18" customHeight="1" thickBot="1">
      <c r="A31" s="860" t="s">
        <v>106</v>
      </c>
      <c r="B31" s="861" t="s">
        <v>125</v>
      </c>
      <c r="C31" s="861"/>
      <c r="D31" s="241"/>
      <c r="E31" s="245">
        <v>0</v>
      </c>
      <c r="F31" s="245">
        <v>0</v>
      </c>
      <c r="G31" s="222"/>
      <c r="H31" s="223">
        <f t="shared" si="1"/>
        <v>0</v>
      </c>
      <c r="I31" s="241"/>
      <c r="J31" s="245">
        <v>0</v>
      </c>
      <c r="K31" s="245">
        <v>0</v>
      </c>
      <c r="L31" s="222"/>
      <c r="M31" s="223">
        <f t="shared" si="2"/>
        <v>0</v>
      </c>
    </row>
    <row r="32" spans="1:13" ht="15.75" customHeight="1" thickBot="1">
      <c r="A32" s="860"/>
      <c r="B32" s="218" t="s">
        <v>104</v>
      </c>
      <c r="C32" s="243" t="s">
        <v>123</v>
      </c>
      <c r="D32" s="243"/>
      <c r="E32" s="235">
        <v>0</v>
      </c>
      <c r="F32" s="235">
        <v>0</v>
      </c>
      <c r="G32" s="222"/>
      <c r="H32" s="223">
        <f t="shared" si="1"/>
        <v>0</v>
      </c>
      <c r="I32" s="243"/>
      <c r="J32" s="235">
        <v>0</v>
      </c>
      <c r="K32" s="235">
        <v>0</v>
      </c>
      <c r="L32" s="222"/>
      <c r="M32" s="223">
        <f t="shared" si="2"/>
        <v>0</v>
      </c>
    </row>
    <row r="33" spans="1:13" ht="15.75" customHeight="1" thickBot="1">
      <c r="A33" s="860"/>
      <c r="B33" s="246" t="s">
        <v>106</v>
      </c>
      <c r="C33" s="247" t="s">
        <v>124</v>
      </c>
      <c r="D33" s="247"/>
      <c r="E33" s="248">
        <v>0</v>
      </c>
      <c r="F33" s="248">
        <v>0</v>
      </c>
      <c r="G33" s="222"/>
      <c r="H33" s="223">
        <f t="shared" si="1"/>
        <v>0</v>
      </c>
      <c r="I33" s="247"/>
      <c r="J33" s="248">
        <v>0</v>
      </c>
      <c r="K33" s="248">
        <v>0</v>
      </c>
      <c r="L33" s="222"/>
      <c r="M33" s="223">
        <f t="shared" si="2"/>
        <v>0</v>
      </c>
    </row>
    <row r="34" spans="1:13" s="227" customFormat="1" ht="18" customHeight="1" thickBot="1">
      <c r="A34" s="862" t="s">
        <v>126</v>
      </c>
      <c r="B34" s="862"/>
      <c r="C34" s="862"/>
      <c r="D34" s="249"/>
      <c r="E34" s="250">
        <v>24953602</v>
      </c>
      <c r="F34" s="251">
        <v>0</v>
      </c>
      <c r="G34" s="222"/>
      <c r="H34" s="214">
        <f t="shared" si="1"/>
        <v>24953602</v>
      </c>
      <c r="I34" s="249"/>
      <c r="J34" s="250">
        <v>32437191</v>
      </c>
      <c r="K34" s="251">
        <v>0</v>
      </c>
      <c r="L34" s="222"/>
      <c r="M34" s="214">
        <f t="shared" si="2"/>
        <v>32437191</v>
      </c>
    </row>
    <row r="35" spans="1:13" s="227" customFormat="1" ht="18" customHeight="1" thickBot="1">
      <c r="A35" s="252" t="s">
        <v>104</v>
      </c>
      <c r="B35" s="861" t="s">
        <v>127</v>
      </c>
      <c r="C35" s="861"/>
      <c r="D35" s="253"/>
      <c r="E35" s="254">
        <v>0</v>
      </c>
      <c r="F35" s="255">
        <v>0</v>
      </c>
      <c r="G35" s="222"/>
      <c r="H35" s="214">
        <f t="shared" si="1"/>
        <v>0</v>
      </c>
      <c r="I35" s="253"/>
      <c r="J35" s="254">
        <v>0</v>
      </c>
      <c r="K35" s="255">
        <v>0</v>
      </c>
      <c r="L35" s="222"/>
      <c r="M35" s="214">
        <f t="shared" si="2"/>
        <v>0</v>
      </c>
    </row>
    <row r="36" spans="1:13" s="227" customFormat="1" ht="18" customHeight="1" thickBot="1">
      <c r="A36" s="860" t="s">
        <v>106</v>
      </c>
      <c r="B36" s="861" t="s">
        <v>128</v>
      </c>
      <c r="C36" s="861"/>
      <c r="D36" s="253"/>
      <c r="E36" s="254">
        <v>24953602</v>
      </c>
      <c r="F36" s="255">
        <v>0</v>
      </c>
      <c r="G36" s="222"/>
      <c r="H36" s="214">
        <f t="shared" si="1"/>
        <v>24953602</v>
      </c>
      <c r="I36" s="253"/>
      <c r="J36" s="254">
        <v>32437191</v>
      </c>
      <c r="K36" s="255">
        <v>0</v>
      </c>
      <c r="L36" s="222"/>
      <c r="M36" s="214">
        <f t="shared" si="2"/>
        <v>32437191</v>
      </c>
    </row>
    <row r="37" spans="1:13" ht="18" customHeight="1" thickBot="1">
      <c r="A37" s="860"/>
      <c r="B37" s="256" t="s">
        <v>104</v>
      </c>
      <c r="C37" s="257" t="s">
        <v>129</v>
      </c>
      <c r="D37" s="257"/>
      <c r="E37" s="254">
        <v>24953602</v>
      </c>
      <c r="F37" s="258">
        <v>0</v>
      </c>
      <c r="G37" s="222"/>
      <c r="H37" s="214">
        <f t="shared" si="1"/>
        <v>24953602</v>
      </c>
      <c r="I37" s="257"/>
      <c r="J37" s="254">
        <v>32437191</v>
      </c>
      <c r="K37" s="258">
        <v>0</v>
      </c>
      <c r="L37" s="222"/>
      <c r="M37" s="214">
        <f t="shared" si="2"/>
        <v>32437191</v>
      </c>
    </row>
    <row r="38" spans="1:13" s="227" customFormat="1" ht="18" customHeight="1" thickBot="1">
      <c r="A38" s="860"/>
      <c r="B38" s="259" t="s">
        <v>106</v>
      </c>
      <c r="C38" s="260" t="s">
        <v>130</v>
      </c>
      <c r="D38" s="260"/>
      <c r="E38" s="261">
        <v>0</v>
      </c>
      <c r="F38" s="262">
        <v>0</v>
      </c>
      <c r="G38" s="222"/>
      <c r="H38" s="214">
        <f t="shared" si="1"/>
        <v>0</v>
      </c>
      <c r="I38" s="260"/>
      <c r="J38" s="261">
        <v>0</v>
      </c>
      <c r="K38" s="262">
        <v>0</v>
      </c>
      <c r="L38" s="222"/>
      <c r="M38" s="214">
        <v>0</v>
      </c>
    </row>
    <row r="39" spans="1:13" s="227" customFormat="1" ht="18" customHeight="1" thickBot="1">
      <c r="A39" s="263"/>
      <c r="B39" s="851" t="s">
        <v>131</v>
      </c>
      <c r="C39" s="851"/>
      <c r="D39" s="264">
        <f>SUM(D12,D23,D27,D34)</f>
        <v>13339881</v>
      </c>
      <c r="E39" s="275">
        <f>SUM(E12,E23,E27,E34)</f>
        <v>133289293</v>
      </c>
      <c r="F39" s="264">
        <f>SUM(F12,F23,F27,F34)</f>
        <v>49409362</v>
      </c>
      <c r="G39" s="264">
        <f>SUM(G12,G23,G27,G34)</f>
        <v>16683010</v>
      </c>
      <c r="H39" s="214">
        <f t="shared" si="1"/>
        <v>212721546</v>
      </c>
      <c r="I39" s="264">
        <v>13479114</v>
      </c>
      <c r="J39" s="275">
        <v>212049264</v>
      </c>
      <c r="K39" s="264">
        <v>62399579</v>
      </c>
      <c r="L39" s="264">
        <f>SUM(L12,L23,L27,L34)</f>
        <v>16915372</v>
      </c>
      <c r="M39" s="214">
        <v>304843329</v>
      </c>
    </row>
    <row r="40" spans="1:13" s="227" customFormat="1" ht="18" customHeight="1" thickBot="1">
      <c r="A40" s="252">
        <v>1</v>
      </c>
      <c r="B40" s="856" t="s">
        <v>132</v>
      </c>
      <c r="C40" s="856"/>
      <c r="D40" s="265"/>
      <c r="E40" s="255"/>
      <c r="F40" s="255"/>
      <c r="G40" s="222"/>
      <c r="H40" s="214">
        <f t="shared" si="1"/>
        <v>0</v>
      </c>
      <c r="I40" s="265"/>
      <c r="J40" s="255"/>
      <c r="K40" s="255"/>
      <c r="L40" s="222"/>
      <c r="M40" s="214">
        <f t="shared" si="2"/>
        <v>0</v>
      </c>
    </row>
    <row r="41" spans="1:13" s="227" customFormat="1" ht="18" customHeight="1" thickBot="1">
      <c r="A41" s="857"/>
      <c r="B41" s="218" t="s">
        <v>104</v>
      </c>
      <c r="C41" s="267" t="s">
        <v>133</v>
      </c>
      <c r="D41" s="267"/>
      <c r="E41" s="235"/>
      <c r="F41" s="235"/>
      <c r="G41" s="222"/>
      <c r="H41" s="223">
        <f t="shared" si="1"/>
        <v>0</v>
      </c>
      <c r="I41" s="267"/>
      <c r="J41" s="235"/>
      <c r="K41" s="235"/>
      <c r="L41" s="222"/>
      <c r="M41" s="223">
        <f t="shared" si="2"/>
        <v>0</v>
      </c>
    </row>
    <row r="42" spans="1:13" s="227" customFormat="1" ht="18" customHeight="1" thickBot="1">
      <c r="A42" s="857"/>
      <c r="B42" s="218" t="s">
        <v>106</v>
      </c>
      <c r="C42" s="267" t="s">
        <v>134</v>
      </c>
      <c r="D42" s="267"/>
      <c r="E42" s="235"/>
      <c r="F42" s="235"/>
      <c r="G42" s="222"/>
      <c r="H42" s="223">
        <f t="shared" si="1"/>
        <v>0</v>
      </c>
      <c r="I42" s="267"/>
      <c r="J42" s="235"/>
      <c r="K42" s="235"/>
      <c r="L42" s="222"/>
      <c r="M42" s="223">
        <f t="shared" si="2"/>
        <v>0</v>
      </c>
    </row>
    <row r="43" spans="1:13" s="227" customFormat="1" ht="18" customHeight="1" thickBot="1">
      <c r="A43" s="266" t="s">
        <v>106</v>
      </c>
      <c r="B43" s="858" t="s">
        <v>135</v>
      </c>
      <c r="C43" s="858"/>
      <c r="D43" s="268"/>
      <c r="E43" s="245"/>
      <c r="F43" s="245"/>
      <c r="G43" s="222"/>
      <c r="H43" s="223">
        <f t="shared" si="1"/>
        <v>0</v>
      </c>
      <c r="I43" s="268"/>
      <c r="J43" s="245"/>
      <c r="K43" s="245"/>
      <c r="L43" s="222"/>
      <c r="M43" s="223">
        <f t="shared" si="2"/>
        <v>0</v>
      </c>
    </row>
    <row r="44" spans="1:13" s="227" customFormat="1" ht="18" customHeight="1" thickBot="1">
      <c r="A44" s="857"/>
      <c r="B44" s="218" t="s">
        <v>104</v>
      </c>
      <c r="C44" s="219" t="s">
        <v>136</v>
      </c>
      <c r="D44" s="219"/>
      <c r="E44" s="235"/>
      <c r="F44" s="235"/>
      <c r="G44" s="222"/>
      <c r="H44" s="223">
        <f t="shared" si="1"/>
        <v>0</v>
      </c>
      <c r="I44" s="219"/>
      <c r="J44" s="235"/>
      <c r="K44" s="235"/>
      <c r="L44" s="222"/>
      <c r="M44" s="223">
        <f t="shared" si="2"/>
        <v>0</v>
      </c>
    </row>
    <row r="45" spans="1:13" s="227" customFormat="1" ht="18" customHeight="1" thickBot="1">
      <c r="A45" s="857"/>
      <c r="B45" s="218" t="s">
        <v>106</v>
      </c>
      <c r="C45" s="219" t="s">
        <v>137</v>
      </c>
      <c r="D45" s="219"/>
      <c r="E45" s="235"/>
      <c r="F45" s="235"/>
      <c r="G45" s="222"/>
      <c r="H45" s="223">
        <f t="shared" si="1"/>
        <v>0</v>
      </c>
      <c r="I45" s="219"/>
      <c r="J45" s="235"/>
      <c r="K45" s="235"/>
      <c r="L45" s="222"/>
      <c r="M45" s="223">
        <f t="shared" si="2"/>
        <v>0</v>
      </c>
    </row>
    <row r="46" spans="1:13" s="227" customFormat="1" ht="18" customHeight="1" thickBot="1">
      <c r="A46" s="269"/>
      <c r="B46" s="270" t="s">
        <v>108</v>
      </c>
      <c r="C46" s="271" t="s">
        <v>138</v>
      </c>
      <c r="D46" s="271"/>
      <c r="E46" s="238"/>
      <c r="F46" s="238"/>
      <c r="G46" s="222"/>
      <c r="H46" s="223">
        <f t="shared" si="1"/>
        <v>0</v>
      </c>
      <c r="I46" s="271"/>
      <c r="J46" s="238"/>
      <c r="K46" s="238"/>
      <c r="L46" s="222"/>
      <c r="M46" s="223">
        <f t="shared" si="2"/>
        <v>0</v>
      </c>
    </row>
    <row r="47" spans="1:13" s="227" customFormat="1" ht="18" customHeight="1" thickBot="1">
      <c r="A47" s="269" t="s">
        <v>108</v>
      </c>
      <c r="B47" s="859" t="s">
        <v>193</v>
      </c>
      <c r="C47" s="859"/>
      <c r="D47" s="272"/>
      <c r="E47" s="273"/>
      <c r="F47" s="273"/>
      <c r="G47" s="222"/>
      <c r="H47" s="223"/>
      <c r="I47" s="272"/>
      <c r="J47" s="273"/>
      <c r="K47" s="273"/>
      <c r="L47" s="222"/>
      <c r="M47" s="223"/>
    </row>
    <row r="48" spans="1:13" s="227" customFormat="1" ht="18" customHeight="1" thickBot="1">
      <c r="A48" s="263"/>
      <c r="B48" s="851" t="s">
        <v>139</v>
      </c>
      <c r="C48" s="851"/>
      <c r="D48" s="274"/>
      <c r="E48" s="275"/>
      <c r="F48" s="275"/>
      <c r="G48" s="222">
        <f>SUM(D48:F48)</f>
        <v>0</v>
      </c>
      <c r="H48" s="223">
        <f aca="true" t="shared" si="3" ref="H48:H53">SUM(D48:G48)</f>
        <v>0</v>
      </c>
      <c r="I48" s="274"/>
      <c r="J48" s="275"/>
      <c r="K48" s="275"/>
      <c r="L48" s="222">
        <f>SUM(I48:K48)</f>
        <v>0</v>
      </c>
      <c r="M48" s="223">
        <f>SUM(I48:L48)</f>
        <v>0</v>
      </c>
    </row>
    <row r="49" spans="1:13" s="227" customFormat="1" ht="21" customHeight="1" thickBot="1">
      <c r="A49" s="207"/>
      <c r="B49" s="852" t="s">
        <v>140</v>
      </c>
      <c r="C49" s="852"/>
      <c r="D49" s="276">
        <f>SUM(D12,D23,D27,D34)</f>
        <v>13339881</v>
      </c>
      <c r="E49" s="276">
        <f>SUM(E12,E23,E27,E34)</f>
        <v>133289293</v>
      </c>
      <c r="F49" s="276">
        <f>SUM(F12,F23,F27,F34)</f>
        <v>49409362</v>
      </c>
      <c r="G49" s="276">
        <f>SUM(G12,G23,G27,G34)</f>
        <v>16683010</v>
      </c>
      <c r="H49" s="276">
        <f t="shared" si="3"/>
        <v>212721546</v>
      </c>
      <c r="I49" s="276">
        <f>SUM(I12,I23,I27,I34)</f>
        <v>13479114</v>
      </c>
      <c r="J49" s="276">
        <f>SUM(J12,J23,J27,J34)</f>
        <v>212049264</v>
      </c>
      <c r="K49" s="276">
        <f>SUM(K12,K23,K27,K34)</f>
        <v>62399579</v>
      </c>
      <c r="L49" s="276">
        <f>SUM(L12,L23,L27,L34)</f>
        <v>16915372</v>
      </c>
      <c r="M49" s="276">
        <v>304843329</v>
      </c>
    </row>
    <row r="50" spans="1:13" ht="15.75" customHeight="1" thickBot="1">
      <c r="A50" s="277"/>
      <c r="B50" s="278"/>
      <c r="C50" s="279"/>
      <c r="D50" s="279"/>
      <c r="E50" s="280"/>
      <c r="F50" s="280"/>
      <c r="G50" s="222">
        <f>SUM(D50:F50)</f>
        <v>0</v>
      </c>
      <c r="H50" s="223">
        <f t="shared" si="3"/>
        <v>0</v>
      </c>
      <c r="I50" s="279"/>
      <c r="J50" s="280"/>
      <c r="K50" s="280"/>
      <c r="L50" s="222">
        <f>SUM(I50:K50)</f>
        <v>0</v>
      </c>
      <c r="M50" s="223">
        <f>SUM(I50:L50)</f>
        <v>0</v>
      </c>
    </row>
    <row r="51" spans="1:13" ht="15.75" customHeight="1" thickBot="1">
      <c r="A51" s="281" t="s">
        <v>104</v>
      </c>
      <c r="B51" s="853" t="s">
        <v>141</v>
      </c>
      <c r="C51" s="853"/>
      <c r="D51" s="282">
        <v>13339881</v>
      </c>
      <c r="E51" s="110">
        <v>101320276</v>
      </c>
      <c r="F51" s="110">
        <v>49409362</v>
      </c>
      <c r="G51" s="221">
        <v>16683010</v>
      </c>
      <c r="H51" s="214">
        <f t="shared" si="3"/>
        <v>180752529</v>
      </c>
      <c r="I51" s="282">
        <v>13479114</v>
      </c>
      <c r="J51" s="110">
        <v>158147172</v>
      </c>
      <c r="K51" s="110">
        <v>62399579</v>
      </c>
      <c r="L51" s="221">
        <v>16915372</v>
      </c>
      <c r="M51" s="214">
        <v>250941237</v>
      </c>
    </row>
    <row r="52" spans="1:13" ht="15.75" customHeight="1" thickBot="1">
      <c r="A52" s="283" t="s">
        <v>106</v>
      </c>
      <c r="B52" s="854" t="s">
        <v>142</v>
      </c>
      <c r="C52" s="854"/>
      <c r="D52" s="237"/>
      <c r="E52" s="284">
        <f>SUM(E23)</f>
        <v>31969017</v>
      </c>
      <c r="F52" s="238"/>
      <c r="G52" s="222"/>
      <c r="H52" s="223">
        <f t="shared" si="3"/>
        <v>31969017</v>
      </c>
      <c r="I52" s="237"/>
      <c r="J52" s="284">
        <f>SUM(J23)</f>
        <v>53902092</v>
      </c>
      <c r="K52" s="238"/>
      <c r="L52" s="222"/>
      <c r="M52" s="223">
        <f>SUM(I52:L52)</f>
        <v>53902092</v>
      </c>
    </row>
    <row r="53" spans="1:13" ht="21" customHeight="1" thickBot="1">
      <c r="A53" s="285"/>
      <c r="B53" s="855" t="s">
        <v>140</v>
      </c>
      <c r="C53" s="855"/>
      <c r="D53" s="286">
        <f>SUM(D49)</f>
        <v>13339881</v>
      </c>
      <c r="E53" s="286">
        <f>SUM(E51,E52)</f>
        <v>133289293</v>
      </c>
      <c r="F53" s="287">
        <f>SUM(F49)</f>
        <v>49409362</v>
      </c>
      <c r="G53" s="288">
        <f>SUM(G49)</f>
        <v>16683010</v>
      </c>
      <c r="H53" s="214">
        <f t="shared" si="3"/>
        <v>212721546</v>
      </c>
      <c r="I53" s="286">
        <f>SUM(I49)</f>
        <v>13479114</v>
      </c>
      <c r="J53" s="286">
        <v>212049264</v>
      </c>
      <c r="K53" s="287">
        <f>SUM(K49)</f>
        <v>62399579</v>
      </c>
      <c r="L53" s="288">
        <f>SUM(L49)</f>
        <v>16915372</v>
      </c>
      <c r="M53" s="214">
        <v>304843329</v>
      </c>
    </row>
  </sheetData>
  <sheetProtection selectLockedCells="1" selectUnlockedCells="1"/>
  <mergeCells count="40">
    <mergeCell ref="I9:L9"/>
    <mergeCell ref="M9:M11"/>
    <mergeCell ref="J11:L11"/>
    <mergeCell ref="A1:H3"/>
    <mergeCell ref="A4:D4"/>
    <mergeCell ref="A5:E5"/>
    <mergeCell ref="A9:C11"/>
    <mergeCell ref="D9:G9"/>
    <mergeCell ref="H9:H11"/>
    <mergeCell ref="E11:G11"/>
    <mergeCell ref="A12:C12"/>
    <mergeCell ref="A13:A18"/>
    <mergeCell ref="B13:C13"/>
    <mergeCell ref="B20:C20"/>
    <mergeCell ref="B22:C22"/>
    <mergeCell ref="A23:C23"/>
    <mergeCell ref="B21:C21"/>
    <mergeCell ref="B24:C24"/>
    <mergeCell ref="B25:C25"/>
    <mergeCell ref="B26:C26"/>
    <mergeCell ref="A27:C27"/>
    <mergeCell ref="A28:A30"/>
    <mergeCell ref="B28:C28"/>
    <mergeCell ref="A41:A42"/>
    <mergeCell ref="B43:C43"/>
    <mergeCell ref="A44:A45"/>
    <mergeCell ref="B47:C47"/>
    <mergeCell ref="A31:A33"/>
    <mergeCell ref="B31:C31"/>
    <mergeCell ref="A34:C34"/>
    <mergeCell ref="B35:C35"/>
    <mergeCell ref="A36:A38"/>
    <mergeCell ref="B36:C36"/>
    <mergeCell ref="B48:C48"/>
    <mergeCell ref="B49:C49"/>
    <mergeCell ref="B51:C51"/>
    <mergeCell ref="B52:C52"/>
    <mergeCell ref="B53:C53"/>
    <mergeCell ref="B39:C39"/>
    <mergeCell ref="B40:C40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A1" sqref="A1:O1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7.00390625" style="0" customWidth="1"/>
    <col min="8" max="8" width="9.28125" style="0" customWidth="1"/>
    <col min="9" max="9" width="9.00390625" style="0" customWidth="1"/>
    <col min="10" max="10" width="6.00390625" style="0" customWidth="1"/>
    <col min="11" max="11" width="24.140625" style="0" customWidth="1"/>
    <col min="12" max="12" width="0" style="0" hidden="1" customWidth="1"/>
    <col min="13" max="13" width="9.7109375" style="0" customWidth="1"/>
    <col min="14" max="14" width="18.57421875" style="0" customWidth="1"/>
    <col min="15" max="15" width="7.140625" style="0" customWidth="1"/>
    <col min="16" max="16" width="2.00390625" style="0" hidden="1" customWidth="1"/>
    <col min="17" max="18" width="9.140625" style="0" customWidth="1"/>
    <col min="19" max="19" width="5.8515625" style="0" customWidth="1"/>
    <col min="20" max="234" width="9.140625" style="0" customWidth="1"/>
  </cols>
  <sheetData>
    <row r="1" spans="1:19" ht="96" customHeight="1">
      <c r="A1" s="902" t="s">
        <v>394</v>
      </c>
      <c r="B1" s="902"/>
      <c r="C1" s="902"/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  <c r="P1" s="527"/>
      <c r="Q1" s="527"/>
      <c r="R1" s="527"/>
      <c r="S1" s="527"/>
    </row>
    <row r="3" spans="1:15" ht="12.75">
      <c r="A3" s="723" t="s">
        <v>150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</row>
    <row r="4" ht="13.5" thickBot="1"/>
    <row r="5" spans="1:19" ht="13.5" thickBot="1">
      <c r="A5" s="882" t="s">
        <v>151</v>
      </c>
      <c r="B5" s="882"/>
      <c r="C5" s="882"/>
      <c r="D5" s="882"/>
      <c r="E5" s="882"/>
      <c r="F5" s="882"/>
      <c r="G5" s="903"/>
      <c r="H5" s="534"/>
      <c r="I5" s="534"/>
      <c r="J5" s="535"/>
      <c r="K5" s="884" t="s">
        <v>152</v>
      </c>
      <c r="L5" s="884"/>
      <c r="M5" s="884"/>
      <c r="N5" s="884"/>
      <c r="O5" s="884"/>
      <c r="P5" s="904"/>
      <c r="Q5" s="534"/>
      <c r="R5" s="534"/>
      <c r="S5" s="535"/>
    </row>
    <row r="6" spans="1:19" ht="13.5" thickBot="1">
      <c r="A6" s="905" t="s">
        <v>59</v>
      </c>
      <c r="B6" s="905"/>
      <c r="C6" s="905"/>
      <c r="D6" s="905"/>
      <c r="E6" s="883" t="s">
        <v>84</v>
      </c>
      <c r="F6" s="883"/>
      <c r="G6" s="883"/>
      <c r="H6" s="883" t="s">
        <v>353</v>
      </c>
      <c r="I6" s="883"/>
      <c r="J6" s="883"/>
      <c r="K6" s="906" t="s">
        <v>59</v>
      </c>
      <c r="L6" s="907"/>
      <c r="M6" s="908"/>
      <c r="N6" s="882" t="s">
        <v>84</v>
      </c>
      <c r="O6" s="882"/>
      <c r="P6" s="882"/>
      <c r="Q6" s="883" t="s">
        <v>353</v>
      </c>
      <c r="R6" s="883"/>
      <c r="S6" s="883"/>
    </row>
    <row r="7" spans="1:19" ht="13.5" thickBot="1">
      <c r="A7" s="905"/>
      <c r="B7" s="905"/>
      <c r="C7" s="905"/>
      <c r="D7" s="905"/>
      <c r="E7" s="883"/>
      <c r="F7" s="883"/>
      <c r="G7" s="883"/>
      <c r="H7" s="883"/>
      <c r="I7" s="883"/>
      <c r="J7" s="883"/>
      <c r="K7" s="909"/>
      <c r="L7" s="910"/>
      <c r="M7" s="911"/>
      <c r="N7" s="882"/>
      <c r="O7" s="882"/>
      <c r="P7" s="882"/>
      <c r="Q7" s="883"/>
      <c r="R7" s="883"/>
      <c r="S7" s="883"/>
    </row>
    <row r="8" spans="1:19" ht="13.5" thickBot="1">
      <c r="A8" s="897" t="s">
        <v>153</v>
      </c>
      <c r="B8" s="897"/>
      <c r="C8" s="897"/>
      <c r="D8" s="897"/>
      <c r="E8" s="898">
        <v>9680000</v>
      </c>
      <c r="F8" s="898"/>
      <c r="G8" s="898"/>
      <c r="H8" s="898">
        <v>15940483</v>
      </c>
      <c r="I8" s="898"/>
      <c r="J8" s="898"/>
      <c r="K8" s="899" t="s">
        <v>105</v>
      </c>
      <c r="L8" s="900"/>
      <c r="M8" s="901"/>
      <c r="N8" s="884">
        <v>81270346</v>
      </c>
      <c r="O8" s="884"/>
      <c r="P8" s="884"/>
      <c r="Q8" s="884">
        <v>102836289</v>
      </c>
      <c r="R8" s="884"/>
      <c r="S8" s="884"/>
    </row>
    <row r="9" spans="1:19" ht="12.75">
      <c r="A9" s="877" t="s">
        <v>154</v>
      </c>
      <c r="B9" s="877"/>
      <c r="C9" s="877"/>
      <c r="D9" s="877"/>
      <c r="E9" s="886">
        <v>39050000</v>
      </c>
      <c r="F9" s="886"/>
      <c r="G9" s="886"/>
      <c r="H9" s="886">
        <v>68712279</v>
      </c>
      <c r="I9" s="886"/>
      <c r="J9" s="886"/>
      <c r="K9" s="663" t="s">
        <v>155</v>
      </c>
      <c r="L9" s="657"/>
      <c r="M9" s="658"/>
      <c r="N9" s="885">
        <v>14669372</v>
      </c>
      <c r="O9" s="885"/>
      <c r="P9" s="885"/>
      <c r="Q9" s="885">
        <v>17272149</v>
      </c>
      <c r="R9" s="885"/>
      <c r="S9" s="885"/>
    </row>
    <row r="10" spans="1:19" ht="12.75">
      <c r="A10" s="877" t="s">
        <v>156</v>
      </c>
      <c r="B10" s="877"/>
      <c r="C10" s="877"/>
      <c r="D10" s="877"/>
      <c r="E10" s="886">
        <v>73540761</v>
      </c>
      <c r="F10" s="886"/>
      <c r="G10" s="886"/>
      <c r="H10" s="886">
        <v>83488397</v>
      </c>
      <c r="I10" s="886"/>
      <c r="J10" s="886"/>
      <c r="K10" s="663" t="s">
        <v>109</v>
      </c>
      <c r="L10" s="657"/>
      <c r="M10" s="658"/>
      <c r="N10" s="878">
        <v>44583008</v>
      </c>
      <c r="O10" s="878"/>
      <c r="P10" s="878"/>
      <c r="Q10" s="878">
        <v>77215031</v>
      </c>
      <c r="R10" s="878"/>
      <c r="S10" s="878"/>
    </row>
    <row r="11" spans="1:19" ht="12.75">
      <c r="A11" s="877" t="s">
        <v>157</v>
      </c>
      <c r="B11" s="877"/>
      <c r="C11" s="877"/>
      <c r="D11" s="877"/>
      <c r="E11" s="894">
        <v>0</v>
      </c>
      <c r="F11" s="894"/>
      <c r="G11" s="894"/>
      <c r="H11" s="894">
        <v>0</v>
      </c>
      <c r="I11" s="894"/>
      <c r="J11" s="894"/>
      <c r="K11" s="663" t="s">
        <v>158</v>
      </c>
      <c r="L11" s="657"/>
      <c r="M11" s="658"/>
      <c r="N11" s="878">
        <v>5271000</v>
      </c>
      <c r="O11" s="878"/>
      <c r="P11" s="878"/>
      <c r="Q11" s="878">
        <v>6293433</v>
      </c>
      <c r="R11" s="878"/>
      <c r="S11" s="878"/>
    </row>
    <row r="12" spans="1:19" ht="12.75">
      <c r="A12" s="877" t="s">
        <v>381</v>
      </c>
      <c r="B12" s="877"/>
      <c r="C12" s="877"/>
      <c r="D12" s="877"/>
      <c r="E12" s="886">
        <v>8372063</v>
      </c>
      <c r="F12" s="886"/>
      <c r="G12" s="886"/>
      <c r="H12" s="886">
        <v>26356962</v>
      </c>
      <c r="I12" s="886"/>
      <c r="J12" s="886"/>
      <c r="K12" s="663" t="s">
        <v>159</v>
      </c>
      <c r="L12" s="657"/>
      <c r="M12" s="658"/>
      <c r="N12" s="878">
        <v>3777446</v>
      </c>
      <c r="O12" s="878"/>
      <c r="P12" s="878"/>
      <c r="Q12" s="878">
        <v>3777636</v>
      </c>
      <c r="R12" s="878"/>
      <c r="S12" s="878"/>
    </row>
    <row r="13" spans="1:19" ht="12.75">
      <c r="A13" s="877" t="s">
        <v>382</v>
      </c>
      <c r="B13" s="877"/>
      <c r="C13" s="877"/>
      <c r="D13" s="877"/>
      <c r="E13" s="656">
        <v>0</v>
      </c>
      <c r="F13" s="657"/>
      <c r="G13" s="658"/>
      <c r="H13" s="663">
        <v>1094391</v>
      </c>
      <c r="I13" s="657"/>
      <c r="J13" s="658"/>
      <c r="K13" s="663" t="s">
        <v>371</v>
      </c>
      <c r="L13" s="657"/>
      <c r="M13" s="658"/>
      <c r="N13" s="663"/>
      <c r="O13" s="658"/>
      <c r="P13" s="574"/>
      <c r="Q13" s="663">
        <v>130000</v>
      </c>
      <c r="R13" s="657"/>
      <c r="S13" s="658"/>
    </row>
    <row r="14" spans="1:19" ht="13.5" customHeight="1">
      <c r="A14" s="877" t="s">
        <v>160</v>
      </c>
      <c r="B14" s="877"/>
      <c r="C14" s="877"/>
      <c r="D14" s="877"/>
      <c r="E14" s="886">
        <v>50109705</v>
      </c>
      <c r="F14" s="886"/>
      <c r="G14" s="886"/>
      <c r="H14" s="886">
        <v>50109705</v>
      </c>
      <c r="I14" s="886"/>
      <c r="J14" s="886"/>
      <c r="K14" s="663" t="s">
        <v>161</v>
      </c>
      <c r="L14" s="657"/>
      <c r="M14" s="658"/>
      <c r="N14" s="878">
        <v>3469060</v>
      </c>
      <c r="O14" s="878"/>
      <c r="P14" s="878"/>
      <c r="Q14" s="878">
        <v>3469060</v>
      </c>
      <c r="R14" s="878"/>
      <c r="S14" s="878"/>
    </row>
    <row r="15" spans="1:19" ht="13.5" customHeight="1">
      <c r="A15" s="877" t="s">
        <v>358</v>
      </c>
      <c r="B15" s="877"/>
      <c r="C15" s="877"/>
      <c r="D15" s="877"/>
      <c r="E15" s="894"/>
      <c r="F15" s="894"/>
      <c r="G15" s="894"/>
      <c r="H15" s="894">
        <v>4751753</v>
      </c>
      <c r="I15" s="894"/>
      <c r="J15" s="894"/>
      <c r="K15" s="663" t="s">
        <v>162</v>
      </c>
      <c r="L15" s="657"/>
      <c r="M15" s="658"/>
      <c r="N15" s="878">
        <v>24953602</v>
      </c>
      <c r="O15" s="878"/>
      <c r="P15" s="878"/>
      <c r="Q15" s="878">
        <v>32437191</v>
      </c>
      <c r="R15" s="878"/>
      <c r="S15" s="878"/>
    </row>
    <row r="16" spans="1:19" ht="13.5" customHeight="1">
      <c r="A16" s="877"/>
      <c r="B16" s="877"/>
      <c r="C16" s="877"/>
      <c r="D16" s="877"/>
      <c r="E16" s="894"/>
      <c r="F16" s="894"/>
      <c r="G16" s="894"/>
      <c r="H16" s="894"/>
      <c r="I16" s="894"/>
      <c r="J16" s="894"/>
      <c r="K16" s="663" t="s">
        <v>163</v>
      </c>
      <c r="L16" s="657"/>
      <c r="M16" s="658"/>
      <c r="N16" s="878">
        <v>2758695</v>
      </c>
      <c r="O16" s="878"/>
      <c r="P16" s="878"/>
      <c r="Q16" s="878">
        <v>7510448</v>
      </c>
      <c r="R16" s="878"/>
      <c r="S16" s="878"/>
    </row>
    <row r="17" spans="1:19" ht="13.5" customHeight="1">
      <c r="A17" s="893" t="s">
        <v>164</v>
      </c>
      <c r="B17" s="893"/>
      <c r="C17" s="893"/>
      <c r="D17" s="893"/>
      <c r="E17" s="887">
        <f>SUM(E8:E14)</f>
        <v>180752529</v>
      </c>
      <c r="F17" s="887"/>
      <c r="G17" s="887"/>
      <c r="H17" s="887">
        <v>250453970</v>
      </c>
      <c r="I17" s="887"/>
      <c r="J17" s="887"/>
      <c r="K17" s="895" t="s">
        <v>165</v>
      </c>
      <c r="L17" s="665"/>
      <c r="M17" s="666"/>
      <c r="N17" s="879">
        <f>SUM(N8:N16)</f>
        <v>180752529</v>
      </c>
      <c r="O17" s="879"/>
      <c r="P17" s="879"/>
      <c r="Q17" s="879">
        <v>250941237</v>
      </c>
      <c r="R17" s="879"/>
      <c r="S17" s="879"/>
    </row>
    <row r="18" spans="1:19" ht="12.75">
      <c r="A18" s="893"/>
      <c r="B18" s="893"/>
      <c r="C18" s="893"/>
      <c r="D18" s="893"/>
      <c r="E18" s="887"/>
      <c r="F18" s="887"/>
      <c r="G18" s="887"/>
      <c r="H18" s="887"/>
      <c r="I18" s="887"/>
      <c r="J18" s="887"/>
      <c r="K18" s="896"/>
      <c r="L18" s="668"/>
      <c r="M18" s="669"/>
      <c r="N18" s="879"/>
      <c r="O18" s="879"/>
      <c r="P18" s="879"/>
      <c r="Q18" s="879"/>
      <c r="R18" s="879"/>
      <c r="S18" s="879"/>
    </row>
    <row r="19" spans="1:19" ht="12.75">
      <c r="A19" s="877" t="s">
        <v>166</v>
      </c>
      <c r="B19" s="877"/>
      <c r="C19" s="877"/>
      <c r="D19" s="877"/>
      <c r="E19" s="894"/>
      <c r="F19" s="894"/>
      <c r="G19" s="894"/>
      <c r="H19" s="894"/>
      <c r="I19" s="894"/>
      <c r="J19" s="894"/>
      <c r="K19" s="663" t="s">
        <v>167</v>
      </c>
      <c r="L19" s="657"/>
      <c r="M19" s="658"/>
      <c r="N19" s="878">
        <v>15662350</v>
      </c>
      <c r="O19" s="878"/>
      <c r="P19" s="878"/>
      <c r="Q19" s="878">
        <v>44382676</v>
      </c>
      <c r="R19" s="878"/>
      <c r="S19" s="878"/>
    </row>
    <row r="20" spans="1:19" ht="12.75">
      <c r="A20" s="877" t="s">
        <v>168</v>
      </c>
      <c r="B20" s="877"/>
      <c r="C20" s="877"/>
      <c r="D20" s="877"/>
      <c r="E20" s="894"/>
      <c r="F20" s="894"/>
      <c r="G20" s="894"/>
      <c r="H20" s="894"/>
      <c r="I20" s="894"/>
      <c r="J20" s="894"/>
      <c r="K20" s="663" t="s">
        <v>169</v>
      </c>
      <c r="L20" s="657"/>
      <c r="M20" s="658"/>
      <c r="N20" s="878">
        <v>16306667</v>
      </c>
      <c r="O20" s="878"/>
      <c r="P20" s="878"/>
      <c r="Q20" s="878">
        <v>9519416</v>
      </c>
      <c r="R20" s="878"/>
      <c r="S20" s="878"/>
    </row>
    <row r="21" spans="1:19" ht="12.75">
      <c r="A21" s="877" t="s">
        <v>170</v>
      </c>
      <c r="B21" s="877"/>
      <c r="C21" s="877"/>
      <c r="D21" s="877"/>
      <c r="E21" s="894"/>
      <c r="F21" s="894"/>
      <c r="G21" s="894"/>
      <c r="H21" s="894">
        <v>22420342</v>
      </c>
      <c r="I21" s="894"/>
      <c r="J21" s="894"/>
      <c r="K21" s="652" t="s">
        <v>171</v>
      </c>
      <c r="L21" s="650"/>
      <c r="M21" s="651"/>
      <c r="N21" s="879">
        <v>31969017</v>
      </c>
      <c r="O21" s="879"/>
      <c r="P21" s="879"/>
      <c r="Q21" s="879">
        <v>53902092</v>
      </c>
      <c r="R21" s="879"/>
      <c r="S21" s="879"/>
    </row>
    <row r="22" spans="1:19" ht="12.75">
      <c r="A22" s="877" t="s">
        <v>172</v>
      </c>
      <c r="B22" s="877"/>
      <c r="C22" s="877"/>
      <c r="D22" s="877"/>
      <c r="E22" s="886">
        <v>31969017</v>
      </c>
      <c r="F22" s="886"/>
      <c r="G22" s="886"/>
      <c r="H22" s="886">
        <v>31969017</v>
      </c>
      <c r="I22" s="886"/>
      <c r="J22" s="886"/>
      <c r="K22" s="890"/>
      <c r="L22" s="714"/>
      <c r="M22" s="891"/>
      <c r="N22" s="880"/>
      <c r="O22" s="880"/>
      <c r="P22" s="880"/>
      <c r="Q22" s="880"/>
      <c r="R22" s="880"/>
      <c r="S22" s="880"/>
    </row>
    <row r="23" spans="1:19" ht="13.5" thickBot="1">
      <c r="A23" s="893" t="s">
        <v>173</v>
      </c>
      <c r="B23" s="893"/>
      <c r="C23" s="893"/>
      <c r="D23" s="893"/>
      <c r="E23" s="887">
        <f>SUM(E19:E22)</f>
        <v>31969017</v>
      </c>
      <c r="F23" s="887"/>
      <c r="G23" s="887"/>
      <c r="H23" s="887">
        <f>SUM(H19:H22)</f>
        <v>54389359</v>
      </c>
      <c r="I23" s="887"/>
      <c r="J23" s="887"/>
      <c r="K23" s="890"/>
      <c r="L23" s="714"/>
      <c r="M23" s="891"/>
      <c r="N23" s="881"/>
      <c r="O23" s="881"/>
      <c r="P23" s="881"/>
      <c r="Q23" s="881"/>
      <c r="R23" s="881"/>
      <c r="S23" s="881"/>
    </row>
    <row r="24" spans="1:19" ht="13.5" thickBot="1">
      <c r="A24" s="892" t="s">
        <v>67</v>
      </c>
      <c r="B24" s="892"/>
      <c r="C24" s="892"/>
      <c r="D24" s="892"/>
      <c r="E24" s="888">
        <f>SUM(E17,E23)</f>
        <v>212721546</v>
      </c>
      <c r="F24" s="888"/>
      <c r="G24" s="888"/>
      <c r="H24" s="888">
        <f>SUM(H17,H23)</f>
        <v>304843329</v>
      </c>
      <c r="I24" s="888"/>
      <c r="J24" s="888"/>
      <c r="K24" s="653" t="s">
        <v>67</v>
      </c>
      <c r="L24" s="654"/>
      <c r="M24" s="655"/>
      <c r="N24" s="882">
        <f>SUM(N17,N21)</f>
        <v>212721546</v>
      </c>
      <c r="O24" s="882"/>
      <c r="P24" s="882"/>
      <c r="Q24" s="882">
        <f>SUM(Q17,Q21)</f>
        <v>304843329</v>
      </c>
      <c r="R24" s="882"/>
      <c r="S24" s="882"/>
    </row>
    <row r="25" spans="1:15" ht="12.75">
      <c r="A25" s="889"/>
      <c r="B25" s="889"/>
      <c r="C25" s="889"/>
      <c r="D25" s="889"/>
      <c r="E25" s="889"/>
      <c r="F25" s="889"/>
      <c r="G25" s="889"/>
      <c r="H25" s="533"/>
      <c r="I25" s="533"/>
      <c r="J25" s="533"/>
      <c r="K25" s="889"/>
      <c r="L25" s="889"/>
      <c r="M25" s="889"/>
      <c r="N25" s="889"/>
      <c r="O25" s="889"/>
    </row>
    <row r="26" spans="1:15" ht="12.75">
      <c r="A26" s="889"/>
      <c r="B26" s="889"/>
      <c r="C26" s="889"/>
      <c r="D26" s="889"/>
      <c r="E26" s="889"/>
      <c r="F26" s="889"/>
      <c r="G26" s="889"/>
      <c r="H26" s="533"/>
      <c r="I26" s="533"/>
      <c r="J26" s="533"/>
      <c r="K26" s="889"/>
      <c r="L26" s="889"/>
      <c r="M26" s="889"/>
      <c r="N26" s="889"/>
      <c r="O26" s="889"/>
    </row>
  </sheetData>
  <sheetProtection selectLockedCells="1" selectUnlockedCells="1"/>
  <mergeCells count="114">
    <mergeCell ref="Q15:S15"/>
    <mergeCell ref="Q16:S16"/>
    <mergeCell ref="Q17:S18"/>
    <mergeCell ref="Q19:S19"/>
    <mergeCell ref="E6:G7"/>
    <mergeCell ref="K6:M7"/>
    <mergeCell ref="N6:P7"/>
    <mergeCell ref="H6:J7"/>
    <mergeCell ref="Q11:S11"/>
    <mergeCell ref="Q12:S12"/>
    <mergeCell ref="E9:G9"/>
    <mergeCell ref="K9:M9"/>
    <mergeCell ref="N9:P9"/>
    <mergeCell ref="H8:J8"/>
    <mergeCell ref="H9:J9"/>
    <mergeCell ref="A1:O1"/>
    <mergeCell ref="A3:O3"/>
    <mergeCell ref="A5:G5"/>
    <mergeCell ref="K5:P5"/>
    <mergeCell ref="A6:D7"/>
    <mergeCell ref="E11:G11"/>
    <mergeCell ref="K11:M11"/>
    <mergeCell ref="N11:P11"/>
    <mergeCell ref="H10:J10"/>
    <mergeCell ref="H11:J11"/>
    <mergeCell ref="A8:D8"/>
    <mergeCell ref="E8:G8"/>
    <mergeCell ref="K8:M8"/>
    <mergeCell ref="N8:P8"/>
    <mergeCell ref="A9:D9"/>
    <mergeCell ref="E14:G14"/>
    <mergeCell ref="K14:M14"/>
    <mergeCell ref="N14:P14"/>
    <mergeCell ref="H12:J12"/>
    <mergeCell ref="H14:J14"/>
    <mergeCell ref="A10:D10"/>
    <mergeCell ref="E10:G10"/>
    <mergeCell ref="K10:M10"/>
    <mergeCell ref="N10:P10"/>
    <mergeCell ref="A11:D11"/>
    <mergeCell ref="E16:G16"/>
    <mergeCell ref="K16:M16"/>
    <mergeCell ref="N16:P16"/>
    <mergeCell ref="H15:J15"/>
    <mergeCell ref="H16:J16"/>
    <mergeCell ref="A12:D12"/>
    <mergeCell ref="E12:G12"/>
    <mergeCell ref="K12:M12"/>
    <mergeCell ref="N12:P12"/>
    <mergeCell ref="A14:D14"/>
    <mergeCell ref="E19:G19"/>
    <mergeCell ref="K19:M19"/>
    <mergeCell ref="N19:P19"/>
    <mergeCell ref="H17:J18"/>
    <mergeCell ref="H19:J19"/>
    <mergeCell ref="A15:D15"/>
    <mergeCell ref="E15:G15"/>
    <mergeCell ref="K15:M15"/>
    <mergeCell ref="N15:P15"/>
    <mergeCell ref="A16:D16"/>
    <mergeCell ref="E21:G21"/>
    <mergeCell ref="K21:M21"/>
    <mergeCell ref="N21:P21"/>
    <mergeCell ref="H20:J20"/>
    <mergeCell ref="H21:J21"/>
    <mergeCell ref="A17:D18"/>
    <mergeCell ref="E17:G18"/>
    <mergeCell ref="K17:M18"/>
    <mergeCell ref="N17:P18"/>
    <mergeCell ref="A19:D19"/>
    <mergeCell ref="N22:P22"/>
    <mergeCell ref="A23:D23"/>
    <mergeCell ref="E23:G23"/>
    <mergeCell ref="K23:M23"/>
    <mergeCell ref="N23:P23"/>
    <mergeCell ref="A20:D20"/>
    <mergeCell ref="E20:G20"/>
    <mergeCell ref="K20:M20"/>
    <mergeCell ref="N20:P20"/>
    <mergeCell ref="A21:D21"/>
    <mergeCell ref="N26:O26"/>
    <mergeCell ref="A24:D24"/>
    <mergeCell ref="E24:G24"/>
    <mergeCell ref="K24:M24"/>
    <mergeCell ref="N24:P24"/>
    <mergeCell ref="A25:D25"/>
    <mergeCell ref="E25:G25"/>
    <mergeCell ref="K25:M25"/>
    <mergeCell ref="N25:O25"/>
    <mergeCell ref="H22:J22"/>
    <mergeCell ref="H23:J23"/>
    <mergeCell ref="H24:J24"/>
    <mergeCell ref="A26:D26"/>
    <mergeCell ref="E26:G26"/>
    <mergeCell ref="K26:M26"/>
    <mergeCell ref="A22:D22"/>
    <mergeCell ref="E22:G22"/>
    <mergeCell ref="K22:M22"/>
    <mergeCell ref="Q20:S20"/>
    <mergeCell ref="Q21:S21"/>
    <mergeCell ref="Q22:S22"/>
    <mergeCell ref="Q23:S23"/>
    <mergeCell ref="Q24:S24"/>
    <mergeCell ref="Q6:S7"/>
    <mergeCell ref="Q8:S8"/>
    <mergeCell ref="Q9:S9"/>
    <mergeCell ref="Q10:S10"/>
    <mergeCell ref="Q14:S14"/>
    <mergeCell ref="A13:D13"/>
    <mergeCell ref="E13:G13"/>
    <mergeCell ref="H13:J13"/>
    <mergeCell ref="K13:M13"/>
    <mergeCell ref="N13:O13"/>
    <mergeCell ref="Q13:S1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2020-03-04T10:35:56Z</cp:lastPrinted>
  <dcterms:created xsi:type="dcterms:W3CDTF">2019-02-07T11:57:26Z</dcterms:created>
  <dcterms:modified xsi:type="dcterms:W3CDTF">2020-06-03T08:04:36Z</dcterms:modified>
  <cp:category/>
  <cp:version/>
  <cp:contentType/>
  <cp:contentStatus/>
</cp:coreProperties>
</file>