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5"/>
  </bookViews>
  <sheets>
    <sheet name="3,1 melléklet" sheetId="1" r:id="rId1"/>
    <sheet name="3,2 melléklet" sheetId="2" r:id="rId2"/>
    <sheet name="3,2A melléklet" sheetId="3" r:id="rId3"/>
    <sheet name="3,2,B melléklet" sheetId="4" r:id="rId4"/>
    <sheet name="3,3, melléklet" sheetId="5" r:id="rId5"/>
    <sheet name="3,4, melléklet" sheetId="6" r:id="rId6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<sst xmlns="http://schemas.openxmlformats.org/spreadsheetml/2006/main" count="511" uniqueCount="176">
  <si>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</si>
  <si>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</si>
  <si>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</si>
  <si>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</si>
  <si>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</si>
  <si>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</si>
  <si>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</si>
  <si>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</si>
  <si>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</si>
  <si>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</si>
  <si>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</si>
  <si>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</si>
  <si>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</si>
  <si>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</si>
  <si>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</si>
  <si>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</si>
  <si>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</si>
  <si>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</si>
  <si>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</si>
  <si>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</si>
  <si>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</si>
  <si>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</si>
  <si>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tisztítása,</t>
  </si>
  <si>
    <t>elhelyezése</t>
  </si>
  <si>
    <t>begyűjtése,</t>
  </si>
  <si>
    <t>szállítása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</si>
  <si>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</si>
  <si>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</si>
  <si>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</si>
  <si>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</si>
  <si>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</si>
  <si>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</si>
  <si>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</si>
  <si>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</si>
  <si>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</si>
  <si>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</si>
  <si>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</si>
  <si>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</si>
  <si>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</si>
  <si>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</si>
  <si>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</si>
  <si>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</si>
  <si>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</si>
  <si>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</si>
  <si>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</si>
  <si>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</si>
  <si>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</si>
  <si>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</si>
  <si>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</si>
  <si>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</si>
  <si>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</si>
  <si>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</si>
  <si>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</si>
  <si>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</si>
  <si>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</si>
  <si>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</si>
  <si>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</si>
  <si>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</si>
  <si>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</si>
  <si>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</si>
  <si>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</si>
  <si>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</si>
  <si>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</si>
  <si>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</si>
  <si>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</si>
  <si>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</si>
  <si>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</si>
  <si>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</si>
  <si>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</si>
  <si>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</si>
  <si>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</si>
  <si>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</si>
  <si>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</si>
  <si>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</si>
  <si>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</si>
  <si>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</si>
  <si>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</si>
  <si>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</si>
  <si>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</si>
  <si>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</si>
  <si>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</si>
  <si>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</si>
  <si>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</si>
  <si>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</si>
  <si>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</si>
  <si>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</si>
  <si>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</si>
  <si>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</si>
  <si>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</si>
  <si>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</si>
  <si>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</si>
  <si>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</si>
  <si>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</si>
  <si>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</si>
  <si>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</si>
  <si>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</si>
  <si>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</si>
  <si>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>Terv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</si>
  <si>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</si>
  <si>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</si>
  <si>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</si>
  <si>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</si>
  <si>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</si>
  <si>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</si>
  <si>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</si>
  <si>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</si>
  <si>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I/9,) Házi </t>
  </si>
  <si>
    <t xml:space="preserve">beszedése, </t>
  </si>
  <si>
    <t>adóellenőrzés</t>
  </si>
  <si>
    <t>étkeztetés</t>
  </si>
  <si>
    <t>nyújtott lakástámogatás</t>
  </si>
  <si>
    <t>üzemeltetése</t>
  </si>
  <si>
    <t>alapellátás</t>
  </si>
  <si>
    <t>III,) Kiadások</t>
  </si>
  <si>
    <t xml:space="preserve">       jegyző</t>
  </si>
  <si>
    <t>I/1,) Önkormányzatok</t>
  </si>
  <si>
    <t>II) Kiadások</t>
  </si>
  <si>
    <t>I/1) Óvodai</t>
  </si>
  <si>
    <t>I/2) Óvodai</t>
  </si>
  <si>
    <t>II.</t>
  </si>
  <si>
    <t xml:space="preserve">I/8,)Téli </t>
  </si>
  <si>
    <t>közfoglalkoztatás</t>
  </si>
  <si>
    <t>Óvoda</t>
  </si>
  <si>
    <t>közös önkormányzat hivatal</t>
  </si>
  <si>
    <t>I/31,) Iskolai</t>
  </si>
  <si>
    <t>BARACS</t>
  </si>
  <si>
    <t>KISAPOSTAG</t>
  </si>
  <si>
    <t xml:space="preserve">Önkormányzati </t>
  </si>
  <si>
    <t>Társulás</t>
  </si>
  <si>
    <t xml:space="preserve">I/21,) Könyvtári </t>
  </si>
  <si>
    <t>I/22,) Közműv.intézm. Kö-</t>
  </si>
  <si>
    <t>I/23,) Közműv.tevékenysé-</t>
  </si>
  <si>
    <t>I/24,) Könyvtári állomány</t>
  </si>
  <si>
    <t xml:space="preserve">I/25) Önkorm. elszámolásai </t>
  </si>
  <si>
    <t>I/26) Önkorm. elszámolásai</t>
  </si>
  <si>
    <t>I/27,) Önkormányzati</t>
  </si>
  <si>
    <t xml:space="preserve">I/28,) Adó, illeték kiszabása </t>
  </si>
  <si>
    <t>I/29,) Önkormányzati</t>
  </si>
  <si>
    <t>I/30,) Iskolai</t>
  </si>
  <si>
    <t>I/32,) Önkormányzat által</t>
  </si>
  <si>
    <t>A Baracsi Közös Önkormányzati Hivatal 2016. évi tervezett működési, fenntartási, felhalmozási kiadási</t>
  </si>
  <si>
    <t>Az önkormányzat 2016. évi tervezett működési, fenntartási, felhalmozási kiadási</t>
  </si>
  <si>
    <t>I/10,) Szennyvíz gyűjtése</t>
  </si>
  <si>
    <t xml:space="preserve">I/11,) Települési hulladék </t>
  </si>
  <si>
    <t xml:space="preserve">I/12,) Családsegítés és </t>
  </si>
  <si>
    <t>gyermekjóléti szolgáltatás</t>
  </si>
  <si>
    <t>I/13) Települési támogatás</t>
  </si>
  <si>
    <t>I/14,) Szociális étkeztetés</t>
  </si>
  <si>
    <t>I/15) Közhasznú foglal-</t>
  </si>
  <si>
    <t>I/16) Lakásfenntartási</t>
  </si>
  <si>
    <t>I/17) Közgyógyellátás</t>
  </si>
  <si>
    <t>I/18  Zöldfelület kezelés</t>
  </si>
  <si>
    <t xml:space="preserve">I/19,) Családokért </t>
  </si>
  <si>
    <t>I/20, Intézményen</t>
  </si>
  <si>
    <t>kívüli gyermekétkeztetés</t>
  </si>
  <si>
    <t>I/33) Lakóingatlan</t>
  </si>
  <si>
    <t>I/34,) Fogorvosi</t>
  </si>
  <si>
    <t>I/35,) Fogorvosi</t>
  </si>
  <si>
    <t xml:space="preserve">I/36,) Háziorvosi </t>
  </si>
  <si>
    <t xml:space="preserve">I/37,) Háziorvosi </t>
  </si>
  <si>
    <t>II. Önként vállalt feladatok</t>
  </si>
  <si>
    <t>II/1,) Civil szervezetek</t>
  </si>
  <si>
    <t>II/2,) Kertészet</t>
  </si>
  <si>
    <t>Baracs, 2016. február 2.</t>
  </si>
  <si>
    <t>A Baracsi Közös Önkormányzati Hivatal  2016. évi tervezett működési, fenntartási, felhalmozási kiadási</t>
  </si>
  <si>
    <t>A Baracsi Négy Vándor Óvoda  2016. évi tervezett működési, fenntartási, felhalmozási kiadási</t>
  </si>
  <si>
    <t>A Családokért Önkormányzati Társulás  2016. évi tervezett működési, fenntartási, felhalmozási kiadási</t>
  </si>
  <si>
    <t>I/1) Családsegítés és</t>
  </si>
  <si>
    <t>gyermekjóléti</t>
  </si>
  <si>
    <t>szolgáltatás</t>
  </si>
  <si>
    <t>Baracs Község Önkormányzata Képviselő-testülete 2016. évi költségvetésről szóló  1/2016. (II.08.) Önkormányzati Rendelete: 3. sz. melléklet 3.1 pontja</t>
  </si>
  <si>
    <t>Baracs Község Önkormányzata Képviselő-testülete 2016. évi költségvetésről szóló  1/2016. (II.08.) Önkormányzati rendelete: 3. sz. melléklet 3.2 pontja</t>
  </si>
  <si>
    <t>Baracs Község Önkormányzata Képviselő-testülete 2016. évi költségvetésről szóló  1/2016. (II.08.) Önkormányzati Rendelete: 3. sz. melléklet 3.2.1 pontja</t>
  </si>
  <si>
    <t>Baracs Község Önkormányzata Képviselő-testülete 2016. évi költségvetésről szóló  1/2016. (II.08.) Önkormányzati Rendelete: 3. sz. melléklet 3.2.2 pontja</t>
  </si>
  <si>
    <t>Baracs Község Önkormányzata Képviselő-testülete 2016. évi költségvetésről szóló  1/2016. (II.08.) Önkormányzati rendelete: 3. sz. melléklet 3.3 pontja</t>
  </si>
  <si>
    <t>Baracs Község Önkormányzata Képviselő-testülete 2016. évi költségvetésről szóló  1/2016. (II.08.) Önkormányzati rendelete: 3. sz. melléklet 3.4 pontja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</si>
</sst>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2" fillId="0" borderId="23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9.57421875" style="45" customWidth="1"/>
    <col min="2" max="3" width="9.140625" style="45" customWidth="1"/>
    <col min="4" max="4" width="9.8515625" style="45" customWidth="1"/>
    <col min="5" max="16384" width="9.140625" style="45" customWidth="1"/>
  </cols>
  <sheetData>
    <row r="1" ht="11.25">
      <c r="A1" s="45" t="s">
        <v>170</v>
      </c>
    </row>
    <row r="4" spans="2:6" ht="11.25">
      <c r="B4" s="45" t="s">
        <v>141</v>
      </c>
      <c r="F4" s="47"/>
    </row>
    <row r="5" ht="11.25">
      <c r="F5" s="47"/>
    </row>
    <row r="6" ht="11.25">
      <c r="F6" s="47"/>
    </row>
    <row r="7" ht="11.25">
      <c r="K7" s="45" t="s">
        <v>14</v>
      </c>
    </row>
    <row r="8" spans="1:12" ht="11.25">
      <c r="A8" s="44" t="s">
        <v>29</v>
      </c>
      <c r="B8" s="48" t="s">
        <v>30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48" t="s">
        <v>40</v>
      </c>
    </row>
    <row r="9" spans="1:12" ht="11.25">
      <c r="A9" s="11" t="s">
        <v>0</v>
      </c>
      <c r="B9" s="18" t="s">
        <v>1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26" t="s">
        <v>7</v>
      </c>
    </row>
    <row r="10" spans="1:12" ht="11.25">
      <c r="A10" s="18"/>
      <c r="B10" s="18" t="s">
        <v>3</v>
      </c>
      <c r="C10" s="48" t="s">
        <v>31</v>
      </c>
      <c r="D10" s="48" t="s">
        <v>32</v>
      </c>
      <c r="E10" s="48" t="s">
        <v>33</v>
      </c>
      <c r="F10" s="48" t="s">
        <v>34</v>
      </c>
      <c r="G10" s="48" t="s">
        <v>35</v>
      </c>
      <c r="H10" s="48" t="s">
        <v>36</v>
      </c>
      <c r="I10" s="48" t="s">
        <v>37</v>
      </c>
      <c r="J10" s="48" t="s">
        <v>38</v>
      </c>
      <c r="K10" s="54" t="s">
        <v>39</v>
      </c>
      <c r="L10" s="127"/>
    </row>
    <row r="11" spans="1:12" ht="11.25">
      <c r="A11" s="18"/>
      <c r="B11" s="18"/>
      <c r="C11" s="11" t="s">
        <v>8</v>
      </c>
      <c r="D11" s="11" t="s">
        <v>67</v>
      </c>
      <c r="E11" s="11" t="s">
        <v>9</v>
      </c>
      <c r="F11" s="11" t="s">
        <v>71</v>
      </c>
      <c r="G11" s="11" t="s">
        <v>74</v>
      </c>
      <c r="H11" s="11" t="s">
        <v>77</v>
      </c>
      <c r="I11" s="11" t="s">
        <v>79</v>
      </c>
      <c r="J11" s="11" t="s">
        <v>80</v>
      </c>
      <c r="K11" s="11" t="s">
        <v>83</v>
      </c>
      <c r="L11" s="127"/>
    </row>
    <row r="12" spans="1:12" ht="11.25">
      <c r="A12" s="18"/>
      <c r="B12" s="18"/>
      <c r="C12" s="18" t="s">
        <v>66</v>
      </c>
      <c r="D12" s="18" t="s">
        <v>68</v>
      </c>
      <c r="E12" s="18" t="s">
        <v>70</v>
      </c>
      <c r="F12" s="18" t="s">
        <v>72</v>
      </c>
      <c r="G12" s="18" t="s">
        <v>75</v>
      </c>
      <c r="H12" s="18" t="s">
        <v>78</v>
      </c>
      <c r="I12" s="18"/>
      <c r="J12" s="18" t="s">
        <v>81</v>
      </c>
      <c r="K12" s="18" t="s">
        <v>84</v>
      </c>
      <c r="L12" s="127"/>
    </row>
    <row r="13" spans="1:12" ht="11.25">
      <c r="A13" s="22"/>
      <c r="B13" s="22"/>
      <c r="C13" s="22"/>
      <c r="D13" s="22" t="s">
        <v>69</v>
      </c>
      <c r="E13" s="22"/>
      <c r="F13" s="22" t="s">
        <v>73</v>
      </c>
      <c r="G13" s="22" t="s">
        <v>76</v>
      </c>
      <c r="H13" s="22" t="s">
        <v>76</v>
      </c>
      <c r="I13" s="22"/>
      <c r="J13" s="22" t="s">
        <v>82</v>
      </c>
      <c r="K13" s="22"/>
      <c r="L13" s="128"/>
    </row>
    <row r="14" spans="1:12" ht="11.25">
      <c r="A14" s="36" t="s">
        <v>98</v>
      </c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1"/>
    </row>
    <row r="15" spans="1:12" ht="11.25">
      <c r="A15" s="13" t="s">
        <v>99</v>
      </c>
      <c r="B15" s="15" t="s">
        <v>41</v>
      </c>
      <c r="C15" s="111"/>
      <c r="D15" s="38"/>
      <c r="E15" s="40">
        <v>3438</v>
      </c>
      <c r="F15" s="40"/>
      <c r="G15" s="38"/>
      <c r="H15" s="38">
        <v>16150</v>
      </c>
      <c r="I15" s="38"/>
      <c r="J15" s="38"/>
      <c r="K15" s="38"/>
      <c r="L15" s="55">
        <f>SUM(C15:K15)</f>
        <v>19588</v>
      </c>
    </row>
    <row r="16" spans="1:12" ht="11.25">
      <c r="A16" s="17"/>
      <c r="B16" s="18"/>
      <c r="C16" s="112"/>
      <c r="D16" s="40"/>
      <c r="E16" s="40"/>
      <c r="F16" s="40"/>
      <c r="G16" s="40"/>
      <c r="H16" s="40"/>
      <c r="I16" s="40"/>
      <c r="J16" s="40"/>
      <c r="K16" s="40"/>
      <c r="L16" s="57"/>
    </row>
    <row r="17" spans="1:12" ht="11.25">
      <c r="A17" s="58"/>
      <c r="B17" s="22" t="s">
        <v>97</v>
      </c>
      <c r="C17" s="112"/>
      <c r="D17" s="40"/>
      <c r="E17" s="60">
        <v>3416</v>
      </c>
      <c r="F17" s="61"/>
      <c r="G17" s="61"/>
      <c r="H17" s="61">
        <v>16000</v>
      </c>
      <c r="I17" s="61"/>
      <c r="J17" s="61"/>
      <c r="K17" s="61"/>
      <c r="L17" s="62">
        <f aca="true" t="shared" si="0" ref="L17:L75">SUM(C17:K17)</f>
        <v>19416</v>
      </c>
    </row>
    <row r="18" spans="1:12" ht="11.25">
      <c r="A18" s="11" t="s">
        <v>100</v>
      </c>
      <c r="B18" s="15" t="s">
        <v>41</v>
      </c>
      <c r="C18" s="111"/>
      <c r="D18" s="38"/>
      <c r="E18" s="38">
        <v>3048</v>
      </c>
      <c r="F18" s="39"/>
      <c r="G18" s="39"/>
      <c r="H18" s="39"/>
      <c r="I18" s="39"/>
      <c r="J18" s="39"/>
      <c r="K18" s="38"/>
      <c r="L18" s="55">
        <f t="shared" si="0"/>
        <v>3048</v>
      </c>
    </row>
    <row r="19" spans="1:12" ht="11.25">
      <c r="A19" s="18" t="s">
        <v>10</v>
      </c>
      <c r="B19" s="18"/>
      <c r="C19" s="112"/>
      <c r="D19" s="40"/>
      <c r="E19" s="40"/>
      <c r="F19" s="41"/>
      <c r="G19" s="41"/>
      <c r="H19" s="41"/>
      <c r="I19" s="41"/>
      <c r="J19" s="41"/>
      <c r="K19" s="40"/>
      <c r="L19" s="57"/>
    </row>
    <row r="20" spans="1:12" ht="11.25">
      <c r="A20" s="22" t="s">
        <v>11</v>
      </c>
      <c r="B20" s="22" t="s">
        <v>97</v>
      </c>
      <c r="C20" s="113"/>
      <c r="D20" s="60"/>
      <c r="E20" s="59">
        <v>3048</v>
      </c>
      <c r="F20" s="60"/>
      <c r="G20" s="60"/>
      <c r="H20" s="60"/>
      <c r="I20" s="60"/>
      <c r="J20" s="60"/>
      <c r="K20" s="60"/>
      <c r="L20" s="62">
        <f t="shared" si="0"/>
        <v>3048</v>
      </c>
    </row>
    <row r="21" spans="1:12" s="23" customFormat="1" ht="11.25">
      <c r="A21" s="19" t="s">
        <v>101</v>
      </c>
      <c r="B21" s="15" t="s">
        <v>41</v>
      </c>
      <c r="C21" s="114"/>
      <c r="D21" s="41"/>
      <c r="E21" s="41">
        <v>1425</v>
      </c>
      <c r="F21" s="41"/>
      <c r="G21" s="41"/>
      <c r="H21" s="41"/>
      <c r="I21" s="41"/>
      <c r="J21" s="57"/>
      <c r="K21" s="57"/>
      <c r="L21" s="55">
        <f t="shared" si="0"/>
        <v>1425</v>
      </c>
    </row>
    <row r="22" spans="1:12" s="23" customFormat="1" ht="11.25">
      <c r="A22" s="19" t="s">
        <v>16</v>
      </c>
      <c r="B22" s="18"/>
      <c r="C22" s="114"/>
      <c r="D22" s="41"/>
      <c r="E22" s="41"/>
      <c r="F22" s="41"/>
      <c r="G22" s="41"/>
      <c r="H22" s="41"/>
      <c r="I22" s="41"/>
      <c r="J22" s="57"/>
      <c r="K22" s="57"/>
      <c r="L22" s="57"/>
    </row>
    <row r="23" spans="1:12" s="23" customFormat="1" ht="11.25">
      <c r="A23" s="18"/>
      <c r="B23" s="22" t="s">
        <v>97</v>
      </c>
      <c r="C23" s="114"/>
      <c r="D23" s="41"/>
      <c r="E23" s="41">
        <v>1424</v>
      </c>
      <c r="F23" s="41"/>
      <c r="G23" s="41"/>
      <c r="H23" s="41"/>
      <c r="I23" s="41"/>
      <c r="J23" s="41"/>
      <c r="K23" s="41"/>
      <c r="L23" s="62">
        <f t="shared" si="0"/>
        <v>1424</v>
      </c>
    </row>
    <row r="24" spans="1:12" ht="11.25">
      <c r="A24" s="11" t="s">
        <v>102</v>
      </c>
      <c r="B24" s="15" t="s">
        <v>41</v>
      </c>
      <c r="C24" s="115">
        <v>3894</v>
      </c>
      <c r="D24" s="63">
        <v>1015</v>
      </c>
      <c r="E24" s="63">
        <v>7055</v>
      </c>
      <c r="F24" s="39"/>
      <c r="G24" s="39"/>
      <c r="H24" s="39"/>
      <c r="I24" s="39"/>
      <c r="J24" s="39"/>
      <c r="K24" s="39"/>
      <c r="L24" s="55">
        <f t="shared" si="0"/>
        <v>11964</v>
      </c>
    </row>
    <row r="25" spans="1:12" ht="11.25">
      <c r="A25" s="18" t="s">
        <v>17</v>
      </c>
      <c r="B25" s="18"/>
      <c r="C25" s="114"/>
      <c r="D25" s="56"/>
      <c r="E25" s="66"/>
      <c r="F25" s="41"/>
      <c r="G25" s="41"/>
      <c r="H25" s="41"/>
      <c r="I25" s="41"/>
      <c r="J25" s="64"/>
      <c r="K25" s="41"/>
      <c r="L25" s="57"/>
    </row>
    <row r="26" spans="1:12" ht="11.25">
      <c r="A26" s="22" t="s">
        <v>18</v>
      </c>
      <c r="B26" s="22" t="s">
        <v>97</v>
      </c>
      <c r="C26" s="116">
        <v>4403</v>
      </c>
      <c r="D26" s="59">
        <v>1121</v>
      </c>
      <c r="E26" s="59">
        <v>5179</v>
      </c>
      <c r="F26" s="60"/>
      <c r="G26" s="60"/>
      <c r="H26" s="60"/>
      <c r="I26" s="60"/>
      <c r="J26" s="41"/>
      <c r="K26" s="60"/>
      <c r="L26" s="62">
        <f t="shared" si="0"/>
        <v>10703</v>
      </c>
    </row>
    <row r="27" spans="1:12" ht="11.25">
      <c r="A27" s="11" t="s">
        <v>103</v>
      </c>
      <c r="B27" s="15" t="s">
        <v>41</v>
      </c>
      <c r="C27" s="115"/>
      <c r="D27" s="39"/>
      <c r="E27" s="39">
        <v>3653</v>
      </c>
      <c r="F27" s="39"/>
      <c r="G27" s="39"/>
      <c r="H27" s="39"/>
      <c r="I27" s="38"/>
      <c r="J27" s="39"/>
      <c r="K27" s="63"/>
      <c r="L27" s="55">
        <f t="shared" si="0"/>
        <v>3653</v>
      </c>
    </row>
    <row r="28" spans="1:12" ht="11.25">
      <c r="A28" s="18" t="s">
        <v>19</v>
      </c>
      <c r="B28" s="18"/>
      <c r="C28" s="114"/>
      <c r="D28" s="41"/>
      <c r="E28" s="41"/>
      <c r="F28" s="41"/>
      <c r="G28" s="41"/>
      <c r="H28" s="41"/>
      <c r="I28" s="40"/>
      <c r="J28" s="41"/>
      <c r="K28" s="56"/>
      <c r="L28" s="57"/>
    </row>
    <row r="29" spans="1:12" ht="11.25">
      <c r="A29" s="18"/>
      <c r="B29" s="22" t="s">
        <v>97</v>
      </c>
      <c r="C29" s="114"/>
      <c r="D29" s="41"/>
      <c r="E29" s="41">
        <v>3652</v>
      </c>
      <c r="F29" s="41"/>
      <c r="G29" s="41"/>
      <c r="H29" s="41"/>
      <c r="I29" s="40"/>
      <c r="J29" s="41"/>
      <c r="K29" s="56"/>
      <c r="L29" s="62">
        <f t="shared" si="0"/>
        <v>3652</v>
      </c>
    </row>
    <row r="30" spans="1:12" ht="11.25">
      <c r="A30" s="11" t="s">
        <v>104</v>
      </c>
      <c r="B30" s="15" t="s">
        <v>41</v>
      </c>
      <c r="C30" s="115"/>
      <c r="D30" s="39"/>
      <c r="E30" s="39">
        <v>7782</v>
      </c>
      <c r="F30" s="39"/>
      <c r="G30" s="39"/>
      <c r="H30" s="39"/>
      <c r="I30" s="39"/>
      <c r="J30" s="39"/>
      <c r="K30" s="39"/>
      <c r="L30" s="55">
        <f t="shared" si="0"/>
        <v>7782</v>
      </c>
    </row>
    <row r="31" spans="1:12" ht="11.25">
      <c r="A31" s="18"/>
      <c r="B31" s="18"/>
      <c r="C31" s="114"/>
      <c r="D31" s="41"/>
      <c r="E31" s="41"/>
      <c r="F31" s="41"/>
      <c r="G31" s="41"/>
      <c r="H31" s="41"/>
      <c r="I31" s="41"/>
      <c r="J31" s="41"/>
      <c r="K31" s="41"/>
      <c r="L31" s="57"/>
    </row>
    <row r="32" spans="1:12" ht="11.25">
      <c r="A32" s="22"/>
      <c r="B32" s="22" t="s">
        <v>97</v>
      </c>
      <c r="C32" s="116"/>
      <c r="D32" s="60"/>
      <c r="E32" s="60">
        <v>7782</v>
      </c>
      <c r="F32" s="60"/>
      <c r="G32" s="60"/>
      <c r="H32" s="60"/>
      <c r="I32" s="60"/>
      <c r="J32" s="60"/>
      <c r="K32" s="60"/>
      <c r="L32" s="62">
        <f t="shared" si="0"/>
        <v>7782</v>
      </c>
    </row>
    <row r="33" spans="1:12" s="23" customFormat="1" ht="11.25">
      <c r="A33" s="11" t="s">
        <v>105</v>
      </c>
      <c r="B33" s="15" t="s">
        <v>41</v>
      </c>
      <c r="C33" s="115">
        <v>4436</v>
      </c>
      <c r="D33" s="39">
        <v>1121</v>
      </c>
      <c r="E33" s="39">
        <v>1402</v>
      </c>
      <c r="F33" s="39"/>
      <c r="G33" s="39"/>
      <c r="H33" s="39"/>
      <c r="I33" s="39"/>
      <c r="J33" s="39"/>
      <c r="K33" s="39"/>
      <c r="L33" s="55">
        <f t="shared" si="0"/>
        <v>6959</v>
      </c>
    </row>
    <row r="34" spans="1:12" s="23" customFormat="1" ht="11.25">
      <c r="A34" s="18" t="s">
        <v>20</v>
      </c>
      <c r="B34" s="18"/>
      <c r="C34" s="114"/>
      <c r="D34" s="41"/>
      <c r="E34" s="41"/>
      <c r="F34" s="41"/>
      <c r="G34" s="41"/>
      <c r="H34" s="41"/>
      <c r="I34" s="41"/>
      <c r="J34" s="41"/>
      <c r="K34" s="41"/>
      <c r="L34" s="57"/>
    </row>
    <row r="35" spans="1:12" s="23" customFormat="1" ht="11.25">
      <c r="A35" s="22" t="s">
        <v>21</v>
      </c>
      <c r="B35" s="22" t="s">
        <v>97</v>
      </c>
      <c r="C35" s="116">
        <v>4913</v>
      </c>
      <c r="D35" s="60">
        <v>1253</v>
      </c>
      <c r="E35" s="60">
        <v>1403</v>
      </c>
      <c r="F35" s="60"/>
      <c r="G35" s="60"/>
      <c r="H35" s="60"/>
      <c r="I35" s="60"/>
      <c r="J35" s="60"/>
      <c r="K35" s="60"/>
      <c r="L35" s="62">
        <f t="shared" si="0"/>
        <v>7569</v>
      </c>
    </row>
    <row r="36" spans="1:12" s="23" customFormat="1" ht="11.25">
      <c r="A36" s="11" t="s">
        <v>120</v>
      </c>
      <c r="B36" s="15" t="s">
        <v>41</v>
      </c>
      <c r="C36" s="115">
        <v>7146</v>
      </c>
      <c r="D36" s="39">
        <v>965</v>
      </c>
      <c r="E36" s="39">
        <v>86</v>
      </c>
      <c r="F36" s="39"/>
      <c r="G36" s="39"/>
      <c r="H36" s="39"/>
      <c r="I36" s="39"/>
      <c r="J36" s="39"/>
      <c r="K36" s="39"/>
      <c r="L36" s="55">
        <f t="shared" si="0"/>
        <v>8197</v>
      </c>
    </row>
    <row r="37" spans="1:12" s="23" customFormat="1" ht="11.25">
      <c r="A37" s="18" t="s">
        <v>121</v>
      </c>
      <c r="B37" s="18"/>
      <c r="C37" s="114"/>
      <c r="D37" s="41"/>
      <c r="E37" s="41"/>
      <c r="F37" s="41"/>
      <c r="G37" s="41"/>
      <c r="H37" s="41"/>
      <c r="I37" s="41"/>
      <c r="J37" s="41"/>
      <c r="K37" s="41"/>
      <c r="L37" s="57"/>
    </row>
    <row r="38" spans="1:12" s="23" customFormat="1" ht="11.25">
      <c r="A38" s="22"/>
      <c r="B38" s="22" t="s">
        <v>97</v>
      </c>
      <c r="C38" s="116"/>
      <c r="D38" s="60"/>
      <c r="E38" s="60"/>
      <c r="F38" s="60"/>
      <c r="G38" s="60"/>
      <c r="H38" s="60"/>
      <c r="I38" s="60"/>
      <c r="J38" s="60"/>
      <c r="K38" s="60"/>
      <c r="L38" s="62">
        <f t="shared" si="0"/>
        <v>0</v>
      </c>
    </row>
    <row r="39" spans="1:12" s="23" customFormat="1" ht="11.25">
      <c r="A39" s="11" t="s">
        <v>106</v>
      </c>
      <c r="B39" s="15" t="s">
        <v>41</v>
      </c>
      <c r="C39" s="115">
        <v>3288</v>
      </c>
      <c r="D39" s="39">
        <v>875</v>
      </c>
      <c r="E39" s="39">
        <v>658</v>
      </c>
      <c r="F39" s="39"/>
      <c r="G39" s="39"/>
      <c r="H39" s="39"/>
      <c r="I39" s="39"/>
      <c r="J39" s="39"/>
      <c r="K39" s="39"/>
      <c r="L39" s="55">
        <f t="shared" si="0"/>
        <v>4821</v>
      </c>
    </row>
    <row r="40" spans="1:12" s="23" customFormat="1" ht="11.25">
      <c r="A40" s="18" t="s">
        <v>13</v>
      </c>
      <c r="B40" s="18"/>
      <c r="C40" s="114"/>
      <c r="D40" s="41"/>
      <c r="E40" s="41"/>
      <c r="F40" s="41"/>
      <c r="G40" s="41"/>
      <c r="H40" s="41"/>
      <c r="I40" s="41"/>
      <c r="J40" s="41"/>
      <c r="K40" s="41"/>
      <c r="L40" s="57"/>
    </row>
    <row r="41" spans="1:13" ht="11.25">
      <c r="A41" s="22"/>
      <c r="B41" s="22" t="s">
        <v>97</v>
      </c>
      <c r="C41" s="116">
        <v>3676</v>
      </c>
      <c r="D41" s="60">
        <v>991</v>
      </c>
      <c r="E41" s="60">
        <v>513</v>
      </c>
      <c r="F41" s="60"/>
      <c r="G41" s="60"/>
      <c r="H41" s="60"/>
      <c r="I41" s="60"/>
      <c r="J41" s="60"/>
      <c r="K41" s="60"/>
      <c r="L41" s="62">
        <f t="shared" si="0"/>
        <v>5180</v>
      </c>
      <c r="M41" s="23"/>
    </row>
    <row r="42" spans="1:12" ht="11.25">
      <c r="A42" s="11" t="s">
        <v>142</v>
      </c>
      <c r="B42" s="15" t="s">
        <v>41</v>
      </c>
      <c r="C42" s="117"/>
      <c r="D42" s="55"/>
      <c r="E42" s="39">
        <v>51</v>
      </c>
      <c r="F42" s="55"/>
      <c r="G42" s="85"/>
      <c r="H42" s="55"/>
      <c r="I42" s="39"/>
      <c r="J42" s="39"/>
      <c r="K42" s="55"/>
      <c r="L42" s="55">
        <f t="shared" si="0"/>
        <v>51</v>
      </c>
    </row>
    <row r="43" spans="1:12" ht="11.25">
      <c r="A43" s="18" t="s">
        <v>22</v>
      </c>
      <c r="B43" s="18"/>
      <c r="C43" s="118"/>
      <c r="D43" s="57"/>
      <c r="E43" s="41"/>
      <c r="F43" s="57"/>
      <c r="G43" s="81"/>
      <c r="H43" s="41"/>
      <c r="I43" s="41"/>
      <c r="J43" s="64"/>
      <c r="K43" s="57"/>
      <c r="L43" s="57"/>
    </row>
    <row r="44" spans="1:13" ht="11.25">
      <c r="A44" s="22" t="s">
        <v>23</v>
      </c>
      <c r="B44" s="22" t="s">
        <v>97</v>
      </c>
      <c r="C44" s="119"/>
      <c r="D44" s="62"/>
      <c r="E44" s="60">
        <v>51</v>
      </c>
      <c r="F44" s="62"/>
      <c r="G44" s="80"/>
      <c r="H44" s="62"/>
      <c r="I44" s="60"/>
      <c r="J44" s="60"/>
      <c r="K44" s="62"/>
      <c r="L44" s="62">
        <f t="shared" si="0"/>
        <v>51</v>
      </c>
      <c r="M44" s="19"/>
    </row>
    <row r="45" spans="1:12" ht="11.25">
      <c r="A45" s="11" t="s">
        <v>143</v>
      </c>
      <c r="B45" s="15" t="s">
        <v>41</v>
      </c>
      <c r="C45" s="117"/>
      <c r="D45" s="55"/>
      <c r="E45" s="41">
        <v>1300</v>
      </c>
      <c r="F45" s="57"/>
      <c r="G45" s="57"/>
      <c r="H45" s="55"/>
      <c r="I45" s="57"/>
      <c r="J45" s="41"/>
      <c r="K45" s="57"/>
      <c r="L45" s="55">
        <f t="shared" si="0"/>
        <v>1300</v>
      </c>
    </row>
    <row r="46" spans="1:12" ht="11.25">
      <c r="A46" s="18" t="s">
        <v>24</v>
      </c>
      <c r="B46" s="18"/>
      <c r="C46" s="118"/>
      <c r="D46" s="57"/>
      <c r="E46" s="41"/>
      <c r="F46" s="57"/>
      <c r="G46" s="57"/>
      <c r="H46" s="81"/>
      <c r="I46" s="57"/>
      <c r="J46" s="41"/>
      <c r="K46" s="57"/>
      <c r="L46" s="57"/>
    </row>
    <row r="47" spans="1:13" ht="11.25">
      <c r="A47" s="22" t="s">
        <v>25</v>
      </c>
      <c r="B47" s="22" t="s">
        <v>97</v>
      </c>
      <c r="C47" s="119"/>
      <c r="D47" s="62"/>
      <c r="E47" s="60">
        <v>1300</v>
      </c>
      <c r="F47" s="62"/>
      <c r="G47" s="62"/>
      <c r="H47" s="62"/>
      <c r="I47" s="62"/>
      <c r="J47" s="62"/>
      <c r="K47" s="62"/>
      <c r="L47" s="62">
        <f t="shared" si="0"/>
        <v>1300</v>
      </c>
      <c r="M47" s="19"/>
    </row>
    <row r="48" spans="1:12" ht="11.25">
      <c r="A48" s="11" t="s">
        <v>144</v>
      </c>
      <c r="B48" s="15" t="s">
        <v>41</v>
      </c>
      <c r="C48" s="115"/>
      <c r="D48" s="39"/>
      <c r="E48" s="39">
        <v>389</v>
      </c>
      <c r="F48" s="55"/>
      <c r="G48" s="55"/>
      <c r="H48" s="55"/>
      <c r="I48" s="55"/>
      <c r="J48" s="55"/>
      <c r="K48" s="55"/>
      <c r="L48" s="55">
        <f t="shared" si="0"/>
        <v>389</v>
      </c>
    </row>
    <row r="49" spans="1:12" ht="11.25">
      <c r="A49" s="18" t="s">
        <v>145</v>
      </c>
      <c r="B49" s="18"/>
      <c r="C49" s="114"/>
      <c r="D49" s="41"/>
      <c r="E49" s="41"/>
      <c r="F49" s="57"/>
      <c r="G49" s="57"/>
      <c r="H49" s="57"/>
      <c r="I49" s="57"/>
      <c r="J49" s="57"/>
      <c r="K49" s="57"/>
      <c r="L49" s="57"/>
    </row>
    <row r="50" spans="1:13" ht="11.25">
      <c r="A50" s="22"/>
      <c r="B50" s="22" t="s">
        <v>97</v>
      </c>
      <c r="C50" s="116"/>
      <c r="D50" s="60"/>
      <c r="E50" s="60">
        <v>389</v>
      </c>
      <c r="F50" s="62"/>
      <c r="G50" s="62"/>
      <c r="H50" s="62"/>
      <c r="I50" s="62"/>
      <c r="J50" s="62"/>
      <c r="K50" s="62"/>
      <c r="L50" s="62">
        <f t="shared" si="0"/>
        <v>389</v>
      </c>
      <c r="M50" s="19"/>
    </row>
    <row r="51" spans="1:13" ht="11.25">
      <c r="A51" s="18" t="s">
        <v>146</v>
      </c>
      <c r="B51" s="15" t="s">
        <v>41</v>
      </c>
      <c r="C51" s="118"/>
      <c r="D51" s="57"/>
      <c r="E51" s="69"/>
      <c r="F51" s="41">
        <v>5029</v>
      </c>
      <c r="G51" s="40"/>
      <c r="H51" s="41"/>
      <c r="I51" s="56"/>
      <c r="J51" s="41"/>
      <c r="K51" s="41"/>
      <c r="L51" s="55">
        <f t="shared" si="0"/>
        <v>5029</v>
      </c>
      <c r="M51" s="23"/>
    </row>
    <row r="52" spans="1:13" ht="11.25">
      <c r="A52" s="18"/>
      <c r="B52" s="18"/>
      <c r="C52" s="118"/>
      <c r="D52" s="57"/>
      <c r="E52" s="69"/>
      <c r="F52" s="41"/>
      <c r="G52" s="40"/>
      <c r="H52" s="57"/>
      <c r="I52" s="69"/>
      <c r="J52" s="57"/>
      <c r="K52" s="57"/>
      <c r="L52" s="57"/>
      <c r="M52" s="23"/>
    </row>
    <row r="53" spans="1:13" ht="11.25">
      <c r="A53" s="22"/>
      <c r="B53" s="22" t="s">
        <v>97</v>
      </c>
      <c r="C53" s="119"/>
      <c r="D53" s="62"/>
      <c r="E53" s="62"/>
      <c r="F53" s="60">
        <v>5949</v>
      </c>
      <c r="G53" s="60"/>
      <c r="H53" s="62"/>
      <c r="I53" s="62"/>
      <c r="J53" s="62"/>
      <c r="K53" s="62"/>
      <c r="L53" s="62">
        <f t="shared" si="0"/>
        <v>5949</v>
      </c>
      <c r="M53" s="23"/>
    </row>
    <row r="54" spans="1:12" ht="11.25">
      <c r="A54" s="18" t="s">
        <v>147</v>
      </c>
      <c r="B54" s="15" t="s">
        <v>41</v>
      </c>
      <c r="C54" s="118"/>
      <c r="D54" s="57"/>
      <c r="E54" s="41">
        <v>10363</v>
      </c>
      <c r="F54" s="57"/>
      <c r="G54" s="57"/>
      <c r="H54" s="57"/>
      <c r="I54" s="57"/>
      <c r="J54" s="57"/>
      <c r="K54" s="57"/>
      <c r="L54" s="55">
        <f t="shared" si="0"/>
        <v>10363</v>
      </c>
    </row>
    <row r="55" spans="1:12" ht="11.25">
      <c r="A55" s="18"/>
      <c r="B55" s="18"/>
      <c r="C55" s="118"/>
      <c r="D55" s="57"/>
      <c r="E55" s="41"/>
      <c r="F55" s="57"/>
      <c r="G55" s="57"/>
      <c r="H55" s="57"/>
      <c r="I55" s="57"/>
      <c r="J55" s="57"/>
      <c r="K55" s="57"/>
      <c r="L55" s="57"/>
    </row>
    <row r="56" spans="1:13" ht="11.25">
      <c r="A56" s="22"/>
      <c r="B56" s="22" t="s">
        <v>97</v>
      </c>
      <c r="C56" s="119"/>
      <c r="D56" s="62"/>
      <c r="E56" s="60">
        <v>9836</v>
      </c>
      <c r="F56" s="62"/>
      <c r="G56" s="62"/>
      <c r="H56" s="62"/>
      <c r="I56" s="62"/>
      <c r="J56" s="62"/>
      <c r="K56" s="62"/>
      <c r="L56" s="62">
        <f t="shared" si="0"/>
        <v>9836</v>
      </c>
      <c r="M56" s="19"/>
    </row>
    <row r="57" spans="1:13" ht="11.25">
      <c r="A57" s="18" t="s">
        <v>148</v>
      </c>
      <c r="B57" s="15" t="s">
        <v>41</v>
      </c>
      <c r="C57" s="114">
        <v>17753</v>
      </c>
      <c r="D57" s="41">
        <v>2397</v>
      </c>
      <c r="E57" s="41"/>
      <c r="F57" s="57"/>
      <c r="G57" s="57"/>
      <c r="H57" s="57"/>
      <c r="I57" s="57"/>
      <c r="J57" s="57"/>
      <c r="K57" s="57"/>
      <c r="L57" s="55">
        <f t="shared" si="0"/>
        <v>20150</v>
      </c>
      <c r="M57" s="23"/>
    </row>
    <row r="58" spans="1:13" ht="11.25">
      <c r="A58" s="18" t="s">
        <v>56</v>
      </c>
      <c r="B58" s="18"/>
      <c r="C58" s="114"/>
      <c r="D58" s="41"/>
      <c r="E58" s="41"/>
      <c r="F58" s="57"/>
      <c r="G58" s="57"/>
      <c r="H58" s="57"/>
      <c r="I58" s="57"/>
      <c r="J58" s="57"/>
      <c r="K58" s="57"/>
      <c r="L58" s="57"/>
      <c r="M58" s="23"/>
    </row>
    <row r="59" spans="1:13" ht="11.25">
      <c r="A59" s="22"/>
      <c r="B59" s="22" t="s">
        <v>97</v>
      </c>
      <c r="C59" s="116">
        <v>15194</v>
      </c>
      <c r="D59" s="60">
        <v>2051</v>
      </c>
      <c r="E59" s="60">
        <v>956</v>
      </c>
      <c r="F59" s="62"/>
      <c r="G59" s="62"/>
      <c r="H59" s="62"/>
      <c r="I59" s="62"/>
      <c r="J59" s="62"/>
      <c r="K59" s="62"/>
      <c r="L59" s="62">
        <f t="shared" si="0"/>
        <v>18201</v>
      </c>
      <c r="M59" s="23"/>
    </row>
    <row r="60" spans="1:13" ht="11.25">
      <c r="A60" s="18" t="s">
        <v>149</v>
      </c>
      <c r="B60" s="15" t="s">
        <v>41</v>
      </c>
      <c r="C60" s="118"/>
      <c r="D60" s="41"/>
      <c r="E60" s="57"/>
      <c r="F60" s="41">
        <v>1815</v>
      </c>
      <c r="G60" s="41"/>
      <c r="H60" s="57"/>
      <c r="I60" s="57"/>
      <c r="J60" s="57"/>
      <c r="K60" s="57"/>
      <c r="L60" s="55">
        <f t="shared" si="0"/>
        <v>1815</v>
      </c>
      <c r="M60" s="23"/>
    </row>
    <row r="61" spans="1:13" ht="11.25">
      <c r="A61" s="18" t="s">
        <v>28</v>
      </c>
      <c r="B61" s="18"/>
      <c r="C61" s="118"/>
      <c r="D61" s="41"/>
      <c r="E61" s="57"/>
      <c r="F61" s="41"/>
      <c r="G61" s="41"/>
      <c r="H61" s="57"/>
      <c r="I61" s="57"/>
      <c r="J61" s="57"/>
      <c r="K61" s="57"/>
      <c r="L61" s="57"/>
      <c r="M61" s="23"/>
    </row>
    <row r="62" spans="1:13" ht="11.25">
      <c r="A62" s="22"/>
      <c r="B62" s="22" t="s">
        <v>97</v>
      </c>
      <c r="C62" s="119"/>
      <c r="D62" s="60"/>
      <c r="E62" s="62"/>
      <c r="F62" s="60"/>
      <c r="G62" s="60"/>
      <c r="H62" s="62"/>
      <c r="I62" s="62"/>
      <c r="J62" s="62"/>
      <c r="K62" s="62"/>
      <c r="L62" s="62">
        <f t="shared" si="0"/>
        <v>0</v>
      </c>
      <c r="M62" s="23"/>
    </row>
    <row r="63" spans="1:13" ht="11.25">
      <c r="A63" s="18" t="s">
        <v>150</v>
      </c>
      <c r="B63" s="15" t="s">
        <v>41</v>
      </c>
      <c r="C63" s="118"/>
      <c r="D63" s="41"/>
      <c r="E63" s="57"/>
      <c r="F63" s="41">
        <v>100</v>
      </c>
      <c r="G63" s="41"/>
      <c r="H63" s="57"/>
      <c r="I63" s="57"/>
      <c r="J63" s="57"/>
      <c r="K63" s="57"/>
      <c r="L63" s="55">
        <f t="shared" si="0"/>
        <v>100</v>
      </c>
      <c r="M63" s="23"/>
    </row>
    <row r="64" spans="1:13" ht="11.25">
      <c r="A64" s="18"/>
      <c r="B64" s="18"/>
      <c r="C64" s="118"/>
      <c r="D64" s="41"/>
      <c r="E64" s="57"/>
      <c r="F64" s="41"/>
      <c r="G64" s="41"/>
      <c r="H64" s="57"/>
      <c r="I64" s="57"/>
      <c r="J64" s="57"/>
      <c r="K64" s="57"/>
      <c r="L64" s="57"/>
      <c r="M64" s="23"/>
    </row>
    <row r="65" spans="1:13" ht="11.25">
      <c r="A65" s="22"/>
      <c r="B65" s="22" t="s">
        <v>97</v>
      </c>
      <c r="C65" s="119"/>
      <c r="D65" s="60"/>
      <c r="E65" s="62"/>
      <c r="F65" s="60"/>
      <c r="G65" s="60"/>
      <c r="H65" s="62"/>
      <c r="I65" s="62"/>
      <c r="J65" s="62"/>
      <c r="K65" s="62"/>
      <c r="L65" s="62">
        <f t="shared" si="0"/>
        <v>0</v>
      </c>
      <c r="M65" s="23"/>
    </row>
    <row r="66" spans="1:13" ht="11.25">
      <c r="A66" s="18" t="s">
        <v>151</v>
      </c>
      <c r="B66" s="19" t="s">
        <v>41</v>
      </c>
      <c r="C66" s="118"/>
      <c r="D66" s="41"/>
      <c r="E66" s="57"/>
      <c r="F66" s="41"/>
      <c r="G66" s="41"/>
      <c r="H66" s="57"/>
      <c r="I66" s="57"/>
      <c r="J66" s="57"/>
      <c r="K66" s="57"/>
      <c r="L66" s="55"/>
      <c r="M66" s="23"/>
    </row>
    <row r="67" spans="1:13" ht="11.25">
      <c r="A67" s="18"/>
      <c r="B67" s="19"/>
      <c r="C67" s="118"/>
      <c r="D67" s="41"/>
      <c r="E67" s="57"/>
      <c r="F67" s="41"/>
      <c r="G67" s="41"/>
      <c r="H67" s="57"/>
      <c r="I67" s="57"/>
      <c r="J67" s="57"/>
      <c r="K67" s="57"/>
      <c r="L67" s="57"/>
      <c r="M67" s="23"/>
    </row>
    <row r="68" spans="1:13" ht="11.25">
      <c r="A68" s="22"/>
      <c r="B68" s="19" t="s">
        <v>97</v>
      </c>
      <c r="C68" s="118"/>
      <c r="D68" s="41"/>
      <c r="E68" s="62">
        <v>978</v>
      </c>
      <c r="F68" s="60"/>
      <c r="G68" s="60"/>
      <c r="H68" s="62"/>
      <c r="I68" s="62"/>
      <c r="J68" s="62"/>
      <c r="K68" s="62"/>
      <c r="L68" s="62">
        <v>978</v>
      </c>
      <c r="M68" s="23"/>
    </row>
    <row r="69" spans="1:13" ht="11.25">
      <c r="A69" s="18" t="s">
        <v>152</v>
      </c>
      <c r="B69" s="15" t="s">
        <v>41</v>
      </c>
      <c r="C69" s="120"/>
      <c r="D69" s="85"/>
      <c r="E69" s="81"/>
      <c r="F69" s="57"/>
      <c r="G69" s="41">
        <v>12057</v>
      </c>
      <c r="H69" s="57"/>
      <c r="I69" s="57"/>
      <c r="J69" s="57"/>
      <c r="K69" s="57"/>
      <c r="L69" s="55">
        <f t="shared" si="0"/>
        <v>12057</v>
      </c>
      <c r="M69" s="23"/>
    </row>
    <row r="70" spans="1:12" ht="11.25">
      <c r="A70" s="79" t="s">
        <v>127</v>
      </c>
      <c r="B70" s="18"/>
      <c r="C70" s="114"/>
      <c r="D70" s="41"/>
      <c r="E70" s="81"/>
      <c r="F70" s="57"/>
      <c r="G70" s="64"/>
      <c r="H70" s="57"/>
      <c r="I70" s="57"/>
      <c r="J70" s="57"/>
      <c r="K70" s="57"/>
      <c r="L70" s="57"/>
    </row>
    <row r="71" spans="1:12" ht="11.25">
      <c r="A71" s="82" t="s">
        <v>128</v>
      </c>
      <c r="B71" s="22" t="s">
        <v>97</v>
      </c>
      <c r="C71" s="116"/>
      <c r="D71" s="60"/>
      <c r="E71" s="80"/>
      <c r="F71" s="62"/>
      <c r="G71" s="70">
        <v>15171</v>
      </c>
      <c r="H71" s="62"/>
      <c r="I71" s="62"/>
      <c r="J71" s="62"/>
      <c r="K71" s="62"/>
      <c r="L71" s="62">
        <f t="shared" si="0"/>
        <v>15171</v>
      </c>
    </row>
    <row r="72" spans="1:12" ht="11.25">
      <c r="A72" s="18" t="s">
        <v>153</v>
      </c>
      <c r="B72" s="19" t="s">
        <v>41</v>
      </c>
      <c r="C72" s="114"/>
      <c r="D72" s="41"/>
      <c r="E72" s="81"/>
      <c r="F72" s="57"/>
      <c r="G72" s="64"/>
      <c r="H72" s="57"/>
      <c r="I72" s="57"/>
      <c r="J72" s="57"/>
      <c r="K72" s="57"/>
      <c r="L72" s="57"/>
    </row>
    <row r="73" spans="1:12" ht="11.25">
      <c r="A73" s="18" t="s">
        <v>154</v>
      </c>
      <c r="B73" s="19"/>
      <c r="C73" s="114"/>
      <c r="D73" s="41"/>
      <c r="E73" s="81"/>
      <c r="F73" s="57"/>
      <c r="G73" s="64"/>
      <c r="H73" s="57"/>
      <c r="I73" s="57"/>
      <c r="J73" s="57"/>
      <c r="K73" s="57"/>
      <c r="L73" s="57"/>
    </row>
    <row r="74" spans="1:12" ht="11.25">
      <c r="A74" s="82"/>
      <c r="B74" s="19" t="s">
        <v>97</v>
      </c>
      <c r="C74" s="116"/>
      <c r="D74" s="60"/>
      <c r="E74" s="80">
        <v>827</v>
      </c>
      <c r="F74" s="62"/>
      <c r="G74" s="70"/>
      <c r="H74" s="62"/>
      <c r="I74" s="62"/>
      <c r="J74" s="62"/>
      <c r="K74" s="62"/>
      <c r="L74" s="57">
        <v>827</v>
      </c>
    </row>
    <row r="75" spans="1:12" ht="11.25">
      <c r="A75" s="79" t="s">
        <v>129</v>
      </c>
      <c r="B75" s="15" t="s">
        <v>41</v>
      </c>
      <c r="C75" s="114"/>
      <c r="D75" s="41"/>
      <c r="E75" s="81">
        <v>121</v>
      </c>
      <c r="F75" s="57"/>
      <c r="G75" s="64"/>
      <c r="H75" s="57"/>
      <c r="I75" s="57"/>
      <c r="J75" s="57"/>
      <c r="K75" s="57"/>
      <c r="L75" s="55">
        <f t="shared" si="0"/>
        <v>121</v>
      </c>
    </row>
    <row r="76" spans="1:12" ht="11.25">
      <c r="A76" s="18" t="s">
        <v>50</v>
      </c>
      <c r="B76" s="18"/>
      <c r="C76" s="114"/>
      <c r="D76" s="41"/>
      <c r="E76" s="81"/>
      <c r="F76" s="41"/>
      <c r="G76" s="64"/>
      <c r="H76" s="57"/>
      <c r="I76" s="57"/>
      <c r="J76" s="57"/>
      <c r="K76" s="57"/>
      <c r="L76" s="57"/>
    </row>
    <row r="77" spans="1:12" ht="11.25">
      <c r="A77" s="71"/>
      <c r="B77" s="22" t="s">
        <v>97</v>
      </c>
      <c r="C77" s="119"/>
      <c r="D77" s="62"/>
      <c r="E77" s="80">
        <v>121</v>
      </c>
      <c r="F77" s="62"/>
      <c r="G77" s="62"/>
      <c r="H77" s="62"/>
      <c r="I77" s="62"/>
      <c r="J77" s="62"/>
      <c r="K77" s="62"/>
      <c r="L77" s="62">
        <f aca="true" t="shared" si="1" ref="L77:L129">SUM(C77:K77)</f>
        <v>121</v>
      </c>
    </row>
    <row r="78" spans="1:12" ht="11.25">
      <c r="A78" s="79" t="s">
        <v>130</v>
      </c>
      <c r="B78" s="15" t="s">
        <v>41</v>
      </c>
      <c r="C78" s="111">
        <v>8800</v>
      </c>
      <c r="D78" s="39">
        <v>2347</v>
      </c>
      <c r="E78" s="91">
        <v>7836</v>
      </c>
      <c r="F78" s="57"/>
      <c r="G78" s="64"/>
      <c r="H78" s="57"/>
      <c r="I78" s="57"/>
      <c r="J78" s="57"/>
      <c r="K78" s="57"/>
      <c r="L78" s="55">
        <f t="shared" si="1"/>
        <v>18983</v>
      </c>
    </row>
    <row r="79" spans="1:12" ht="11.25">
      <c r="A79" s="18" t="s">
        <v>42</v>
      </c>
      <c r="B79" s="18"/>
      <c r="C79" s="112"/>
      <c r="D79" s="41"/>
      <c r="E79" s="56"/>
      <c r="F79" s="57"/>
      <c r="G79" s="64"/>
      <c r="H79" s="57"/>
      <c r="I79" s="81"/>
      <c r="J79" s="57"/>
      <c r="K79" s="57"/>
      <c r="L79" s="57"/>
    </row>
    <row r="80" spans="1:12" ht="11.25">
      <c r="A80" s="22" t="s">
        <v>43</v>
      </c>
      <c r="B80" s="22" t="s">
        <v>97</v>
      </c>
      <c r="C80" s="121">
        <v>9186</v>
      </c>
      <c r="D80" s="80">
        <v>2497</v>
      </c>
      <c r="E80" s="90">
        <v>7836</v>
      </c>
      <c r="F80" s="62"/>
      <c r="G80" s="62"/>
      <c r="H80" s="62"/>
      <c r="I80" s="62"/>
      <c r="J80" s="62"/>
      <c r="K80" s="62"/>
      <c r="L80" s="62">
        <f t="shared" si="1"/>
        <v>19519</v>
      </c>
    </row>
    <row r="81" spans="1:12" ht="11.25">
      <c r="A81" s="79" t="s">
        <v>131</v>
      </c>
      <c r="B81" s="15" t="s">
        <v>41</v>
      </c>
      <c r="C81" s="115"/>
      <c r="D81" s="39"/>
      <c r="E81" s="81">
        <v>800</v>
      </c>
      <c r="F81" s="57"/>
      <c r="G81" s="64"/>
      <c r="H81" s="57"/>
      <c r="I81" s="57"/>
      <c r="J81" s="57"/>
      <c r="K81" s="57"/>
      <c r="L81" s="55">
        <f t="shared" si="1"/>
        <v>800</v>
      </c>
    </row>
    <row r="82" spans="1:12" ht="11.25">
      <c r="A82" s="18" t="s">
        <v>53</v>
      </c>
      <c r="B82" s="18"/>
      <c r="C82" s="114"/>
      <c r="D82" s="41"/>
      <c r="E82" s="41"/>
      <c r="F82" s="57"/>
      <c r="G82" s="64"/>
      <c r="H82" s="57"/>
      <c r="I82" s="57"/>
      <c r="J82" s="57"/>
      <c r="K82" s="57"/>
      <c r="L82" s="57"/>
    </row>
    <row r="83" spans="1:12" ht="11.25">
      <c r="A83" s="22"/>
      <c r="B83" s="22" t="s">
        <v>97</v>
      </c>
      <c r="C83" s="119"/>
      <c r="D83" s="62"/>
      <c r="E83" s="80">
        <v>2000</v>
      </c>
      <c r="F83" s="62"/>
      <c r="G83" s="62"/>
      <c r="H83" s="62"/>
      <c r="I83" s="62"/>
      <c r="J83" s="62"/>
      <c r="K83" s="62"/>
      <c r="L83" s="62">
        <f t="shared" si="1"/>
        <v>2000</v>
      </c>
    </row>
    <row r="84" spans="1:12" ht="11.25">
      <c r="A84" s="79" t="s">
        <v>132</v>
      </c>
      <c r="B84" s="15" t="s">
        <v>41</v>
      </c>
      <c r="C84" s="114"/>
      <c r="D84" s="41"/>
      <c r="E84" s="81">
        <v>652</v>
      </c>
      <c r="F84" s="57"/>
      <c r="G84" s="64"/>
      <c r="H84" s="57"/>
      <c r="I84" s="57"/>
      <c r="J84" s="57"/>
      <c r="K84" s="57"/>
      <c r="L84" s="55">
        <f t="shared" si="1"/>
        <v>652</v>
      </c>
    </row>
    <row r="85" spans="1:12" ht="11.25">
      <c r="A85" s="18" t="s">
        <v>44</v>
      </c>
      <c r="B85" s="18"/>
      <c r="C85" s="114"/>
      <c r="D85" s="41"/>
      <c r="E85" s="41"/>
      <c r="F85" s="57"/>
      <c r="G85" s="64"/>
      <c r="H85" s="57"/>
      <c r="I85" s="57"/>
      <c r="J85" s="57"/>
      <c r="K85" s="57"/>
      <c r="L85" s="57"/>
    </row>
    <row r="86" spans="1:12" ht="11.25">
      <c r="A86" s="71"/>
      <c r="B86" s="22" t="s">
        <v>97</v>
      </c>
      <c r="C86" s="119"/>
      <c r="D86" s="62"/>
      <c r="E86" s="80">
        <v>652</v>
      </c>
      <c r="F86" s="62"/>
      <c r="G86" s="62"/>
      <c r="H86" s="62"/>
      <c r="I86" s="62"/>
      <c r="J86" s="62"/>
      <c r="K86" s="62"/>
      <c r="L86" s="62">
        <f t="shared" si="1"/>
        <v>652</v>
      </c>
    </row>
    <row r="87" spans="1:12" ht="11.25">
      <c r="A87" s="79" t="s">
        <v>133</v>
      </c>
      <c r="B87" s="15" t="s">
        <v>41</v>
      </c>
      <c r="C87" s="115"/>
      <c r="D87" s="41"/>
      <c r="E87" s="81"/>
      <c r="F87" s="57"/>
      <c r="G87" s="64">
        <v>55457</v>
      </c>
      <c r="H87" s="57"/>
      <c r="I87" s="57"/>
      <c r="J87" s="57"/>
      <c r="K87" s="57"/>
      <c r="L87" s="55">
        <f t="shared" si="1"/>
        <v>55457</v>
      </c>
    </row>
    <row r="88" spans="1:12" ht="11.25">
      <c r="A88" s="18" t="s">
        <v>57</v>
      </c>
      <c r="B88" s="18"/>
      <c r="C88" s="114"/>
      <c r="D88" s="41"/>
      <c r="E88" s="41"/>
      <c r="F88" s="57"/>
      <c r="G88" s="64"/>
      <c r="H88" s="81"/>
      <c r="I88" s="57"/>
      <c r="J88" s="57"/>
      <c r="K88" s="57"/>
      <c r="L88" s="57"/>
    </row>
    <row r="89" spans="1:12" ht="11.25">
      <c r="A89" s="22" t="s">
        <v>122</v>
      </c>
      <c r="B89" s="22" t="s">
        <v>97</v>
      </c>
      <c r="C89" s="121"/>
      <c r="D89" s="80"/>
      <c r="E89" s="80"/>
      <c r="F89" s="62"/>
      <c r="G89" s="80">
        <v>57591</v>
      </c>
      <c r="H89" s="62"/>
      <c r="I89" s="62"/>
      <c r="J89" s="62"/>
      <c r="K89" s="62"/>
      <c r="L89" s="62">
        <f t="shared" si="1"/>
        <v>57591</v>
      </c>
    </row>
    <row r="90" spans="1:12" ht="11.25">
      <c r="A90" s="79" t="s">
        <v>134</v>
      </c>
      <c r="B90" s="15" t="s">
        <v>41</v>
      </c>
      <c r="C90" s="114"/>
      <c r="D90" s="41"/>
      <c r="E90" s="41"/>
      <c r="F90" s="41"/>
      <c r="G90" s="41">
        <v>65218</v>
      </c>
      <c r="H90" s="41"/>
      <c r="I90" s="41"/>
      <c r="J90" s="41"/>
      <c r="K90" s="41"/>
      <c r="L90" s="55">
        <f t="shared" si="1"/>
        <v>65218</v>
      </c>
    </row>
    <row r="91" spans="1:12" ht="11.25">
      <c r="A91" s="18" t="s">
        <v>57</v>
      </c>
      <c r="B91" s="18"/>
      <c r="C91" s="114"/>
      <c r="D91" s="41"/>
      <c r="E91" s="41"/>
      <c r="F91" s="41"/>
      <c r="G91" s="41"/>
      <c r="H91" s="41"/>
      <c r="I91" s="41"/>
      <c r="J91" s="41"/>
      <c r="K91" s="41"/>
      <c r="L91" s="57"/>
    </row>
    <row r="92" spans="1:12" ht="11.25">
      <c r="A92" s="82" t="s">
        <v>123</v>
      </c>
      <c r="B92" s="22" t="s">
        <v>97</v>
      </c>
      <c r="C92" s="116"/>
      <c r="D92" s="60"/>
      <c r="E92" s="60"/>
      <c r="F92" s="60"/>
      <c r="G92" s="60">
        <v>67478</v>
      </c>
      <c r="H92" s="60"/>
      <c r="I92" s="60"/>
      <c r="J92" s="60"/>
      <c r="K92" s="60"/>
      <c r="L92" s="62">
        <f t="shared" si="1"/>
        <v>67478</v>
      </c>
    </row>
    <row r="93" spans="1:12" ht="11.25">
      <c r="A93" s="79" t="s">
        <v>135</v>
      </c>
      <c r="B93" s="15" t="s">
        <v>41</v>
      </c>
      <c r="C93" s="114">
        <v>13893</v>
      </c>
      <c r="D93" s="41">
        <v>3764</v>
      </c>
      <c r="E93" s="41">
        <v>10569</v>
      </c>
      <c r="F93" s="41"/>
      <c r="G93" s="41">
        <v>450</v>
      </c>
      <c r="H93" s="41"/>
      <c r="I93" s="41"/>
      <c r="J93" s="41"/>
      <c r="K93" s="41">
        <v>628</v>
      </c>
      <c r="L93" s="55">
        <f t="shared" si="1"/>
        <v>29304</v>
      </c>
    </row>
    <row r="94" spans="1:12" ht="11.25">
      <c r="A94" s="18" t="s">
        <v>62</v>
      </c>
      <c r="B94" s="18"/>
      <c r="C94" s="114"/>
      <c r="D94" s="41"/>
      <c r="E94" s="41"/>
      <c r="F94" s="41"/>
      <c r="G94" s="41"/>
      <c r="H94" s="41"/>
      <c r="I94" s="41"/>
      <c r="J94" s="41"/>
      <c r="K94" s="41"/>
      <c r="L94" s="57"/>
    </row>
    <row r="95" spans="1:12" ht="11.25">
      <c r="A95" s="82"/>
      <c r="B95" s="22" t="s">
        <v>97</v>
      </c>
      <c r="C95" s="116">
        <v>14026</v>
      </c>
      <c r="D95" s="60">
        <v>3798</v>
      </c>
      <c r="E95" s="60">
        <v>8996</v>
      </c>
      <c r="F95" s="60">
        <v>620</v>
      </c>
      <c r="G95" s="60">
        <v>905</v>
      </c>
      <c r="H95" s="60"/>
      <c r="I95" s="60"/>
      <c r="J95" s="60"/>
      <c r="K95" s="60">
        <v>0</v>
      </c>
      <c r="L95" s="62">
        <f t="shared" si="1"/>
        <v>28345</v>
      </c>
    </row>
    <row r="96" spans="1:12" ht="11.25">
      <c r="A96" s="79" t="s">
        <v>136</v>
      </c>
      <c r="B96" s="15" t="s">
        <v>41</v>
      </c>
      <c r="C96" s="114"/>
      <c r="D96" s="41"/>
      <c r="E96" s="41">
        <v>374</v>
      </c>
      <c r="F96" s="41"/>
      <c r="G96" s="41"/>
      <c r="H96" s="41"/>
      <c r="I96" s="41"/>
      <c r="J96" s="41"/>
      <c r="K96" s="41"/>
      <c r="L96" s="55">
        <f t="shared" si="1"/>
        <v>374</v>
      </c>
    </row>
    <row r="97" spans="1:12" ht="11.25">
      <c r="A97" s="79" t="s">
        <v>107</v>
      </c>
      <c r="B97" s="18"/>
      <c r="C97" s="114"/>
      <c r="D97" s="41"/>
      <c r="E97" s="41"/>
      <c r="F97" s="41"/>
      <c r="G97" s="41"/>
      <c r="H97" s="41"/>
      <c r="I97" s="41"/>
      <c r="J97" s="41"/>
      <c r="K97" s="41"/>
      <c r="L97" s="57"/>
    </row>
    <row r="98" spans="1:12" ht="11.25">
      <c r="A98" s="82" t="s">
        <v>108</v>
      </c>
      <c r="B98" s="22" t="s">
        <v>97</v>
      </c>
      <c r="C98" s="116"/>
      <c r="D98" s="60"/>
      <c r="E98" s="60">
        <v>284</v>
      </c>
      <c r="F98" s="60"/>
      <c r="G98" s="60"/>
      <c r="H98" s="60"/>
      <c r="I98" s="60"/>
      <c r="J98" s="60"/>
      <c r="K98" s="60"/>
      <c r="L98" s="62">
        <f t="shared" si="1"/>
        <v>284</v>
      </c>
    </row>
    <row r="99" spans="1:12" ht="11.25">
      <c r="A99" s="79" t="s">
        <v>137</v>
      </c>
      <c r="B99" s="15" t="s">
        <v>41</v>
      </c>
      <c r="C99" s="114"/>
      <c r="D99" s="41"/>
      <c r="E99" s="41"/>
      <c r="F99" s="41"/>
      <c r="G99" s="41"/>
      <c r="H99" s="41"/>
      <c r="I99" s="41">
        <v>500</v>
      </c>
      <c r="J99" s="41">
        <v>5748</v>
      </c>
      <c r="K99" s="41"/>
      <c r="L99" s="55">
        <f t="shared" si="1"/>
        <v>6248</v>
      </c>
    </row>
    <row r="100" spans="1:12" ht="11.25">
      <c r="A100" s="79" t="s">
        <v>64</v>
      </c>
      <c r="B100" s="18"/>
      <c r="C100" s="114"/>
      <c r="D100" s="41"/>
      <c r="E100" s="41"/>
      <c r="F100" s="41"/>
      <c r="G100" s="41"/>
      <c r="H100" s="41"/>
      <c r="I100" s="41"/>
      <c r="J100" s="41"/>
      <c r="K100" s="41"/>
      <c r="L100" s="57"/>
    </row>
    <row r="101" spans="1:12" ht="11.25">
      <c r="A101" s="82" t="s">
        <v>65</v>
      </c>
      <c r="B101" s="22" t="s">
        <v>97</v>
      </c>
      <c r="C101" s="116"/>
      <c r="D101" s="60"/>
      <c r="E101" s="60">
        <v>1782</v>
      </c>
      <c r="F101" s="60"/>
      <c r="G101" s="60"/>
      <c r="H101" s="60"/>
      <c r="I101" s="60">
        <v>14181</v>
      </c>
      <c r="J101" s="60">
        <v>35500</v>
      </c>
      <c r="K101" s="60"/>
      <c r="L101" s="62">
        <f t="shared" si="1"/>
        <v>51463</v>
      </c>
    </row>
    <row r="102" spans="1:12" ht="11.25">
      <c r="A102" s="79" t="s">
        <v>138</v>
      </c>
      <c r="B102" s="15" t="s">
        <v>41</v>
      </c>
      <c r="C102" s="114">
        <v>4356</v>
      </c>
      <c r="D102" s="41">
        <v>1199</v>
      </c>
      <c r="E102" s="41">
        <v>8871</v>
      </c>
      <c r="F102" s="41"/>
      <c r="G102" s="41"/>
      <c r="H102" s="41"/>
      <c r="I102" s="41"/>
      <c r="J102" s="41"/>
      <c r="K102" s="41"/>
      <c r="L102" s="55">
        <f t="shared" si="1"/>
        <v>14426</v>
      </c>
    </row>
    <row r="103" spans="1:12" ht="11.25">
      <c r="A103" s="79" t="s">
        <v>43</v>
      </c>
      <c r="B103" s="18"/>
      <c r="C103" s="114"/>
      <c r="D103" s="41"/>
      <c r="E103" s="41"/>
      <c r="F103" s="41"/>
      <c r="G103" s="41"/>
      <c r="H103" s="41"/>
      <c r="I103" s="41"/>
      <c r="J103" s="41"/>
      <c r="K103" s="41"/>
      <c r="L103" s="57"/>
    </row>
    <row r="104" spans="1:12" ht="11.25">
      <c r="A104" s="82"/>
      <c r="B104" s="22" t="s">
        <v>97</v>
      </c>
      <c r="C104" s="116">
        <v>4580</v>
      </c>
      <c r="D104" s="60">
        <v>1260</v>
      </c>
      <c r="E104" s="60">
        <v>6079</v>
      </c>
      <c r="F104" s="60"/>
      <c r="G104" s="60"/>
      <c r="H104" s="60"/>
      <c r="I104" s="60"/>
      <c r="J104" s="60"/>
      <c r="K104" s="60"/>
      <c r="L104" s="62">
        <f t="shared" si="1"/>
        <v>11919</v>
      </c>
    </row>
    <row r="105" spans="1:12" ht="11.25">
      <c r="A105" s="79" t="s">
        <v>124</v>
      </c>
      <c r="B105" s="15" t="s">
        <v>41</v>
      </c>
      <c r="C105" s="114"/>
      <c r="D105" s="41"/>
      <c r="E105" s="41">
        <v>10634</v>
      </c>
      <c r="F105" s="41"/>
      <c r="G105" s="41"/>
      <c r="H105" s="41"/>
      <c r="I105" s="41"/>
      <c r="J105" s="41"/>
      <c r="K105" s="41"/>
      <c r="L105" s="55">
        <f t="shared" si="1"/>
        <v>10634</v>
      </c>
    </row>
    <row r="106" spans="1:12" ht="11.25">
      <c r="A106" s="79" t="s">
        <v>109</v>
      </c>
      <c r="B106" s="18"/>
      <c r="C106" s="114"/>
      <c r="D106" s="41"/>
      <c r="E106" s="41"/>
      <c r="F106" s="41"/>
      <c r="G106" s="41"/>
      <c r="H106" s="41"/>
      <c r="I106" s="41"/>
      <c r="J106" s="41"/>
      <c r="K106" s="41"/>
      <c r="L106" s="57"/>
    </row>
    <row r="107" spans="1:12" ht="11.25">
      <c r="A107" s="82"/>
      <c r="B107" s="22" t="s">
        <v>97</v>
      </c>
      <c r="C107" s="116"/>
      <c r="D107" s="60"/>
      <c r="E107" s="60">
        <v>12344</v>
      </c>
      <c r="F107" s="60"/>
      <c r="G107" s="60"/>
      <c r="H107" s="60"/>
      <c r="I107" s="60"/>
      <c r="J107" s="60"/>
      <c r="K107" s="60"/>
      <c r="L107" s="62">
        <f t="shared" si="1"/>
        <v>12344</v>
      </c>
    </row>
    <row r="108" spans="1:12" ht="11.25">
      <c r="A108" s="79" t="s">
        <v>139</v>
      </c>
      <c r="B108" s="15" t="s">
        <v>41</v>
      </c>
      <c r="C108" s="114"/>
      <c r="D108" s="41"/>
      <c r="E108" s="41"/>
      <c r="F108" s="41"/>
      <c r="G108" s="41"/>
      <c r="H108" s="41">
        <v>2000</v>
      </c>
      <c r="I108" s="41"/>
      <c r="J108" s="41"/>
      <c r="K108" s="41"/>
      <c r="L108" s="55">
        <f t="shared" si="1"/>
        <v>2000</v>
      </c>
    </row>
    <row r="109" spans="1:12" ht="11.25">
      <c r="A109" s="79" t="s">
        <v>110</v>
      </c>
      <c r="B109" s="18"/>
      <c r="C109" s="114"/>
      <c r="D109" s="41"/>
      <c r="E109" s="41"/>
      <c r="F109" s="41"/>
      <c r="G109" s="41"/>
      <c r="H109" s="41"/>
      <c r="I109" s="41"/>
      <c r="J109" s="41"/>
      <c r="K109" s="41"/>
      <c r="L109" s="57"/>
    </row>
    <row r="110" spans="1:12" ht="11.25">
      <c r="A110" s="82"/>
      <c r="B110" s="22" t="s">
        <v>97</v>
      </c>
      <c r="C110" s="116"/>
      <c r="D110" s="60"/>
      <c r="E110" s="60"/>
      <c r="F110" s="60"/>
      <c r="G110" s="60"/>
      <c r="H110" s="60">
        <v>2000</v>
      </c>
      <c r="I110" s="60"/>
      <c r="J110" s="60"/>
      <c r="K110" s="60"/>
      <c r="L110" s="62">
        <f t="shared" si="1"/>
        <v>2000</v>
      </c>
    </row>
    <row r="111" spans="1:12" ht="11.25">
      <c r="A111" s="11" t="s">
        <v>155</v>
      </c>
      <c r="B111" s="15" t="s">
        <v>41</v>
      </c>
      <c r="C111" s="122"/>
      <c r="D111" s="93"/>
      <c r="E111" s="93">
        <v>1619</v>
      </c>
      <c r="F111" s="93"/>
      <c r="G111" s="93"/>
      <c r="H111" s="93"/>
      <c r="I111" s="93"/>
      <c r="J111" s="93"/>
      <c r="K111" s="93"/>
      <c r="L111" s="55">
        <f t="shared" si="1"/>
        <v>1619</v>
      </c>
    </row>
    <row r="112" spans="1:12" ht="11.25">
      <c r="A112" s="79" t="s">
        <v>15</v>
      </c>
      <c r="B112" s="18"/>
      <c r="C112" s="110"/>
      <c r="D112" s="17"/>
      <c r="E112" s="17"/>
      <c r="F112" s="17"/>
      <c r="G112" s="17"/>
      <c r="H112" s="17"/>
      <c r="I112" s="17"/>
      <c r="J112" s="17"/>
      <c r="K112" s="17"/>
      <c r="L112" s="57"/>
    </row>
    <row r="113" spans="1:12" ht="11.25">
      <c r="A113" s="82" t="s">
        <v>111</v>
      </c>
      <c r="B113" s="22" t="s">
        <v>97</v>
      </c>
      <c r="C113" s="123"/>
      <c r="D113" s="94"/>
      <c r="E113" s="94">
        <v>724</v>
      </c>
      <c r="F113" s="94"/>
      <c r="G113" s="94"/>
      <c r="H113" s="94"/>
      <c r="I113" s="94"/>
      <c r="J113" s="94"/>
      <c r="K113" s="94"/>
      <c r="L113" s="62">
        <f t="shared" si="1"/>
        <v>724</v>
      </c>
    </row>
    <row r="114" spans="1:12" ht="11.25">
      <c r="A114" s="18" t="s">
        <v>156</v>
      </c>
      <c r="B114" s="15" t="s">
        <v>41</v>
      </c>
      <c r="C114" s="110"/>
      <c r="D114" s="17"/>
      <c r="E114" s="17">
        <v>643</v>
      </c>
      <c r="F114" s="17"/>
      <c r="G114" s="17"/>
      <c r="H114" s="17"/>
      <c r="I114" s="17"/>
      <c r="J114" s="17"/>
      <c r="K114" s="17"/>
      <c r="L114" s="55">
        <f t="shared" si="1"/>
        <v>643</v>
      </c>
    </row>
    <row r="115" spans="1:12" ht="11.25">
      <c r="A115" s="79" t="s">
        <v>112</v>
      </c>
      <c r="B115" s="18"/>
      <c r="C115" s="110"/>
      <c r="D115" s="17"/>
      <c r="E115" s="17"/>
      <c r="F115" s="17"/>
      <c r="G115" s="17"/>
      <c r="H115" s="17"/>
      <c r="I115" s="17"/>
      <c r="J115" s="17"/>
      <c r="K115" s="17"/>
      <c r="L115" s="57"/>
    </row>
    <row r="116" spans="1:12" ht="11.25">
      <c r="A116" s="82"/>
      <c r="B116" s="22" t="s">
        <v>97</v>
      </c>
      <c r="C116" s="123"/>
      <c r="D116" s="94"/>
      <c r="E116" s="94">
        <v>643</v>
      </c>
      <c r="F116" s="94"/>
      <c r="G116" s="94"/>
      <c r="H116" s="94"/>
      <c r="I116" s="94"/>
      <c r="J116" s="94"/>
      <c r="K116" s="94"/>
      <c r="L116" s="62">
        <f t="shared" si="1"/>
        <v>643</v>
      </c>
    </row>
    <row r="117" spans="1:12" ht="11.25">
      <c r="A117" s="18" t="s">
        <v>157</v>
      </c>
      <c r="B117" s="15" t="s">
        <v>41</v>
      </c>
      <c r="C117" s="110"/>
      <c r="D117" s="17"/>
      <c r="E117" s="17"/>
      <c r="F117" s="17"/>
      <c r="G117" s="17">
        <v>195</v>
      </c>
      <c r="H117" s="17"/>
      <c r="I117" s="17"/>
      <c r="J117" s="17"/>
      <c r="K117" s="17"/>
      <c r="L117" s="55">
        <f t="shared" si="1"/>
        <v>195</v>
      </c>
    </row>
    <row r="118" spans="1:12" ht="11.25">
      <c r="A118" s="79" t="s">
        <v>26</v>
      </c>
      <c r="B118" s="18"/>
      <c r="C118" s="110"/>
      <c r="D118" s="17"/>
      <c r="E118" s="17"/>
      <c r="F118" s="17"/>
      <c r="G118" s="17"/>
      <c r="H118" s="17"/>
      <c r="I118" s="17"/>
      <c r="J118" s="17"/>
      <c r="K118" s="17"/>
      <c r="L118" s="57"/>
    </row>
    <row r="119" spans="1:12" ht="11.25">
      <c r="A119" s="82"/>
      <c r="B119" s="22" t="s">
        <v>97</v>
      </c>
      <c r="C119" s="123"/>
      <c r="D119" s="94"/>
      <c r="E119" s="94"/>
      <c r="F119" s="94"/>
      <c r="G119" s="94">
        <v>195</v>
      </c>
      <c r="H119" s="94"/>
      <c r="I119" s="94"/>
      <c r="J119" s="94"/>
      <c r="K119" s="94"/>
      <c r="L119" s="62">
        <f t="shared" si="1"/>
        <v>195</v>
      </c>
    </row>
    <row r="120" spans="1:12" ht="11.25">
      <c r="A120" s="18" t="s">
        <v>158</v>
      </c>
      <c r="B120" s="15" t="s">
        <v>41</v>
      </c>
      <c r="C120" s="110"/>
      <c r="D120" s="17"/>
      <c r="E120" s="17">
        <v>1421</v>
      </c>
      <c r="F120" s="17"/>
      <c r="G120" s="17">
        <v>822</v>
      </c>
      <c r="H120" s="17"/>
      <c r="I120" s="17"/>
      <c r="J120" s="17"/>
      <c r="K120" s="17"/>
      <c r="L120" s="55">
        <f t="shared" si="1"/>
        <v>2243</v>
      </c>
    </row>
    <row r="121" spans="1:12" ht="11.25">
      <c r="A121" s="79" t="s">
        <v>112</v>
      </c>
      <c r="B121" s="18"/>
      <c r="C121" s="110"/>
      <c r="D121" s="17"/>
      <c r="E121" s="17"/>
      <c r="F121" s="17"/>
      <c r="G121" s="17"/>
      <c r="H121" s="17"/>
      <c r="I121" s="17"/>
      <c r="J121" s="17"/>
      <c r="K121" s="17"/>
      <c r="L121" s="57"/>
    </row>
    <row r="122" spans="1:12" ht="11.25">
      <c r="A122" s="82"/>
      <c r="B122" s="22" t="s">
        <v>97</v>
      </c>
      <c r="C122" s="123"/>
      <c r="D122" s="94"/>
      <c r="E122" s="94">
        <v>1393</v>
      </c>
      <c r="F122" s="94"/>
      <c r="G122" s="94">
        <v>815</v>
      </c>
      <c r="H122" s="94"/>
      <c r="I122" s="94"/>
      <c r="J122" s="94"/>
      <c r="K122" s="94"/>
      <c r="L122" s="62">
        <f t="shared" si="1"/>
        <v>2208</v>
      </c>
    </row>
    <row r="123" spans="1:12" ht="11.25">
      <c r="A123" s="18" t="s">
        <v>159</v>
      </c>
      <c r="B123" s="15" t="s">
        <v>41</v>
      </c>
      <c r="C123" s="110"/>
      <c r="D123" s="17"/>
      <c r="E123" s="17"/>
      <c r="F123" s="17"/>
      <c r="G123" s="17">
        <v>1956</v>
      </c>
      <c r="H123" s="17"/>
      <c r="I123" s="17"/>
      <c r="J123" s="17"/>
      <c r="K123" s="17"/>
      <c r="L123" s="55">
        <f t="shared" si="1"/>
        <v>1956</v>
      </c>
    </row>
    <row r="124" spans="1:12" ht="11.25">
      <c r="A124" s="79" t="s">
        <v>26</v>
      </c>
      <c r="B124" s="18"/>
      <c r="C124" s="110"/>
      <c r="D124" s="17"/>
      <c r="E124" s="17"/>
      <c r="F124" s="17"/>
      <c r="G124" s="17"/>
      <c r="H124" s="17"/>
      <c r="I124" s="17"/>
      <c r="J124" s="17"/>
      <c r="K124" s="17"/>
      <c r="L124" s="57"/>
    </row>
    <row r="125" spans="1:12" ht="11.25">
      <c r="A125" s="82"/>
      <c r="B125" s="22" t="s">
        <v>97</v>
      </c>
      <c r="C125" s="123"/>
      <c r="D125" s="94"/>
      <c r="E125" s="94"/>
      <c r="F125" s="94"/>
      <c r="G125" s="94">
        <v>1959</v>
      </c>
      <c r="H125" s="94"/>
      <c r="I125" s="94"/>
      <c r="J125" s="94"/>
      <c r="K125" s="94"/>
      <c r="L125" s="62">
        <f t="shared" si="1"/>
        <v>1959</v>
      </c>
    </row>
    <row r="126" spans="1:12" ht="11.25">
      <c r="A126" s="132" t="s">
        <v>160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4"/>
    </row>
    <row r="127" spans="1:12" ht="11.25">
      <c r="A127" s="18" t="s">
        <v>161</v>
      </c>
      <c r="B127" s="15" t="s">
        <v>41</v>
      </c>
      <c r="C127" s="110"/>
      <c r="D127" s="17"/>
      <c r="E127" s="17"/>
      <c r="F127" s="17"/>
      <c r="G127" s="17">
        <v>3950</v>
      </c>
      <c r="H127" s="17"/>
      <c r="I127" s="17"/>
      <c r="J127" s="17"/>
      <c r="K127" s="17"/>
      <c r="L127" s="55">
        <f t="shared" si="1"/>
        <v>3950</v>
      </c>
    </row>
    <row r="128" spans="1:12" ht="11.25">
      <c r="A128" s="79" t="s">
        <v>27</v>
      </c>
      <c r="B128" s="18"/>
      <c r="C128" s="110"/>
      <c r="D128" s="17"/>
      <c r="E128" s="17"/>
      <c r="F128" s="17"/>
      <c r="G128" s="17"/>
      <c r="H128" s="17"/>
      <c r="I128" s="17"/>
      <c r="J128" s="17"/>
      <c r="K128" s="17"/>
      <c r="L128" s="57"/>
    </row>
    <row r="129" spans="1:12" ht="11.25">
      <c r="A129" s="82"/>
      <c r="B129" s="22" t="s">
        <v>97</v>
      </c>
      <c r="C129" s="123"/>
      <c r="D129" s="94"/>
      <c r="E129" s="94"/>
      <c r="F129" s="94"/>
      <c r="G129" s="94">
        <v>3500</v>
      </c>
      <c r="H129" s="94"/>
      <c r="I129" s="94"/>
      <c r="J129" s="94"/>
      <c r="K129" s="94"/>
      <c r="L129" s="62">
        <f t="shared" si="1"/>
        <v>3500</v>
      </c>
    </row>
    <row r="130" spans="1:12" ht="11.25">
      <c r="A130" s="18" t="s">
        <v>162</v>
      </c>
      <c r="B130" s="19" t="s">
        <v>41</v>
      </c>
      <c r="C130" s="110"/>
      <c r="D130" s="17"/>
      <c r="E130" s="17"/>
      <c r="F130" s="17"/>
      <c r="G130" s="17"/>
      <c r="H130" s="17"/>
      <c r="I130" s="17"/>
      <c r="J130" s="17"/>
      <c r="K130" s="17"/>
      <c r="L130" s="57"/>
    </row>
    <row r="131" spans="1:12" ht="11.25">
      <c r="A131" s="79"/>
      <c r="B131" s="19"/>
      <c r="C131" s="110"/>
      <c r="D131" s="17"/>
      <c r="E131" s="17"/>
      <c r="F131" s="17"/>
      <c r="G131" s="17"/>
      <c r="H131" s="17"/>
      <c r="I131" s="17"/>
      <c r="J131" s="17"/>
      <c r="K131" s="17"/>
      <c r="L131" s="57"/>
    </row>
    <row r="132" spans="1:12" ht="11.25">
      <c r="A132" s="79"/>
      <c r="B132" s="22" t="s">
        <v>97</v>
      </c>
      <c r="C132" s="123">
        <v>1124</v>
      </c>
      <c r="D132" s="94">
        <v>303</v>
      </c>
      <c r="E132" s="94">
        <v>4033</v>
      </c>
      <c r="F132" s="94"/>
      <c r="G132" s="94"/>
      <c r="H132" s="94"/>
      <c r="I132" s="94"/>
      <c r="J132" s="94"/>
      <c r="K132" s="94"/>
      <c r="L132" s="57">
        <v>5460</v>
      </c>
    </row>
    <row r="133" spans="1:12" ht="11.25">
      <c r="A133" s="72" t="s">
        <v>113</v>
      </c>
      <c r="B133" s="19" t="s">
        <v>41</v>
      </c>
      <c r="C133" s="57">
        <f>C15+C18+C21+C24+C27+C30+C33+C36+C39+C42+C45+C48+C51+C54+C57+C60+C63+C66+C69+C72+C75+C78+C81+C84+C87+C90+C93+C96+C99+C102+C105+C108+C111+C114+C117+C120+C123+C127+C130</f>
        <v>63566</v>
      </c>
      <c r="D133" s="57">
        <f>D130+D127+D123+D120+D117+D114+D111+D108+D105+D102+D99+D96+D93+D90+D87+D84+D81+D78+D75+D72+D69+D66+D63+D60+D57+D54+D51+D48+D45+D42+D39+D36+D33+D30+D27+D24+D21+D18+D15</f>
        <v>13683</v>
      </c>
      <c r="E133" s="57">
        <f>E130+E127+E123+E120+E117+E114+E111+E108+E105+E102+E99+E96+E93+E90+E87+E84+E81+E78+E75+E72+E69+E66+E63+E60+E57+E54+E51+E48+E45+E42+E39+E36+E33+E30+E27+E24+E21+E18+E15</f>
        <v>84190</v>
      </c>
      <c r="F133" s="57">
        <f>F130+F127+F123+F120+F117+F114+F111+F108+F105+F102+F99+F96+F93+F90+F87+F84+F81+F78+F75+F72+F69+F66+F63+F60+F57+F54+F51+F48+F45+F42+F39+F36+F33+F30+F27+F24+F21+F18+F15</f>
        <v>6944</v>
      </c>
      <c r="G133" s="57">
        <f>G130+G127+G123+G120+G117+G114+G111+G108+G105+G102+G99+G96+G93+G90+G87+G84+G81+G78+G75+G72+G69+G66+G63+G60+G57+G54+G51+G48+G45+G42+G39+G36+G33+G30+G27+G24+G21+G18+G15</f>
        <v>140105</v>
      </c>
      <c r="H133" s="57">
        <f>H15+H108</f>
        <v>18150</v>
      </c>
      <c r="I133" s="57">
        <f>I99</f>
        <v>500</v>
      </c>
      <c r="J133" s="57">
        <f>J99</f>
        <v>5748</v>
      </c>
      <c r="K133" s="57">
        <f>K93</f>
        <v>628</v>
      </c>
      <c r="L133" s="55">
        <f>SUM(C133:K133)</f>
        <v>333514</v>
      </c>
    </row>
    <row r="134" spans="1:12" ht="11.25">
      <c r="A134" s="73" t="s">
        <v>52</v>
      </c>
      <c r="B134" s="18"/>
      <c r="C134" s="57"/>
      <c r="D134" s="57"/>
      <c r="E134" s="57"/>
      <c r="F134" s="57"/>
      <c r="G134" s="57"/>
      <c r="H134" s="57"/>
      <c r="I134" s="57"/>
      <c r="J134" s="57"/>
      <c r="K134" s="57"/>
      <c r="L134" s="57"/>
    </row>
    <row r="135" spans="1:12" ht="11.25">
      <c r="A135" s="71"/>
      <c r="B135" s="22" t="s">
        <v>97</v>
      </c>
      <c r="C135" s="83">
        <f>C132+C129+C125+C122+C119+C116+C113+C110+C107+C104+C101+C98+C95+C92+C89+C86+C83+C80+C77+C74+C71+C68+C65+C62+C59+C56+C53+C50+C47+C44+C41+C38+C35+C32+C29+C26+C23+C20+C17</f>
        <v>57102</v>
      </c>
      <c r="D135" s="83">
        <f>D132+D129+D125+D122+D119+D116+D113+D110+D107+D104+D101+D98+D95+D92+D89+D86+D83+D80+D77+D74+D71+D68+D65+D62+D59+D56+D53+D50+D47+D44+D41+D38+D35+D32+D29+D26+D23+D20+D17</f>
        <v>13274</v>
      </c>
      <c r="E135" s="83">
        <f>E132+E129+E125+E122+E119+E116+E113+E110+E107+E104+E101+E98+E95+E92+E89+E86+E83+E80+E77+E74+E71+E68+E65+E62+E59+E56+E53+E50+E47+E44+E41+E38+E35+E32+E29+E26+E23+E20+E17</f>
        <v>87641</v>
      </c>
      <c r="F135" s="83">
        <f>F132+F129+F125+F122+F119+F116+F113+F110+F107+F104+F101+F98+F95+F92+F89+F86+F83+F80+F77+F74+F71+F68+F65+F62+F59+F56+F53+F50+F47+F44+F41+F38+F35+F32+F29+F26+F23+F20+F17</f>
        <v>6569</v>
      </c>
      <c r="G135" s="83">
        <f>G132+G129+G125+G122+G119+G116+G113+G110+G107+G104+G101+G98+G95+G92+G89+G86+G83+G80+G77+G74+G71+G68+G65+G62+G59+G56+G53+G50+G47+G44+G41+G38+G35+G32+G29+G26+G23+G20+G17</f>
        <v>147614</v>
      </c>
      <c r="H135" s="83">
        <f>H110+H17</f>
        <v>18000</v>
      </c>
      <c r="I135" s="83">
        <f>I101</f>
        <v>14181</v>
      </c>
      <c r="J135" s="83">
        <f>J101</f>
        <v>35500</v>
      </c>
      <c r="K135" s="83"/>
      <c r="L135" s="62">
        <f>L17+L20+L23+L26+L29+L32+L35+L38+L41+L44+L47+L50+L53+L56+L59+L62+L65+L68+L71+L74+L77+L80+L83+L86+L89+L92+L95+L98+L101+L104+L107+L110+L113+L116+L119+L122+L125+L129+L132</f>
        <v>379881</v>
      </c>
    </row>
    <row r="136" spans="1:12" ht="11.25">
      <c r="A136" s="23"/>
      <c r="B136" s="23"/>
      <c r="C136" s="74"/>
      <c r="D136" s="74"/>
      <c r="E136" s="74"/>
      <c r="F136" s="74"/>
      <c r="G136" s="74"/>
      <c r="H136" s="74"/>
      <c r="I136" s="74"/>
      <c r="J136" s="74"/>
      <c r="K136" s="74"/>
      <c r="L136" s="74"/>
    </row>
    <row r="137" s="125" customFormat="1" ht="11.25">
      <c r="A137" s="125" t="s">
        <v>163</v>
      </c>
    </row>
    <row r="138" spans="1:12" ht="11.25">
      <c r="A138" s="23"/>
      <c r="B138" s="23"/>
      <c r="C138" s="23"/>
      <c r="D138" s="23" t="s">
        <v>58</v>
      </c>
      <c r="E138" s="23"/>
      <c r="F138" s="23"/>
      <c r="G138" s="23"/>
      <c r="H138" s="23" t="s">
        <v>59</v>
      </c>
      <c r="I138" s="23"/>
      <c r="J138" s="23"/>
      <c r="K138" s="23"/>
      <c r="L138" s="23"/>
    </row>
    <row r="139" spans="1:12" ht="11.25">
      <c r="A139" s="23"/>
      <c r="B139" s="23"/>
      <c r="C139" s="23"/>
      <c r="D139" s="23" t="s">
        <v>60</v>
      </c>
      <c r="E139" s="23"/>
      <c r="F139" s="23"/>
      <c r="G139" s="23"/>
      <c r="H139" s="23" t="s">
        <v>114</v>
      </c>
      <c r="I139" s="23"/>
      <c r="J139" s="23"/>
      <c r="K139" s="23"/>
      <c r="L139" s="23"/>
    </row>
    <row r="140" spans="1:12" ht="11.2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11.25">
      <c r="A141" s="23"/>
      <c r="B141" s="23" t="s">
        <v>51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</sheetData>
  <sheetProtection/>
  <mergeCells count="4">
    <mergeCell ref="A137:IV137"/>
    <mergeCell ref="L9:L13"/>
    <mergeCell ref="B14:L14"/>
    <mergeCell ref="A126:L12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8.7109375" style="45" customWidth="1"/>
    <col min="2" max="9" width="9.140625" style="45" customWidth="1"/>
    <col min="10" max="10" width="10.00390625" style="45" customWidth="1"/>
    <col min="11" max="11" width="9.140625" style="45" customWidth="1"/>
    <col min="12" max="12" width="9.140625" style="46" customWidth="1"/>
    <col min="13" max="16384" width="9.140625" style="45" customWidth="1"/>
  </cols>
  <sheetData>
    <row r="1" spans="1:12" ht="11.25">
      <c r="A1" s="45" t="s">
        <v>171</v>
      </c>
      <c r="L1" s="45"/>
    </row>
    <row r="2" ht="11.25">
      <c r="L2" s="45"/>
    </row>
    <row r="4" ht="11.25" customHeight="1"/>
    <row r="5" spans="2:6" ht="11.25">
      <c r="B5" s="45" t="s">
        <v>140</v>
      </c>
      <c r="F5" s="47"/>
    </row>
    <row r="6" ht="11.25" customHeight="1">
      <c r="F6" s="47"/>
    </row>
    <row r="7" ht="11.25">
      <c r="K7" s="45" t="s">
        <v>14</v>
      </c>
    </row>
    <row r="8" spans="1:12" ht="11.25">
      <c r="A8" s="44" t="s">
        <v>29</v>
      </c>
      <c r="B8" s="48" t="s">
        <v>30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50" t="s">
        <v>40</v>
      </c>
    </row>
    <row r="9" spans="1:12" ht="11.25">
      <c r="A9" s="145" t="s">
        <v>0</v>
      </c>
      <c r="B9" s="135" t="s">
        <v>49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48" t="s">
        <v>7</v>
      </c>
    </row>
    <row r="10" spans="1:12" ht="11.25">
      <c r="A10" s="146"/>
      <c r="B10" s="136"/>
      <c r="C10" s="48" t="s">
        <v>31</v>
      </c>
      <c r="D10" s="48" t="s">
        <v>32</v>
      </c>
      <c r="E10" s="48" t="s">
        <v>33</v>
      </c>
      <c r="F10" s="48" t="s">
        <v>34</v>
      </c>
      <c r="G10" s="48" t="s">
        <v>35</v>
      </c>
      <c r="H10" s="48" t="s">
        <v>36</v>
      </c>
      <c r="I10" s="48" t="s">
        <v>37</v>
      </c>
      <c r="J10" s="48" t="s">
        <v>38</v>
      </c>
      <c r="K10" s="54" t="s">
        <v>39</v>
      </c>
      <c r="L10" s="149"/>
    </row>
    <row r="11" spans="1:12" ht="11.25">
      <c r="A11" s="146"/>
      <c r="B11" s="136"/>
      <c r="C11" s="135" t="s">
        <v>85</v>
      </c>
      <c r="D11" s="135" t="s">
        <v>86</v>
      </c>
      <c r="E11" s="135" t="s">
        <v>87</v>
      </c>
      <c r="F11" s="135" t="s">
        <v>88</v>
      </c>
      <c r="G11" s="135" t="s">
        <v>89</v>
      </c>
      <c r="H11" s="135" t="s">
        <v>90</v>
      </c>
      <c r="I11" s="145" t="s">
        <v>79</v>
      </c>
      <c r="J11" s="142" t="s">
        <v>91</v>
      </c>
      <c r="K11" s="135" t="s">
        <v>63</v>
      </c>
      <c r="L11" s="149"/>
    </row>
    <row r="12" spans="1:12" ht="11.25">
      <c r="A12" s="146"/>
      <c r="B12" s="136"/>
      <c r="C12" s="136"/>
      <c r="D12" s="136"/>
      <c r="E12" s="136"/>
      <c r="F12" s="136"/>
      <c r="G12" s="136"/>
      <c r="H12" s="136"/>
      <c r="I12" s="146"/>
      <c r="J12" s="143"/>
      <c r="K12" s="136"/>
      <c r="L12" s="149"/>
    </row>
    <row r="13" spans="1:12" ht="11.25">
      <c r="A13" s="147"/>
      <c r="B13" s="137"/>
      <c r="C13" s="137"/>
      <c r="D13" s="137"/>
      <c r="E13" s="137"/>
      <c r="F13" s="137"/>
      <c r="G13" s="137"/>
      <c r="H13" s="137"/>
      <c r="I13" s="147"/>
      <c r="J13" s="144"/>
      <c r="K13" s="137"/>
      <c r="L13" s="150"/>
    </row>
    <row r="14" spans="1:12" ht="11.25">
      <c r="A14" s="138" t="s">
        <v>98</v>
      </c>
      <c r="B14" s="139"/>
      <c r="C14" s="140"/>
      <c r="D14" s="140"/>
      <c r="E14" s="140"/>
      <c r="F14" s="140"/>
      <c r="G14" s="140"/>
      <c r="H14" s="140"/>
      <c r="I14" s="140"/>
      <c r="J14" s="140"/>
      <c r="K14" s="140"/>
      <c r="L14" s="141"/>
    </row>
    <row r="15" spans="1:12" ht="11.25">
      <c r="A15" s="11" t="s">
        <v>115</v>
      </c>
      <c r="B15" s="15" t="s">
        <v>41</v>
      </c>
      <c r="C15" s="38">
        <v>40364</v>
      </c>
      <c r="D15" s="38">
        <v>10971</v>
      </c>
      <c r="E15" s="38">
        <v>13953</v>
      </c>
      <c r="F15" s="38"/>
      <c r="G15" s="38"/>
      <c r="H15" s="38"/>
      <c r="I15" s="109"/>
      <c r="J15" s="38"/>
      <c r="K15" s="38"/>
      <c r="L15" s="55">
        <f>SUM(C15:K15)</f>
        <v>65288</v>
      </c>
    </row>
    <row r="16" spans="1:12" ht="11.25">
      <c r="A16" s="18" t="s">
        <v>12</v>
      </c>
      <c r="B16" s="18"/>
      <c r="C16" s="64"/>
      <c r="D16" s="65"/>
      <c r="E16" s="64"/>
      <c r="F16" s="56"/>
      <c r="G16" s="41"/>
      <c r="H16" s="41"/>
      <c r="I16" s="41"/>
      <c r="J16" s="64"/>
      <c r="K16" s="64"/>
      <c r="L16" s="57"/>
    </row>
    <row r="17" spans="1:12" ht="11.25">
      <c r="A17" s="22"/>
      <c r="B17" s="22" t="s">
        <v>97</v>
      </c>
      <c r="C17" s="60">
        <v>41923</v>
      </c>
      <c r="D17" s="61">
        <v>11279</v>
      </c>
      <c r="E17" s="60">
        <v>14346</v>
      </c>
      <c r="F17" s="59"/>
      <c r="G17" s="60"/>
      <c r="H17" s="60"/>
      <c r="I17" s="60"/>
      <c r="J17" s="60"/>
      <c r="K17" s="60"/>
      <c r="L17" s="62">
        <f>SUM(C17:K17)</f>
        <v>67548</v>
      </c>
    </row>
    <row r="18" spans="1:12" ht="11.25">
      <c r="A18" s="72" t="s">
        <v>116</v>
      </c>
      <c r="B18" s="15" t="s">
        <v>41</v>
      </c>
      <c r="C18" s="55">
        <f>C15</f>
        <v>40364</v>
      </c>
      <c r="D18" s="55">
        <f>D15</f>
        <v>10971</v>
      </c>
      <c r="E18" s="55">
        <f>E15</f>
        <v>13953</v>
      </c>
      <c r="F18" s="55"/>
      <c r="G18" s="55"/>
      <c r="H18" s="55"/>
      <c r="I18" s="55"/>
      <c r="J18" s="55"/>
      <c r="K18" s="55"/>
      <c r="L18" s="55">
        <f>SUM(C18:K18)</f>
        <v>65288</v>
      </c>
    </row>
    <row r="19" spans="1:12" ht="11.25">
      <c r="A19" s="73" t="s">
        <v>52</v>
      </c>
      <c r="B19" s="18"/>
      <c r="C19" s="69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1.25">
      <c r="A20" s="71"/>
      <c r="B20" s="22" t="s">
        <v>97</v>
      </c>
      <c r="C20" s="62">
        <f>C17</f>
        <v>41923</v>
      </c>
      <c r="D20" s="62">
        <f>D17</f>
        <v>11279</v>
      </c>
      <c r="E20" s="62">
        <f>E17</f>
        <v>14346</v>
      </c>
      <c r="F20" s="62"/>
      <c r="G20" s="62"/>
      <c r="H20" s="62"/>
      <c r="I20" s="62"/>
      <c r="J20" s="62"/>
      <c r="K20" s="62"/>
      <c r="L20" s="62">
        <f>SUM(C20:K20)</f>
        <v>67548</v>
      </c>
    </row>
    <row r="21" spans="1:12" ht="11.25">
      <c r="A21" s="23"/>
      <c r="B21" s="23"/>
      <c r="C21" s="74"/>
      <c r="D21" s="74"/>
      <c r="E21" s="74"/>
      <c r="F21" s="74"/>
      <c r="G21" s="74"/>
      <c r="H21" s="74"/>
      <c r="I21" s="74"/>
      <c r="J21" s="74"/>
      <c r="K21" s="74"/>
      <c r="L21" s="67"/>
    </row>
    <row r="22" s="125" customFormat="1" ht="11.25">
      <c r="A22" s="125" t="s">
        <v>163</v>
      </c>
    </row>
    <row r="23" spans="1:12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8"/>
    </row>
    <row r="24" spans="1:12" ht="11.25">
      <c r="A24" s="23"/>
      <c r="C24" s="45" t="s">
        <v>58</v>
      </c>
      <c r="H24" s="45" t="s">
        <v>59</v>
      </c>
      <c r="J24" s="23"/>
      <c r="K24" s="23"/>
      <c r="L24" s="68"/>
    </row>
    <row r="25" spans="1:12" ht="11.25">
      <c r="A25" s="23"/>
      <c r="C25" s="45" t="s">
        <v>60</v>
      </c>
      <c r="H25" s="45" t="s">
        <v>61</v>
      </c>
      <c r="J25" s="23"/>
      <c r="K25" s="23"/>
      <c r="L25" s="68"/>
    </row>
    <row r="26" spans="1:12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68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8"/>
    </row>
    <row r="28" spans="11:12" ht="11.25">
      <c r="K28" s="23"/>
      <c r="L28" s="68"/>
    </row>
    <row r="29" spans="11:12" ht="11.25">
      <c r="K29" s="23"/>
      <c r="L29" s="68"/>
    </row>
    <row r="30" spans="11:12" ht="11.25">
      <c r="K30" s="23"/>
      <c r="L30" s="68"/>
    </row>
    <row r="31" spans="1:12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68"/>
    </row>
    <row r="32" spans="1:12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68"/>
    </row>
    <row r="33" spans="1:12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68"/>
    </row>
    <row r="34" spans="1:12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68"/>
    </row>
    <row r="35" spans="1:12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68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68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68"/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8"/>
    </row>
    <row r="39" spans="1:11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4" ht="11.25">
      <c r="F44" s="47"/>
    </row>
    <row r="45" ht="11.25">
      <c r="F45" s="47"/>
    </row>
    <row r="46" s="23" customFormat="1" ht="11.25">
      <c r="L46" s="68"/>
    </row>
    <row r="47" spans="1:12" s="23" customFormat="1" ht="11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</row>
    <row r="48" s="23" customFormat="1" ht="11.25">
      <c r="L48" s="77"/>
    </row>
    <row r="49" spans="3:12" s="23" customFormat="1" ht="11.25">
      <c r="C49" s="75"/>
      <c r="D49" s="75"/>
      <c r="E49" s="75"/>
      <c r="F49" s="75"/>
      <c r="G49" s="75"/>
      <c r="H49" s="75"/>
      <c r="I49" s="75"/>
      <c r="J49" s="75"/>
      <c r="K49" s="75"/>
      <c r="L49" s="77"/>
    </row>
    <row r="50" s="23" customFormat="1" ht="11.25">
      <c r="L50" s="68"/>
    </row>
    <row r="51" s="23" customFormat="1" ht="11.25">
      <c r="L51" s="68"/>
    </row>
    <row r="52" spans="1:12" s="23" customFormat="1" ht="11.25">
      <c r="A52" s="42"/>
      <c r="L52" s="67"/>
    </row>
    <row r="53" spans="1:12" s="23" customFormat="1" ht="11.25">
      <c r="A53" s="43"/>
      <c r="L53" s="67"/>
    </row>
    <row r="54" spans="1:12" s="23" customFormat="1" ht="11.25">
      <c r="A54" s="78"/>
      <c r="L54" s="67"/>
    </row>
    <row r="55" s="23" customFormat="1" ht="11.25">
      <c r="L55" s="68"/>
    </row>
    <row r="56" s="23" customFormat="1" ht="11.25">
      <c r="L56" s="68"/>
    </row>
    <row r="57" s="23" customFormat="1" ht="11.25">
      <c r="L57" s="68"/>
    </row>
    <row r="58" s="23" customFormat="1" ht="11.25">
      <c r="L58" s="68"/>
    </row>
    <row r="59" s="23" customFormat="1" ht="11.25">
      <c r="L59" s="68"/>
    </row>
    <row r="60" s="23" customFormat="1" ht="11.25">
      <c r="L60" s="68"/>
    </row>
    <row r="61" s="23" customFormat="1" ht="11.25">
      <c r="L61" s="68"/>
    </row>
    <row r="62" s="23" customFormat="1" ht="11.25">
      <c r="L62" s="68"/>
    </row>
  </sheetData>
  <sheetProtection/>
  <mergeCells count="14">
    <mergeCell ref="C11:C13"/>
    <mergeCell ref="D11:D13"/>
    <mergeCell ref="G11:G13"/>
    <mergeCell ref="H11:H13"/>
    <mergeCell ref="E11:E13"/>
    <mergeCell ref="F11:F13"/>
    <mergeCell ref="K11:K13"/>
    <mergeCell ref="A14:L14"/>
    <mergeCell ref="A22:IV22"/>
    <mergeCell ref="J11:J13"/>
    <mergeCell ref="I11:I13"/>
    <mergeCell ref="L9:L13"/>
    <mergeCell ref="A9:A13"/>
    <mergeCell ref="B9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spans="1:13" ht="12.75">
      <c r="A1" s="45" t="s">
        <v>172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24" t="s">
        <v>164</v>
      </c>
      <c r="F5" s="1"/>
    </row>
    <row r="6" ht="12.75">
      <c r="F6" s="1" t="s">
        <v>125</v>
      </c>
    </row>
    <row r="7" ht="12.75">
      <c r="F7" s="1"/>
    </row>
    <row r="8" ht="12.75">
      <c r="F8" s="1"/>
    </row>
    <row r="9" ht="12.75">
      <c r="K9" t="s">
        <v>14</v>
      </c>
    </row>
    <row r="10" spans="1:12" ht="12.75">
      <c r="A10" s="4" t="s">
        <v>29</v>
      </c>
      <c r="B10" s="26" t="s">
        <v>30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40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6" t="s">
        <v>36</v>
      </c>
      <c r="I12" s="26" t="s">
        <v>37</v>
      </c>
      <c r="J12" s="26" t="s">
        <v>38</v>
      </c>
      <c r="K12" s="27" t="s">
        <v>39</v>
      </c>
      <c r="L12" s="9"/>
    </row>
    <row r="13" spans="1:12" ht="12.75">
      <c r="A13" s="5"/>
      <c r="B13" s="5"/>
      <c r="C13" s="10" t="s">
        <v>8</v>
      </c>
      <c r="D13" s="10" t="s">
        <v>67</v>
      </c>
      <c r="E13" s="10" t="s">
        <v>9</v>
      </c>
      <c r="F13" s="10" t="s">
        <v>71</v>
      </c>
      <c r="G13" s="10" t="s">
        <v>77</v>
      </c>
      <c r="H13" s="10" t="s">
        <v>77</v>
      </c>
      <c r="I13" s="10" t="s">
        <v>79</v>
      </c>
      <c r="J13" s="10" t="s">
        <v>94</v>
      </c>
      <c r="K13" s="10" t="s">
        <v>83</v>
      </c>
      <c r="L13" s="5"/>
    </row>
    <row r="14" spans="1:12" ht="12.75">
      <c r="A14" s="5"/>
      <c r="B14" s="5"/>
      <c r="C14" s="86" t="s">
        <v>66</v>
      </c>
      <c r="D14" s="86" t="s">
        <v>92</v>
      </c>
      <c r="E14" s="86" t="s">
        <v>70</v>
      </c>
      <c r="F14" s="86" t="s">
        <v>72</v>
      </c>
      <c r="G14" s="86" t="s">
        <v>93</v>
      </c>
      <c r="H14" s="86" t="s">
        <v>78</v>
      </c>
      <c r="I14" s="86"/>
      <c r="J14" s="86" t="s">
        <v>81</v>
      </c>
      <c r="K14" s="86" t="s">
        <v>84</v>
      </c>
      <c r="L14" s="5"/>
    </row>
    <row r="15" spans="1:12" ht="12.75">
      <c r="A15" s="12"/>
      <c r="B15" s="12"/>
      <c r="C15" s="21"/>
      <c r="D15" s="21" t="s">
        <v>69</v>
      </c>
      <c r="E15" s="21"/>
      <c r="F15" s="21" t="s">
        <v>73</v>
      </c>
      <c r="G15" s="21" t="s">
        <v>76</v>
      </c>
      <c r="H15" s="21" t="s">
        <v>76</v>
      </c>
      <c r="I15" s="21"/>
      <c r="J15" s="21" t="s">
        <v>82</v>
      </c>
      <c r="K15" s="21"/>
      <c r="L15" s="12"/>
    </row>
    <row r="16" spans="1:12" ht="12.75">
      <c r="A16" s="151" t="s">
        <v>98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3" ht="12.75">
      <c r="A17" s="11" t="s">
        <v>115</v>
      </c>
      <c r="B17" s="15" t="s">
        <v>41</v>
      </c>
      <c r="C17" s="39">
        <v>28226</v>
      </c>
      <c r="D17" s="38">
        <v>7680</v>
      </c>
      <c r="E17" s="39">
        <v>10283</v>
      </c>
      <c r="F17" s="63"/>
      <c r="G17" s="39"/>
      <c r="H17" s="39"/>
      <c r="I17" s="39"/>
      <c r="J17" s="39"/>
      <c r="K17" s="39"/>
      <c r="L17" s="55">
        <f>SUM(C17:K17)</f>
        <v>46189</v>
      </c>
      <c r="M17" s="45"/>
    </row>
    <row r="18" spans="1:13" ht="12.75">
      <c r="A18" s="18" t="s">
        <v>12</v>
      </c>
      <c r="B18" s="18"/>
      <c r="C18" s="64"/>
      <c r="D18" s="65"/>
      <c r="E18" s="64"/>
      <c r="F18" s="56"/>
      <c r="G18" s="41"/>
      <c r="H18" s="41"/>
      <c r="I18" s="41"/>
      <c r="J18" s="64"/>
      <c r="K18" s="64"/>
      <c r="L18" s="57"/>
      <c r="M18" s="45"/>
    </row>
    <row r="19" spans="1:13" ht="12.75">
      <c r="A19" s="22"/>
      <c r="B19" s="22" t="s">
        <v>97</v>
      </c>
      <c r="C19" s="60">
        <v>28957</v>
      </c>
      <c r="D19" s="61">
        <v>7852</v>
      </c>
      <c r="E19" s="60">
        <v>10421</v>
      </c>
      <c r="F19" s="59"/>
      <c r="G19" s="60"/>
      <c r="H19" s="60"/>
      <c r="I19" s="60"/>
      <c r="J19" s="60"/>
      <c r="K19" s="60"/>
      <c r="L19" s="62">
        <f>SUM(C19:K19)</f>
        <v>47230</v>
      </c>
      <c r="M19" s="45"/>
    </row>
    <row r="20" spans="1:13" ht="12.75">
      <c r="A20" s="72" t="s">
        <v>116</v>
      </c>
      <c r="B20" s="15" t="s">
        <v>41</v>
      </c>
      <c r="C20" s="55">
        <f>C17</f>
        <v>28226</v>
      </c>
      <c r="D20" s="55">
        <f>D17</f>
        <v>7680</v>
      </c>
      <c r="E20" s="55">
        <f>E17</f>
        <v>10283</v>
      </c>
      <c r="F20" s="55"/>
      <c r="G20" s="55"/>
      <c r="H20" s="55"/>
      <c r="I20" s="55"/>
      <c r="J20" s="55"/>
      <c r="K20" s="55"/>
      <c r="L20" s="55">
        <f>SUM(C20:K20)</f>
        <v>46189</v>
      </c>
      <c r="M20" s="45"/>
    </row>
    <row r="21" spans="1:13" ht="12.75">
      <c r="A21" s="73" t="s">
        <v>52</v>
      </c>
      <c r="B21" s="18"/>
      <c r="C21" s="69"/>
      <c r="D21" s="57"/>
      <c r="E21" s="57"/>
      <c r="F21" s="57"/>
      <c r="G21" s="57"/>
      <c r="H21" s="57"/>
      <c r="I21" s="57"/>
      <c r="J21" s="57"/>
      <c r="K21" s="57"/>
      <c r="L21" s="57"/>
      <c r="M21" s="45"/>
    </row>
    <row r="22" spans="1:13" ht="12.75">
      <c r="A22" s="71"/>
      <c r="B22" s="22" t="s">
        <v>97</v>
      </c>
      <c r="C22" s="62">
        <f>C19</f>
        <v>28957</v>
      </c>
      <c r="D22" s="62">
        <f>D19</f>
        <v>7852</v>
      </c>
      <c r="E22" s="62">
        <f>E19</f>
        <v>10421</v>
      </c>
      <c r="F22" s="62"/>
      <c r="G22" s="62"/>
      <c r="H22" s="62"/>
      <c r="I22" s="62"/>
      <c r="J22" s="62"/>
      <c r="K22" s="62"/>
      <c r="L22" s="62">
        <f>SUM(C22:K22)</f>
        <v>47230</v>
      </c>
      <c r="M22" s="45"/>
    </row>
    <row r="24" s="125" customFormat="1" ht="11.25">
      <c r="A24" s="125" t="s">
        <v>163</v>
      </c>
    </row>
    <row r="25" spans="1:12" s="45" customFormat="1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68"/>
    </row>
    <row r="26" spans="1:12" s="45" customFormat="1" ht="11.25">
      <c r="A26" s="23"/>
      <c r="C26" s="45" t="s">
        <v>58</v>
      </c>
      <c r="H26" s="45" t="s">
        <v>59</v>
      </c>
      <c r="J26" s="23"/>
      <c r="K26" s="23"/>
      <c r="L26" s="68"/>
    </row>
    <row r="27" spans="1:12" s="45" customFormat="1" ht="11.25">
      <c r="A27" s="23"/>
      <c r="C27" s="45" t="s">
        <v>60</v>
      </c>
      <c r="H27" s="45" t="s">
        <v>61</v>
      </c>
      <c r="J27" s="23"/>
      <c r="K27" s="23"/>
      <c r="L27" s="68"/>
    </row>
    <row r="28" spans="1:12" s="45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68"/>
    </row>
    <row r="29" spans="1:12" s="45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8"/>
    </row>
  </sheetData>
  <sheetProtection/>
  <mergeCells count="2">
    <mergeCell ref="A16:L16"/>
    <mergeCell ref="A24:IV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21.7109375" style="0" customWidth="1"/>
  </cols>
  <sheetData>
    <row r="1" spans="1:13" ht="12.75">
      <c r="A1" s="45" t="s">
        <v>173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24" t="s">
        <v>164</v>
      </c>
      <c r="F5" s="1"/>
    </row>
    <row r="6" ht="12.75">
      <c r="F6" s="1" t="s">
        <v>126</v>
      </c>
    </row>
    <row r="7" ht="12.75">
      <c r="F7" s="1"/>
    </row>
    <row r="8" ht="12.75">
      <c r="F8" s="1"/>
    </row>
    <row r="9" ht="12.75">
      <c r="K9" t="s">
        <v>14</v>
      </c>
    </row>
    <row r="10" spans="1:12" ht="12.75">
      <c r="A10" s="4" t="s">
        <v>29</v>
      </c>
      <c r="B10" s="26" t="s">
        <v>30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40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31</v>
      </c>
      <c r="D12" s="26" t="s">
        <v>32</v>
      </c>
      <c r="E12" s="26" t="s">
        <v>33</v>
      </c>
      <c r="F12" s="26" t="s">
        <v>34</v>
      </c>
      <c r="G12" s="26" t="s">
        <v>35</v>
      </c>
      <c r="H12" s="26" t="s">
        <v>36</v>
      </c>
      <c r="I12" s="26" t="s">
        <v>37</v>
      </c>
      <c r="J12" s="26" t="s">
        <v>38</v>
      </c>
      <c r="K12" s="27" t="s">
        <v>39</v>
      </c>
      <c r="L12" s="9"/>
    </row>
    <row r="13" spans="1:12" ht="12.75">
      <c r="A13" s="5"/>
      <c r="B13" s="5"/>
      <c r="C13" s="10" t="s">
        <v>8</v>
      </c>
      <c r="D13" s="10" t="s">
        <v>67</v>
      </c>
      <c r="E13" s="10" t="s">
        <v>9</v>
      </c>
      <c r="F13" s="10" t="s">
        <v>71</v>
      </c>
      <c r="G13" s="10" t="s">
        <v>77</v>
      </c>
      <c r="H13" s="10" t="s">
        <v>77</v>
      </c>
      <c r="I13" s="10" t="s">
        <v>79</v>
      </c>
      <c r="J13" s="10" t="s">
        <v>94</v>
      </c>
      <c r="K13" s="10" t="s">
        <v>83</v>
      </c>
      <c r="L13" s="5"/>
    </row>
    <row r="14" spans="1:12" ht="12.75">
      <c r="A14" s="5"/>
      <c r="B14" s="5"/>
      <c r="C14" s="86" t="s">
        <v>66</v>
      </c>
      <c r="D14" s="86" t="s">
        <v>92</v>
      </c>
      <c r="E14" s="86" t="s">
        <v>70</v>
      </c>
      <c r="F14" s="86" t="s">
        <v>72</v>
      </c>
      <c r="G14" s="86" t="s">
        <v>93</v>
      </c>
      <c r="H14" s="86" t="s">
        <v>78</v>
      </c>
      <c r="I14" s="86"/>
      <c r="J14" s="86" t="s">
        <v>81</v>
      </c>
      <c r="K14" s="86" t="s">
        <v>84</v>
      </c>
      <c r="L14" s="5"/>
    </row>
    <row r="15" spans="1:12" ht="12.75">
      <c r="A15" s="12"/>
      <c r="B15" s="12"/>
      <c r="C15" s="21"/>
      <c r="D15" s="21" t="s">
        <v>69</v>
      </c>
      <c r="E15" s="21"/>
      <c r="F15" s="21" t="s">
        <v>73</v>
      </c>
      <c r="G15" s="21" t="s">
        <v>76</v>
      </c>
      <c r="H15" s="21" t="s">
        <v>76</v>
      </c>
      <c r="I15" s="21"/>
      <c r="J15" s="21" t="s">
        <v>82</v>
      </c>
      <c r="K15" s="21"/>
      <c r="L15" s="12"/>
    </row>
    <row r="16" spans="1:12" ht="12.75">
      <c r="A16" s="151" t="s">
        <v>98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3"/>
    </row>
    <row r="17" spans="1:13" ht="12.75">
      <c r="A17" s="11" t="s">
        <v>115</v>
      </c>
      <c r="B17" s="15" t="s">
        <v>41</v>
      </c>
      <c r="C17" s="39">
        <v>12138</v>
      </c>
      <c r="D17" s="38">
        <v>3291</v>
      </c>
      <c r="E17" s="39">
        <v>3670</v>
      </c>
      <c r="F17" s="63"/>
      <c r="G17" s="39"/>
      <c r="H17" s="39"/>
      <c r="I17" s="39"/>
      <c r="J17" s="39"/>
      <c r="K17" s="39"/>
      <c r="L17" s="55">
        <f>SUM(C17:K17)</f>
        <v>19099</v>
      </c>
      <c r="M17" s="45"/>
    </row>
    <row r="18" spans="1:13" ht="12.75">
      <c r="A18" s="18" t="s">
        <v>12</v>
      </c>
      <c r="B18" s="18"/>
      <c r="C18" s="64"/>
      <c r="D18" s="65"/>
      <c r="E18" s="64"/>
      <c r="F18" s="56"/>
      <c r="G18" s="41"/>
      <c r="H18" s="41"/>
      <c r="I18" s="41"/>
      <c r="J18" s="64"/>
      <c r="K18" s="64"/>
      <c r="L18" s="57"/>
      <c r="M18" s="45"/>
    </row>
    <row r="19" spans="1:13" ht="12.75">
      <c r="A19" s="22"/>
      <c r="B19" s="22" t="s">
        <v>97</v>
      </c>
      <c r="C19" s="60">
        <v>12966</v>
      </c>
      <c r="D19" s="61">
        <v>3427</v>
      </c>
      <c r="E19" s="60">
        <v>3925</v>
      </c>
      <c r="F19" s="59"/>
      <c r="G19" s="60"/>
      <c r="H19" s="60"/>
      <c r="I19" s="60"/>
      <c r="J19" s="60"/>
      <c r="K19" s="60"/>
      <c r="L19" s="62">
        <f>SUM(C19:K19)</f>
        <v>20318</v>
      </c>
      <c r="M19" s="45"/>
    </row>
    <row r="20" spans="1:12" ht="12.75">
      <c r="A20" s="95" t="s">
        <v>119</v>
      </c>
      <c r="B20" s="14" t="s">
        <v>41</v>
      </c>
      <c r="C20" s="38">
        <f>+C17</f>
        <v>12138</v>
      </c>
      <c r="D20" s="38">
        <f aca="true" t="shared" si="0" ref="D20:K20">+D17</f>
        <v>3291</v>
      </c>
      <c r="E20" s="38">
        <f t="shared" si="0"/>
        <v>3670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8">
        <f t="shared" si="0"/>
        <v>0</v>
      </c>
      <c r="K20" s="39">
        <f t="shared" si="0"/>
        <v>0</v>
      </c>
      <c r="L20" s="98">
        <f>SUM(C20:K20)</f>
        <v>19099</v>
      </c>
    </row>
    <row r="21" spans="1:12" ht="12.75">
      <c r="A21" s="37" t="s">
        <v>48</v>
      </c>
      <c r="B21" s="18"/>
      <c r="C21" s="87"/>
      <c r="D21" s="79"/>
      <c r="E21" s="88"/>
      <c r="F21" s="30"/>
      <c r="G21" s="31"/>
      <c r="H21" s="30"/>
      <c r="I21" s="29"/>
      <c r="J21" s="79"/>
      <c r="K21" s="30"/>
      <c r="L21" s="32"/>
    </row>
    <row r="22" spans="1:12" ht="12.75">
      <c r="A22" s="20"/>
      <c r="B22" s="21" t="s">
        <v>97</v>
      </c>
      <c r="C22" s="97">
        <f>+C19</f>
        <v>12966</v>
      </c>
      <c r="D22" s="97">
        <f aca="true" t="shared" si="1" ref="D22:K22">+D19</f>
        <v>3427</v>
      </c>
      <c r="E22" s="97">
        <f t="shared" si="1"/>
        <v>3925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97">
        <f t="shared" si="1"/>
        <v>0</v>
      </c>
      <c r="J22" s="97">
        <f t="shared" si="1"/>
        <v>0</v>
      </c>
      <c r="K22" s="97">
        <f t="shared" si="1"/>
        <v>0</v>
      </c>
      <c r="L22" s="99">
        <f>SUM(C22:K22)</f>
        <v>20318</v>
      </c>
    </row>
    <row r="25" ht="12.75">
      <c r="A25" t="s">
        <v>163</v>
      </c>
    </row>
    <row r="30" spans="4:11" ht="12.75">
      <c r="D30" s="45"/>
      <c r="E30" s="45" t="s">
        <v>58</v>
      </c>
      <c r="F30" s="45"/>
      <c r="G30" s="45"/>
      <c r="H30" s="45"/>
      <c r="I30" s="45"/>
      <c r="J30" s="45" t="s">
        <v>59</v>
      </c>
      <c r="K30" s="45"/>
    </row>
    <row r="31" spans="4:11" ht="12.75">
      <c r="D31" s="45"/>
      <c r="E31" s="45" t="s">
        <v>60</v>
      </c>
      <c r="F31" s="45"/>
      <c r="G31" s="45"/>
      <c r="H31" s="45"/>
      <c r="I31" s="45"/>
      <c r="J31" s="45" t="s">
        <v>61</v>
      </c>
      <c r="K31" s="45"/>
    </row>
    <row r="32" spans="4:11" ht="12.75">
      <c r="D32" s="45"/>
      <c r="E32" s="45"/>
      <c r="F32" s="45"/>
      <c r="G32" s="45"/>
      <c r="H32" s="45"/>
      <c r="I32" s="45"/>
      <c r="J32" s="45"/>
      <c r="K32" s="45"/>
    </row>
  </sheetData>
  <sheetProtection/>
  <mergeCells count="1">
    <mergeCell ref="A16:L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IV1"/>
    </sheetView>
  </sheetViews>
  <sheetFormatPr defaultColWidth="9.140625" defaultRowHeight="12.75"/>
  <sheetData>
    <row r="1" spans="1:13" ht="12.75">
      <c r="A1" s="45" t="s">
        <v>174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24" t="s">
        <v>165</v>
      </c>
      <c r="F5" s="1"/>
    </row>
    <row r="6" ht="12.75">
      <c r="F6" s="1"/>
    </row>
    <row r="7" ht="12.75">
      <c r="K7" t="s">
        <v>14</v>
      </c>
    </row>
    <row r="8" spans="1:12" ht="12.75">
      <c r="A8" s="4" t="s">
        <v>29</v>
      </c>
      <c r="B8" s="26" t="s">
        <v>30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40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31</v>
      </c>
      <c r="D10" s="26" t="s">
        <v>32</v>
      </c>
      <c r="E10" s="26" t="s">
        <v>33</v>
      </c>
      <c r="F10" s="26" t="s">
        <v>34</v>
      </c>
      <c r="G10" s="26" t="s">
        <v>35</v>
      </c>
      <c r="H10" s="26" t="s">
        <v>36</v>
      </c>
      <c r="I10" s="26" t="s">
        <v>37</v>
      </c>
      <c r="J10" s="26" t="s">
        <v>38</v>
      </c>
      <c r="K10" s="27" t="s">
        <v>39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45</v>
      </c>
      <c r="K11" s="11" t="s">
        <v>95</v>
      </c>
      <c r="L11" s="5"/>
    </row>
    <row r="12" spans="1:12" ht="12.75">
      <c r="A12" s="5"/>
      <c r="B12" s="5"/>
      <c r="C12" s="86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6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51" t="s">
        <v>98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ht="12.75">
      <c r="A15" s="13" t="s">
        <v>117</v>
      </c>
      <c r="B15" s="14" t="s">
        <v>41</v>
      </c>
      <c r="C15" s="100">
        <v>1591</v>
      </c>
      <c r="D15" s="100">
        <v>438</v>
      </c>
      <c r="E15" s="101">
        <v>8334</v>
      </c>
      <c r="F15" s="2"/>
      <c r="G15" s="16"/>
      <c r="H15" s="28"/>
      <c r="I15" s="28"/>
      <c r="J15" s="11"/>
      <c r="K15" s="2"/>
      <c r="L15" s="92">
        <f>SUM(C15:K15)</f>
        <v>10363</v>
      </c>
    </row>
    <row r="16" spans="1:12" ht="12.75">
      <c r="A16" s="17" t="s">
        <v>45</v>
      </c>
      <c r="B16" s="18"/>
      <c r="C16" s="102"/>
      <c r="D16" s="103"/>
      <c r="E16" s="103"/>
      <c r="F16" s="30"/>
      <c r="G16" s="31"/>
      <c r="H16" s="30"/>
      <c r="I16" s="29"/>
      <c r="J16" s="30"/>
      <c r="K16" s="30"/>
      <c r="L16" s="96"/>
    </row>
    <row r="17" spans="1:12" ht="12.75">
      <c r="A17" s="20" t="s">
        <v>46</v>
      </c>
      <c r="B17" s="21" t="s">
        <v>97</v>
      </c>
      <c r="C17" s="104">
        <v>1675</v>
      </c>
      <c r="D17" s="104">
        <v>460</v>
      </c>
      <c r="E17" s="104">
        <v>9703</v>
      </c>
      <c r="F17" s="34"/>
      <c r="G17" s="35"/>
      <c r="H17" s="34"/>
      <c r="I17" s="33"/>
      <c r="J17" s="34"/>
      <c r="K17" s="34"/>
      <c r="L17" s="84">
        <f>SUM(C17:K17)</f>
        <v>11838</v>
      </c>
    </row>
    <row r="18" spans="1:12" ht="12.75">
      <c r="A18" s="13" t="s">
        <v>118</v>
      </c>
      <c r="B18" s="14" t="s">
        <v>41</v>
      </c>
      <c r="C18" s="100">
        <v>35859</v>
      </c>
      <c r="D18" s="100">
        <v>9742</v>
      </c>
      <c r="E18" s="102">
        <v>5481</v>
      </c>
      <c r="F18" s="2"/>
      <c r="G18" s="16"/>
      <c r="H18" s="28"/>
      <c r="I18" s="28"/>
      <c r="J18" s="11"/>
      <c r="K18" s="2"/>
      <c r="L18" s="92">
        <f>SUM(C18:K18)</f>
        <v>51082</v>
      </c>
    </row>
    <row r="19" spans="1:12" ht="12.75">
      <c r="A19" s="17" t="s">
        <v>47</v>
      </c>
      <c r="B19" s="18"/>
      <c r="C19" s="102"/>
      <c r="D19" s="103"/>
      <c r="E19" s="105"/>
      <c r="F19" s="30"/>
      <c r="G19" s="31"/>
      <c r="H19" s="30"/>
      <c r="I19" s="29"/>
      <c r="J19" s="30"/>
      <c r="K19" s="30"/>
      <c r="L19" s="96"/>
    </row>
    <row r="20" spans="1:12" ht="12.75">
      <c r="A20" s="20"/>
      <c r="B20" s="21" t="s">
        <v>97</v>
      </c>
      <c r="C20" s="104">
        <v>33196</v>
      </c>
      <c r="D20" s="104">
        <v>9020</v>
      </c>
      <c r="E20" s="106">
        <v>5294</v>
      </c>
      <c r="F20" s="34"/>
      <c r="G20" s="35"/>
      <c r="H20" s="34"/>
      <c r="I20" s="33"/>
      <c r="J20" s="34"/>
      <c r="K20" s="34"/>
      <c r="L20" s="84">
        <f>SUM(C20:K20)</f>
        <v>47510</v>
      </c>
    </row>
    <row r="21" spans="1:12" ht="12.75">
      <c r="A21" s="95" t="s">
        <v>119</v>
      </c>
      <c r="B21" s="14" t="s">
        <v>41</v>
      </c>
      <c r="C21" s="107">
        <f>+C18+C15</f>
        <v>37450</v>
      </c>
      <c r="D21" s="107">
        <f>+D18+D15</f>
        <v>10180</v>
      </c>
      <c r="E21" s="107">
        <f>+E18+E15</f>
        <v>13815</v>
      </c>
      <c r="F21" s="89"/>
      <c r="G21" s="89"/>
      <c r="H21" s="89"/>
      <c r="I21" s="89"/>
      <c r="J21" s="89"/>
      <c r="K21" s="89"/>
      <c r="L21" s="92">
        <f>SUM(C21:K21)</f>
        <v>61445</v>
      </c>
    </row>
    <row r="22" spans="1:12" ht="12.75">
      <c r="A22" s="37" t="s">
        <v>48</v>
      </c>
      <c r="B22" s="18"/>
      <c r="C22" s="108"/>
      <c r="D22" s="25"/>
      <c r="E22" s="24"/>
      <c r="F22" s="30"/>
      <c r="G22" s="31"/>
      <c r="H22" s="30"/>
      <c r="I22" s="29"/>
      <c r="J22" s="25"/>
      <c r="K22" s="30"/>
      <c r="L22" s="96"/>
    </row>
    <row r="23" spans="1:12" ht="12.75">
      <c r="A23" s="20"/>
      <c r="B23" s="21" t="s">
        <v>97</v>
      </c>
      <c r="C23" s="84">
        <f>+C20+C17</f>
        <v>34871</v>
      </c>
      <c r="D23" s="84">
        <f>+D20+D17</f>
        <v>9480</v>
      </c>
      <c r="E23" s="84">
        <f>+E20+E17</f>
        <v>14997</v>
      </c>
      <c r="F23" s="34"/>
      <c r="G23" s="35"/>
      <c r="H23" s="34"/>
      <c r="I23" s="33"/>
      <c r="J23" s="34"/>
      <c r="K23" s="34"/>
      <c r="L23" s="84">
        <f>SUM(C23:K23)</f>
        <v>59348</v>
      </c>
    </row>
    <row r="26" ht="12.75">
      <c r="A26" t="s">
        <v>163</v>
      </c>
    </row>
    <row r="30" ht="12.75">
      <c r="G30" t="s">
        <v>54</v>
      </c>
    </row>
    <row r="31" ht="12.75">
      <c r="G31" t="s">
        <v>55</v>
      </c>
    </row>
    <row r="32" spans="4:11" ht="12.75">
      <c r="D32" s="45"/>
      <c r="E32" s="45" t="s">
        <v>58</v>
      </c>
      <c r="F32" s="45"/>
      <c r="G32" s="45"/>
      <c r="H32" s="45"/>
      <c r="I32" s="45"/>
      <c r="J32" s="45" t="s">
        <v>59</v>
      </c>
      <c r="K32" s="45"/>
    </row>
    <row r="33" spans="4:11" ht="12.75">
      <c r="D33" s="45"/>
      <c r="E33" s="45" t="s">
        <v>60</v>
      </c>
      <c r="F33" s="45"/>
      <c r="G33" s="45"/>
      <c r="H33" s="45"/>
      <c r="I33" s="45"/>
      <c r="J33" s="45" t="s">
        <v>61</v>
      </c>
      <c r="K33" s="45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5.28125" style="0" customWidth="1"/>
  </cols>
  <sheetData>
    <row r="1" spans="1:13" ht="12.75">
      <c r="A1" s="45" t="s">
        <v>175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24" t="s">
        <v>166</v>
      </c>
      <c r="F5" s="1"/>
    </row>
    <row r="6" ht="12.75">
      <c r="F6" s="1"/>
    </row>
    <row r="7" ht="12.75">
      <c r="K7" t="s">
        <v>14</v>
      </c>
    </row>
    <row r="8" spans="1:12" ht="12.75">
      <c r="A8" s="4" t="s">
        <v>29</v>
      </c>
      <c r="B8" s="26" t="s">
        <v>30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40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31</v>
      </c>
      <c r="D10" s="26" t="s">
        <v>32</v>
      </c>
      <c r="E10" s="26" t="s">
        <v>33</v>
      </c>
      <c r="F10" s="26" t="s">
        <v>34</v>
      </c>
      <c r="G10" s="26" t="s">
        <v>35</v>
      </c>
      <c r="H10" s="26" t="s">
        <v>36</v>
      </c>
      <c r="I10" s="26" t="s">
        <v>37</v>
      </c>
      <c r="J10" s="26" t="s">
        <v>38</v>
      </c>
      <c r="K10" s="27" t="s">
        <v>39</v>
      </c>
      <c r="L10" s="9"/>
    </row>
    <row r="11" spans="1:12" ht="12.75">
      <c r="A11" s="5"/>
      <c r="B11" s="5"/>
      <c r="C11" s="10" t="s">
        <v>8</v>
      </c>
      <c r="D11" s="11" t="s">
        <v>67</v>
      </c>
      <c r="E11" s="11" t="s">
        <v>9</v>
      </c>
      <c r="F11" s="2" t="s">
        <v>71</v>
      </c>
      <c r="G11" s="11" t="s">
        <v>77</v>
      </c>
      <c r="H11" s="11" t="s">
        <v>77</v>
      </c>
      <c r="I11" s="10" t="s">
        <v>79</v>
      </c>
      <c r="J11" s="11" t="s">
        <v>45</v>
      </c>
      <c r="K11" s="11" t="s">
        <v>95</v>
      </c>
      <c r="L11" s="5"/>
    </row>
    <row r="12" spans="1:12" ht="12.75">
      <c r="A12" s="5"/>
      <c r="B12" s="5"/>
      <c r="C12" s="86" t="s">
        <v>66</v>
      </c>
      <c r="D12" s="18" t="s">
        <v>68</v>
      </c>
      <c r="E12" s="18" t="s">
        <v>70</v>
      </c>
      <c r="F12" s="5" t="s">
        <v>72</v>
      </c>
      <c r="G12" s="18" t="s">
        <v>93</v>
      </c>
      <c r="H12" s="18" t="s">
        <v>78</v>
      </c>
      <c r="I12" s="86"/>
      <c r="J12" s="18" t="s">
        <v>81</v>
      </c>
      <c r="K12" s="18" t="s">
        <v>96</v>
      </c>
      <c r="L12" s="5"/>
    </row>
    <row r="13" spans="1:12" ht="12.75">
      <c r="A13" s="12"/>
      <c r="B13" s="12"/>
      <c r="C13" s="12"/>
      <c r="D13" s="22" t="s">
        <v>69</v>
      </c>
      <c r="E13" s="12"/>
      <c r="F13" s="12" t="s">
        <v>73</v>
      </c>
      <c r="G13" s="12" t="s">
        <v>76</v>
      </c>
      <c r="H13" s="12" t="s">
        <v>76</v>
      </c>
      <c r="I13" s="12"/>
      <c r="J13" s="12" t="s">
        <v>82</v>
      </c>
      <c r="K13" s="12"/>
      <c r="L13" s="12"/>
    </row>
    <row r="14" spans="1:12" ht="12.75">
      <c r="A14" s="151" t="s">
        <v>98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3"/>
    </row>
    <row r="15" spans="1:12" ht="12.75">
      <c r="A15" s="13" t="s">
        <v>167</v>
      </c>
      <c r="B15" s="14" t="s">
        <v>41</v>
      </c>
      <c r="C15" s="100">
        <v>9404</v>
      </c>
      <c r="D15" s="100">
        <v>2653</v>
      </c>
      <c r="E15" s="101"/>
      <c r="F15" s="2"/>
      <c r="G15" s="16"/>
      <c r="H15" s="28"/>
      <c r="I15" s="28"/>
      <c r="J15" s="11"/>
      <c r="K15" s="2"/>
      <c r="L15" s="92">
        <f>SUM(C15:K15)</f>
        <v>12057</v>
      </c>
    </row>
    <row r="16" spans="1:12" ht="12.75">
      <c r="A16" s="17" t="s">
        <v>168</v>
      </c>
      <c r="B16" s="18"/>
      <c r="C16" s="102"/>
      <c r="D16" s="103"/>
      <c r="E16" s="103"/>
      <c r="F16" s="30"/>
      <c r="G16" s="31"/>
      <c r="H16" s="30"/>
      <c r="I16" s="29"/>
      <c r="J16" s="30"/>
      <c r="K16" s="30"/>
      <c r="L16" s="96"/>
    </row>
    <row r="17" spans="1:12" ht="12.75">
      <c r="A17" s="20" t="s">
        <v>169</v>
      </c>
      <c r="B17" s="21" t="s">
        <v>97</v>
      </c>
      <c r="C17" s="104">
        <v>11945</v>
      </c>
      <c r="D17" s="104">
        <v>3130</v>
      </c>
      <c r="E17" s="104">
        <v>96</v>
      </c>
      <c r="F17" s="34"/>
      <c r="G17" s="35"/>
      <c r="H17" s="34"/>
      <c r="I17" s="33"/>
      <c r="J17" s="34"/>
      <c r="K17" s="34"/>
      <c r="L17" s="84">
        <f>SUM(C17:K17)</f>
        <v>15171</v>
      </c>
    </row>
    <row r="18" spans="1:12" ht="12.75">
      <c r="A18" s="95" t="s">
        <v>119</v>
      </c>
      <c r="B18" s="14" t="s">
        <v>41</v>
      </c>
      <c r="C18" s="107">
        <f>C15</f>
        <v>9404</v>
      </c>
      <c r="D18" s="107">
        <f>D15</f>
        <v>2653</v>
      </c>
      <c r="E18" s="107"/>
      <c r="F18" s="89"/>
      <c r="G18" s="89"/>
      <c r="H18" s="89"/>
      <c r="I18" s="89"/>
      <c r="J18" s="89"/>
      <c r="K18" s="89"/>
      <c r="L18" s="92">
        <f>SUM(C18:K18)</f>
        <v>12057</v>
      </c>
    </row>
    <row r="19" spans="1:12" ht="12.75">
      <c r="A19" s="37" t="s">
        <v>48</v>
      </c>
      <c r="B19" s="18"/>
      <c r="C19" s="108"/>
      <c r="D19" s="25"/>
      <c r="E19" s="24"/>
      <c r="F19" s="30"/>
      <c r="G19" s="31"/>
      <c r="H19" s="30"/>
      <c r="I19" s="29"/>
      <c r="J19" s="25"/>
      <c r="K19" s="30"/>
      <c r="L19" s="96"/>
    </row>
    <row r="20" spans="1:12" ht="12.75">
      <c r="A20" s="20"/>
      <c r="B20" s="21" t="s">
        <v>97</v>
      </c>
      <c r="C20" s="84">
        <f>C17</f>
        <v>11945</v>
      </c>
      <c r="D20" s="84">
        <f>D17</f>
        <v>3130</v>
      </c>
      <c r="E20" s="84">
        <f>E17</f>
        <v>96</v>
      </c>
      <c r="F20" s="34"/>
      <c r="G20" s="35"/>
      <c r="H20" s="34"/>
      <c r="I20" s="33"/>
      <c r="J20" s="34"/>
      <c r="K20" s="34"/>
      <c r="L20" s="84">
        <f>SUM(C20:K20)</f>
        <v>15171</v>
      </c>
    </row>
    <row r="23" ht="12.75">
      <c r="A23" t="s">
        <v>163</v>
      </c>
    </row>
    <row r="27" ht="12.75">
      <c r="G27" t="s">
        <v>54</v>
      </c>
    </row>
    <row r="28" ht="12.75">
      <c r="G28" t="s">
        <v>55</v>
      </c>
    </row>
    <row r="29" spans="4:11" ht="12.75">
      <c r="D29" s="45"/>
      <c r="E29" s="45" t="s">
        <v>58</v>
      </c>
      <c r="F29" s="45"/>
      <c r="G29" s="45"/>
      <c r="H29" s="45"/>
      <c r="I29" s="45"/>
      <c r="J29" s="45" t="s">
        <v>59</v>
      </c>
      <c r="K29" s="45"/>
    </row>
    <row r="30" spans="4:11" ht="12.75">
      <c r="D30" s="45"/>
      <c r="E30" s="45" t="s">
        <v>60</v>
      </c>
      <c r="F30" s="45"/>
      <c r="G30" s="45"/>
      <c r="H30" s="45"/>
      <c r="I30" s="45"/>
      <c r="J30" s="45" t="s">
        <v>61</v>
      </c>
      <c r="K30" s="45"/>
    </row>
  </sheetData>
  <sheetProtection/>
  <mergeCells count="1"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Dalma</cp:lastModifiedBy>
  <cp:lastPrinted>2016-02-09T09:41:15Z</cp:lastPrinted>
  <dcterms:created xsi:type="dcterms:W3CDTF">2007-11-15T10:54:19Z</dcterms:created>
  <dcterms:modified xsi:type="dcterms:W3CDTF">2016-02-18T09:37:22Z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