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92" i="1"/>
  <c r="C92"/>
  <c r="D86"/>
  <c r="C86"/>
  <c r="D78"/>
  <c r="C78"/>
  <c r="D75"/>
  <c r="C75"/>
  <c r="D73"/>
  <c r="D72" s="1"/>
  <c r="C73"/>
  <c r="C72" s="1"/>
  <c r="C97" s="1"/>
  <c r="D65"/>
  <c r="D64"/>
  <c r="D63" s="1"/>
  <c r="D97" s="1"/>
  <c r="C64"/>
  <c r="C63"/>
  <c r="D43"/>
  <c r="C43"/>
  <c r="D35"/>
  <c r="C35"/>
  <c r="D25"/>
  <c r="C25"/>
  <c r="D21"/>
  <c r="C21"/>
  <c r="D18"/>
  <c r="C18"/>
  <c r="D16"/>
  <c r="C16"/>
  <c r="D14"/>
  <c r="C14"/>
  <c r="D9"/>
  <c r="D49" s="1"/>
  <c r="C9"/>
  <c r="C49" s="1"/>
</calcChain>
</file>

<file path=xl/sharedStrings.xml><?xml version="1.0" encoding="utf-8"?>
<sst xmlns="http://schemas.openxmlformats.org/spreadsheetml/2006/main" count="159" uniqueCount="137">
  <si>
    <t>2. sz. melléklet</t>
  </si>
  <si>
    <t>2/2019. ( V.15.) önkormányzati rendelethez</t>
  </si>
  <si>
    <t>BAJÁNSENYE KÖZSÉG ÖNKORMÁNYZATA
2018. ÉVI MŰKÖDÉSI BEVÉTELEI ÉS KIADÁSAI KIEMELT ELŐIRÁNYZATONKÉNT</t>
  </si>
  <si>
    <t>adatok ezer Ft-ban</t>
  </si>
  <si>
    <t>rovat/ sszám</t>
  </si>
  <si>
    <t>Megnevezés</t>
  </si>
  <si>
    <t>2018. évi eredeti előirányzat</t>
  </si>
  <si>
    <t>2018. évi módosított előirányzat</t>
  </si>
  <si>
    <t>MŰKÖDÉSI CÉLÚ BEVÉTELEK</t>
  </si>
  <si>
    <t>B4       1.</t>
  </si>
  <si>
    <t>Intézményi működési bevételek</t>
  </si>
  <si>
    <t>B401</t>
  </si>
  <si>
    <t xml:space="preserve">Készletértékesítés </t>
  </si>
  <si>
    <t>B402</t>
  </si>
  <si>
    <t xml:space="preserve">Szolgáltatások ellenértéke </t>
  </si>
  <si>
    <t xml:space="preserve">Tárgyi eszköz bérbeadásásból származó bevétel </t>
  </si>
  <si>
    <t>B404</t>
  </si>
  <si>
    <t xml:space="preserve">Önkormányzati vagyon üzemeltetésből származó bevétel </t>
  </si>
  <si>
    <t>B3        2.</t>
  </si>
  <si>
    <t>Közhatalmi bevételek</t>
  </si>
  <si>
    <t>B31</t>
  </si>
  <si>
    <t xml:space="preserve">Jövedelmadók </t>
  </si>
  <si>
    <t xml:space="preserve">B34 </t>
  </si>
  <si>
    <t>Vagyoni tipusú adók</t>
  </si>
  <si>
    <t xml:space="preserve">    Magánszemélyek kommunális adója</t>
  </si>
  <si>
    <t xml:space="preserve">B351 </t>
  </si>
  <si>
    <t>értékesítési és forgalmi adók</t>
  </si>
  <si>
    <t xml:space="preserve">    Helyi iparűzési adó</t>
  </si>
  <si>
    <t>B354</t>
  </si>
  <si>
    <t xml:space="preserve">Gépjárműadó </t>
  </si>
  <si>
    <t>B355</t>
  </si>
  <si>
    <t xml:space="preserve">Egyéb áruhasználati és szolgáltatási adók </t>
  </si>
  <si>
    <t xml:space="preserve">     Tartózkodás utáni idegenforgalmi adó </t>
  </si>
  <si>
    <t xml:space="preserve">     Talajterhelési díj </t>
  </si>
  <si>
    <t>B36</t>
  </si>
  <si>
    <t>Bírságok, pótlékok és egyéb sajátos bevételek</t>
  </si>
  <si>
    <t>B11      3.</t>
  </si>
  <si>
    <t>Önkormányzatok müködési támogatásai</t>
  </si>
  <si>
    <t>B111</t>
  </si>
  <si>
    <t>Helyi önkormányzatok működésének általános támogatása</t>
  </si>
  <si>
    <t>B112</t>
  </si>
  <si>
    <t>Egyes köznevelési  feladatok támogatása</t>
  </si>
  <si>
    <t>B113</t>
  </si>
  <si>
    <t>Szociális ágazati pótlék</t>
  </si>
  <si>
    <t>Szociális és gyermekjóléti feladatok támogatása</t>
  </si>
  <si>
    <t>Gyermekétkeztetés támogatása</t>
  </si>
  <si>
    <t>Bölcsőde, mini bölcsőde támogatása</t>
  </si>
  <si>
    <t>B114</t>
  </si>
  <si>
    <t xml:space="preserve">Települési önkorm. Kulturális támogatása </t>
  </si>
  <si>
    <t>B115</t>
  </si>
  <si>
    <t xml:space="preserve">Kiegészítő célú möködési költségvetési támogatás </t>
  </si>
  <si>
    <t>B116</t>
  </si>
  <si>
    <t xml:space="preserve">Elszámolásból származó bevételek </t>
  </si>
  <si>
    <t>B1       4.</t>
  </si>
  <si>
    <t xml:space="preserve"> Működési célú támogatások állaháztartáson belül</t>
  </si>
  <si>
    <t>B16</t>
  </si>
  <si>
    <t>Elkülönített állami pénzalapokból</t>
  </si>
  <si>
    <t>Társadalombíztosítás pénzügyi alapjai</t>
  </si>
  <si>
    <t>Helyi önkormányzatok és kv. szerveik</t>
  </si>
  <si>
    <t>KÖH-től átvett</t>
  </si>
  <si>
    <t>Központi költségvetési szerv</t>
  </si>
  <si>
    <t>B6        5.</t>
  </si>
  <si>
    <t>Működési célú átvett pénzeszközök</t>
  </si>
  <si>
    <t>B1       6.</t>
  </si>
  <si>
    <t xml:space="preserve">Támogatási kölcsönök  visszatérülése </t>
  </si>
  <si>
    <t>B8      7.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</si>
  <si>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</si>
  <si>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</si>
  <si>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</si>
  <si>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</si>
  <si>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</si>
  <si>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</si>
  <si>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</si>
  <si>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</si>
  <si>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</si>
  <si>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</si>
  <si>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</si>
  <si>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</si>
  <si>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</si>
  <si>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2/2019. ( V.15.) költségvetési rendelethez</t>
  </si>
  <si>
    <t>rovat/ sorszám</t>
  </si>
  <si>
    <t>MŰKÖDÉSI CÉLÚ KIADÁSOK</t>
  </si>
  <si>
    <t xml:space="preserve">K1         1. </t>
  </si>
  <si>
    <t>Személyi juttatások</t>
  </si>
  <si>
    <t>K2        2.</t>
  </si>
  <si>
    <t>Munkaadót terhelő járulékok és szociális hozzájárulási adó</t>
  </si>
  <si>
    <t>K3       3.</t>
  </si>
  <si>
    <t>Dologi kiadások</t>
  </si>
  <si>
    <t>K4       4.</t>
  </si>
  <si>
    <t>Ellátottak pénzbeli juttatásai</t>
  </si>
  <si>
    <t>K548</t>
  </si>
  <si>
    <t xml:space="preserve">Egyéb nem intézményi ellátások </t>
  </si>
  <si>
    <t xml:space="preserve">Települési támogatás </t>
  </si>
  <si>
    <t xml:space="preserve">    Lakásfenntartási támogatás </t>
  </si>
  <si>
    <t xml:space="preserve">    Gyermekszületési támogatás </t>
  </si>
  <si>
    <t xml:space="preserve">    Temetési támogatás </t>
  </si>
  <si>
    <t xml:space="preserve">    Beiskolázási támogatás </t>
  </si>
  <si>
    <t xml:space="preserve">    Átmeneti - rendkivüli támogatás </t>
  </si>
  <si>
    <t xml:space="preserve">    Szociális étkezők térítési díjának átvállalása</t>
  </si>
  <si>
    <t>K5       5.</t>
  </si>
  <si>
    <t>Egyéb működési célú kiadások</t>
  </si>
  <si>
    <t>K506</t>
  </si>
  <si>
    <t xml:space="preserve">Működési kiadás államháztartáson belülre </t>
  </si>
  <si>
    <t xml:space="preserve">   Központi költségvetési szervnek </t>
  </si>
  <si>
    <t xml:space="preserve">K506  </t>
  </si>
  <si>
    <t xml:space="preserve">   Helyi önkormányzatoknak és költségvetési szerveinek </t>
  </si>
  <si>
    <t xml:space="preserve">       Orvosi ügyelet </t>
  </si>
  <si>
    <t xml:space="preserve">      Fiziotherápia </t>
  </si>
  <si>
    <t xml:space="preserve">Társulásoknak és költségvetési szerveinek </t>
  </si>
  <si>
    <t xml:space="preserve">      Zalamenti és Őrségi Önkorm.  Szociális és Gyermekj. Társ.</t>
  </si>
  <si>
    <t xml:space="preserve">      Pöttömsziget óvoda állami támogatás</t>
  </si>
  <si>
    <t xml:space="preserve">      Pöttömsziget óvoda saját hozzájárulás </t>
  </si>
  <si>
    <t xml:space="preserve">      Nyugat-d.tuli regionális hulladékgazd. Társ.</t>
  </si>
  <si>
    <t xml:space="preserve">      Őrségi Vízrend. És Talajvéd. Társulás</t>
  </si>
  <si>
    <t>K502</t>
  </si>
  <si>
    <t xml:space="preserve">Helyi önkormányzatok előző évi befizetései </t>
  </si>
  <si>
    <t>K512</t>
  </si>
  <si>
    <t xml:space="preserve">Működési kiadások államháztartáson kivülre  </t>
  </si>
  <si>
    <t xml:space="preserve">    Egyéb civil szervezetek </t>
  </si>
  <si>
    <t xml:space="preserve">    Polgárőr szervezet Belügymin. Támogatása</t>
  </si>
  <si>
    <t xml:space="preserve">   Vasivíz Zrt. - víz- és csatornapályázat támogatás</t>
  </si>
  <si>
    <t xml:space="preserve">K513   </t>
  </si>
  <si>
    <t xml:space="preserve">Tartalék </t>
  </si>
  <si>
    <t>K5      6 .</t>
  </si>
  <si>
    <t xml:space="preserve">Müködési  visszatéritendő támogatási kölcsönök nyújtása </t>
  </si>
  <si>
    <t>K9      7 .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</si>
  <si>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</si>
  <si>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</si>
  <si>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</si>
  <si>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</si>
  <si>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</si>
  <si>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</si>
  <si>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</si>
  <si>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</si>
  <si>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ÁH.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</si>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</sst>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16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3" fontId="4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3" fontId="5" fillId="0" borderId="1" xfId="0" applyNumberFormat="1" applyFont="1" applyFill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wrapText="1"/>
    </xf>
    <xf numFmtId="3" fontId="6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3" fontId="3" fillId="0" borderId="1" xfId="0" applyNumberFormat="1" applyFont="1" applyFill="1" applyBorder="1"/>
    <xf numFmtId="0" fontId="4" fillId="0" borderId="2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9"/>
  <sheetViews>
    <sheetView tabSelected="1" workbookViewId="0">
      <selection sqref="A1:D1048576"/>
    </sheetView>
  </sheetViews>
  <sheetFormatPr defaultRowHeight="15"/>
  <cols>
    <col min="1" max="1" width="8.42578125" customWidth="1"/>
    <col min="2" max="2" width="55.140625" customWidth="1"/>
    <col min="3" max="3" width="15.5703125" customWidth="1"/>
    <col min="4" max="4" width="14.28515625" customWidth="1"/>
  </cols>
  <sheetData>
    <row r="1" spans="1:4">
      <c r="A1" s="1"/>
      <c r="B1" s="1"/>
      <c r="C1" s="2" t="s">
        <v>0</v>
      </c>
    </row>
    <row r="2" spans="1:4">
      <c r="A2" s="1"/>
      <c r="B2" s="1"/>
      <c r="C2" s="2"/>
    </row>
    <row r="3" spans="1:4">
      <c r="A3" s="3" t="s">
        <v>1</v>
      </c>
      <c r="B3" s="3"/>
      <c r="C3" s="3"/>
    </row>
    <row r="4" spans="1:4">
      <c r="A4" s="4" t="s">
        <v>2</v>
      </c>
      <c r="B4" s="5"/>
      <c r="C4" s="5"/>
    </row>
    <row r="5" spans="1:4">
      <c r="A5" s="6"/>
      <c r="B5" s="7"/>
      <c r="C5" s="7"/>
    </row>
    <row r="6" spans="1:4">
      <c r="A6" s="1"/>
      <c r="B6" s="1"/>
      <c r="C6" s="2" t="s">
        <v>3</v>
      </c>
    </row>
    <row r="7" spans="1:4" ht="39">
      <c r="A7" s="8" t="s">
        <v>4</v>
      </c>
      <c r="B7" s="9" t="s">
        <v>5</v>
      </c>
      <c r="C7" s="8" t="s">
        <v>6</v>
      </c>
      <c r="D7" s="10" t="s">
        <v>7</v>
      </c>
    </row>
    <row r="8" spans="1:4">
      <c r="A8" s="11" t="s">
        <v>8</v>
      </c>
      <c r="B8" s="12"/>
      <c r="C8" s="13"/>
      <c r="D8" s="14"/>
    </row>
    <row r="9" spans="1:4">
      <c r="A9" s="11" t="s">
        <v>9</v>
      </c>
      <c r="B9" s="11" t="s">
        <v>10</v>
      </c>
      <c r="C9" s="15">
        <f>SUM(C11+C13+C12)</f>
        <v>5675</v>
      </c>
      <c r="D9" s="15">
        <f>SUM(D11+D13+D12)</f>
        <v>5675</v>
      </c>
    </row>
    <row r="10" spans="1:4">
      <c r="A10" s="16" t="s">
        <v>11</v>
      </c>
      <c r="B10" s="17" t="s">
        <v>12</v>
      </c>
      <c r="C10" s="18">
        <v>0</v>
      </c>
      <c r="D10" s="19">
        <v>0</v>
      </c>
    </row>
    <row r="11" spans="1:4">
      <c r="A11" s="16" t="s">
        <v>13</v>
      </c>
      <c r="B11" s="17" t="s">
        <v>14</v>
      </c>
      <c r="C11" s="18">
        <v>2025</v>
      </c>
      <c r="D11" s="18">
        <v>2025</v>
      </c>
    </row>
    <row r="12" spans="1:4">
      <c r="A12" s="16" t="s">
        <v>13</v>
      </c>
      <c r="B12" s="17" t="s">
        <v>15</v>
      </c>
      <c r="C12" s="18">
        <v>1250</v>
      </c>
      <c r="D12" s="18">
        <v>1250</v>
      </c>
    </row>
    <row r="13" spans="1:4">
      <c r="A13" s="16" t="s">
        <v>16</v>
      </c>
      <c r="B13" s="17" t="s">
        <v>17</v>
      </c>
      <c r="C13" s="18">
        <v>2400</v>
      </c>
      <c r="D13" s="18">
        <v>2400</v>
      </c>
    </row>
    <row r="14" spans="1:4">
      <c r="A14" s="11" t="s">
        <v>18</v>
      </c>
      <c r="B14" s="11" t="s">
        <v>19</v>
      </c>
      <c r="C14" s="15">
        <f>C16+C18+C20+C21+C24</f>
        <v>12245</v>
      </c>
      <c r="D14" s="15">
        <f>D16+D18+D20+D21+D24</f>
        <v>13499</v>
      </c>
    </row>
    <row r="15" spans="1:4">
      <c r="A15" s="20" t="s">
        <v>20</v>
      </c>
      <c r="B15" s="17" t="s">
        <v>21</v>
      </c>
      <c r="C15" s="18">
        <v>0</v>
      </c>
      <c r="D15" s="18"/>
    </row>
    <row r="16" spans="1:4">
      <c r="A16" s="16" t="s">
        <v>22</v>
      </c>
      <c r="B16" s="17" t="s">
        <v>23</v>
      </c>
      <c r="C16" s="18">
        <f>C17</f>
        <v>1100</v>
      </c>
      <c r="D16" s="18">
        <f>D17</f>
        <v>1100</v>
      </c>
    </row>
    <row r="17" spans="1:4">
      <c r="A17" s="21" t="s">
        <v>22</v>
      </c>
      <c r="B17" s="22" t="s">
        <v>24</v>
      </c>
      <c r="C17" s="23">
        <v>1100</v>
      </c>
      <c r="D17" s="23">
        <v>1100</v>
      </c>
    </row>
    <row r="18" spans="1:4">
      <c r="A18" s="21" t="s">
        <v>25</v>
      </c>
      <c r="B18" s="22" t="s">
        <v>26</v>
      </c>
      <c r="C18" s="23">
        <f>C19</f>
        <v>9500</v>
      </c>
      <c r="D18" s="23">
        <f>D19</f>
        <v>10754</v>
      </c>
    </row>
    <row r="19" spans="1:4">
      <c r="A19" s="21" t="s">
        <v>25</v>
      </c>
      <c r="B19" s="22" t="s">
        <v>27</v>
      </c>
      <c r="C19" s="23">
        <v>9500</v>
      </c>
      <c r="D19" s="23">
        <v>10754</v>
      </c>
    </row>
    <row r="20" spans="1:4">
      <c r="A20" s="21" t="s">
        <v>28</v>
      </c>
      <c r="B20" s="22" t="s">
        <v>29</v>
      </c>
      <c r="C20" s="23">
        <v>1200</v>
      </c>
      <c r="D20" s="23">
        <v>1200</v>
      </c>
    </row>
    <row r="21" spans="1:4">
      <c r="A21" s="16" t="s">
        <v>30</v>
      </c>
      <c r="B21" s="17" t="s">
        <v>31</v>
      </c>
      <c r="C21" s="18">
        <f>SUM(C22+C23)</f>
        <v>430</v>
      </c>
      <c r="D21" s="18">
        <f>SUM(D22+D23)</f>
        <v>430</v>
      </c>
    </row>
    <row r="22" spans="1:4">
      <c r="A22" s="16" t="s">
        <v>30</v>
      </c>
      <c r="B22" s="17" t="s">
        <v>32</v>
      </c>
      <c r="C22" s="18">
        <v>300</v>
      </c>
      <c r="D22" s="18">
        <v>300</v>
      </c>
    </row>
    <row r="23" spans="1:4">
      <c r="A23" s="21" t="s">
        <v>30</v>
      </c>
      <c r="B23" s="22" t="s">
        <v>33</v>
      </c>
      <c r="C23" s="23">
        <v>130</v>
      </c>
      <c r="D23" s="23">
        <v>130</v>
      </c>
    </row>
    <row r="24" spans="1:4">
      <c r="A24" s="16" t="s">
        <v>34</v>
      </c>
      <c r="B24" s="17" t="s">
        <v>35</v>
      </c>
      <c r="C24" s="18">
        <v>15</v>
      </c>
      <c r="D24" s="18">
        <v>15</v>
      </c>
    </row>
    <row r="25" spans="1:4">
      <c r="A25" s="24" t="s">
        <v>36</v>
      </c>
      <c r="B25" s="24" t="s">
        <v>37</v>
      </c>
      <c r="C25" s="15">
        <f>C27+C26+C29+C30+C32+C33+C34</f>
        <v>60291</v>
      </c>
      <c r="D25" s="15">
        <f>D26+D27+D28+D29+D30+D31+D32+D33+D34</f>
        <v>71222</v>
      </c>
    </row>
    <row r="26" spans="1:4">
      <c r="A26" s="25" t="s">
        <v>38</v>
      </c>
      <c r="B26" s="14" t="s">
        <v>39</v>
      </c>
      <c r="C26" s="18">
        <v>15566</v>
      </c>
      <c r="D26" s="19">
        <v>15581</v>
      </c>
    </row>
    <row r="27" spans="1:4">
      <c r="A27" s="25" t="s">
        <v>40</v>
      </c>
      <c r="B27" s="14" t="s">
        <v>41</v>
      </c>
      <c r="C27" s="18">
        <v>28837</v>
      </c>
      <c r="D27" s="19">
        <v>30297</v>
      </c>
    </row>
    <row r="28" spans="1:4">
      <c r="A28" s="25" t="s">
        <v>42</v>
      </c>
      <c r="B28" s="14" t="s">
        <v>43</v>
      </c>
      <c r="C28" s="18">
        <v>0</v>
      </c>
      <c r="D28" s="19">
        <v>171</v>
      </c>
    </row>
    <row r="29" spans="1:4">
      <c r="A29" s="25" t="s">
        <v>42</v>
      </c>
      <c r="B29" s="14" t="s">
        <v>44</v>
      </c>
      <c r="C29" s="18">
        <v>6756</v>
      </c>
      <c r="D29" s="19">
        <v>6756</v>
      </c>
    </row>
    <row r="30" spans="1:4">
      <c r="A30" s="26" t="s">
        <v>42</v>
      </c>
      <c r="B30" s="27" t="s">
        <v>45</v>
      </c>
      <c r="C30" s="23">
        <v>7332</v>
      </c>
      <c r="D30" s="19">
        <v>7761</v>
      </c>
    </row>
    <row r="31" spans="1:4">
      <c r="A31" s="26" t="s">
        <v>42</v>
      </c>
      <c r="B31" s="27" t="s">
        <v>46</v>
      </c>
      <c r="C31" s="23">
        <v>0</v>
      </c>
      <c r="D31" s="19">
        <v>4919</v>
      </c>
    </row>
    <row r="32" spans="1:4">
      <c r="A32" s="26" t="s">
        <v>47</v>
      </c>
      <c r="B32" s="27" t="s">
        <v>48</v>
      </c>
      <c r="C32" s="23">
        <v>1800</v>
      </c>
      <c r="D32" s="19">
        <v>1800</v>
      </c>
    </row>
    <row r="33" spans="1:4">
      <c r="A33" s="26" t="s">
        <v>49</v>
      </c>
      <c r="B33" s="27" t="s">
        <v>50</v>
      </c>
      <c r="C33" s="23">
        <v>0</v>
      </c>
      <c r="D33" s="19">
        <v>3937</v>
      </c>
    </row>
    <row r="34" spans="1:4">
      <c r="A34" s="26" t="s">
        <v>51</v>
      </c>
      <c r="B34" s="27" t="s">
        <v>52</v>
      </c>
      <c r="C34" s="23">
        <v>0</v>
      </c>
      <c r="D34" s="19">
        <v>0</v>
      </c>
    </row>
    <row r="35" spans="1:4">
      <c r="A35" s="28" t="s">
        <v>53</v>
      </c>
      <c r="B35" s="24" t="s">
        <v>54</v>
      </c>
      <c r="C35" s="15">
        <f>C36+C37+C39+C40</f>
        <v>14127</v>
      </c>
      <c r="D35" s="15">
        <f>D36+D37+D39+D40</f>
        <v>14127</v>
      </c>
    </row>
    <row r="36" spans="1:4">
      <c r="A36" s="25" t="s">
        <v>55</v>
      </c>
      <c r="B36" s="29" t="s">
        <v>56</v>
      </c>
      <c r="C36" s="18">
        <v>7773</v>
      </c>
      <c r="D36" s="18">
        <v>7773</v>
      </c>
    </row>
    <row r="37" spans="1:4">
      <c r="A37" s="25" t="s">
        <v>55</v>
      </c>
      <c r="B37" s="30" t="s">
        <v>57</v>
      </c>
      <c r="C37" s="31">
        <v>3300</v>
      </c>
      <c r="D37" s="31">
        <v>3300</v>
      </c>
    </row>
    <row r="38" spans="1:4">
      <c r="A38" s="26" t="s">
        <v>55</v>
      </c>
      <c r="B38" s="32" t="s">
        <v>58</v>
      </c>
      <c r="C38" s="33">
        <v>0</v>
      </c>
      <c r="D38" s="33">
        <v>0</v>
      </c>
    </row>
    <row r="39" spans="1:4">
      <c r="A39" s="25" t="s">
        <v>55</v>
      </c>
      <c r="B39" s="29" t="s">
        <v>59</v>
      </c>
      <c r="C39" s="19">
        <v>300</v>
      </c>
      <c r="D39" s="19">
        <v>300</v>
      </c>
    </row>
    <row r="40" spans="1:4">
      <c r="A40" s="25" t="s">
        <v>55</v>
      </c>
      <c r="B40" s="29" t="s">
        <v>60</v>
      </c>
      <c r="C40" s="19">
        <v>2754</v>
      </c>
      <c r="D40" s="19">
        <v>2754</v>
      </c>
    </row>
    <row r="41" spans="1:4">
      <c r="A41" s="28" t="s">
        <v>61</v>
      </c>
      <c r="B41" s="34" t="s">
        <v>62</v>
      </c>
      <c r="C41" s="35"/>
      <c r="D41" s="35">
        <v>0</v>
      </c>
    </row>
    <row r="42" spans="1:4">
      <c r="A42" s="28" t="s">
        <v>63</v>
      </c>
      <c r="B42" s="34" t="s">
        <v>64</v>
      </c>
      <c r="C42" s="35"/>
      <c r="D42" s="35">
        <v>0</v>
      </c>
    </row>
    <row r="43" spans="1:4">
      <c r="A43" s="24" t="s">
        <v>65</v>
      </c>
      <c r="B43" s="24" t="s">
        <v>66</v>
      </c>
      <c r="C43" s="35">
        <f>C44+C45+C46+C47+C48</f>
        <v>5857</v>
      </c>
      <c r="D43" s="35">
        <f>D44+D45+D46+D47+D48</f>
        <v>5857</v>
      </c>
    </row>
    <row r="44" spans="1:4">
      <c r="A44" s="25" t="s">
        <v>67</v>
      </c>
      <c r="B44" s="14" t="s">
        <v>68</v>
      </c>
      <c r="C44" s="19">
        <v>5857</v>
      </c>
      <c r="D44" s="19">
        <v>5857</v>
      </c>
    </row>
    <row r="45" spans="1:4">
      <c r="A45" s="25" t="s">
        <v>69</v>
      </c>
      <c r="B45" s="14" t="s">
        <v>70</v>
      </c>
      <c r="C45" s="19">
        <v>0</v>
      </c>
      <c r="D45" s="19">
        <v>0</v>
      </c>
    </row>
    <row r="46" spans="1:4">
      <c r="A46" s="25" t="s">
        <v>71</v>
      </c>
      <c r="B46" s="14" t="s">
        <v>72</v>
      </c>
      <c r="C46" s="19">
        <v>0</v>
      </c>
      <c r="D46" s="19">
        <v>0</v>
      </c>
    </row>
    <row r="47" spans="1:4">
      <c r="A47" s="25" t="s">
        <v>73</v>
      </c>
      <c r="B47" s="14" t="s">
        <v>74</v>
      </c>
      <c r="C47" s="19">
        <v>0</v>
      </c>
      <c r="D47" s="19">
        <v>0</v>
      </c>
    </row>
    <row r="48" spans="1:4">
      <c r="A48" s="25" t="s">
        <v>75</v>
      </c>
      <c r="B48" s="14" t="s">
        <v>76</v>
      </c>
      <c r="C48" s="19">
        <v>0</v>
      </c>
      <c r="D48" s="19">
        <v>0</v>
      </c>
    </row>
    <row r="49" spans="1:4">
      <c r="A49" s="24" t="s">
        <v>77</v>
      </c>
      <c r="B49" s="14"/>
      <c r="C49" s="35">
        <f>C9+C14+C25+C35+C41+C42+C43</f>
        <v>98195</v>
      </c>
      <c r="D49" s="35">
        <f>D9+D14+D25+D35+D41+D42+D43</f>
        <v>110380</v>
      </c>
    </row>
    <row r="50" spans="1:4">
      <c r="A50" s="24" t="s">
        <v>78</v>
      </c>
      <c r="B50" s="14"/>
      <c r="C50" s="24"/>
      <c r="D50" s="35"/>
    </row>
    <row r="52" spans="1:4">
      <c r="A52" s="1"/>
      <c r="B52" s="1"/>
      <c r="C52" s="2" t="s">
        <v>0</v>
      </c>
    </row>
    <row r="53" spans="1:4">
      <c r="A53" s="1"/>
      <c r="B53" s="1"/>
      <c r="C53" s="2"/>
    </row>
    <row r="54" spans="1:4">
      <c r="A54" s="3" t="s">
        <v>79</v>
      </c>
      <c r="B54" s="3"/>
      <c r="C54" s="3"/>
    </row>
    <row r="55" spans="1:4">
      <c r="A55" s="4" t="s">
        <v>2</v>
      </c>
      <c r="B55" s="5"/>
      <c r="C55" s="5"/>
    </row>
    <row r="56" spans="1:4">
      <c r="A56" s="6"/>
      <c r="B56" s="7"/>
      <c r="C56" s="7"/>
    </row>
    <row r="57" spans="1:4">
      <c r="A57" s="1"/>
      <c r="B57" s="1"/>
      <c r="C57" s="2" t="s">
        <v>3</v>
      </c>
    </row>
    <row r="58" spans="1:4" ht="39">
      <c r="A58" s="8" t="s">
        <v>80</v>
      </c>
      <c r="B58" s="9" t="s">
        <v>5</v>
      </c>
      <c r="C58" s="8" t="s">
        <v>6</v>
      </c>
      <c r="D58" s="10" t="s">
        <v>7</v>
      </c>
    </row>
    <row r="59" spans="1:4">
      <c r="A59" s="11" t="s">
        <v>81</v>
      </c>
      <c r="B59" s="12"/>
      <c r="C59" s="13"/>
      <c r="D59" s="14"/>
    </row>
    <row r="60" spans="1:4">
      <c r="A60" s="11" t="s">
        <v>82</v>
      </c>
      <c r="B60" s="11" t="s">
        <v>83</v>
      </c>
      <c r="C60" s="15">
        <v>22803</v>
      </c>
      <c r="D60" s="35">
        <v>24773</v>
      </c>
    </row>
    <row r="61" spans="1:4">
      <c r="A61" s="11" t="s">
        <v>84</v>
      </c>
      <c r="B61" s="11" t="s">
        <v>85</v>
      </c>
      <c r="C61" s="15">
        <v>4178</v>
      </c>
      <c r="D61" s="35">
        <v>4463</v>
      </c>
    </row>
    <row r="62" spans="1:4">
      <c r="A62" s="24" t="s">
        <v>86</v>
      </c>
      <c r="B62" s="24" t="s">
        <v>87</v>
      </c>
      <c r="C62" s="15">
        <v>18782</v>
      </c>
      <c r="D62" s="35">
        <v>21147</v>
      </c>
    </row>
    <row r="63" spans="1:4">
      <c r="A63" s="28" t="s">
        <v>88</v>
      </c>
      <c r="B63" s="28" t="s">
        <v>89</v>
      </c>
      <c r="C63" s="15">
        <f>C64+C71</f>
        <v>2160</v>
      </c>
      <c r="D63" s="15">
        <f>D64+D71</f>
        <v>2258</v>
      </c>
    </row>
    <row r="64" spans="1:4">
      <c r="A64" s="25" t="s">
        <v>90</v>
      </c>
      <c r="B64" s="14" t="s">
        <v>91</v>
      </c>
      <c r="C64" s="18">
        <f>C65</f>
        <v>1560</v>
      </c>
      <c r="D64" s="18">
        <f>D65</f>
        <v>1826</v>
      </c>
    </row>
    <row r="65" spans="1:4">
      <c r="A65" s="25" t="s">
        <v>90</v>
      </c>
      <c r="B65" s="14" t="s">
        <v>92</v>
      </c>
      <c r="C65" s="18">
        <v>1560</v>
      </c>
      <c r="D65" s="18">
        <f>D66+D67+D68+D69+D70</f>
        <v>1826</v>
      </c>
    </row>
    <row r="66" spans="1:4">
      <c r="A66" s="25"/>
      <c r="B66" s="14" t="s">
        <v>93</v>
      </c>
      <c r="C66" s="18">
        <v>720</v>
      </c>
      <c r="D66" s="18">
        <v>640</v>
      </c>
    </row>
    <row r="67" spans="1:4">
      <c r="A67" s="25"/>
      <c r="B67" s="14" t="s">
        <v>94</v>
      </c>
      <c r="C67" s="18">
        <v>60</v>
      </c>
      <c r="D67" s="18">
        <v>90</v>
      </c>
    </row>
    <row r="68" spans="1:4">
      <c r="A68" s="26"/>
      <c r="B68" s="27" t="s">
        <v>95</v>
      </c>
      <c r="C68" s="23">
        <v>150</v>
      </c>
      <c r="D68" s="23">
        <v>30</v>
      </c>
    </row>
    <row r="69" spans="1:4">
      <c r="A69" s="26"/>
      <c r="B69" s="27" t="s">
        <v>96</v>
      </c>
      <c r="C69" s="23">
        <v>400</v>
      </c>
      <c r="D69" s="23">
        <v>296</v>
      </c>
    </row>
    <row r="70" spans="1:4">
      <c r="A70" s="26"/>
      <c r="B70" s="27" t="s">
        <v>97</v>
      </c>
      <c r="C70" s="23">
        <v>230</v>
      </c>
      <c r="D70" s="23">
        <v>770</v>
      </c>
    </row>
    <row r="71" spans="1:4">
      <c r="A71" s="26"/>
      <c r="B71" s="27" t="s">
        <v>98</v>
      </c>
      <c r="C71" s="23">
        <v>600</v>
      </c>
      <c r="D71" s="23">
        <v>432</v>
      </c>
    </row>
    <row r="72" spans="1:4">
      <c r="A72" s="24" t="s">
        <v>99</v>
      </c>
      <c r="B72" s="24" t="s">
        <v>100</v>
      </c>
      <c r="C72" s="15">
        <f>C73+C86+C90+C85</f>
        <v>48172</v>
      </c>
      <c r="D72" s="15">
        <f>D73+D86+D85</f>
        <v>55313</v>
      </c>
    </row>
    <row r="73" spans="1:4">
      <c r="A73" s="36" t="s">
        <v>101</v>
      </c>
      <c r="B73" s="34" t="s">
        <v>102</v>
      </c>
      <c r="C73" s="15">
        <f>C74+C78+C75</f>
        <v>46772</v>
      </c>
      <c r="D73" s="15">
        <f>D74+D78+D75</f>
        <v>50950</v>
      </c>
    </row>
    <row r="74" spans="1:4">
      <c r="A74" s="25" t="s">
        <v>101</v>
      </c>
      <c r="B74" s="29" t="s">
        <v>103</v>
      </c>
      <c r="C74" s="18">
        <v>150</v>
      </c>
      <c r="D74" s="18">
        <v>150</v>
      </c>
    </row>
    <row r="75" spans="1:4">
      <c r="A75" s="26" t="s">
        <v>104</v>
      </c>
      <c r="B75" s="37" t="s">
        <v>105</v>
      </c>
      <c r="C75" s="23">
        <f>C76+C77</f>
        <v>3052</v>
      </c>
      <c r="D75" s="23">
        <f>D76+D77</f>
        <v>3242</v>
      </c>
    </row>
    <row r="76" spans="1:4">
      <c r="A76" s="26"/>
      <c r="B76" s="37" t="s">
        <v>106</v>
      </c>
      <c r="C76" s="23">
        <v>2552</v>
      </c>
      <c r="D76" s="23">
        <v>2742</v>
      </c>
    </row>
    <row r="77" spans="1:4">
      <c r="A77" s="26"/>
      <c r="B77" s="37" t="s">
        <v>107</v>
      </c>
      <c r="C77" s="23">
        <v>500</v>
      </c>
      <c r="D77" s="23">
        <v>500</v>
      </c>
    </row>
    <row r="78" spans="1:4">
      <c r="A78" s="26" t="s">
        <v>101</v>
      </c>
      <c r="B78" s="37" t="s">
        <v>108</v>
      </c>
      <c r="C78" s="23">
        <f>C79+C80+C82+C83+C81+C84</f>
        <v>43570</v>
      </c>
      <c r="D78" s="23">
        <f>D79+D80+D82+D83+D81+D84</f>
        <v>47558</v>
      </c>
    </row>
    <row r="79" spans="1:4" ht="26.25">
      <c r="A79" s="26"/>
      <c r="B79" s="38" t="s">
        <v>109</v>
      </c>
      <c r="C79" s="23">
        <v>0</v>
      </c>
      <c r="D79" s="23">
        <v>0</v>
      </c>
    </row>
    <row r="80" spans="1:4">
      <c r="A80" s="26"/>
      <c r="B80" s="37" t="s">
        <v>110</v>
      </c>
      <c r="C80" s="23">
        <v>36169</v>
      </c>
      <c r="D80" s="23">
        <v>40157</v>
      </c>
    </row>
    <row r="81" spans="1:4">
      <c r="A81" s="26"/>
      <c r="B81" s="37" t="s">
        <v>110</v>
      </c>
      <c r="C81" s="23">
        <v>2754</v>
      </c>
      <c r="D81" s="23">
        <v>2754</v>
      </c>
    </row>
    <row r="82" spans="1:4">
      <c r="A82" s="26"/>
      <c r="B82" s="32" t="s">
        <v>111</v>
      </c>
      <c r="C82" s="23">
        <v>4332</v>
      </c>
      <c r="D82" s="23">
        <v>4332</v>
      </c>
    </row>
    <row r="83" spans="1:4">
      <c r="A83" s="25"/>
      <c r="B83" s="29" t="s">
        <v>112</v>
      </c>
      <c r="C83" s="18">
        <v>52</v>
      </c>
      <c r="D83" s="18">
        <v>52</v>
      </c>
    </row>
    <row r="84" spans="1:4">
      <c r="A84" s="25"/>
      <c r="B84" s="29" t="s">
        <v>113</v>
      </c>
      <c r="C84" s="18">
        <v>263</v>
      </c>
      <c r="D84" s="18">
        <v>263</v>
      </c>
    </row>
    <row r="85" spans="1:4">
      <c r="A85" s="36" t="s">
        <v>114</v>
      </c>
      <c r="B85" s="34" t="s">
        <v>115</v>
      </c>
      <c r="C85" s="15">
        <v>0</v>
      </c>
      <c r="D85" s="15">
        <v>38</v>
      </c>
    </row>
    <row r="86" spans="1:4">
      <c r="A86" s="36" t="s">
        <v>116</v>
      </c>
      <c r="B86" s="34" t="s">
        <v>117</v>
      </c>
      <c r="C86" s="35">
        <f>SUM(C87:C87)</f>
        <v>1400</v>
      </c>
      <c r="D86" s="35">
        <f>SUM(D87:D89)</f>
        <v>4325</v>
      </c>
    </row>
    <row r="87" spans="1:4">
      <c r="A87" s="26"/>
      <c r="B87" s="32" t="s">
        <v>118</v>
      </c>
      <c r="C87" s="33">
        <v>1400</v>
      </c>
      <c r="D87" s="33">
        <v>1400</v>
      </c>
    </row>
    <row r="88" spans="1:4">
      <c r="A88" s="26"/>
      <c r="B88" s="32" t="s">
        <v>119</v>
      </c>
      <c r="C88" s="33">
        <v>0</v>
      </c>
      <c r="D88" s="33">
        <v>300</v>
      </c>
    </row>
    <row r="89" spans="1:4">
      <c r="A89" s="26"/>
      <c r="B89" s="32" t="s">
        <v>120</v>
      </c>
      <c r="C89" s="33">
        <v>0</v>
      </c>
      <c r="D89" s="33">
        <v>2625</v>
      </c>
    </row>
    <row r="90" spans="1:4">
      <c r="A90" s="39" t="s">
        <v>121</v>
      </c>
      <c r="B90" s="40" t="s">
        <v>122</v>
      </c>
      <c r="C90" s="41">
        <v>0</v>
      </c>
      <c r="D90" s="41">
        <v>0</v>
      </c>
    </row>
    <row r="91" spans="1:4">
      <c r="A91" s="28" t="s">
        <v>123</v>
      </c>
      <c r="B91" s="42" t="s">
        <v>124</v>
      </c>
      <c r="C91" s="43">
        <v>0</v>
      </c>
      <c r="D91" s="43">
        <v>0</v>
      </c>
    </row>
    <row r="92" spans="1:4">
      <c r="A92" s="24" t="s">
        <v>125</v>
      </c>
      <c r="B92" s="24" t="s">
        <v>126</v>
      </c>
      <c r="C92" s="35">
        <f>SUM(C93:C96)</f>
        <v>2100</v>
      </c>
      <c r="D92" s="35">
        <f>SUM(D93:D96)</f>
        <v>2100</v>
      </c>
    </row>
    <row r="93" spans="1:4">
      <c r="A93" s="25" t="s">
        <v>127</v>
      </c>
      <c r="B93" s="14" t="s">
        <v>128</v>
      </c>
      <c r="C93" s="19">
        <v>0</v>
      </c>
      <c r="D93" s="19">
        <v>0</v>
      </c>
    </row>
    <row r="94" spans="1:4">
      <c r="A94" s="25" t="s">
        <v>129</v>
      </c>
      <c r="B94" s="14" t="s">
        <v>130</v>
      </c>
      <c r="C94" s="19">
        <v>0</v>
      </c>
      <c r="D94" s="19">
        <v>0</v>
      </c>
    </row>
    <row r="95" spans="1:4">
      <c r="A95" s="25" t="s">
        <v>131</v>
      </c>
      <c r="B95" s="14" t="s">
        <v>132</v>
      </c>
      <c r="C95" s="19">
        <v>0</v>
      </c>
      <c r="D95" s="19">
        <v>0</v>
      </c>
    </row>
    <row r="96" spans="1:4">
      <c r="A96" s="25" t="s">
        <v>133</v>
      </c>
      <c r="B96" s="14" t="s">
        <v>134</v>
      </c>
      <c r="C96" s="19">
        <v>2100</v>
      </c>
      <c r="D96" s="19">
        <v>2100</v>
      </c>
    </row>
    <row r="97" spans="1:4">
      <c r="A97" s="24" t="s">
        <v>135</v>
      </c>
      <c r="B97" s="14"/>
      <c r="C97" s="35">
        <f>C60+C61+C62+C63+C72+C92+C91+C90</f>
        <v>98195</v>
      </c>
      <c r="D97" s="35">
        <f>D60+D61+D62+D63+D72+D92+D91</f>
        <v>110054</v>
      </c>
    </row>
    <row r="98" spans="1:4">
      <c r="A98" s="24" t="s">
        <v>136</v>
      </c>
      <c r="B98" s="14"/>
      <c r="C98" s="35"/>
      <c r="D98" s="35"/>
    </row>
    <row r="99" spans="1:4">
      <c r="D99" s="44"/>
    </row>
  </sheetData>
  <mergeCells count="4">
    <mergeCell ref="A3:C3"/>
    <mergeCell ref="A4:C4"/>
    <mergeCell ref="A54:C54"/>
    <mergeCell ref="A55:C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2019-09-03T07:10:52Z</dcterms:created>
  <dcterms:modified xsi:type="dcterms:W3CDTF">2019-09-03T07:11:07Z</dcterms:modified>
</cp:coreProperties>
</file>