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F40" i="1"/>
  <c r="E40" i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F25" i="1"/>
  <c r="E25" i="1"/>
  <c r="F24" i="1"/>
  <c r="E24" i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F38" i="1" l="1"/>
  <c r="C43" i="1"/>
  <c r="F43" i="1" s="1"/>
  <c r="C59" i="1"/>
  <c r="F59" i="1" s="1"/>
  <c r="F47" i="1"/>
  <c r="F48" i="1"/>
  <c r="F9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<sst xmlns="http://schemas.openxmlformats.org/spreadsheetml/2006/main" count="112" uniqueCount="98">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</sst>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C9">
            <v>1382012</v>
          </cell>
        </row>
        <row r="14">
          <cell r="C14">
            <v>1382012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1740871</v>
          </cell>
        </row>
        <row r="39">
          <cell r="C39">
            <v>99400772</v>
          </cell>
        </row>
        <row r="40">
          <cell r="C40">
            <v>820681</v>
          </cell>
        </row>
        <row r="42">
          <cell r="C42">
            <v>98580091</v>
          </cell>
        </row>
        <row r="43">
          <cell r="C43">
            <v>101141643</v>
          </cell>
        </row>
        <row r="47">
          <cell r="C47">
            <v>100530793</v>
          </cell>
        </row>
        <row r="48">
          <cell r="C48">
            <v>71781457</v>
          </cell>
        </row>
        <row r="49">
          <cell r="C49">
            <v>12826792</v>
          </cell>
        </row>
        <row r="50">
          <cell r="C50">
            <v>15922544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101141643</v>
          </cell>
        </row>
        <row r="61">
          <cell r="C61">
            <v>21</v>
          </cell>
        </row>
      </sheetData>
      <sheetData sheetId="42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F63"/>
  <sheetViews>
    <sheetView tabSelected="1" zoomScale="130" zoomScaleNormal="130" workbookViewId="0">
      <selection activeCell="B10" sqref="B10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2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CONCATENATE("12. melléklet ",[1]ALAPADATOK!A7," ",[1]ALAPADATOK!B7," ",[1]ALAPADATOK!C7," ",[1]ALAPADATOK!D7," ",[1]ALAPADATOK!E7," ",[1]ALAPADATOK!F7," ",[1]ALAPADATOK!G7," ",[1]ALAPADATOK!H7)</f>
        <v>12. melléklet a 6 / 2020. ( II.27 )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1382012</v>
      </c>
      <c r="E9" s="33">
        <f>'[1]9.7.1. sz. mell TIB  '!C9+'[1]9.7.2. sz. mell TIB'!C9</f>
        <v>1382012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1382012</v>
      </c>
      <c r="E14" s="33">
        <f>'[1]9.7.1. sz. mell TIB  '!C14+'[1]9.7.2. sz. mell TIB'!C14</f>
        <v>1382012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1740871</v>
      </c>
      <c r="E38" s="33">
        <f>'[1]9.7.1. sz. mell TIB  '!C38+'[1]9.7.2. sz. mell TIB'!C38</f>
        <v>1740871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99400772</v>
      </c>
      <c r="E39" s="33">
        <f>'[1]9.7.1. sz. mell TIB  '!C39+'[1]9.7.2. sz. mell TIB'!C39</f>
        <v>99400772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97939593+640498</f>
        <v>98580091</v>
      </c>
      <c r="E42" s="33">
        <f>'[1]9.7.1. sz. mell TIB  '!C42+'[1]9.7.2. sz. mell TIB'!C42</f>
        <v>98580091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101141643</v>
      </c>
      <c r="E43" s="33">
        <f>'[1]9.7.1. sz. mell TIB  '!C43+'[1]9.7.2. sz. mell TIB'!C43</f>
        <v>101141643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'[1]9.7.1. sz. mell TIB  '!C45+'[1]9.7.2. sz. mell TIB'!C45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2">
        <f>SUM(C48:C52)</f>
        <v>100530793</v>
      </c>
      <c r="E47" s="33">
        <f>'[1]9.7.1. sz. mell TIB  '!C47+'[1]9.7.2. sz. mell TIB'!C47</f>
        <v>100530793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3">
        <f>71236352+545105</f>
        <v>71781457</v>
      </c>
      <c r="E48" s="33">
        <f>'[1]9.7.1. sz. mell TIB  '!C48+'[1]9.7.2. sz. mell TIB'!C48</f>
        <v>71781457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4">
        <f>12731399+95393</f>
        <v>12826792</v>
      </c>
      <c r="E49" s="33">
        <f>'[1]9.7.1. sz. mell TIB  '!C49+'[1]9.7.2. sz. mell TIB'!C49</f>
        <v>12826792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15922544</v>
      </c>
      <c r="E50" s="33">
        <f>'[1]9.7.1. sz. mell TIB  '!C50+'[1]9.7.2. sz. mell TIB'!C50</f>
        <v>15922544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6">
        <f>+C47+C53+C58</f>
        <v>101141643</v>
      </c>
      <c r="E59" s="33">
        <f>'[1]9.7.1. sz. mell TIB  '!C59+'[1]9.7.2. sz. mell TIB'!C59</f>
        <v>101141643</v>
      </c>
      <c r="F59" s="33">
        <f t="shared" si="0"/>
        <v>0</v>
      </c>
    </row>
    <row r="60" spans="1:6" ht="14.25" customHeight="1" thickBot="1" x14ac:dyDescent="0.25">
      <c r="C60" s="78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2020-03-02T13:24:26Z</dcterms:created>
  <dcterms:modified xsi:type="dcterms:W3CDTF">2020-03-02T13:24:27Z</dcterms:modified>
</cp:coreProperties>
</file>