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9440" windowHeight="7815" tabRatio="948" firstSheet="14" activeTab="27"/>
  </bookViews>
  <sheets>
    <sheet name="1. melléklet" sheetId="1" r:id="rId1"/>
    <sheet name="2. melléklet" sheetId="45" r:id="rId2"/>
    <sheet name="2A. melléklet" sheetId="43" r:id="rId3"/>
    <sheet name="2B. melléklet" sheetId="44" r:id="rId4"/>
    <sheet name="3. melléklet" sheetId="42" r:id="rId5"/>
    <sheet name="3A. melléklet" sheetId="10" r:id="rId6"/>
    <sheet name="3B. melléklet" sheetId="41" r:id="rId7"/>
    <sheet name="4. melléklet" sheetId="39" r:id="rId8"/>
    <sheet name="4A. melléklet" sheetId="15" r:id="rId9"/>
    <sheet name="4B. melléklet" sheetId="40" r:id="rId10"/>
    <sheet name="5. melléklet" sheetId="38" r:id="rId11"/>
    <sheet name="5A. melléklet" sheetId="2" r:id="rId12"/>
    <sheet name="5B. melléklet" sheetId="37" r:id="rId13"/>
    <sheet name="6. melléklet" sheetId="53" r:id="rId14"/>
    <sheet name="7. melléklet" sheetId="8" r:id="rId15"/>
    <sheet name="8. melléklet" sheetId="54" r:id="rId16"/>
    <sheet name="9. melléklet" sheetId="14" r:id="rId17"/>
    <sheet name="9A. melléklet" sheetId="13" r:id="rId18"/>
    <sheet name="10. melléklet" sheetId="28" r:id="rId19"/>
    <sheet name="11. melléklet" sheetId="30" r:id="rId20"/>
    <sheet name="12. melléklet" sheetId="29" r:id="rId21"/>
    <sheet name="13. melléklet" sheetId="32" r:id="rId22"/>
    <sheet name="14A. melléklet" sheetId="75" r:id="rId23"/>
    <sheet name="14B.melléklet" sheetId="76" r:id="rId24"/>
    <sheet name="15. melléklet" sheetId="48" r:id="rId25"/>
    <sheet name="16A. melléklet" sheetId="49" r:id="rId26"/>
    <sheet name="16B.melléklet" sheetId="52" r:id="rId27"/>
    <sheet name="17. melléklet" sheetId="27" r:id="rId28"/>
    <sheet name="MÉRLEG" sheetId="56" r:id="rId29"/>
    <sheet name="MÉRLEG Önk." sheetId="57" r:id="rId30"/>
    <sheet name="MÉRLEG Óvoda" sheetId="58" r:id="rId31"/>
    <sheet name="TÖBB ÉVES" sheetId="59" r:id="rId32"/>
    <sheet name="KÖZVETETT" sheetId="60" r:id="rId33"/>
    <sheet name="GÖRDÜLŐ" sheetId="61" r:id="rId34"/>
    <sheet name="GÖRDÜLŐ ÖNK" sheetId="62" r:id="rId35"/>
    <sheet name="GÖRDÜLŐ ÓVODA" sheetId="63" r:id="rId36"/>
    <sheet name="VAGYONKIMUTATÁS" sheetId="64" r:id="rId37"/>
    <sheet name="PÉNZESZKÖZ VÁLTOZÁS" sheetId="65" r:id="rId38"/>
    <sheet name="ÖNK. kiadás cofog" sheetId="70" r:id="rId39"/>
    <sheet name="ÖNK. bevétel cofog" sheetId="71" r:id="rId40"/>
    <sheet name="Óvoda kiadás cofog" sheetId="72" r:id="rId41"/>
    <sheet name="Óvoda bevétel cofog" sheetId="73" r:id="rId42"/>
    <sheet name="Munka1" sheetId="74" state="hidden" r:id="rId43"/>
  </sheets>
  <definedNames>
    <definedName name="_pr232" localSheetId="33">GÖRDÜLŐ!#REF!</definedName>
    <definedName name="_pr232" localSheetId="35">'GÖRDÜLŐ ÓVODA'!#REF!</definedName>
    <definedName name="_pr232" localSheetId="34">'GÖRDÜLŐ ÖNK'!#REF!</definedName>
    <definedName name="_pr232" localSheetId="32">KÖZVETETT!$A$11</definedName>
    <definedName name="_pr232" localSheetId="28">MÉRLEG!#REF!</definedName>
    <definedName name="_pr232" localSheetId="30">'MÉRLEG Óvoda'!$A$17</definedName>
    <definedName name="_pr232" localSheetId="29">'MÉRLEG Önk.'!$A$17</definedName>
    <definedName name="_pr232" localSheetId="31">'TÖBB ÉVES'!$A$17</definedName>
    <definedName name="_pr233" localSheetId="33">GÖRDÜLŐ!#REF!</definedName>
    <definedName name="_pr233" localSheetId="35">'GÖRDÜLŐ ÓVODA'!#REF!</definedName>
    <definedName name="_pr233" localSheetId="34">'GÖRDÜLŐ ÖNK'!#REF!</definedName>
    <definedName name="_pr233" localSheetId="32">KÖZVETETT!$A$16</definedName>
    <definedName name="_pr233" localSheetId="28">MÉRLEG!#REF!</definedName>
    <definedName name="_pr233" localSheetId="30">'MÉRLEG Óvoda'!$A$18</definedName>
    <definedName name="_pr233" localSheetId="29">'MÉRLEG Önk.'!$A$18</definedName>
    <definedName name="_pr233" localSheetId="31">'TÖBB ÉVES'!$A$18</definedName>
    <definedName name="_pr234" localSheetId="33">GÖRDÜLŐ!#REF!</definedName>
    <definedName name="_pr234" localSheetId="35">'GÖRDÜLŐ ÓVODA'!#REF!</definedName>
    <definedName name="_pr234" localSheetId="34">'GÖRDÜLŐ ÖNK'!#REF!</definedName>
    <definedName name="_pr234" localSheetId="32">KÖZVETETT!$A$35</definedName>
    <definedName name="_pr234" localSheetId="28">MÉRLEG!#REF!</definedName>
    <definedName name="_pr234" localSheetId="30">'MÉRLEG Óvoda'!$A$19</definedName>
    <definedName name="_pr234" localSheetId="29">'MÉRLEG Önk.'!$A$19</definedName>
    <definedName name="_pr234" localSheetId="31">'TÖBB ÉVES'!$A$19</definedName>
    <definedName name="_pr235" localSheetId="33">GÖRDÜLŐ!#REF!</definedName>
    <definedName name="_pr235" localSheetId="35">'GÖRDÜLŐ ÓVODA'!#REF!</definedName>
    <definedName name="_pr235" localSheetId="34">'GÖRDÜLŐ ÖNK'!#REF!</definedName>
    <definedName name="_pr235" localSheetId="32">KÖZVETETT!$A$40</definedName>
    <definedName name="_pr235" localSheetId="28">MÉRLEG!#REF!</definedName>
    <definedName name="_pr235" localSheetId="30">'MÉRLEG Óvoda'!$A$20</definedName>
    <definedName name="_pr235" localSheetId="29">'MÉRLEG Önk.'!$A$20</definedName>
    <definedName name="_pr235" localSheetId="31">'TÖBB ÉVES'!$A$20</definedName>
    <definedName name="_pr236" localSheetId="33">GÖRDÜLŐ!#REF!</definedName>
    <definedName name="_pr236" localSheetId="35">'GÖRDÜLŐ ÓVODA'!#REF!</definedName>
    <definedName name="_pr236" localSheetId="34">'GÖRDÜLŐ ÖNK'!#REF!</definedName>
    <definedName name="_pr236" localSheetId="32">KÖZVETETT!$A$45</definedName>
    <definedName name="_pr236" localSheetId="28">MÉRLEG!#REF!</definedName>
    <definedName name="_pr236" localSheetId="30">'MÉRLEG Óvoda'!$A$21</definedName>
    <definedName name="_pr236" localSheetId="29">'MÉRLEG Önk.'!$A$21</definedName>
    <definedName name="_pr236" localSheetId="31">'TÖBB ÉVES'!$A$21</definedName>
    <definedName name="_pr312" localSheetId="33">GÖRDÜLŐ!#REF!</definedName>
    <definedName name="_pr312" localSheetId="35">'GÖRDÜLŐ ÓVODA'!#REF!</definedName>
    <definedName name="_pr312" localSheetId="34">'GÖRDÜLŐ ÖNK'!#REF!</definedName>
    <definedName name="_pr312" localSheetId="32">KÖZVETETT!#REF!</definedName>
    <definedName name="_pr312" localSheetId="28">MÉRLEG!#REF!</definedName>
    <definedName name="_pr312" localSheetId="30">'MÉRLEG Óvoda'!$A$8</definedName>
    <definedName name="_pr312" localSheetId="29">'MÉRLEG Önk.'!$A$8</definedName>
    <definedName name="_pr312" localSheetId="31">'TÖBB ÉVES'!$A$8</definedName>
    <definedName name="_pr313" localSheetId="33">GÖRDÜLŐ!#REF!</definedName>
    <definedName name="_pr313" localSheetId="35">'GÖRDÜLŐ ÓVODA'!#REF!</definedName>
    <definedName name="_pr313" localSheetId="34">'GÖRDÜLŐ ÖNK'!#REF!</definedName>
    <definedName name="_pr313" localSheetId="32">KÖZVETETT!#REF!</definedName>
    <definedName name="_pr313" localSheetId="28">MÉRLEG!#REF!</definedName>
    <definedName name="_pr313" localSheetId="30">'MÉRLEG Óvoda'!$A$9</definedName>
    <definedName name="_pr313" localSheetId="29">'MÉRLEG Önk.'!$A$9</definedName>
    <definedName name="_pr313" localSheetId="31">'TÖBB ÉVES'!$A$3</definedName>
    <definedName name="_pr314" localSheetId="33">GÖRDÜLŐ!#REF!</definedName>
    <definedName name="_pr314" localSheetId="35">'GÖRDÜLŐ ÓVODA'!#REF!</definedName>
    <definedName name="_pr314" localSheetId="34">'GÖRDÜLŐ ÖNK'!#REF!</definedName>
    <definedName name="_pr314" localSheetId="32">KÖZVETETT!$A$3</definedName>
    <definedName name="_pr314" localSheetId="28">MÉRLEG!#REF!</definedName>
    <definedName name="_pr314" localSheetId="30">'MÉRLEG Óvoda'!$A$10</definedName>
    <definedName name="_pr314" localSheetId="29">'MÉRLEG Önk.'!$A$10</definedName>
    <definedName name="_pr314" localSheetId="31">'TÖBB ÉVES'!$A$10</definedName>
    <definedName name="_pr315" localSheetId="33">GÖRDÜLŐ!#REF!</definedName>
    <definedName name="_pr315" localSheetId="35">'GÖRDÜLŐ ÓVODA'!#REF!</definedName>
    <definedName name="_pr315" localSheetId="34">'GÖRDÜLŐ ÖNK'!#REF!</definedName>
    <definedName name="_pr315" localSheetId="32">KÖZVETETT!#REF!</definedName>
    <definedName name="_pr315" localSheetId="28">MÉRLEG!#REF!</definedName>
    <definedName name="_pr315" localSheetId="30">'MÉRLEG Óvoda'!$A$11</definedName>
    <definedName name="_pr315" localSheetId="29">'MÉRLEG Önk.'!$A$11</definedName>
    <definedName name="_pr315" localSheetId="31">'TÖBB ÉVES'!$A$11</definedName>
    <definedName name="foot_4_place" localSheetId="16">'9. melléklet'!$A$19</definedName>
    <definedName name="foot_5_place" localSheetId="16">'9. melléklet'!#REF!</definedName>
    <definedName name="foot_53_place" localSheetId="16">'9. melléklet'!$A$64</definedName>
    <definedName name="_xlnm.Print_Area" localSheetId="33">GÖRDÜLŐ!$A$2:$I$56</definedName>
    <definedName name="_xlnm.Print_Area" localSheetId="32">KÖZVETETT!$A$2:$E$46</definedName>
    <definedName name="_xlnm.Print_Area" localSheetId="28">MÉRLEG!$A$1:$F$154</definedName>
    <definedName name="_xlnm.Print_Area" localSheetId="30">'MÉRLEG Óvoda'!$A$2:$F$153</definedName>
    <definedName name="_xlnm.Print_Area" localSheetId="29">'MÉRLEG Önk.'!$A$1:$F$154</definedName>
    <definedName name="_xlnm.Print_Area" localSheetId="31">'TÖBB ÉVES'!$A$2:$K$32</definedName>
  </definedNames>
  <calcPr calcId="145621"/>
</workbook>
</file>

<file path=xl/calcChain.xml><?xml version="1.0" encoding="utf-8"?>
<calcChain xmlns="http://schemas.openxmlformats.org/spreadsheetml/2006/main">
  <c r="E48" i="76" l="1"/>
  <c r="F63" i="76"/>
  <c r="F62" i="76"/>
  <c r="E61" i="76"/>
  <c r="D61" i="76"/>
  <c r="C61" i="76"/>
  <c r="B61" i="76"/>
  <c r="F61" i="76" s="1"/>
  <c r="F60" i="76"/>
  <c r="F59" i="76"/>
  <c r="F58" i="76"/>
  <c r="F57" i="76"/>
  <c r="F56" i="76"/>
  <c r="E54" i="76"/>
  <c r="D54" i="76"/>
  <c r="D55" i="76" s="1"/>
  <c r="C54" i="76"/>
  <c r="B54" i="76"/>
  <c r="B55" i="76" s="1"/>
  <c r="F53" i="76"/>
  <c r="F52" i="76"/>
  <c r="E51" i="76"/>
  <c r="D51" i="76"/>
  <c r="C51" i="76"/>
  <c r="C55" i="76" s="1"/>
  <c r="B51" i="76"/>
  <c r="F51" i="76" s="1"/>
  <c r="F50" i="76"/>
  <c r="F49" i="76"/>
  <c r="D48" i="76"/>
  <c r="C48" i="76"/>
  <c r="B48" i="76"/>
  <c r="F48" i="76" s="1"/>
  <c r="F47" i="76"/>
  <c r="F46" i="76"/>
  <c r="F45" i="76"/>
  <c r="E44" i="76"/>
  <c r="D44" i="76"/>
  <c r="C44" i="76"/>
  <c r="B44" i="76"/>
  <c r="F44" i="76" s="1"/>
  <c r="F43" i="76"/>
  <c r="F42" i="76"/>
  <c r="E41" i="76"/>
  <c r="C41" i="76"/>
  <c r="E40" i="76"/>
  <c r="D40" i="76"/>
  <c r="D41" i="76" s="1"/>
  <c r="C40" i="76"/>
  <c r="B40" i="76"/>
  <c r="B41" i="76" s="1"/>
  <c r="F41" i="76" s="1"/>
  <c r="F39" i="76"/>
  <c r="F38" i="76"/>
  <c r="F37" i="76"/>
  <c r="F36" i="76"/>
  <c r="F35" i="76"/>
  <c r="F34" i="76"/>
  <c r="F33" i="76"/>
  <c r="E32" i="76"/>
  <c r="D32" i="76"/>
  <c r="C32" i="76"/>
  <c r="B32" i="76"/>
  <c r="F32" i="76" s="1"/>
  <c r="F31" i="76"/>
  <c r="F30" i="76"/>
  <c r="F29" i="76"/>
  <c r="F28" i="76"/>
  <c r="F27" i="76"/>
  <c r="E25" i="76"/>
  <c r="D25" i="76"/>
  <c r="C25" i="76"/>
  <c r="C26" i="76" s="1"/>
  <c r="C8" i="76" s="1"/>
  <c r="B25" i="76"/>
  <c r="F25" i="76" s="1"/>
  <c r="F24" i="76"/>
  <c r="F23" i="76"/>
  <c r="E22" i="76"/>
  <c r="D22" i="76"/>
  <c r="C22" i="76"/>
  <c r="B22" i="76"/>
  <c r="F21" i="76"/>
  <c r="F20" i="76"/>
  <c r="F19" i="76"/>
  <c r="E18" i="76"/>
  <c r="D18" i="76"/>
  <c r="C18" i="76"/>
  <c r="B18" i="76"/>
  <c r="F18" i="76" s="1"/>
  <c r="F17" i="76"/>
  <c r="F16" i="76"/>
  <c r="F15" i="76"/>
  <c r="F14" i="76"/>
  <c r="F13" i="76"/>
  <c r="E12" i="76"/>
  <c r="D12" i="76"/>
  <c r="C12" i="76"/>
  <c r="B12" i="76"/>
  <c r="F12" i="76" s="1"/>
  <c r="F11" i="76"/>
  <c r="F10" i="76"/>
  <c r="F9" i="76"/>
  <c r="F63" i="75"/>
  <c r="F62" i="75"/>
  <c r="E61" i="75"/>
  <c r="D61" i="75"/>
  <c r="C61" i="75"/>
  <c r="B61" i="75"/>
  <c r="F61" i="75" s="1"/>
  <c r="F60" i="75"/>
  <c r="F59" i="75"/>
  <c r="F58" i="75"/>
  <c r="F57" i="75"/>
  <c r="F56" i="75"/>
  <c r="E54" i="75"/>
  <c r="D54" i="75"/>
  <c r="C54" i="75"/>
  <c r="C55" i="75" s="1"/>
  <c r="B54" i="75"/>
  <c r="F54" i="75" s="1"/>
  <c r="F53" i="75"/>
  <c r="F52" i="75"/>
  <c r="E51" i="75"/>
  <c r="D51" i="75"/>
  <c r="D55" i="75" s="1"/>
  <c r="C51" i="75"/>
  <c r="B51" i="75"/>
  <c r="B55" i="75" s="1"/>
  <c r="F50" i="75"/>
  <c r="F49" i="75"/>
  <c r="E48" i="75"/>
  <c r="D48" i="75"/>
  <c r="C48" i="75"/>
  <c r="B48" i="75"/>
  <c r="F48" i="75" s="1"/>
  <c r="F47" i="75"/>
  <c r="F46" i="75"/>
  <c r="F45" i="75"/>
  <c r="E44" i="75"/>
  <c r="D44" i="75"/>
  <c r="C44" i="75"/>
  <c r="B44" i="75"/>
  <c r="F44" i="75" s="1"/>
  <c r="F43" i="75"/>
  <c r="F42" i="75"/>
  <c r="D41" i="75"/>
  <c r="B41" i="75"/>
  <c r="E40" i="75"/>
  <c r="E41" i="75" s="1"/>
  <c r="D40" i="75"/>
  <c r="C40" i="75"/>
  <c r="C41" i="75" s="1"/>
  <c r="B40" i="75"/>
  <c r="F40" i="75" s="1"/>
  <c r="F39" i="75"/>
  <c r="F38" i="75"/>
  <c r="F37" i="75"/>
  <c r="F36" i="75"/>
  <c r="F35" i="75"/>
  <c r="F34" i="75"/>
  <c r="F33" i="75"/>
  <c r="E32" i="75"/>
  <c r="D32" i="75"/>
  <c r="C32" i="75"/>
  <c r="B32" i="75"/>
  <c r="F32" i="75" s="1"/>
  <c r="F31" i="75"/>
  <c r="F30" i="75"/>
  <c r="F29" i="75"/>
  <c r="F28" i="75"/>
  <c r="F27" i="75"/>
  <c r="E25" i="75"/>
  <c r="D25" i="75"/>
  <c r="C25" i="75"/>
  <c r="B25" i="75"/>
  <c r="F24" i="75"/>
  <c r="F23" i="75"/>
  <c r="E22" i="75"/>
  <c r="E26" i="75" s="1"/>
  <c r="D22" i="75"/>
  <c r="C22" i="75"/>
  <c r="C26" i="75" s="1"/>
  <c r="C8" i="75" s="1"/>
  <c r="B22" i="75"/>
  <c r="F21" i="75"/>
  <c r="F20" i="75"/>
  <c r="F19" i="75"/>
  <c r="E18" i="75"/>
  <c r="D18" i="75"/>
  <c r="C18" i="75"/>
  <c r="B18" i="75"/>
  <c r="F17" i="75"/>
  <c r="F16" i="75"/>
  <c r="F15" i="75"/>
  <c r="F14" i="75"/>
  <c r="F13" i="75"/>
  <c r="E12" i="75"/>
  <c r="D12" i="75"/>
  <c r="C12" i="75"/>
  <c r="B12" i="75"/>
  <c r="F12" i="75" s="1"/>
  <c r="F11" i="75"/>
  <c r="F10" i="75"/>
  <c r="F9" i="75"/>
  <c r="E55" i="76" l="1"/>
  <c r="F55" i="76" s="1"/>
  <c r="E26" i="76"/>
  <c r="D26" i="76"/>
  <c r="B26" i="76"/>
  <c r="D8" i="76"/>
  <c r="F22" i="76"/>
  <c r="F40" i="76"/>
  <c r="F54" i="76"/>
  <c r="F18" i="75"/>
  <c r="E55" i="75"/>
  <c r="F55" i="75" s="1"/>
  <c r="F22" i="75"/>
  <c r="D26" i="75"/>
  <c r="D8" i="75" s="1"/>
  <c r="B26" i="75"/>
  <c r="B8" i="75" s="1"/>
  <c r="F41" i="75"/>
  <c r="F25" i="75"/>
  <c r="F51" i="75"/>
  <c r="C18" i="65"/>
  <c r="B18" i="65"/>
  <c r="I29" i="61"/>
  <c r="H29" i="61"/>
  <c r="G29" i="61"/>
  <c r="C7" i="61"/>
  <c r="C21" i="61"/>
  <c r="C26" i="61" s="1"/>
  <c r="C17" i="61"/>
  <c r="C14" i="61"/>
  <c r="C13" i="61"/>
  <c r="C11" i="61"/>
  <c r="C10" i="61"/>
  <c r="C9" i="61"/>
  <c r="C8" i="61"/>
  <c r="I29" i="62"/>
  <c r="I30" i="62" s="1"/>
  <c r="H29" i="62"/>
  <c r="H30" i="62" s="1"/>
  <c r="I17" i="62"/>
  <c r="H17" i="62"/>
  <c r="G10" i="61"/>
  <c r="C68" i="56"/>
  <c r="C73" i="56" s="1"/>
  <c r="C80" i="56" s="1"/>
  <c r="C53" i="56"/>
  <c r="C52" i="56"/>
  <c r="C49" i="56"/>
  <c r="C48" i="56"/>
  <c r="C47" i="56"/>
  <c r="C44" i="56"/>
  <c r="C43" i="56"/>
  <c r="C42" i="56"/>
  <c r="C39" i="56"/>
  <c r="C37" i="56"/>
  <c r="C36" i="56"/>
  <c r="C33" i="56"/>
  <c r="C31" i="56"/>
  <c r="C27" i="56"/>
  <c r="C25" i="56"/>
  <c r="C40" i="56" s="1"/>
  <c r="C24" i="56"/>
  <c r="N100" i="38"/>
  <c r="M100" i="38"/>
  <c r="L100" i="38"/>
  <c r="N76" i="38"/>
  <c r="M76" i="38"/>
  <c r="N73" i="38"/>
  <c r="N44" i="38"/>
  <c r="E76" i="38"/>
  <c r="D76" i="38"/>
  <c r="E73" i="38"/>
  <c r="E44" i="38"/>
  <c r="N75" i="2"/>
  <c r="M75" i="2"/>
  <c r="E8" i="76" l="1"/>
  <c r="F26" i="76"/>
  <c r="B8" i="76"/>
  <c r="F8" i="76" s="1"/>
  <c r="E8" i="75"/>
  <c r="F8" i="75" s="1"/>
  <c r="F26" i="75"/>
  <c r="C63" i="56"/>
  <c r="C37" i="14" l="1"/>
  <c r="D37" i="14"/>
  <c r="E37" i="14"/>
  <c r="J16" i="53"/>
  <c r="K16" i="53"/>
  <c r="I16" i="53"/>
  <c r="D100" i="38"/>
  <c r="D124" i="38" s="1"/>
  <c r="E100" i="38"/>
  <c r="E124" i="38" s="1"/>
  <c r="C100" i="38"/>
  <c r="C124" i="38" s="1"/>
  <c r="D75" i="2"/>
  <c r="D100" i="2" s="1"/>
  <c r="D124" i="2" s="1"/>
  <c r="E75" i="2"/>
  <c r="E124" i="2" s="1"/>
  <c r="C100" i="2"/>
  <c r="C124" i="2" s="1"/>
  <c r="D10" i="39"/>
  <c r="D19" i="39"/>
  <c r="D22" i="39"/>
  <c r="D28" i="39"/>
  <c r="D30" i="39"/>
  <c r="D31" i="39"/>
  <c r="D42" i="39"/>
  <c r="D60" i="39"/>
  <c r="D62" i="39"/>
  <c r="D66" i="39"/>
  <c r="D68" i="39"/>
  <c r="D72" i="39"/>
  <c r="D74" i="39"/>
  <c r="D79" i="39"/>
  <c r="D83" i="39"/>
  <c r="D84" i="39"/>
  <c r="D87" i="39"/>
  <c r="D88" i="39"/>
  <c r="D99" i="39"/>
  <c r="D75" i="39" l="1"/>
  <c r="D123" i="39"/>
  <c r="D104" i="64"/>
  <c r="C78" i="64"/>
  <c r="B78" i="64"/>
  <c r="C60" i="64"/>
  <c r="B60" i="64"/>
  <c r="D60" i="64"/>
  <c r="D94" i="64" s="1"/>
  <c r="I54" i="63"/>
  <c r="I55" i="63" s="1"/>
  <c r="H54" i="63"/>
  <c r="H55" i="63" s="1"/>
  <c r="G54" i="63"/>
  <c r="G55" i="63" s="1"/>
  <c r="I17" i="63"/>
  <c r="I30" i="63" s="1"/>
  <c r="H17" i="63"/>
  <c r="H30" i="63" s="1"/>
  <c r="G17" i="63"/>
  <c r="G30" i="63" s="1"/>
  <c r="F30" i="63"/>
  <c r="E30" i="63"/>
  <c r="D30" i="63"/>
  <c r="G29" i="62"/>
  <c r="G17" i="62"/>
  <c r="G17" i="61" s="1"/>
  <c r="G30" i="61" s="1"/>
  <c r="F17" i="62"/>
  <c r="F54" i="61"/>
  <c r="E54" i="61"/>
  <c r="D54" i="61"/>
  <c r="C54" i="61"/>
  <c r="C55" i="61" s="1"/>
  <c r="I50" i="61"/>
  <c r="H50" i="61"/>
  <c r="G50" i="61"/>
  <c r="E50" i="61"/>
  <c r="D50" i="61"/>
  <c r="I46" i="61"/>
  <c r="H46" i="61"/>
  <c r="G46" i="61"/>
  <c r="F50" i="61"/>
  <c r="E55" i="61"/>
  <c r="I37" i="61"/>
  <c r="H37" i="61"/>
  <c r="G37" i="61"/>
  <c r="F37" i="61"/>
  <c r="E37" i="61"/>
  <c r="D37" i="61"/>
  <c r="I35" i="61"/>
  <c r="H35" i="61"/>
  <c r="G35" i="61"/>
  <c r="F35" i="61"/>
  <c r="E35" i="61"/>
  <c r="D35" i="61"/>
  <c r="I34" i="61"/>
  <c r="H34" i="61"/>
  <c r="G34" i="61"/>
  <c r="F34" i="61"/>
  <c r="E34" i="61"/>
  <c r="D34" i="61"/>
  <c r="I33" i="61"/>
  <c r="H33" i="61"/>
  <c r="G33" i="61"/>
  <c r="F33" i="61"/>
  <c r="E33" i="61"/>
  <c r="D33" i="61"/>
  <c r="I32" i="61"/>
  <c r="H32" i="61"/>
  <c r="G32" i="61"/>
  <c r="F32" i="61"/>
  <c r="E32" i="61"/>
  <c r="D32" i="61"/>
  <c r="I21" i="61"/>
  <c r="H21" i="61"/>
  <c r="G21" i="61"/>
  <c r="F21" i="61"/>
  <c r="F26" i="61" s="1"/>
  <c r="E21" i="61"/>
  <c r="E26" i="61" s="1"/>
  <c r="D21" i="61"/>
  <c r="H17" i="61"/>
  <c r="H30" i="61" s="1"/>
  <c r="I14" i="61"/>
  <c r="H14" i="61"/>
  <c r="G14" i="61"/>
  <c r="F14" i="61"/>
  <c r="E14" i="61"/>
  <c r="D14" i="61"/>
  <c r="I13" i="61"/>
  <c r="H13" i="61"/>
  <c r="G13" i="61"/>
  <c r="F13" i="61"/>
  <c r="E13" i="61"/>
  <c r="D13" i="61"/>
  <c r="I11" i="61"/>
  <c r="H11" i="61"/>
  <c r="G11" i="61"/>
  <c r="F11" i="61"/>
  <c r="E11" i="61"/>
  <c r="D11" i="61"/>
  <c r="I10" i="61"/>
  <c r="H10" i="61"/>
  <c r="F10" i="61"/>
  <c r="E10" i="61"/>
  <c r="D10" i="61"/>
  <c r="I9" i="61"/>
  <c r="H9" i="61"/>
  <c r="G9" i="61"/>
  <c r="F9" i="61"/>
  <c r="E9" i="61"/>
  <c r="D9" i="61"/>
  <c r="I8" i="61"/>
  <c r="H8" i="61"/>
  <c r="G8" i="61"/>
  <c r="F8" i="61"/>
  <c r="E8" i="61"/>
  <c r="D8" i="61"/>
  <c r="I7" i="61"/>
  <c r="H7" i="61"/>
  <c r="G7" i="61"/>
  <c r="F7" i="61"/>
  <c r="E7" i="61"/>
  <c r="D7" i="61"/>
  <c r="F152" i="58"/>
  <c r="F153" i="58" s="1"/>
  <c r="E152" i="58"/>
  <c r="E153" i="58" s="1"/>
  <c r="D152" i="58"/>
  <c r="D153" i="58" s="1"/>
  <c r="C64" i="56"/>
  <c r="C81" i="56" s="1"/>
  <c r="F152" i="56"/>
  <c r="D152" i="56"/>
  <c r="E152" i="56"/>
  <c r="C112" i="56"/>
  <c r="D111" i="56"/>
  <c r="D112" i="56" s="1"/>
  <c r="E112" i="56"/>
  <c r="F96" i="56"/>
  <c r="F112" i="56" s="1"/>
  <c r="F68" i="56"/>
  <c r="F80" i="56" s="1"/>
  <c r="E68" i="56"/>
  <c r="D68" i="56"/>
  <c r="F53" i="56"/>
  <c r="E53" i="56"/>
  <c r="D53" i="56"/>
  <c r="F52" i="56"/>
  <c r="E52" i="56"/>
  <c r="D52" i="56"/>
  <c r="F49" i="56"/>
  <c r="E49" i="56"/>
  <c r="D49" i="56"/>
  <c r="F48" i="56"/>
  <c r="E48" i="56"/>
  <c r="D48" i="56"/>
  <c r="F47" i="56"/>
  <c r="E47" i="56"/>
  <c r="D47" i="56"/>
  <c r="F44" i="56"/>
  <c r="E44" i="56"/>
  <c r="D44" i="56"/>
  <c r="F43" i="56"/>
  <c r="E43" i="56"/>
  <c r="D43" i="56"/>
  <c r="F42" i="56"/>
  <c r="E42" i="56"/>
  <c r="D42" i="56"/>
  <c r="F39" i="56"/>
  <c r="E39" i="56"/>
  <c r="D39" i="56"/>
  <c r="F37" i="56"/>
  <c r="E37" i="56"/>
  <c r="D37" i="56"/>
  <c r="F36" i="56"/>
  <c r="E36" i="56"/>
  <c r="D36" i="56"/>
  <c r="F33" i="56"/>
  <c r="E33" i="56"/>
  <c r="D33" i="56"/>
  <c r="F31" i="56"/>
  <c r="E31" i="56"/>
  <c r="D31" i="56"/>
  <c r="F27" i="56"/>
  <c r="E27" i="56"/>
  <c r="D27" i="56"/>
  <c r="F25" i="56"/>
  <c r="E25" i="56"/>
  <c r="D25" i="56"/>
  <c r="F24" i="56"/>
  <c r="E24" i="56"/>
  <c r="D24" i="56"/>
  <c r="D46" i="49"/>
  <c r="D7" i="48"/>
  <c r="D9" i="48"/>
  <c r="D10" i="48"/>
  <c r="D13" i="48"/>
  <c r="D14" i="48"/>
  <c r="D15" i="48"/>
  <c r="D16" i="48"/>
  <c r="D17" i="48"/>
  <c r="D18" i="48"/>
  <c r="D19" i="48"/>
  <c r="D21" i="48"/>
  <c r="D23" i="48"/>
  <c r="D24" i="48"/>
  <c r="D25" i="48"/>
  <c r="D6" i="48"/>
  <c r="B8" i="48"/>
  <c r="B11" i="48"/>
  <c r="H11" i="54"/>
  <c r="G11" i="54"/>
  <c r="B26" i="8"/>
  <c r="D26" i="8" s="1"/>
  <c r="D15" i="8"/>
  <c r="D18" i="8"/>
  <c r="D19" i="8"/>
  <c r="D21" i="8"/>
  <c r="D23" i="8"/>
  <c r="D24" i="8"/>
  <c r="D25" i="8"/>
  <c r="D27" i="8"/>
  <c r="D14" i="8"/>
  <c r="B22" i="8"/>
  <c r="D22" i="8" s="1"/>
  <c r="I24" i="53"/>
  <c r="D24" i="53"/>
  <c r="C24" i="53"/>
  <c r="C33" i="53"/>
  <c r="E110" i="39"/>
  <c r="E122" i="39" s="1"/>
  <c r="E10" i="39"/>
  <c r="E42" i="39"/>
  <c r="E45" i="39"/>
  <c r="E53" i="39"/>
  <c r="E62" i="39"/>
  <c r="E66" i="39"/>
  <c r="E82" i="39"/>
  <c r="E19" i="39"/>
  <c r="E31" i="39"/>
  <c r="E38" i="39"/>
  <c r="E39" i="39"/>
  <c r="E40" i="39"/>
  <c r="E43" i="39"/>
  <c r="E49" i="39"/>
  <c r="E58" i="39"/>
  <c r="E59" i="39"/>
  <c r="E68" i="39"/>
  <c r="E72" i="39"/>
  <c r="E79" i="39"/>
  <c r="E84" i="39"/>
  <c r="E87" i="39"/>
  <c r="E88" i="39"/>
  <c r="E60" i="39"/>
  <c r="E44" i="39"/>
  <c r="E30" i="39"/>
  <c r="E9" i="27"/>
  <c r="D9" i="27"/>
  <c r="C9" i="27"/>
  <c r="C11" i="48"/>
  <c r="D11" i="48" s="1"/>
  <c r="E50" i="39"/>
  <c r="D32" i="8"/>
  <c r="D8" i="48"/>
  <c r="E41" i="39"/>
  <c r="I17" i="61" l="1"/>
  <c r="I30" i="61" s="1"/>
  <c r="G30" i="62"/>
  <c r="E153" i="56"/>
  <c r="D130" i="56"/>
  <c r="D153" i="56" s="1"/>
  <c r="C94" i="64"/>
  <c r="B94" i="64"/>
  <c r="E17" i="61"/>
  <c r="D55" i="61"/>
  <c r="F55" i="61"/>
  <c r="D17" i="61"/>
  <c r="F17" i="61"/>
  <c r="D81" i="58"/>
  <c r="F81" i="58"/>
  <c r="E81" i="58"/>
  <c r="E63" i="56"/>
  <c r="D63" i="56"/>
  <c r="F63" i="56"/>
  <c r="D40" i="56"/>
  <c r="E40" i="56"/>
  <c r="F40" i="56"/>
  <c r="D41" i="52"/>
  <c r="B12" i="48"/>
  <c r="B20" i="48" s="1"/>
  <c r="B22" i="48" s="1"/>
  <c r="C12" i="48"/>
  <c r="F153" i="56"/>
  <c r="D64" i="56"/>
  <c r="F64" i="56"/>
  <c r="F81" i="56" s="1"/>
  <c r="E51" i="39"/>
  <c r="E83" i="39"/>
  <c r="E74" i="39"/>
  <c r="C20" i="48" l="1"/>
  <c r="D12" i="48"/>
  <c r="E64" i="56"/>
  <c r="E75" i="39"/>
  <c r="C22" i="48" l="1"/>
  <c r="D22" i="48" s="1"/>
  <c r="D20" i="48"/>
  <c r="E99" i="39"/>
  <c r="E123" i="39" l="1"/>
</calcChain>
</file>

<file path=xl/sharedStrings.xml><?xml version="1.0" encoding="utf-8"?>
<sst xmlns="http://schemas.openxmlformats.org/spreadsheetml/2006/main" count="5489" uniqueCount="1185">
  <si>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</si>
  <si>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</si>
  <si>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</si>
  <si>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</si>
  <si>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</si>
  <si>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</si>
  <si>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</si>
  <si>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</si>
  <si>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</si>
  <si>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</si>
  <si>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</si>
  <si>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</si>
  <si>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</si>
  <si>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</si>
  <si>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</si>
  <si>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</si>
  <si>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</si>
  <si>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</si>
  <si>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</si>
  <si>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</si>
  <si>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</si>
  <si>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</si>
  <si>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</si>
  <si>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</si>
  <si>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</si>
  <si>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</si>
  <si>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</si>
  <si>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</si>
  <si>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</si>
  <si>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</si>
  <si>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</si>
  <si>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</si>
  <si>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</si>
  <si>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</si>
  <si>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</si>
  <si>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</si>
  <si>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</si>
  <si>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</si>
  <si>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</si>
  <si>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</si>
  <si>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</si>
  <si>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</si>
  <si>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</si>
  <si>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</si>
  <si>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</si>
  <si>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</si>
  <si>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</si>
  <si>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</si>
  <si>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</si>
  <si>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</si>
  <si>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</si>
  <si>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</si>
  <si>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</si>
  <si>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</si>
  <si>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</si>
  <si>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</si>
  <si>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</si>
  <si>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</si>
  <si>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</si>
  <si>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</si>
  <si>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</si>
  <si>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</si>
  <si>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</si>
  <si>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</si>
  <si>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</si>
  <si>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</si>
  <si>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</si>
  <si>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</si>
  <si>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</si>
  <si>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</si>
  <si>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</si>
  <si>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</si>
  <si>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</si>
  <si>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</si>
  <si>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</si>
  <si>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</si>
  <si>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</si>
  <si>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</si>
  <si>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</si>
  <si>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</si>
  <si>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</si>
  <si>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</si>
  <si>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</si>
  <si>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Sorokpolányi Bóbita Óvoda</t>
  </si>
  <si>
    <t xml:space="preserve">  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</si>
  <si>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</si>
  <si>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</si>
  <si>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</si>
  <si>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</si>
  <si>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</si>
  <si>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</si>
  <si>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</si>
  <si>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</si>
  <si>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</si>
  <si>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</si>
  <si>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</si>
  <si>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</si>
  <si>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</si>
  <si>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</si>
  <si>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</si>
  <si>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</si>
  <si>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</si>
  <si>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</si>
  <si>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</si>
  <si>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</si>
  <si>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</si>
  <si>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</si>
  <si>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</si>
  <si>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</si>
  <si>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</si>
  <si>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</si>
  <si>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</si>
  <si>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</si>
  <si>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</si>
  <si>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</si>
  <si>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</si>
  <si>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</si>
  <si>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</si>
  <si>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</si>
  <si>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</si>
  <si>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</si>
  <si>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</si>
  <si>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</si>
  <si>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</si>
  <si>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</si>
  <si>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</si>
  <si>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</si>
  <si>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</si>
  <si>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</si>
  <si>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</si>
  <si>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</si>
  <si>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</si>
  <si>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</si>
  <si>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</si>
  <si>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</si>
  <si>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</si>
  <si>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</si>
  <si>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</si>
  <si>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</si>
  <si>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</si>
  <si>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</si>
  <si>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</si>
  <si>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</si>
  <si>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</si>
  <si>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</si>
  <si>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</si>
  <si>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</si>
  <si>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</si>
  <si>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</si>
  <si>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</si>
  <si>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</si>
  <si>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</si>
  <si>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</si>
  <si>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</si>
  <si>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</si>
  <si>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</si>
  <si>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</si>
  <si>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</si>
  <si>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</si>
  <si>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</si>
  <si>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</si>
  <si>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</si>
  <si>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</si>
  <si>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</si>
  <si>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</si>
  <si>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</si>
  <si>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</si>
  <si>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</si>
  <si>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</si>
  <si>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</si>
  <si>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</si>
  <si>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</si>
  <si>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</si>
  <si>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</si>
  <si>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</si>
  <si>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</si>
  <si>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</si>
  <si>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</si>
  <si>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</si>
  <si>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</si>
  <si>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</si>
  <si>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</si>
  <si>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</si>
  <si>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</si>
  <si>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</si>
  <si>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</si>
  <si>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</si>
  <si>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</si>
  <si>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</si>
  <si>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</si>
  <si>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</si>
  <si>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</si>
  <si>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</si>
  <si>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</si>
  <si>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</si>
  <si>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</si>
  <si>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</si>
  <si>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</si>
  <si>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</si>
  <si>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</si>
  <si>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</si>
  <si>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</si>
  <si>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</si>
  <si>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</si>
  <si>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</si>
  <si>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</si>
  <si>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</si>
  <si>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</si>
  <si>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</si>
  <si>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</si>
  <si>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</si>
  <si>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</si>
  <si>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</si>
  <si>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</si>
  <si>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</si>
  <si>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</si>
  <si>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</si>
  <si>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</si>
  <si>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</si>
  <si>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</si>
  <si>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</si>
  <si>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</si>
  <si>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</si>
  <si>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</si>
  <si>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</si>
  <si>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</si>
  <si>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</si>
  <si>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</si>
  <si>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</si>
  <si>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</si>
  <si>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</si>
  <si>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</si>
  <si>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</si>
  <si>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</si>
  <si>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</si>
  <si>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</si>
  <si>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</si>
  <si>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</si>
  <si>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</si>
  <si>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</si>
  <si>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</si>
  <si>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</si>
  <si>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</si>
  <si>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</si>
  <si>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</si>
  <si>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</si>
  <si>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</si>
  <si>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</si>
  <si>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</si>
  <si>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</si>
  <si>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</si>
  <si>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</si>
  <si>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</si>
  <si>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</si>
  <si>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</si>
  <si>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</si>
  <si>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</si>
  <si>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</si>
  <si>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</si>
  <si>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</si>
  <si>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</si>
  <si>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</si>
  <si>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</si>
  <si>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</si>
  <si>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</si>
  <si>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</si>
  <si>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</si>
  <si>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</si>
  <si>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</si>
  <si>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</si>
  <si>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</si>
  <si>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</si>
  <si>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</si>
  <si>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</si>
  <si>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</si>
  <si>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</si>
  <si>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</si>
  <si>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</si>
  <si>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</si>
  <si>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</si>
  <si>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</si>
  <si>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</si>
  <si>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</si>
  <si>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</si>
  <si>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</si>
  <si>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</si>
  <si>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</si>
  <si>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</si>
  <si>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</si>
  <si>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</si>
  <si>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</si>
  <si>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</si>
  <si>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</si>
  <si>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</si>
  <si>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</si>
  <si>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</si>
  <si>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</si>
  <si>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</si>
  <si>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</si>
  <si>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</si>
  <si>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</si>
  <si>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</si>
  <si>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</si>
  <si>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</si>
  <si>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</si>
  <si>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</si>
  <si>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</si>
  <si>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</si>
  <si>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</si>
  <si>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</si>
  <si>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</si>
  <si>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</si>
  <si>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</si>
  <si>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</si>
  <si>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</si>
  <si>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</si>
  <si>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</si>
  <si>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</si>
  <si>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</si>
  <si>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</si>
  <si>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</si>
  <si>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</si>
  <si>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</si>
  <si>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</si>
  <si>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</si>
  <si>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</si>
  <si>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</si>
  <si>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</si>
  <si>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</si>
  <si>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</si>
  <si>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</si>
  <si>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</si>
  <si>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</si>
  <si>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</si>
  <si>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</si>
  <si>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</si>
  <si>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</si>
  <si>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</si>
  <si>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</si>
  <si>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</si>
  <si>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</si>
  <si>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</si>
  <si>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</si>
  <si>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</si>
  <si>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</si>
  <si>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</si>
  <si>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</si>
  <si>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</si>
  <si>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</si>
  <si>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</si>
  <si>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</si>
  <si>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</si>
  <si>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</si>
  <si>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</si>
  <si>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</si>
  <si>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</si>
  <si>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</si>
  <si>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</si>
  <si>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</si>
  <si>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</si>
  <si>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</si>
  <si>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</si>
  <si>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</si>
  <si>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</si>
  <si>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</si>
  <si>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</si>
  <si>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</si>
  <si>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</si>
  <si>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</si>
  <si>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</si>
  <si>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</si>
  <si>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</si>
  <si>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</si>
  <si>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</si>
  <si>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</si>
  <si>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</si>
  <si>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</si>
  <si>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</si>
  <si>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</si>
  <si>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</si>
  <si>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</si>
  <si>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</si>
  <si>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</si>
  <si>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</si>
  <si>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</si>
  <si>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</si>
  <si>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</si>
  <si>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</si>
  <si>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</si>
  <si>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</si>
  <si>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</si>
  <si>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</si>
  <si>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</si>
  <si>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</si>
  <si>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</si>
  <si>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</si>
  <si>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</si>
  <si>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</si>
  <si>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</si>
  <si>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</si>
  <si>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</si>
  <si>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</si>
  <si>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</si>
  <si>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</si>
  <si>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</si>
  <si>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</si>
  <si>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</si>
  <si>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</si>
  <si>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</si>
  <si>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</si>
  <si>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</si>
  <si>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</si>
  <si>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</si>
  <si>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</si>
  <si>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</si>
  <si>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</si>
  <si>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</si>
  <si>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</si>
  <si>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</si>
  <si>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</si>
  <si>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</si>
  <si>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</si>
  <si>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</si>
  <si>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</si>
  <si>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</si>
  <si>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</si>
  <si>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</si>
  <si>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</si>
  <si>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</si>
  <si>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</si>
  <si>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</si>
  <si>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</si>
  <si>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</si>
  <si>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</si>
  <si>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</si>
  <si>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</si>
  <si>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</si>
  <si>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</si>
  <si>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</si>
  <si>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</si>
  <si>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</si>
  <si>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</si>
  <si>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</si>
  <si>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</si>
  <si>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</si>
  <si>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</si>
  <si>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</si>
  <si>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</si>
  <si>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</si>
  <si>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</si>
  <si>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</si>
  <si>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</si>
  <si>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</si>
  <si>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</si>
  <si>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</si>
  <si>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</si>
  <si>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</si>
  <si>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</si>
  <si>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</si>
  <si>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</si>
  <si>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</si>
  <si>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</si>
  <si>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</si>
  <si>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</si>
  <si>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</si>
  <si>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</si>
  <si>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</si>
  <si>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</si>
  <si>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</si>
  <si>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</si>
  <si>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</si>
  <si>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</si>
  <si>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</si>
  <si>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</si>
  <si>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</si>
  <si>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</si>
  <si>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</si>
  <si>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</si>
  <si>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</si>
  <si>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</si>
  <si>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</si>
  <si>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</si>
  <si>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</si>
  <si>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</si>
  <si>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</si>
  <si>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</si>
  <si>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</si>
  <si>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</si>
  <si>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</si>
  <si>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</si>
  <si>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</si>
  <si>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</si>
  <si>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</si>
  <si>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</si>
  <si>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</si>
  <si>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</si>
  <si>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</si>
  <si>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</si>
  <si>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</si>
  <si>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</si>
  <si>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</si>
  <si>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</si>
  <si>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</si>
  <si>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</si>
  <si>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</si>
  <si>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</si>
  <si>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</si>
  <si>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</si>
  <si>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</si>
  <si>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</si>
  <si>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</si>
  <si>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</si>
  <si>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</si>
  <si>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</si>
  <si>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</si>
  <si>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</si>
  <si>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</si>
  <si>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</si>
  <si>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</si>
  <si>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</si>
  <si>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</si>
  <si>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</si>
  <si>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</si>
  <si>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</si>
  <si>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</si>
  <si>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</si>
  <si>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</si>
  <si>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</si>
  <si>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</si>
  <si>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</si>
  <si>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</si>
  <si>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</si>
  <si>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</si>
  <si>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</si>
  <si>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</si>
  <si>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</si>
  <si>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</si>
  <si>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</si>
  <si>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</si>
  <si>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</si>
  <si>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</si>
  <si>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</si>
  <si>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</si>
  <si>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</si>
  <si>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</si>
  <si>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</si>
  <si>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</si>
  <si>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</si>
  <si>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</si>
  <si>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</si>
  <si>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</si>
  <si>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</si>
  <si>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</si>
  <si>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</si>
  <si>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</si>
  <si>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</si>
  <si>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</si>
  <si>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</si>
  <si>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</si>
  <si>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</si>
  <si>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</si>
  <si>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</si>
  <si>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</si>
  <si>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</si>
  <si>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</si>
  <si>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</si>
  <si>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</si>
  <si>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</si>
  <si>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</si>
  <si>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</si>
  <si>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</si>
  <si>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</si>
  <si>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</si>
  <si>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</si>
  <si>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</si>
  <si>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</si>
  <si>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</si>
  <si>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</si>
  <si>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</si>
  <si>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</si>
  <si>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</si>
  <si>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</si>
  <si>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</si>
  <si>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</si>
  <si>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</si>
  <si>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</si>
  <si>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</si>
  <si>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</si>
  <si>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</si>
  <si>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</si>
  <si>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</si>
  <si>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</si>
  <si>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</si>
  <si>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</si>
  <si>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</si>
  <si>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</si>
  <si>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</si>
  <si>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</si>
  <si>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</si>
  <si>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</si>
  <si>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</si>
  <si>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</si>
  <si>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</si>
  <si>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</si>
  <si>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</si>
  <si>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</si>
  <si>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</si>
  <si>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</si>
  <si>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</si>
  <si>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</si>
  <si>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</si>
  <si>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</si>
  <si>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</si>
  <si>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</si>
  <si>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</si>
  <si>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</si>
  <si>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</si>
  <si>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</si>
  <si>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</si>
  <si>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</si>
  <si>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</si>
  <si>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Költségvetési engedélyezett létszámkeret (álláshely) (fő) BÓBITA ÓVODA</t>
  </si>
  <si>
    <t>Bóbita Óvoda</t>
  </si>
  <si>
    <t>Sorokpolány Község Önkormányzata</t>
  </si>
  <si>
    <t>Sorokpolány Község Önkormányzat</t>
  </si>
  <si>
    <t>BÓBITA ÓVODA</t>
  </si>
  <si>
    <t>K513</t>
  </si>
  <si>
    <t>saját bevételek 2018.</t>
  </si>
  <si>
    <t>NEMLEGES</t>
  </si>
  <si>
    <t>SOROKPOLÁNY KÖZSÉG ÖNKORMÁNYZAT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</si>
  <si>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</si>
  <si>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</si>
  <si>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</si>
  <si>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</si>
  <si>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</si>
  <si>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</si>
  <si>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</si>
  <si>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</si>
  <si>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</si>
  <si>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</si>
  <si>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</si>
  <si>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</si>
  <si>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</si>
  <si>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</si>
  <si>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</si>
  <si>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</si>
  <si>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</si>
  <si>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</si>
  <si>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</si>
  <si>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</si>
  <si>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</si>
  <si>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</si>
  <si>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</si>
  <si>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</si>
  <si>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</si>
  <si>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</si>
  <si>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</si>
  <si>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</si>
  <si>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</si>
  <si>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</si>
  <si>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</si>
  <si>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</si>
  <si>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</si>
  <si>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</si>
  <si>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</si>
  <si>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</si>
  <si>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</si>
  <si>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</si>
  <si>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</si>
  <si>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</si>
  <si>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</si>
  <si>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</si>
  <si>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</si>
  <si>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</si>
  <si>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</si>
  <si>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</si>
  <si>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</si>
  <si>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</si>
  <si>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</si>
  <si>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</si>
  <si>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</si>
  <si>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</si>
  <si>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</si>
  <si>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</si>
  <si>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</si>
  <si>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</si>
  <si>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</si>
  <si>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</si>
  <si>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</si>
  <si>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</si>
  <si>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</si>
  <si>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</si>
  <si>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</si>
  <si>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</si>
  <si>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</si>
  <si>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</si>
  <si>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</si>
  <si>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</si>
  <si>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</si>
  <si>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</si>
  <si>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</si>
  <si>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</si>
  <si>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</si>
  <si>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</si>
  <si>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</si>
  <si>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</si>
  <si>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</si>
  <si>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</si>
  <si>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</si>
  <si>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</si>
  <si>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</si>
  <si>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</si>
  <si>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</si>
  <si>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</si>
  <si>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</si>
  <si>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</si>
  <si>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</si>
  <si>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</si>
  <si>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</si>
  <si>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</si>
  <si>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</si>
  <si>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</si>
  <si>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</si>
  <si>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</si>
  <si>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</si>
  <si>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</si>
  <si>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</si>
  <si>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</si>
  <si>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</si>
  <si>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</si>
  <si>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</si>
  <si>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</si>
  <si>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</si>
  <si>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</si>
  <si>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</si>
  <si>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</si>
  <si>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</si>
  <si>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</si>
  <si>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</si>
  <si>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</si>
  <si>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</si>
  <si>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</si>
  <si>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</si>
  <si>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</si>
  <si>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</si>
  <si>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</si>
  <si>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</si>
  <si>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</si>
  <si>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</si>
  <si>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</si>
  <si>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</si>
  <si>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</si>
  <si>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</si>
  <si>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</si>
  <si>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</si>
  <si>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</si>
  <si>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</si>
  <si>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</si>
  <si>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</si>
  <si>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</si>
  <si>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</si>
  <si>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</si>
  <si>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</si>
  <si>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</si>
  <si>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</si>
  <si>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</si>
  <si>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</si>
  <si>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</si>
  <si>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</si>
  <si>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</si>
  <si>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</si>
  <si>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</si>
  <si>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</si>
  <si>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</si>
  <si>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</si>
  <si>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</si>
  <si>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</si>
  <si>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</si>
  <si>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</si>
  <si>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</si>
  <si>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</si>
  <si>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A zárszámadási rendelettervezet előterjesztésekor a képviselő-testület részére tájékoztatásul az előterjesztlésben kell bemutatni-nem a rendelet része</t>
  </si>
  <si>
    <t>2. melléklet</t>
  </si>
  <si>
    <t>A helyi önkormányzat költségvetési mérlege közgazdasági tagolásban (E Ft)</t>
  </si>
  <si>
    <t>3. melléklet</t>
  </si>
  <si>
    <t>4. melléklet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</si>
  <si>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</si>
  <si>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</si>
  <si>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</si>
  <si>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</si>
  <si>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Tárgyévi kifizetés (2014. évi ei.)</t>
  </si>
  <si>
    <t>Tárgyévi kifizetés (2014. évi mód. ei.)</t>
  </si>
  <si>
    <t>Tárgyévi kifizetés (2014. évi teljesítés)</t>
  </si>
  <si>
    <t>2015. évi kifizetés</t>
  </si>
  <si>
    <t>2016. évi kifizetés</t>
  </si>
  <si>
    <t>2017. évi kifizetés</t>
  </si>
  <si>
    <t>2018. év utáni kifizetések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</si>
  <si>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</si>
  <si>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</si>
  <si>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</si>
  <si>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</si>
  <si>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</si>
  <si>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</si>
  <si>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</si>
  <si>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</si>
  <si>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</si>
  <si>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</si>
  <si>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</si>
  <si>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</si>
  <si>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</si>
  <si>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</si>
  <si>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</si>
  <si>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</si>
  <si>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</si>
  <si>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</si>
  <si>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5. melléklet</t>
  </si>
  <si>
    <t>A költségvetési évet követő három év tervezett bevételi előirányzatainak és kiadási előirányzatainak keretszámai (E Ft)</t>
  </si>
  <si>
    <t>2017. évi eredeti ei.</t>
  </si>
  <si>
    <t>2018. évi eredeti ei.</t>
  </si>
  <si>
    <t>6. melléklet</t>
  </si>
  <si>
    <t xml:space="preserve">SOROKPOLÁNY KÖZSÉG ÖNKORMÁNYZAT </t>
  </si>
  <si>
    <t>7. melléklet</t>
  </si>
  <si>
    <t>8. melléklet</t>
  </si>
  <si>
    <t>A zárszámadási rendelettervezet előterjesztésekor a képviselő-testület részére tájékoztatásul az előterjesztésben kell bemutatni-nem a rendelet része</t>
  </si>
  <si>
    <t>A helyi önkormányzat vagyonkimutatása (E Ft)</t>
  </si>
  <si>
    <t>SOROKPOLÁNY KÖZSÉG ÖNKORMÁNYTZAT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</si>
  <si>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</si>
  <si>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</si>
  <si>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</si>
  <si>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</si>
  <si>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</si>
  <si>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</si>
  <si>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</si>
  <si>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</si>
  <si>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</si>
  <si>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</si>
  <si>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</si>
  <si>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</si>
  <si>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</si>
  <si>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</si>
  <si>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</si>
  <si>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</si>
  <si>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</si>
  <si>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</si>
  <si>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</si>
  <si>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</si>
  <si>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</si>
  <si>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</si>
  <si>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</si>
  <si>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</si>
  <si>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</si>
  <si>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</si>
  <si>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K)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</si>
  <si>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</si>
  <si>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</si>
  <si>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</si>
  <si>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</si>
  <si>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</si>
  <si>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</si>
  <si>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</si>
  <si>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</si>
  <si>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9. melléklet</t>
  </si>
  <si>
    <t>A pénzeszközök változása (E Ft)</t>
  </si>
  <si>
    <t>ÖNKORMÁNYZAT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</si>
  <si>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</si>
  <si>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</si>
  <si>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</si>
  <si>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</si>
  <si>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</si>
  <si>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</si>
  <si>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</si>
  <si>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</si>
  <si>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</si>
  <si>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</si>
  <si>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</si>
  <si>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</si>
  <si>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</si>
  <si>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</si>
  <si>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</si>
  <si>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10. melléklet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</si>
  <si>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</si>
  <si>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</si>
  <si>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</si>
  <si>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</si>
  <si>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</si>
  <si>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064010 Közvilágítás</t>
  </si>
  <si>
    <t>066020 Város-, községgazdálkodási egyéb szolgáltatások</t>
  </si>
  <si>
    <t>082044 Könyvtári szolgáltatások</t>
  </si>
  <si>
    <t>091220 Köznevelési intézmény 1-4. évfolyamán tanulók nevelésével, oktatásával összefüggő működtetési feladatok</t>
  </si>
  <si>
    <t>096015 Gyermekétkeztetés köznevelési intézményben</t>
  </si>
  <si>
    <t>104051 Gyermekvédelmi pénzbeli és természetbeni ellátások</t>
  </si>
  <si>
    <t>01</t>
  </si>
  <si>
    <t>02</t>
  </si>
  <si>
    <t>03</t>
  </si>
  <si>
    <t>04</t>
  </si>
  <si>
    <t>05</t>
  </si>
  <si>
    <t>06</t>
  </si>
  <si>
    <t>07</t>
  </si>
  <si>
    <t>09</t>
  </si>
  <si>
    <t>15</t>
  </si>
  <si>
    <t>16</t>
  </si>
  <si>
    <t>18</t>
  </si>
  <si>
    <t>19</t>
  </si>
  <si>
    <t>20</t>
  </si>
  <si>
    <t>21</t>
  </si>
  <si>
    <t>22</t>
  </si>
  <si>
    <t>25</t>
  </si>
  <si>
    <t>26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</si>
  <si>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</si>
  <si>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</si>
  <si>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</si>
  <si>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</si>
  <si>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</si>
  <si>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</si>
  <si>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</si>
  <si>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</si>
  <si>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</si>
  <si>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</si>
  <si>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</si>
  <si>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</si>
  <si>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</si>
  <si>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</si>
  <si>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</si>
  <si>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</si>
  <si>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</si>
  <si>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48</t>
  </si>
  <si>
    <t>49</t>
  </si>
  <si>
    <t>50</t>
  </si>
  <si>
    <t>59</t>
  </si>
  <si>
    <t>60</t>
  </si>
  <si>
    <t>61</t>
  </si>
  <si>
    <t>63</t>
  </si>
  <si>
    <t>68</t>
  </si>
  <si>
    <t>73</t>
  </si>
  <si>
    <t>75</t>
  </si>
  <si>
    <t>79</t>
  </si>
  <si>
    <t>98</t>
  </si>
  <si>
    <t>100</t>
  </si>
  <si>
    <t>101</t>
  </si>
  <si>
    <t>109</t>
  </si>
  <si>
    <t>112</t>
  </si>
  <si>
    <t>117</t>
  </si>
  <si>
    <t>120</t>
  </si>
  <si>
    <t>121</t>
  </si>
  <si>
    <t>124</t>
  </si>
  <si>
    <t>145</t>
  </si>
  <si>
    <t>147</t>
  </si>
  <si>
    <t>151</t>
  </si>
  <si>
    <t>158</t>
  </si>
  <si>
    <t>168</t>
  </si>
  <si>
    <t>169</t>
  </si>
  <si>
    <t>179</t>
  </si>
  <si>
    <t>182</t>
  </si>
  <si>
    <t>184</t>
  </si>
  <si>
    <t>185</t>
  </si>
  <si>
    <t>190</t>
  </si>
  <si>
    <t>191</t>
  </si>
  <si>
    <t>193</t>
  </si>
  <si>
    <t>195</t>
  </si>
  <si>
    <t>196</t>
  </si>
  <si>
    <t>199</t>
  </si>
  <si>
    <t>200</t>
  </si>
  <si>
    <t>205</t>
  </si>
  <si>
    <t>208</t>
  </si>
  <si>
    <t>218</t>
  </si>
  <si>
    <t>221</t>
  </si>
  <si>
    <t>224</t>
  </si>
  <si>
    <t>230</t>
  </si>
  <si>
    <t>244</t>
  </si>
  <si>
    <t>247</t>
  </si>
  <si>
    <t>256</t>
  </si>
  <si>
    <t>268</t>
  </si>
  <si>
    <t>283</t>
  </si>
  <si>
    <t>289</t>
  </si>
  <si>
    <t>290</t>
  </si>
  <si>
    <t>295</t>
  </si>
  <si>
    <t>297</t>
  </si>
  <si>
    <t>298</t>
  </si>
  <si>
    <t>300</t>
  </si>
  <si>
    <t>306</t>
  </si>
  <si>
    <t>308</t>
  </si>
  <si>
    <t>309</t>
  </si>
  <si>
    <t>310</t>
  </si>
  <si>
    <t>Kapacitásmutató 1. [68/2013. (XII.29.)NGM r. 6. § (2) bek.]</t>
  </si>
  <si>
    <t>11. melléklet</t>
  </si>
  <si>
    <t>091110 Óvodai nevelés, ellátás szakmai feladatai</t>
  </si>
  <si>
    <t>091140 Óvodai nevelés, ellátás működtetési feladatai</t>
  </si>
  <si>
    <t>12. melléklet</t>
  </si>
  <si>
    <t>900020 Önkormányzatok funkcióra nem sorolható bevételei államháztartáson kívülről</t>
  </si>
  <si>
    <t>talajterhelési díj</t>
  </si>
  <si>
    <t>1. melléklet</t>
  </si>
  <si>
    <t>2016. évi tény (teljesítés)</t>
  </si>
  <si>
    <t>2019. évi eredeti ei.</t>
  </si>
  <si>
    <t>05/A - Teljesített kiadások kormányzati funkciónként</t>
  </si>
  <si>
    <t>042180 Állat-egészségügy</t>
  </si>
  <si>
    <t>045160 Közutak, hidak, alagutak üzemeltetése, fenntartása</t>
  </si>
  <si>
    <t>082091 Közművelődés - közösségi és társadalmi részvétel fejlesztése</t>
  </si>
  <si>
    <t>082092 Közművelődés - hagyományos közösségi kulturális értékek gondozása</t>
  </si>
  <si>
    <t>094260 Hallgatói és oktatói ösztöndíjak, egyéb juttatások</t>
  </si>
  <si>
    <t>104037 Intézményen kívüli gyermekétkeztetés</t>
  </si>
  <si>
    <t>104042 Család és gyermekjóléti szolgáltatások</t>
  </si>
  <si>
    <t>107060 Egyéb szociális pénzbeli és természetbeni ellátások, támogatások</t>
  </si>
  <si>
    <t>Törvény szerinti illetmények, munkabérek (K1101)</t>
  </si>
  <si>
    <t>Béren kívüli juttatások (K1107)</t>
  </si>
  <si>
    <t>Foglalkoztatottak személyi juttatásai (=01+…+13) (K11)</t>
  </si>
  <si>
    <t>Választott tisztségviselők juttatásai (K121)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</si>
  <si>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</si>
  <si>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</si>
  <si>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</si>
  <si>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</si>
  <si>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</si>
  <si>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</si>
  <si>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</si>
  <si>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</si>
  <si>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</si>
  <si>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</si>
  <si>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</si>
  <si>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</si>
  <si>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</si>
  <si>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</si>
  <si>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</si>
  <si>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</si>
  <si>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</si>
  <si>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</si>
  <si>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</si>
  <si>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</si>
  <si>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</si>
  <si>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</si>
  <si>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</si>
  <si>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</si>
  <si>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</si>
  <si>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</si>
  <si>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</si>
  <si>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</si>
  <si>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Intézményi ellátottak pénzbeli juttatásai (&gt;=99+100) (K47)</t>
  </si>
  <si>
    <t>ebből: oktatásban résztvevők pénzbeli juttatásai (K47)</t>
  </si>
  <si>
    <t>Egyéb nem intézményi ellátások (&gt;=102+…+120)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</si>
  <si>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</si>
  <si>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</si>
  <si>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Egyéb működési célú támogatások államháztartáson belülre (=152+…+161) (K506)</t>
  </si>
  <si>
    <t>ebből: helyi önkormányzatok és költségvetési szerveik (K506)</t>
  </si>
  <si>
    <t>Egyéb működési célú támogatások államháztartáson kívülre (=180+…+189) (K512)</t>
  </si>
  <si>
    <t>ebből: egyéb civil szervezetek (K512)</t>
  </si>
  <si>
    <t>Egyéb működési célú kiadások (=122+127+128+129+140+151+162+164+176+177+178+179+190) (K5)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</si>
  <si>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</si>
  <si>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</si>
  <si>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</si>
  <si>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</si>
  <si>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</si>
  <si>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Költségvetési kiadások (=20+21+61+121+191+200+205+267) (K1-K8)</t>
  </si>
  <si>
    <t>Államháztartáson belüli megelőlegezések visszafizetése (K914)</t>
  </si>
  <si>
    <t>Központi, irányító szervi támogatások folyósítása (K915)</t>
  </si>
  <si>
    <t>Belföldi finanszírozás kiadásai (=274+287+…+293+296) (K91)</t>
  </si>
  <si>
    <t>Finanszírozási kiadások (=297+305+306+307) (K9)</t>
  </si>
  <si>
    <t>Kiadások összesen (=268+308) (K1-K9)</t>
  </si>
  <si>
    <t>06/A - Teljesített bevételek kormányzati funkciónként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</si>
  <si>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</si>
  <si>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</si>
  <si>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</si>
  <si>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</si>
  <si>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</si>
  <si>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</si>
  <si>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</si>
  <si>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</si>
  <si>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</si>
  <si>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</si>
  <si>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</si>
  <si>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</si>
  <si>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Egyéb felhalmozási célú támogatások bevételei államháztartáson belülről (=69+…+78) (B25)</t>
  </si>
  <si>
    <t>ebből: helyi önkormányzatok és költségvetési szerveik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</si>
  <si>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</si>
  <si>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</si>
  <si>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</si>
  <si>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</si>
  <si>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</si>
  <si>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</si>
  <si>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</si>
  <si>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</si>
  <si>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</si>
  <si>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egyéb települési adók (B36)</t>
  </si>
  <si>
    <t>Közhatalmi bevételek (=93+94+104+109+168+169) (B3)</t>
  </si>
  <si>
    <t>Közvetített szolgáltatások ellenértéke  (&gt;=191) (B403)</t>
  </si>
  <si>
    <t>Ellátási díjak (B405)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</si>
  <si>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</si>
  <si>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</si>
  <si>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</si>
  <si>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</si>
  <si>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</si>
  <si>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</si>
  <si>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Egyéb működési célú átvett pénzeszközök (=244+…+255) (B65)</t>
  </si>
  <si>
    <t>ebből: egyéb civil szervezetek (B65)</t>
  </si>
  <si>
    <t>Működési célú átvett pénzeszközök (=231+...+234+244) (B6)</t>
  </si>
  <si>
    <t>Költségvetési bevételek (=43+79+185+221+230+256+282) (B1-B7)</t>
  </si>
  <si>
    <t>Előző év költségvetési maradványának igénybevétele (B8131)</t>
  </si>
  <si>
    <t>Maradvány igénybevétele (=295+296) (B813)</t>
  </si>
  <si>
    <t>Államháztartáson belüli megelőlegezések (B814)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</si>
  <si>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</si>
  <si>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</si>
  <si>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</si>
  <si>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</si>
  <si>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</si>
  <si>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Szakmai anyagok beszerzése (K311)</t>
  </si>
  <si>
    <t>ebből: táppénz hozzájárulás (K2)</t>
  </si>
  <si>
    <t>Közlekedési költségtérítés (K1109)</t>
  </si>
  <si>
    <t>Központi, irányító szervi támogatás (B816)</t>
  </si>
  <si>
    <t>Előző időszak (2016. év)</t>
  </si>
  <si>
    <t>Tárgyi időszak (2017. év)</t>
  </si>
  <si>
    <t>Sorokpolány Község Önkormányzat 2017. évi zárszámadása</t>
  </si>
  <si>
    <t>Sorokpolány  Község Önkormányzat 2017. évi zárszámadása</t>
  </si>
  <si>
    <t>2017. évi módosított ei.</t>
  </si>
  <si>
    <t>2017. évi tény (teljesítés)</t>
  </si>
  <si>
    <t>Sorokpolány Község  Önkormányzat 2017. évi zárszámadása</t>
  </si>
  <si>
    <t>2020. évi eredeti ei.</t>
  </si>
  <si>
    <t>084031 Civil szervezetek működési támogatása</t>
  </si>
  <si>
    <t>Muinkavégzésre irányuló egyéb jogviszonyban nem saját foglalkoztatottnak fizetett juttatások (K122)</t>
  </si>
  <si>
    <t>ebbő: táppénz hozzájárulás (K2)</t>
  </si>
  <si>
    <t>A helyi önkormányzatok előző évi elszámolásából származó kiadások (K5021)</t>
  </si>
  <si>
    <t>Elvonások és befizetések (=124+125+126)(K502)</t>
  </si>
  <si>
    <t>ebből: társulások és költségveési szerveik (K506)</t>
  </si>
  <si>
    <t>Működési célú visszatérítendő támogatások, kölcsönök nyújtása államháztartáson kívülre (=165+…+175)(K508)</t>
  </si>
  <si>
    <t>ebből: háztartások (K508)</t>
  </si>
  <si>
    <t>ebből: háztartások (K512)</t>
  </si>
  <si>
    <t>Ingatlano felújítása (K71)</t>
  </si>
  <si>
    <t>Felújítási célú előzetesen felszámított általános forgalmi adó (K74)</t>
  </si>
  <si>
    <t>Felújítások (=201+…+204)(K7)</t>
  </si>
  <si>
    <t>Felhalmozási célú önkormányzatitámogatások (B21)</t>
  </si>
  <si>
    <t>Működési célú visszatérítendő támogatások, kölcsönök visszatérülése államháztartáson kívülről (=235+…+243)(B64)</t>
  </si>
  <si>
    <t>ebből: háztartások (B64)</t>
  </si>
  <si>
    <t>Normatív jutalmak (K1102)</t>
  </si>
  <si>
    <t>Készenléti, ügyleti, helyettesítési díj, túlóra, túlszolgálat (K1104)</t>
  </si>
  <si>
    <t>Jubileumi jutalom (K1106)</t>
  </si>
  <si>
    <t>Foglalkoztatottak egyéb személyi juttatásai (&gt;=14) (K1113)</t>
  </si>
  <si>
    <t>Beruházási célú előzetesen felszámított általános forgalmi adó K(67)</t>
  </si>
  <si>
    <t>A helyi önkormányzat vagyonkimutatása (Ft)</t>
  </si>
  <si>
    <t>Forgalom-képtelen törzsvagyon</t>
  </si>
  <si>
    <t>Nemzetgazdasági szempontból kiemelt jelentőségű törzsvagyon</t>
  </si>
  <si>
    <t>Korlátozottan forgalomképes vagyon</t>
  </si>
  <si>
    <t>Üzleti vagyon</t>
  </si>
  <si>
    <t>Mindösszesen</t>
  </si>
  <si>
    <t xml:space="preserve">C/I/1. Éven túli lejáratú forint lekötött bankbetétek </t>
  </si>
  <si>
    <t xml:space="preserve">C/I/2. Éven túli lejáratú deviza lekötött bankbetétek </t>
  </si>
  <si>
    <t>C/II/1. Forintpénztár</t>
  </si>
  <si>
    <t>C/II/2. Valutapénztár</t>
  </si>
  <si>
    <t>C/II/3. Betétkönyvek, csekkek, elektronikus pénzeszközök</t>
  </si>
  <si>
    <t>C/III/1. Kincstáron kívüli forintszámlák</t>
  </si>
  <si>
    <t>C/III/2. Kincstárban vezetett forintszámlák</t>
  </si>
  <si>
    <t>C/ IV/1. Kincstáron kívüli devizaszámlák</t>
  </si>
  <si>
    <t>C/IV/2. Kincstárban vezetett devizaszámlák</t>
  </si>
  <si>
    <t>D) " 0"-ra leírt eszközök</t>
  </si>
  <si>
    <t xml:space="preserve">E/I. Használatban lévő kisértékű immateriális javak </t>
  </si>
  <si>
    <t>E/II. Használatban lévő tárgyi eszközök</t>
  </si>
  <si>
    <t>E/III. Használatban lévő tárgyi eszközök</t>
  </si>
  <si>
    <t>E/IV. Használatban lévő készletek</t>
  </si>
  <si>
    <t>E) Használatban lévő eszközök</t>
  </si>
  <si>
    <t>F) 01.-02. számlacsoportban nyilvántartott eszközök</t>
  </si>
  <si>
    <t>G) Kulturális javak és régészeti leletek</t>
  </si>
  <si>
    <t>Sorokpolány Község Önkormányzata 2017. évi zárszámadása</t>
  </si>
  <si>
    <t>1. melléklet a 5/2018.(V.29) önkormányzati rendelethez</t>
  </si>
  <si>
    <t>2. melléklet a 5/2018.(V.29) önkormányzati rendelethez</t>
  </si>
  <si>
    <t>2A. melléklet a 5/2018.(V.29) önkormányzati rendelethez</t>
  </si>
  <si>
    <t>2B. melléklet a 5/2018.(V.29) önkormányzati rendelethez</t>
  </si>
  <si>
    <t>3. melléklet a 5/2018.(V.29) önkormányzati rendelethez</t>
  </si>
  <si>
    <t>3A. melléklet a 5/2018.(V.29) önkormányzati rendelethez</t>
  </si>
  <si>
    <t>3B. melléklet a 5/2018.(V.29) önkormányzati rendelethez</t>
  </si>
  <si>
    <t>4. melléklet a 5/2018.(V.29) önkormányzati rendelethez</t>
  </si>
  <si>
    <t>4A. melléklet a 5/2018.(V.29) önkormányzati rendelethez</t>
  </si>
  <si>
    <t>4B. melléklet a 5/2018.(V.29) önkormányzati rendelethez</t>
  </si>
  <si>
    <t>5. melléklet a 5/2018.(V.29) önkormányzati rendelethez</t>
  </si>
  <si>
    <t>5A. melléklet a 5/2018.(V.29) önkormányzati rendelethez</t>
  </si>
  <si>
    <t>5B. melléklet a 5/2018.(V.29) önkormányzati rendelethez</t>
  </si>
  <si>
    <t>6. melléklet a 5/2018.(V.29) önkormányzati rendelethez</t>
  </si>
  <si>
    <t>7. melléklet a 5/2018.(V.29) önkormányzati rendelethez</t>
  </si>
  <si>
    <t>8. melléklet a 5/2018.(V.29) önkormányzati rendelethez</t>
  </si>
  <si>
    <t>9. melléklet a 5/2018.(V.29) önkormányzati rendelethez</t>
  </si>
  <si>
    <t>9A. melléklet a 5/2018.(V.29) önkormányzati rendelethez</t>
  </si>
  <si>
    <t>10. melléklet a 5/2018.(V.29) önkormányzati rendelethez</t>
  </si>
  <si>
    <t>11. melléklet a 5/2018.(V.29) önkormányzati rendelethez</t>
  </si>
  <si>
    <t>12. melléklet a 5/2018.(V.29) önkormányzati rendelethez</t>
  </si>
  <si>
    <t>13. melléklet a 5/2018.(V.29) önkormányzati rendelethez</t>
  </si>
  <si>
    <t>14/A. melléklet a 5/2018.(V.29) önkormányzati rendelethez</t>
  </si>
  <si>
    <t>14/B. melléklet a 5/2018.(V.29)önkormányzati rendelethez</t>
  </si>
  <si>
    <t>15. melléklet a 5/2018.(V.29) önkormányzati rendelethez</t>
  </si>
  <si>
    <t>16/A. melléklet a 5/2018.(V.29) önkormányzati rendelethez</t>
  </si>
  <si>
    <t>16/B. melléklet a 5/2018.(V.29) önkormányzati rendelethez</t>
  </si>
  <si>
    <t>17. melléklet a 5/2018.(V.29)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</si>
</sst>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Bookman Old Style"/>
      <family val="1"/>
      <charset val="238"/>
    </font>
    <font>
      <sz val="12"/>
      <name val="Arial"/>
      <family val="2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sz val="10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3" fillId="0" borderId="0"/>
    <xf numFmtId="0" fontId="13" fillId="0" borderId="0"/>
  </cellStyleXfs>
  <cellXfs count="68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19" fillId="4" borderId="1" xfId="0" applyFont="1" applyFill="1" applyBorder="1"/>
    <xf numFmtId="0" fontId="19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9" fillId="7" borderId="1" xfId="0" applyFont="1" applyFill="1" applyBorder="1"/>
    <xf numFmtId="0" fontId="0" fillId="8" borderId="1" xfId="0" applyFill="1" applyBorder="1"/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0" xfId="0" applyAlignment="1">
      <alignment horizontal="right"/>
    </xf>
    <xf numFmtId="0" fontId="33" fillId="0" borderId="2" xfId="0" applyFont="1" applyBorder="1" applyAlignment="1">
      <alignment horizontal="center" wrapText="1"/>
    </xf>
    <xf numFmtId="0" fontId="15" fillId="0" borderId="1" xfId="0" applyFont="1" applyBorder="1"/>
    <xf numFmtId="0" fontId="15" fillId="4" borderId="1" xfId="0" applyFont="1" applyFill="1" applyBorder="1"/>
    <xf numFmtId="0" fontId="15" fillId="5" borderId="1" xfId="0" applyFont="1" applyFill="1" applyBorder="1"/>
    <xf numFmtId="0" fontId="15" fillId="6" borderId="1" xfId="0" applyFont="1" applyFill="1" applyBorder="1"/>
    <xf numFmtId="0" fontId="10" fillId="0" borderId="1" xfId="0" applyFont="1" applyBorder="1"/>
    <xf numFmtId="0" fontId="10" fillId="5" borderId="1" xfId="0" applyFont="1" applyFill="1" applyBorder="1"/>
    <xf numFmtId="0" fontId="10" fillId="3" borderId="1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4" borderId="3" xfId="0" applyFont="1" applyFill="1" applyBorder="1"/>
    <xf numFmtId="0" fontId="19" fillId="5" borderId="3" xfId="0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9" fillId="7" borderId="3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5" fillId="0" borderId="4" xfId="0" applyFont="1" applyBorder="1"/>
    <xf numFmtId="0" fontId="19" fillId="0" borderId="5" xfId="0" applyFont="1" applyBorder="1"/>
    <xf numFmtId="0" fontId="10" fillId="0" borderId="4" xfId="0" applyFont="1" applyBorder="1"/>
    <xf numFmtId="0" fontId="10" fillId="0" borderId="5" xfId="0" applyFont="1" applyBorder="1"/>
    <xf numFmtId="0" fontId="19" fillId="4" borderId="5" xfId="0" applyFont="1" applyFill="1" applyBorder="1"/>
    <xf numFmtId="0" fontId="15" fillId="4" borderId="4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2" xfId="0" applyFont="1" applyBorder="1"/>
    <xf numFmtId="0" fontId="19" fillId="4" borderId="2" xfId="0" applyFont="1" applyFill="1" applyBorder="1"/>
    <xf numFmtId="0" fontId="19" fillId="5" borderId="2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9" fillId="7" borderId="2" xfId="0" applyFont="1" applyFill="1" applyBorder="1"/>
    <xf numFmtId="0" fontId="19" fillId="0" borderId="4" xfId="0" applyFont="1" applyBorder="1"/>
    <xf numFmtId="0" fontId="19" fillId="4" borderId="4" xfId="0" applyFont="1" applyFill="1" applyBorder="1"/>
    <xf numFmtId="0" fontId="19" fillId="5" borderId="4" xfId="0" applyFont="1" applyFill="1" applyBorder="1"/>
    <xf numFmtId="0" fontId="19" fillId="5" borderId="5" xfId="0" applyFont="1" applyFill="1" applyBorder="1"/>
    <xf numFmtId="0" fontId="19" fillId="7" borderId="4" xfId="0" applyFont="1" applyFill="1" applyBorder="1"/>
    <xf numFmtId="0" fontId="19" fillId="7" borderId="5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9" fillId="4" borderId="2" xfId="0" applyFont="1" applyFill="1" applyBorder="1"/>
    <xf numFmtId="164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3" fillId="7" borderId="2" xfId="0" applyFont="1" applyFill="1" applyBorder="1"/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4" borderId="6" xfId="0" applyNumberFormat="1" applyFont="1" applyFill="1" applyBorder="1" applyAlignment="1">
      <alignment vertical="center"/>
    </xf>
    <xf numFmtId="165" fontId="5" fillId="5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4" fillId="7" borderId="6" xfId="0" applyFont="1" applyFill="1" applyBorder="1"/>
    <xf numFmtId="0" fontId="0" fillId="0" borderId="0" xfId="0" applyAlignment="1">
      <alignment horizontal="center"/>
    </xf>
    <xf numFmtId="0" fontId="10" fillId="7" borderId="1" xfId="0" applyFont="1" applyFill="1" applyBorder="1"/>
    <xf numFmtId="0" fontId="39" fillId="8" borderId="2" xfId="0" applyFont="1" applyFill="1" applyBorder="1"/>
    <xf numFmtId="0" fontId="8" fillId="5" borderId="2" xfId="0" applyFont="1" applyFill="1" applyBorder="1" applyAlignment="1">
      <alignment horizontal="left" vertical="center" wrapText="1"/>
    </xf>
    <xf numFmtId="0" fontId="23" fillId="6" borderId="2" xfId="0" applyFont="1" applyFill="1" applyBorder="1"/>
    <xf numFmtId="0" fontId="15" fillId="0" borderId="3" xfId="0" applyFont="1" applyBorder="1"/>
    <xf numFmtId="0" fontId="15" fillId="5" borderId="3" xfId="0" applyFont="1" applyFill="1" applyBorder="1"/>
    <xf numFmtId="0" fontId="15" fillId="6" borderId="3" xfId="0" applyFont="1" applyFill="1" applyBorder="1"/>
    <xf numFmtId="0" fontId="10" fillId="5" borderId="3" xfId="0" applyFont="1" applyFill="1" applyBorder="1"/>
    <xf numFmtId="0" fontId="10" fillId="7" borderId="3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5" fillId="0" borderId="2" xfId="0" applyFont="1" applyBorder="1"/>
    <xf numFmtId="0" fontId="15" fillId="5" borderId="2" xfId="0" applyFont="1" applyFill="1" applyBorder="1"/>
    <xf numFmtId="0" fontId="15" fillId="6" borderId="2" xfId="0" applyFont="1" applyFill="1" applyBorder="1"/>
    <xf numFmtId="0" fontId="10" fillId="5" borderId="2" xfId="0" applyFont="1" applyFill="1" applyBorder="1"/>
    <xf numFmtId="0" fontId="10" fillId="7" borderId="2" xfId="0" applyFont="1" applyFill="1" applyBorder="1"/>
    <xf numFmtId="0" fontId="0" fillId="0" borderId="3" xfId="0" applyBorder="1"/>
    <xf numFmtId="0" fontId="0" fillId="8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0" borderId="4" xfId="0" applyBorder="1"/>
    <xf numFmtId="0" fontId="0" fillId="0" borderId="5" xfId="0" applyBorder="1"/>
    <xf numFmtId="0" fontId="0" fillId="8" borderId="4" xfId="0" applyFill="1" applyBorder="1"/>
    <xf numFmtId="0" fontId="0" fillId="8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0" borderId="2" xfId="0" applyBorder="1"/>
    <xf numFmtId="0" fontId="0" fillId="8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5" fillId="0" borderId="5" xfId="0" applyFont="1" applyBorder="1"/>
    <xf numFmtId="0" fontId="15" fillId="4" borderId="5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0" fillId="7" borderId="4" xfId="0" applyFont="1" applyFill="1" applyBorder="1"/>
    <xf numFmtId="0" fontId="10" fillId="7" borderId="5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23" fillId="3" borderId="2" xfId="0" applyFont="1" applyFill="1" applyBorder="1"/>
    <xf numFmtId="0" fontId="24" fillId="3" borderId="6" xfId="0" applyFont="1" applyFill="1" applyBorder="1"/>
    <xf numFmtId="0" fontId="41" fillId="0" borderId="0" xfId="0" applyFont="1"/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0" fontId="41" fillId="0" borderId="1" xfId="0" applyFont="1" applyBorder="1"/>
    <xf numFmtId="0" fontId="42" fillId="0" borderId="1" xfId="0" applyFont="1" applyBorder="1"/>
    <xf numFmtId="0" fontId="0" fillId="0" borderId="0" xfId="0" applyFont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0" fillId="0" borderId="2" xfId="0" applyFont="1" applyBorder="1"/>
    <xf numFmtId="0" fontId="10" fillId="0" borderId="3" xfId="0" applyFont="1" applyBorder="1"/>
    <xf numFmtId="0" fontId="15" fillId="8" borderId="3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5" fillId="8" borderId="4" xfId="0" applyFont="1" applyFill="1" applyBorder="1"/>
    <xf numFmtId="0" fontId="15" fillId="8" borderId="5" xfId="0" applyFont="1" applyFill="1" applyBorder="1"/>
    <xf numFmtId="0" fontId="10" fillId="0" borderId="7" xfId="0" applyFont="1" applyFill="1" applyBorder="1"/>
    <xf numFmtId="0" fontId="14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14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7" borderId="4" xfId="0" applyFont="1" applyFill="1" applyBorder="1" applyAlignment="1">
      <alignment horizontal="right"/>
    </xf>
    <xf numFmtId="0" fontId="10" fillId="7" borderId="5" xfId="0" applyFont="1" applyFill="1" applyBorder="1" applyAlignment="1">
      <alignment horizontal="right"/>
    </xf>
    <xf numFmtId="0" fontId="15" fillId="0" borderId="3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21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3" xfId="0" applyFont="1" applyBorder="1"/>
    <xf numFmtId="0" fontId="41" fillId="0" borderId="3" xfId="0" applyFont="1" applyBorder="1"/>
    <xf numFmtId="0" fontId="41" fillId="0" borderId="2" xfId="0" applyFont="1" applyBorder="1"/>
    <xf numFmtId="0" fontId="15" fillId="4" borderId="3" xfId="0" applyFont="1" applyFill="1" applyBorder="1"/>
    <xf numFmtId="0" fontId="15" fillId="4" borderId="2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41" fillId="0" borderId="4" xfId="0" applyFont="1" applyBorder="1"/>
    <xf numFmtId="0" fontId="41" fillId="0" borderId="5" xfId="0" applyFont="1" applyBorder="1"/>
    <xf numFmtId="0" fontId="15" fillId="4" borderId="3" xfId="0" applyNumberFormat="1" applyFont="1" applyFill="1" applyBorder="1" applyAlignment="1">
      <alignment vertical="center"/>
    </xf>
    <xf numFmtId="0" fontId="15" fillId="4" borderId="1" xfId="0" applyNumberFormat="1" applyFont="1" applyFill="1" applyBorder="1" applyAlignment="1">
      <alignment vertical="center"/>
    </xf>
    <xf numFmtId="0" fontId="10" fillId="5" borderId="3" xfId="0" applyNumberFormat="1" applyFont="1" applyFill="1" applyBorder="1" applyAlignment="1">
      <alignment vertical="center"/>
    </xf>
    <xf numFmtId="0" fontId="10" fillId="5" borderId="1" xfId="0" applyNumberFormat="1" applyFont="1" applyFill="1" applyBorder="1" applyAlignment="1">
      <alignment vertical="center"/>
    </xf>
    <xf numFmtId="0" fontId="10" fillId="7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/>
    <xf numFmtId="0" fontId="10" fillId="10" borderId="1" xfId="0" applyFont="1" applyFill="1" applyBorder="1"/>
    <xf numFmtId="0" fontId="10" fillId="10" borderId="5" xfId="0" applyFont="1" applyFill="1" applyBorder="1"/>
    <xf numFmtId="0" fontId="15" fillId="0" borderId="0" xfId="0" applyFont="1"/>
    <xf numFmtId="0" fontId="4" fillId="0" borderId="5" xfId="0" applyFont="1" applyBorder="1"/>
    <xf numFmtId="0" fontId="6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3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1" fillId="3" borderId="3" xfId="0" applyFont="1" applyFill="1" applyBorder="1"/>
    <xf numFmtId="0" fontId="41" fillId="3" borderId="3" xfId="0" applyFont="1" applyFill="1" applyBorder="1"/>
    <xf numFmtId="0" fontId="3" fillId="0" borderId="3" xfId="0" applyFont="1" applyBorder="1" applyAlignment="1">
      <alignment horizontal="center" wrapText="1"/>
    </xf>
    <xf numFmtId="0" fontId="21" fillId="7" borderId="3" xfId="0" applyFont="1" applyFill="1" applyBorder="1"/>
    <xf numFmtId="0" fontId="41" fillId="7" borderId="3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41" fillId="3" borderId="4" xfId="0" applyFont="1" applyFill="1" applyBorder="1"/>
    <xf numFmtId="0" fontId="41" fillId="3" borderId="5" xfId="0" applyFont="1" applyFill="1" applyBorder="1"/>
    <xf numFmtId="0" fontId="41" fillId="0" borderId="8" xfId="0" applyFont="1" applyBorder="1"/>
    <xf numFmtId="0" fontId="41" fillId="0" borderId="9" xfId="0" applyFont="1" applyBorder="1"/>
    <xf numFmtId="0" fontId="3" fillId="0" borderId="4" xfId="0" applyFont="1" applyBorder="1" applyAlignment="1">
      <alignment horizontal="center" wrapText="1"/>
    </xf>
    <xf numFmtId="0" fontId="21" fillId="7" borderId="4" xfId="0" applyFont="1" applyFill="1" applyBorder="1"/>
    <xf numFmtId="0" fontId="21" fillId="7" borderId="5" xfId="0" applyFont="1" applyFill="1" applyBorder="1"/>
    <xf numFmtId="0" fontId="41" fillId="7" borderId="4" xfId="0" applyFont="1" applyFill="1" applyBorder="1"/>
    <xf numFmtId="0" fontId="41" fillId="7" borderId="5" xfId="0" applyFont="1" applyFill="1" applyBorder="1"/>
    <xf numFmtId="0" fontId="21" fillId="3" borderId="2" xfId="0" applyFont="1" applyFill="1" applyBorder="1"/>
    <xf numFmtId="0" fontId="41" fillId="3" borderId="2" xfId="0" applyFont="1" applyFill="1" applyBorder="1"/>
    <xf numFmtId="0" fontId="21" fillId="7" borderId="2" xfId="0" applyFont="1" applyFill="1" applyBorder="1"/>
    <xf numFmtId="0" fontId="41" fillId="7" borderId="2" xfId="0" applyFont="1" applyFill="1" applyBorder="1"/>
    <xf numFmtId="0" fontId="21" fillId="3" borderId="4" xfId="0" applyFont="1" applyFill="1" applyBorder="1"/>
    <xf numFmtId="0" fontId="21" fillId="3" borderId="5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26" fillId="0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3" fillId="0" borderId="4" xfId="0" applyFont="1" applyBorder="1"/>
    <xf numFmtId="0" fontId="33" fillId="0" borderId="5" xfId="0" applyFont="1" applyBorder="1"/>
    <xf numFmtId="0" fontId="42" fillId="0" borderId="4" xfId="0" applyFont="1" applyBorder="1"/>
    <xf numFmtId="0" fontId="42" fillId="0" borderId="5" xfId="0" applyFont="1" applyBorder="1"/>
    <xf numFmtId="0" fontId="6" fillId="9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33" fillId="0" borderId="3" xfId="0" applyFont="1" applyBorder="1"/>
    <xf numFmtId="0" fontId="6" fillId="0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0" fillId="3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44" fillId="0" borderId="0" xfId="0" applyFont="1" applyFill="1"/>
    <xf numFmtId="0" fontId="0" fillId="0" borderId="0" xfId="0" applyFill="1"/>
    <xf numFmtId="0" fontId="10" fillId="0" borderId="0" xfId="0" applyFont="1" applyFill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9" fillId="3" borderId="2" xfId="0" applyFont="1" applyFill="1" applyBorder="1"/>
    <xf numFmtId="165" fontId="10" fillId="3" borderId="6" xfId="0" applyNumberFormat="1" applyFont="1" applyFill="1" applyBorder="1" applyAlignment="1">
      <alignment vertical="center"/>
    </xf>
    <xf numFmtId="0" fontId="15" fillId="3" borderId="3" xfId="0" applyFont="1" applyFill="1" applyBorder="1"/>
    <xf numFmtId="0" fontId="39" fillId="7" borderId="2" xfId="0" applyFont="1" applyFill="1" applyBorder="1"/>
    <xf numFmtId="165" fontId="10" fillId="7" borderId="6" xfId="0" applyNumberFormat="1" applyFont="1" applyFill="1" applyBorder="1" applyAlignment="1">
      <alignment vertical="center"/>
    </xf>
    <xf numFmtId="0" fontId="15" fillId="7" borderId="3" xfId="0" applyFont="1" applyFill="1" applyBorder="1"/>
    <xf numFmtId="0" fontId="5" fillId="3" borderId="20" xfId="0" applyFont="1" applyFill="1" applyBorder="1"/>
    <xf numFmtId="0" fontId="11" fillId="3" borderId="21" xfId="0" applyFont="1" applyFill="1" applyBorder="1"/>
    <xf numFmtId="0" fontId="10" fillId="3" borderId="23" xfId="0" applyFont="1" applyFill="1" applyBorder="1"/>
    <xf numFmtId="0" fontId="4" fillId="0" borderId="2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5" fillId="3" borderId="1" xfId="0" applyFont="1" applyFill="1" applyBorder="1"/>
    <xf numFmtId="0" fontId="5" fillId="6" borderId="2" xfId="0" applyFont="1" applyFill="1" applyBorder="1"/>
    <xf numFmtId="0" fontId="5" fillId="7" borderId="2" xfId="0" applyFont="1" applyFill="1" applyBorder="1"/>
    <xf numFmtId="0" fontId="11" fillId="7" borderId="6" xfId="0" applyFont="1" applyFill="1" applyBorder="1"/>
    <xf numFmtId="0" fontId="15" fillId="0" borderId="1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10" fillId="3" borderId="22" xfId="0" applyFont="1" applyFill="1" applyBorder="1" applyAlignment="1">
      <alignment horizontal="right" vertical="center"/>
    </xf>
    <xf numFmtId="0" fontId="15" fillId="0" borderId="24" xfId="0" applyFont="1" applyBorder="1" applyAlignment="1">
      <alignment horizontal="center" wrapText="1"/>
    </xf>
    <xf numFmtId="0" fontId="15" fillId="0" borderId="12" xfId="0" applyFont="1" applyBorder="1"/>
    <xf numFmtId="0" fontId="10" fillId="0" borderId="12" xfId="0" applyFont="1" applyBorder="1"/>
    <xf numFmtId="0" fontId="15" fillId="7" borderId="1" xfId="0" applyFont="1" applyFill="1" applyBorder="1"/>
    <xf numFmtId="0" fontId="5" fillId="3" borderId="2" xfId="0" applyFont="1" applyFill="1" applyBorder="1"/>
    <xf numFmtId="0" fontId="11" fillId="3" borderId="6" xfId="0" applyFont="1" applyFill="1" applyBorder="1"/>
    <xf numFmtId="0" fontId="45" fillId="0" borderId="1" xfId="0" applyFont="1" applyFill="1" applyBorder="1" applyAlignment="1">
      <alignment wrapText="1"/>
    </xf>
    <xf numFmtId="0" fontId="46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45" fillId="0" borderId="1" xfId="0" applyFont="1" applyFill="1" applyBorder="1"/>
    <xf numFmtId="3" fontId="45" fillId="0" borderId="1" xfId="0" applyNumberFormat="1" applyFont="1" applyFill="1" applyBorder="1"/>
    <xf numFmtId="0" fontId="48" fillId="0" borderId="1" xfId="0" applyFont="1" applyFill="1" applyBorder="1"/>
    <xf numFmtId="3" fontId="48" fillId="0" borderId="1" xfId="0" applyNumberFormat="1" applyFont="1" applyFill="1" applyBorder="1"/>
    <xf numFmtId="0" fontId="1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9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horizontal="left" vertical="center"/>
    </xf>
    <xf numFmtId="0" fontId="50" fillId="0" borderId="1" xfId="0" applyFont="1" applyBorder="1" applyAlignment="1">
      <alignment horizontal="justify"/>
    </xf>
    <xf numFmtId="0" fontId="5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39" fillId="4" borderId="1" xfId="0" applyFont="1" applyFill="1" applyBorder="1"/>
    <xf numFmtId="165" fontId="10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165" fontId="5" fillId="5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11" borderId="1" xfId="0" applyFont="1" applyFill="1" applyBorder="1"/>
    <xf numFmtId="0" fontId="11" fillId="11" borderId="1" xfId="0" applyFont="1" applyFill="1" applyBorder="1"/>
    <xf numFmtId="0" fontId="10" fillId="11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11" fillId="0" borderId="0" xfId="0" applyFont="1"/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 wrapText="1"/>
    </xf>
    <xf numFmtId="0" fontId="44" fillId="0" borderId="0" xfId="0" applyFont="1"/>
    <xf numFmtId="0" fontId="10" fillId="0" borderId="1" xfId="0" applyFont="1" applyBorder="1" applyAlignment="1">
      <alignment wrapText="1"/>
    </xf>
    <xf numFmtId="0" fontId="50" fillId="0" borderId="1" xfId="0" applyFont="1" applyBorder="1"/>
    <xf numFmtId="0" fontId="8" fillId="3" borderId="1" xfId="0" applyFont="1" applyFill="1" applyBorder="1" applyAlignment="1">
      <alignment horizontal="left" vertical="top" wrapText="1"/>
    </xf>
    <xf numFmtId="0" fontId="52" fillId="0" borderId="1" xfId="0" applyFont="1" applyBorder="1"/>
    <xf numFmtId="0" fontId="5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9" fillId="0" borderId="1" xfId="0" applyFont="1" applyBorder="1"/>
    <xf numFmtId="0" fontId="49" fillId="0" borderId="1" xfId="0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3" fontId="15" fillId="0" borderId="1" xfId="0" applyNumberFormat="1" applyFont="1" applyBorder="1"/>
    <xf numFmtId="0" fontId="15" fillId="0" borderId="1" xfId="0" applyFont="1" applyBorder="1" applyAlignment="1">
      <alignment vertical="center" wrapText="1"/>
    </xf>
    <xf numFmtId="0" fontId="5" fillId="0" borderId="1" xfId="0" applyFont="1" applyBorder="1"/>
    <xf numFmtId="0" fontId="15" fillId="0" borderId="1" xfId="0" applyFont="1" applyBorder="1" applyAlignment="1">
      <alignment wrapText="1"/>
    </xf>
    <xf numFmtId="1" fontId="19" fillId="0" borderId="4" xfId="0" applyNumberFormat="1" applyFont="1" applyBorder="1"/>
    <xf numFmtId="1" fontId="19" fillId="0" borderId="1" xfId="0" applyNumberFormat="1" applyFont="1" applyBorder="1"/>
    <xf numFmtId="1" fontId="19" fillId="0" borderId="5" xfId="0" applyNumberFormat="1" applyFont="1" applyBorder="1"/>
    <xf numFmtId="1" fontId="10" fillId="0" borderId="4" xfId="0" applyNumberFormat="1" applyFont="1" applyBorder="1"/>
    <xf numFmtId="1" fontId="10" fillId="0" borderId="1" xfId="0" applyNumberFormat="1" applyFont="1" applyBorder="1"/>
    <xf numFmtId="1" fontId="10" fillId="0" borderId="5" xfId="0" applyNumberFormat="1" applyFont="1" applyBorder="1"/>
    <xf numFmtId="1" fontId="19" fillId="4" borderId="4" xfId="0" applyNumberFormat="1" applyFont="1" applyFill="1" applyBorder="1"/>
    <xf numFmtId="1" fontId="19" fillId="4" borderId="1" xfId="0" applyNumberFormat="1" applyFont="1" applyFill="1" applyBorder="1"/>
    <xf numFmtId="1" fontId="19" fillId="4" borderId="5" xfId="0" applyNumberFormat="1" applyFont="1" applyFill="1" applyBorder="1"/>
    <xf numFmtId="1" fontId="10" fillId="5" borderId="4" xfId="0" applyNumberFormat="1" applyFont="1" applyFill="1" applyBorder="1"/>
    <xf numFmtId="1" fontId="10" fillId="5" borderId="1" xfId="0" applyNumberFormat="1" applyFont="1" applyFill="1" applyBorder="1"/>
    <xf numFmtId="1" fontId="10" fillId="5" borderId="5" xfId="0" applyNumberFormat="1" applyFont="1" applyFill="1" applyBorder="1"/>
    <xf numFmtId="1" fontId="14" fillId="0" borderId="4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9" fillId="0" borderId="5" xfId="0" applyNumberFormat="1" applyFont="1" applyFill="1" applyBorder="1" applyAlignment="1">
      <alignment horizontal="right" vertical="center" wrapText="1"/>
    </xf>
    <xf numFmtId="1" fontId="14" fillId="0" borderId="4" xfId="0" applyNumberFormat="1" applyFont="1" applyFill="1" applyBorder="1" applyAlignment="1">
      <alignment horizontal="right" vertical="center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" fontId="9" fillId="0" borderId="4" xfId="0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5" borderId="4" xfId="0" applyNumberFormat="1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right" vertical="center"/>
    </xf>
    <xf numFmtId="1" fontId="9" fillId="5" borderId="5" xfId="0" applyNumberFormat="1" applyFont="1" applyFill="1" applyBorder="1" applyAlignment="1">
      <alignment horizontal="right" vertical="center"/>
    </xf>
    <xf numFmtId="1" fontId="10" fillId="3" borderId="4" xfId="0" applyNumberFormat="1" applyFont="1" applyFill="1" applyBorder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" fontId="10" fillId="3" borderId="5" xfId="0" applyNumberFormat="1" applyFont="1" applyFill="1" applyBorder="1" applyAlignment="1">
      <alignment horizontal="right"/>
    </xf>
    <xf numFmtId="1" fontId="15" fillId="0" borderId="4" xfId="0" applyNumberFormat="1" applyFont="1" applyBorder="1"/>
    <xf numFmtId="1" fontId="15" fillId="4" borderId="4" xfId="0" applyNumberFormat="1" applyFont="1" applyFill="1" applyBorder="1"/>
    <xf numFmtId="1" fontId="7" fillId="0" borderId="4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left" vertical="center"/>
    </xf>
    <xf numFmtId="1" fontId="6" fillId="5" borderId="4" xfId="0" applyNumberFormat="1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left" vertical="center"/>
    </xf>
    <xf numFmtId="1" fontId="6" fillId="5" borderId="5" xfId="0" applyNumberFormat="1" applyFont="1" applyFill="1" applyBorder="1" applyAlignment="1">
      <alignment horizontal="left" vertical="center"/>
    </xf>
    <xf numFmtId="1" fontId="10" fillId="3" borderId="4" xfId="0" applyNumberFormat="1" applyFont="1" applyFill="1" applyBorder="1"/>
    <xf numFmtId="1" fontId="10" fillId="3" borderId="1" xfId="0" applyNumberFormat="1" applyFont="1" applyFill="1" applyBorder="1"/>
    <xf numFmtId="1" fontId="10" fillId="3" borderId="5" xfId="0" applyNumberFormat="1" applyFont="1" applyFill="1" applyBorder="1"/>
    <xf numFmtId="1" fontId="19" fillId="4" borderId="11" xfId="0" applyNumberFormat="1" applyFont="1" applyFill="1" applyBorder="1"/>
    <xf numFmtId="1" fontId="19" fillId="4" borderId="3" xfId="0" applyNumberFormat="1" applyFont="1" applyFill="1" applyBorder="1"/>
    <xf numFmtId="1" fontId="15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" fontId="15" fillId="7" borderId="3" xfId="0" applyNumberFormat="1" applyFont="1" applyFill="1" applyBorder="1" applyAlignment="1">
      <alignment horizontal="right" vertical="center"/>
    </xf>
    <xf numFmtId="1" fontId="10" fillId="5" borderId="1" xfId="0" applyNumberFormat="1" applyFont="1" applyFill="1" applyBorder="1" applyAlignment="1">
      <alignment horizontal="right" vertical="center"/>
    </xf>
    <xf numFmtId="1" fontId="10" fillId="3" borderId="23" xfId="0" applyNumberFormat="1" applyFont="1" applyFill="1" applyBorder="1" applyAlignment="1">
      <alignment horizontal="right" vertical="center"/>
    </xf>
    <xf numFmtId="1" fontId="4" fillId="0" borderId="19" xfId="0" applyNumberFormat="1" applyFont="1" applyBorder="1" applyAlignment="1">
      <alignment horizontal="center" wrapText="1"/>
    </xf>
    <xf numFmtId="1" fontId="15" fillId="0" borderId="1" xfId="0" applyNumberFormat="1" applyFont="1" applyBorder="1"/>
    <xf numFmtId="1" fontId="15" fillId="3" borderId="3" xfId="0" applyNumberFormat="1" applyFont="1" applyFill="1" applyBorder="1"/>
    <xf numFmtId="1" fontId="15" fillId="3" borderId="1" xfId="0" applyNumberFormat="1" applyFont="1" applyFill="1" applyBorder="1"/>
    <xf numFmtId="1" fontId="15" fillId="6" borderId="1" xfId="0" applyNumberFormat="1" applyFont="1" applyFill="1" applyBorder="1"/>
    <xf numFmtId="1" fontId="10" fillId="7" borderId="1" xfId="0" applyNumberFormat="1" applyFont="1" applyFill="1" applyBorder="1"/>
    <xf numFmtId="1" fontId="15" fillId="0" borderId="3" xfId="0" applyNumberFormat="1" applyFont="1" applyBorder="1"/>
    <xf numFmtId="1" fontId="10" fillId="0" borderId="3" xfId="0" applyNumberFormat="1" applyFont="1" applyBorder="1"/>
    <xf numFmtId="1" fontId="15" fillId="7" borderId="3" xfId="0" applyNumberFormat="1" applyFont="1" applyFill="1" applyBorder="1"/>
    <xf numFmtId="1" fontId="15" fillId="7" borderId="1" xfId="0" applyNumberFormat="1" applyFont="1" applyFill="1" applyBorder="1"/>
    <xf numFmtId="1" fontId="10" fillId="5" borderId="3" xfId="0" applyNumberFormat="1" applyFont="1" applyFill="1" applyBorder="1"/>
    <xf numFmtId="1" fontId="9" fillId="0" borderId="3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left" vertical="center"/>
    </xf>
    <xf numFmtId="1" fontId="14" fillId="0" borderId="3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/>
    </xf>
    <xf numFmtId="1" fontId="14" fillId="0" borderId="3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1" fontId="9" fillId="5" borderId="3" xfId="0" applyNumberFormat="1" applyFont="1" applyFill="1" applyBorder="1" applyAlignment="1">
      <alignment horizontal="left" vertical="center"/>
    </xf>
    <xf numFmtId="1" fontId="9" fillId="5" borderId="1" xfId="0" applyNumberFormat="1" applyFont="1" applyFill="1" applyBorder="1" applyAlignment="1">
      <alignment horizontal="left" vertical="center"/>
    </xf>
    <xf numFmtId="1" fontId="15" fillId="5" borderId="1" xfId="0" applyNumberFormat="1" applyFont="1" applyFill="1" applyBorder="1"/>
    <xf numFmtId="1" fontId="10" fillId="3" borderId="3" xfId="0" applyNumberFormat="1" applyFont="1" applyFill="1" applyBorder="1"/>
    <xf numFmtId="1" fontId="15" fillId="5" borderId="3" xfId="0" applyNumberFormat="1" applyFont="1" applyFill="1" applyBorder="1"/>
    <xf numFmtId="1" fontId="15" fillId="6" borderId="3" xfId="0" applyNumberFormat="1" applyFont="1" applyFill="1" applyBorder="1"/>
    <xf numFmtId="1" fontId="10" fillId="7" borderId="3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1" fontId="15" fillId="4" borderId="1" xfId="0" applyNumberFormat="1" applyFont="1" applyFill="1" applyBorder="1"/>
    <xf numFmtId="1" fontId="10" fillId="11" borderId="1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center" wrapText="1"/>
    </xf>
    <xf numFmtId="1" fontId="10" fillId="11" borderId="1" xfId="0" applyNumberFormat="1" applyFont="1" applyFill="1" applyBorder="1"/>
    <xf numFmtId="1" fontId="6" fillId="13" borderId="1" xfId="0" applyNumberFormat="1" applyFont="1" applyFill="1" applyBorder="1" applyAlignment="1">
      <alignment horizontal="left" vertical="center"/>
    </xf>
    <xf numFmtId="1" fontId="6" fillId="13" borderId="1" xfId="0" applyNumberFormat="1" applyFont="1" applyFill="1" applyBorder="1" applyAlignment="1">
      <alignment horizontal="left" vertical="center" wrapText="1"/>
    </xf>
    <xf numFmtId="1" fontId="6" fillId="12" borderId="1" xfId="0" applyNumberFormat="1" applyFont="1" applyFill="1" applyBorder="1" applyAlignment="1">
      <alignment horizontal="left" vertical="center"/>
    </xf>
    <xf numFmtId="0" fontId="13" fillId="0" borderId="0" xfId="4"/>
    <xf numFmtId="0" fontId="55" fillId="0" borderId="1" xfId="4" applyFont="1" applyBorder="1" applyAlignment="1">
      <alignment horizontal="center" vertical="top" wrapText="1"/>
    </xf>
    <xf numFmtId="0" fontId="55" fillId="0" borderId="1" xfId="4" applyFont="1" applyBorder="1" applyAlignment="1">
      <alignment horizontal="left" vertical="top" wrapText="1"/>
    </xf>
    <xf numFmtId="3" fontId="55" fillId="0" borderId="1" xfId="4" applyNumberFormat="1" applyFont="1" applyBorder="1" applyAlignment="1">
      <alignment horizontal="right" vertical="top" wrapText="1"/>
    </xf>
    <xf numFmtId="0" fontId="56" fillId="0" borderId="1" xfId="4" applyFont="1" applyBorder="1" applyAlignment="1">
      <alignment horizontal="center" vertical="top" wrapText="1"/>
    </xf>
    <xf numFmtId="0" fontId="56" fillId="0" borderId="1" xfId="4" applyFont="1" applyBorder="1" applyAlignment="1">
      <alignment horizontal="left" vertical="top" wrapText="1"/>
    </xf>
    <xf numFmtId="3" fontId="56" fillId="0" borderId="1" xfId="4" applyNumberFormat="1" applyFont="1" applyBorder="1" applyAlignment="1">
      <alignment horizontal="right" vertical="top" wrapText="1"/>
    </xf>
    <xf numFmtId="0" fontId="57" fillId="0" borderId="0" xfId="4" applyFont="1"/>
    <xf numFmtId="0" fontId="6" fillId="0" borderId="0" xfId="4" applyFont="1"/>
    <xf numFmtId="0" fontId="57" fillId="0" borderId="0" xfId="4" applyFont="1" applyAlignment="1">
      <alignment horizontal="right"/>
    </xf>
    <xf numFmtId="0" fontId="15" fillId="0" borderId="4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vertical="center"/>
    </xf>
    <xf numFmtId="0" fontId="15" fillId="4" borderId="4" xfId="0" applyNumberFormat="1" applyFont="1" applyFill="1" applyBorder="1" applyAlignment="1">
      <alignment vertical="center"/>
    </xf>
    <xf numFmtId="0" fontId="10" fillId="5" borderId="4" xfId="0" applyNumberFormat="1" applyFont="1" applyFill="1" applyBorder="1" applyAlignment="1">
      <alignment vertical="center"/>
    </xf>
    <xf numFmtId="0" fontId="10" fillId="5" borderId="5" xfId="0" applyNumberFormat="1" applyFont="1" applyFill="1" applyBorder="1" applyAlignment="1">
      <alignment vertical="center"/>
    </xf>
    <xf numFmtId="1" fontId="4" fillId="0" borderId="3" xfId="0" applyNumberFormat="1" applyFont="1" applyBorder="1" applyAlignment="1">
      <alignment horizontal="center" wrapText="1"/>
    </xf>
    <xf numFmtId="0" fontId="55" fillId="14" borderId="1" xfId="4" applyFont="1" applyFill="1" applyBorder="1" applyAlignment="1">
      <alignment horizontal="center" vertical="top" wrapText="1"/>
    </xf>
    <xf numFmtId="0" fontId="13" fillId="0" borderId="1" xfId="4" applyBorder="1"/>
    <xf numFmtId="0" fontId="13" fillId="0" borderId="1" xfId="4" applyFont="1" applyBorder="1"/>
    <xf numFmtId="0" fontId="57" fillId="0" borderId="1" xfId="4" applyFont="1" applyBorder="1"/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5" xfId="0" applyFont="1" applyBorder="1" applyAlignment="1"/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18" xfId="0" applyFont="1" applyBorder="1" applyAlignment="1"/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Fill="1" applyAlignment="1">
      <alignment horizontal="center" wrapText="1"/>
    </xf>
    <xf numFmtId="0" fontId="5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5" fillId="14" borderId="14" xfId="4" applyFont="1" applyFill="1" applyBorder="1" applyAlignment="1">
      <alignment horizontal="center" vertical="top" wrapText="1"/>
    </xf>
    <xf numFmtId="0" fontId="55" fillId="14" borderId="25" xfId="4" applyFont="1" applyFill="1" applyBorder="1" applyAlignment="1">
      <alignment horizontal="center" vertical="top" wrapText="1"/>
    </xf>
    <xf numFmtId="0" fontId="54" fillId="14" borderId="0" xfId="4" applyFont="1" applyFill="1" applyAlignment="1">
      <alignment horizontal="center" vertical="top" wrapText="1"/>
    </xf>
    <xf numFmtId="0" fontId="13" fillId="0" borderId="0" xfId="4"/>
    <xf numFmtId="0" fontId="0" fillId="0" borderId="0" xfId="0" applyAlignment="1">
      <alignment horizontal="center"/>
    </xf>
    <xf numFmtId="0" fontId="10" fillId="0" borderId="26" xfId="0" applyFont="1" applyBorder="1"/>
    <xf numFmtId="0" fontId="6" fillId="0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/>
    </xf>
    <xf numFmtId="0" fontId="3" fillId="0" borderId="4" xfId="0" applyFont="1" applyBorder="1"/>
    <xf numFmtId="0" fontId="4" fillId="0" borderId="4" xfId="0" applyFont="1" applyBorder="1"/>
    <xf numFmtId="0" fontId="3" fillId="0" borderId="29" xfId="0" applyFont="1" applyBorder="1"/>
    <xf numFmtId="0" fontId="15" fillId="0" borderId="23" xfId="0" applyFont="1" applyBorder="1"/>
  </cellXfs>
  <cellStyles count="5">
    <cellStyle name="Hivatkozás" xfId="1" builtinId="8"/>
    <cellStyle name="Normál" xfId="0" builtinId="0"/>
    <cellStyle name="Normál 2" xfId="2"/>
    <cellStyle name="Normál 3" xfId="4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4"/>
  <sheetViews>
    <sheetView workbookViewId="0">
      <selection activeCell="G20" sqref="G20"/>
    </sheetView>
  </sheetViews>
  <sheetFormatPr defaultRowHeight="15" x14ac:dyDescent="0.25"/>
  <cols>
    <col min="1" max="1" width="85.5703125" customWidth="1"/>
  </cols>
  <sheetData>
    <row r="1" spans="1:9" x14ac:dyDescent="0.25">
      <c r="A1" s="81" t="s">
        <v>1157</v>
      </c>
    </row>
    <row r="3" spans="1:9" ht="18" x14ac:dyDescent="0.25">
      <c r="A3" s="50" t="s">
        <v>1107</v>
      </c>
    </row>
    <row r="4" spans="1:9" ht="50.25" customHeight="1" x14ac:dyDescent="0.25">
      <c r="A4" s="40" t="s">
        <v>725</v>
      </c>
    </row>
    <row r="6" spans="1:9" ht="14.45" x14ac:dyDescent="0.3">
      <c r="B6" s="4"/>
      <c r="C6" s="4"/>
      <c r="D6" s="4"/>
      <c r="E6" s="4"/>
      <c r="F6" s="4"/>
      <c r="G6" s="4"/>
      <c r="H6" s="4"/>
      <c r="I6" s="4"/>
    </row>
    <row r="7" spans="1:9" x14ac:dyDescent="0.25">
      <c r="A7" s="24" t="s">
        <v>262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4" t="s">
        <v>263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4" t="s">
        <v>264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4" t="s">
        <v>265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4" t="s">
        <v>266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4" t="s">
        <v>267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4" t="s">
        <v>268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4" t="s">
        <v>269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5" t="s">
        <v>261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5" t="s">
        <v>270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3" t="s">
        <v>723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4" t="s">
        <v>272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4" t="s">
        <v>273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4" t="s">
        <v>274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4" t="s">
        <v>275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4" t="s">
        <v>276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4" t="s">
        <v>277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4" t="s">
        <v>278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5" t="s">
        <v>271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5" t="s">
        <v>279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3" t="s">
        <v>724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172"/>
  <sheetViews>
    <sheetView workbookViewId="0">
      <selection activeCell="I11" sqref="I11"/>
    </sheetView>
  </sheetViews>
  <sheetFormatPr defaultRowHeight="15" x14ac:dyDescent="0.2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 x14ac:dyDescent="0.25">
      <c r="A1" s="617" t="s">
        <v>1166</v>
      </c>
      <c r="B1" s="617"/>
      <c r="C1" s="617"/>
      <c r="D1" s="617"/>
      <c r="E1" s="617"/>
    </row>
    <row r="2" spans="1:11" ht="20.25" customHeight="1" x14ac:dyDescent="0.25">
      <c r="A2" s="613" t="s">
        <v>1107</v>
      </c>
      <c r="B2" s="616"/>
      <c r="C2" s="616"/>
      <c r="D2" s="616"/>
      <c r="E2" s="616"/>
      <c r="F2" s="41"/>
      <c r="G2" s="41"/>
      <c r="H2" s="41"/>
      <c r="I2" s="41"/>
      <c r="J2" s="41"/>
      <c r="K2" s="58"/>
    </row>
    <row r="3" spans="1:11" ht="19.5" customHeight="1" x14ac:dyDescent="0.25">
      <c r="A3" s="615" t="s">
        <v>762</v>
      </c>
      <c r="B3" s="616"/>
      <c r="C3" s="616"/>
      <c r="D3" s="616"/>
      <c r="E3" s="616"/>
    </row>
    <row r="4" spans="1:11" ht="18" x14ac:dyDescent="0.35">
      <c r="A4" s="80"/>
    </row>
    <row r="5" spans="1:11" ht="18" x14ac:dyDescent="0.25">
      <c r="A5" s="80" t="s">
        <v>83</v>
      </c>
    </row>
    <row r="6" spans="1:11" ht="25.5" x14ac:dyDescent="0.25">
      <c r="A6" s="217" t="s">
        <v>280</v>
      </c>
      <c r="B6" s="218" t="s">
        <v>281</v>
      </c>
      <c r="C6" s="103" t="s">
        <v>82</v>
      </c>
      <c r="D6" s="3" t="s">
        <v>107</v>
      </c>
      <c r="E6" s="104" t="s">
        <v>108</v>
      </c>
    </row>
    <row r="7" spans="1:11" x14ac:dyDescent="0.25">
      <c r="A7" s="140" t="s">
        <v>282</v>
      </c>
      <c r="B7" s="157" t="s">
        <v>283</v>
      </c>
      <c r="C7" s="531">
        <v>14330</v>
      </c>
      <c r="D7" s="502">
        <v>14330</v>
      </c>
      <c r="E7" s="503">
        <v>12607</v>
      </c>
    </row>
    <row r="8" spans="1:11" x14ac:dyDescent="0.25">
      <c r="A8" s="140" t="s">
        <v>284</v>
      </c>
      <c r="B8" s="158" t="s">
        <v>285</v>
      </c>
      <c r="C8" s="531">
        <v>0</v>
      </c>
      <c r="D8" s="502">
        <v>399</v>
      </c>
      <c r="E8" s="503">
        <v>399</v>
      </c>
    </row>
    <row r="9" spans="1:11" x14ac:dyDescent="0.25">
      <c r="A9" s="140" t="s">
        <v>286</v>
      </c>
      <c r="B9" s="158" t="s">
        <v>287</v>
      </c>
      <c r="C9" s="531"/>
      <c r="D9" s="502"/>
      <c r="E9" s="503"/>
    </row>
    <row r="10" spans="1:11" x14ac:dyDescent="0.25">
      <c r="A10" s="141" t="s">
        <v>288</v>
      </c>
      <c r="B10" s="158" t="s">
        <v>289</v>
      </c>
      <c r="C10" s="531">
        <v>0</v>
      </c>
      <c r="D10" s="502">
        <v>103</v>
      </c>
      <c r="E10" s="503">
        <v>103</v>
      </c>
    </row>
    <row r="11" spans="1:11" x14ac:dyDescent="0.25">
      <c r="A11" s="141" t="s">
        <v>290</v>
      </c>
      <c r="B11" s="158" t="s">
        <v>291</v>
      </c>
      <c r="C11" s="531"/>
      <c r="D11" s="502"/>
      <c r="E11" s="503"/>
    </row>
    <row r="12" spans="1:11" ht="14.45" x14ac:dyDescent="0.3">
      <c r="A12" s="141" t="s">
        <v>292</v>
      </c>
      <c r="B12" s="158" t="s">
        <v>293</v>
      </c>
      <c r="C12" s="531">
        <v>1960</v>
      </c>
      <c r="D12" s="502">
        <v>2347</v>
      </c>
      <c r="E12" s="503">
        <v>2347</v>
      </c>
    </row>
    <row r="13" spans="1:11" x14ac:dyDescent="0.25">
      <c r="A13" s="141" t="s">
        <v>294</v>
      </c>
      <c r="B13" s="158" t="s">
        <v>295</v>
      </c>
      <c r="C13" s="531">
        <v>410</v>
      </c>
      <c r="D13" s="502">
        <v>419</v>
      </c>
      <c r="E13" s="503">
        <v>412</v>
      </c>
    </row>
    <row r="14" spans="1:11" x14ac:dyDescent="0.25">
      <c r="A14" s="141" t="s">
        <v>296</v>
      </c>
      <c r="B14" s="158" t="s">
        <v>297</v>
      </c>
      <c r="C14" s="531"/>
      <c r="D14" s="502"/>
      <c r="E14" s="503"/>
    </row>
    <row r="15" spans="1:11" x14ac:dyDescent="0.25">
      <c r="A15" s="90" t="s">
        <v>298</v>
      </c>
      <c r="B15" s="158" t="s">
        <v>299</v>
      </c>
      <c r="C15" s="531">
        <v>155</v>
      </c>
      <c r="D15" s="502">
        <v>343</v>
      </c>
      <c r="E15" s="503">
        <v>150</v>
      </c>
    </row>
    <row r="16" spans="1:11" x14ac:dyDescent="0.25">
      <c r="A16" s="90" t="s">
        <v>300</v>
      </c>
      <c r="B16" s="158" t="s">
        <v>301</v>
      </c>
      <c r="C16" s="531"/>
      <c r="D16" s="502"/>
      <c r="E16" s="503"/>
    </row>
    <row r="17" spans="1:5" x14ac:dyDescent="0.25">
      <c r="A17" s="90" t="s">
        <v>302</v>
      </c>
      <c r="B17" s="158" t="s">
        <v>303</v>
      </c>
      <c r="C17" s="531"/>
      <c r="D17" s="502"/>
      <c r="E17" s="503"/>
    </row>
    <row r="18" spans="1:5" x14ac:dyDescent="0.25">
      <c r="A18" s="90" t="s">
        <v>304</v>
      </c>
      <c r="B18" s="158" t="s">
        <v>305</v>
      </c>
      <c r="C18" s="531"/>
      <c r="D18" s="502"/>
      <c r="E18" s="503"/>
    </row>
    <row r="19" spans="1:5" x14ac:dyDescent="0.25">
      <c r="A19" s="90" t="s">
        <v>654</v>
      </c>
      <c r="B19" s="158" t="s">
        <v>306</v>
      </c>
      <c r="C19" s="531">
        <v>0</v>
      </c>
      <c r="D19" s="502">
        <v>13</v>
      </c>
      <c r="E19" s="503">
        <v>13</v>
      </c>
    </row>
    <row r="20" spans="1:5" x14ac:dyDescent="0.25">
      <c r="A20" s="142" t="s">
        <v>583</v>
      </c>
      <c r="B20" s="159" t="s">
        <v>307</v>
      </c>
      <c r="C20" s="531">
        <v>16855</v>
      </c>
      <c r="D20" s="502">
        <v>17952</v>
      </c>
      <c r="E20" s="503">
        <v>16030</v>
      </c>
    </row>
    <row r="21" spans="1:5" x14ac:dyDescent="0.25">
      <c r="A21" s="90" t="s">
        <v>308</v>
      </c>
      <c r="B21" s="158" t="s">
        <v>309</v>
      </c>
      <c r="C21" s="531"/>
      <c r="D21" s="502"/>
      <c r="E21" s="503"/>
    </row>
    <row r="22" spans="1:5" x14ac:dyDescent="0.25">
      <c r="A22" s="90" t="s">
        <v>310</v>
      </c>
      <c r="B22" s="158" t="s">
        <v>311</v>
      </c>
      <c r="C22" s="531"/>
      <c r="D22" s="502"/>
      <c r="E22" s="503"/>
    </row>
    <row r="23" spans="1:5" x14ac:dyDescent="0.25">
      <c r="A23" s="143" t="s">
        <v>312</v>
      </c>
      <c r="B23" s="158" t="s">
        <v>313</v>
      </c>
      <c r="C23" s="531"/>
      <c r="D23" s="502"/>
      <c r="E23" s="503"/>
    </row>
    <row r="24" spans="1:5" x14ac:dyDescent="0.25">
      <c r="A24" s="91" t="s">
        <v>584</v>
      </c>
      <c r="B24" s="159" t="s">
        <v>314</v>
      </c>
      <c r="C24" s="531"/>
      <c r="D24" s="502"/>
      <c r="E24" s="503"/>
    </row>
    <row r="25" spans="1:5" x14ac:dyDescent="0.25">
      <c r="A25" s="144" t="s">
        <v>684</v>
      </c>
      <c r="B25" s="160" t="s">
        <v>315</v>
      </c>
      <c r="C25" s="504">
        <v>16855</v>
      </c>
      <c r="D25" s="505">
        <v>17952</v>
      </c>
      <c r="E25" s="506">
        <v>16030</v>
      </c>
    </row>
    <row r="26" spans="1:5" x14ac:dyDescent="0.25">
      <c r="A26" s="92" t="s">
        <v>655</v>
      </c>
      <c r="B26" s="160" t="s">
        <v>316</v>
      </c>
      <c r="C26" s="504">
        <v>3721</v>
      </c>
      <c r="D26" s="505">
        <v>3882</v>
      </c>
      <c r="E26" s="506">
        <v>3882</v>
      </c>
    </row>
    <row r="27" spans="1:5" x14ac:dyDescent="0.25">
      <c r="A27" s="90" t="s">
        <v>317</v>
      </c>
      <c r="B27" s="158" t="s">
        <v>318</v>
      </c>
      <c r="C27" s="531">
        <v>10</v>
      </c>
      <c r="D27" s="502">
        <v>10</v>
      </c>
      <c r="E27" s="503">
        <v>8</v>
      </c>
    </row>
    <row r="28" spans="1:5" x14ac:dyDescent="0.25">
      <c r="A28" s="90" t="s">
        <v>319</v>
      </c>
      <c r="B28" s="158" t="s">
        <v>320</v>
      </c>
      <c r="C28" s="531">
        <v>290</v>
      </c>
      <c r="D28" s="502">
        <v>290</v>
      </c>
      <c r="E28" s="503">
        <v>111</v>
      </c>
    </row>
    <row r="29" spans="1:5" x14ac:dyDescent="0.25">
      <c r="A29" s="90" t="s">
        <v>321</v>
      </c>
      <c r="B29" s="158" t="s">
        <v>322</v>
      </c>
      <c r="C29" s="531"/>
      <c r="D29" s="502"/>
      <c r="E29" s="503"/>
    </row>
    <row r="30" spans="1:5" x14ac:dyDescent="0.25">
      <c r="A30" s="91" t="s">
        <v>585</v>
      </c>
      <c r="B30" s="159" t="s">
        <v>323</v>
      </c>
      <c r="C30" s="531">
        <v>300</v>
      </c>
      <c r="D30" s="502">
        <v>300</v>
      </c>
      <c r="E30" s="503">
        <v>119</v>
      </c>
    </row>
    <row r="31" spans="1:5" x14ac:dyDescent="0.25">
      <c r="A31" s="90" t="s">
        <v>324</v>
      </c>
      <c r="B31" s="158" t="s">
        <v>325</v>
      </c>
      <c r="C31" s="531"/>
      <c r="D31" s="502"/>
      <c r="E31" s="503"/>
    </row>
    <row r="32" spans="1:5" x14ac:dyDescent="0.25">
      <c r="A32" s="90" t="s">
        <v>326</v>
      </c>
      <c r="B32" s="158" t="s">
        <v>327</v>
      </c>
      <c r="C32" s="531">
        <v>80</v>
      </c>
      <c r="D32" s="502">
        <v>80</v>
      </c>
      <c r="E32" s="503">
        <v>14</v>
      </c>
    </row>
    <row r="33" spans="1:5" ht="15" customHeight="1" x14ac:dyDescent="0.25">
      <c r="A33" s="91" t="s">
        <v>685</v>
      </c>
      <c r="B33" s="159" t="s">
        <v>328</v>
      </c>
      <c r="C33" s="531">
        <v>80</v>
      </c>
      <c r="D33" s="502">
        <v>80</v>
      </c>
      <c r="E33" s="503">
        <v>14</v>
      </c>
    </row>
    <row r="34" spans="1:5" x14ac:dyDescent="0.25">
      <c r="A34" s="90" t="s">
        <v>329</v>
      </c>
      <c r="B34" s="158" t="s">
        <v>330</v>
      </c>
      <c r="C34" s="531">
        <v>1200</v>
      </c>
      <c r="D34" s="502">
        <v>1754</v>
      </c>
      <c r="E34" s="503">
        <v>892</v>
      </c>
    </row>
    <row r="35" spans="1:5" x14ac:dyDescent="0.25">
      <c r="A35" s="90" t="s">
        <v>331</v>
      </c>
      <c r="B35" s="158" t="s">
        <v>332</v>
      </c>
      <c r="C35" s="531"/>
      <c r="D35" s="502"/>
      <c r="E35" s="503"/>
    </row>
    <row r="36" spans="1:5" x14ac:dyDescent="0.25">
      <c r="A36" s="90" t="s">
        <v>656</v>
      </c>
      <c r="B36" s="158" t="s">
        <v>333</v>
      </c>
      <c r="C36" s="531"/>
      <c r="D36" s="502"/>
      <c r="E36" s="503"/>
    </row>
    <row r="37" spans="1:5" x14ac:dyDescent="0.25">
      <c r="A37" s="90" t="s">
        <v>334</v>
      </c>
      <c r="B37" s="158" t="s">
        <v>335</v>
      </c>
      <c r="C37" s="531">
        <v>250</v>
      </c>
      <c r="D37" s="502">
        <v>200</v>
      </c>
      <c r="E37" s="503">
        <v>30</v>
      </c>
    </row>
    <row r="38" spans="1:5" x14ac:dyDescent="0.25">
      <c r="A38" s="145" t="s">
        <v>657</v>
      </c>
      <c r="B38" s="158" t="s">
        <v>336</v>
      </c>
      <c r="C38" s="531"/>
      <c r="D38" s="502"/>
      <c r="E38" s="503"/>
    </row>
    <row r="39" spans="1:5" x14ac:dyDescent="0.25">
      <c r="A39" s="143" t="s">
        <v>337</v>
      </c>
      <c r="B39" s="158" t="s">
        <v>338</v>
      </c>
      <c r="C39" s="531">
        <v>0</v>
      </c>
      <c r="D39" s="502">
        <v>152</v>
      </c>
      <c r="E39" s="503">
        <v>152</v>
      </c>
    </row>
    <row r="40" spans="1:5" x14ac:dyDescent="0.25">
      <c r="A40" s="90" t="s">
        <v>658</v>
      </c>
      <c r="B40" s="158" t="s">
        <v>339</v>
      </c>
      <c r="C40" s="531">
        <v>315</v>
      </c>
      <c r="D40" s="502">
        <v>293</v>
      </c>
      <c r="E40" s="503">
        <v>160</v>
      </c>
    </row>
    <row r="41" spans="1:5" x14ac:dyDescent="0.25">
      <c r="A41" s="91" t="s">
        <v>586</v>
      </c>
      <c r="B41" s="159" t="s">
        <v>340</v>
      </c>
      <c r="C41" s="531">
        <v>1765</v>
      </c>
      <c r="D41" s="502">
        <v>2400</v>
      </c>
      <c r="E41" s="503">
        <v>1235</v>
      </c>
    </row>
    <row r="42" spans="1:5" x14ac:dyDescent="0.25">
      <c r="A42" s="90" t="s">
        <v>341</v>
      </c>
      <c r="B42" s="158" t="s">
        <v>342</v>
      </c>
      <c r="C42" s="531">
        <v>573</v>
      </c>
      <c r="D42" s="502">
        <v>0</v>
      </c>
      <c r="E42" s="503">
        <v>0</v>
      </c>
    </row>
    <row r="43" spans="1:5" x14ac:dyDescent="0.25">
      <c r="A43" s="90" t="s">
        <v>343</v>
      </c>
      <c r="B43" s="158" t="s">
        <v>344</v>
      </c>
      <c r="C43" s="531"/>
      <c r="D43" s="502"/>
      <c r="E43" s="503"/>
    </row>
    <row r="44" spans="1:5" x14ac:dyDescent="0.25">
      <c r="A44" s="91" t="s">
        <v>587</v>
      </c>
      <c r="B44" s="159" t="s">
        <v>345</v>
      </c>
      <c r="C44" s="531">
        <v>573</v>
      </c>
      <c r="D44" s="502">
        <v>0</v>
      </c>
      <c r="E44" s="503">
        <v>0</v>
      </c>
    </row>
    <row r="45" spans="1:5" x14ac:dyDescent="0.25">
      <c r="A45" s="90" t="s">
        <v>346</v>
      </c>
      <c r="B45" s="158" t="s">
        <v>347</v>
      </c>
      <c r="C45" s="531">
        <v>0</v>
      </c>
      <c r="D45" s="502">
        <v>664</v>
      </c>
      <c r="E45" s="503">
        <v>301</v>
      </c>
    </row>
    <row r="46" spans="1:5" x14ac:dyDescent="0.25">
      <c r="A46" s="90" t="s">
        <v>348</v>
      </c>
      <c r="B46" s="158" t="s">
        <v>349</v>
      </c>
      <c r="C46" s="531"/>
      <c r="D46" s="502"/>
      <c r="E46" s="503"/>
    </row>
    <row r="47" spans="1:5" x14ac:dyDescent="0.25">
      <c r="A47" s="90" t="s">
        <v>659</v>
      </c>
      <c r="B47" s="158" t="s">
        <v>350</v>
      </c>
      <c r="C47" s="531"/>
      <c r="D47" s="502"/>
      <c r="E47" s="503"/>
    </row>
    <row r="48" spans="1:5" x14ac:dyDescent="0.25">
      <c r="A48" s="90" t="s">
        <v>660</v>
      </c>
      <c r="B48" s="158" t="s">
        <v>351</v>
      </c>
      <c r="C48" s="531"/>
      <c r="D48" s="502"/>
      <c r="E48" s="503"/>
    </row>
    <row r="49" spans="1:5" x14ac:dyDescent="0.25">
      <c r="A49" s="90" t="s">
        <v>352</v>
      </c>
      <c r="B49" s="158" t="s">
        <v>353</v>
      </c>
      <c r="C49" s="531"/>
      <c r="D49" s="502"/>
      <c r="E49" s="503"/>
    </row>
    <row r="50" spans="1:5" x14ac:dyDescent="0.25">
      <c r="A50" s="91" t="s">
        <v>588</v>
      </c>
      <c r="B50" s="159" t="s">
        <v>354</v>
      </c>
      <c r="C50" s="531">
        <v>0</v>
      </c>
      <c r="D50" s="502">
        <v>664</v>
      </c>
      <c r="E50" s="503">
        <v>301</v>
      </c>
    </row>
    <row r="51" spans="1:5" x14ac:dyDescent="0.25">
      <c r="A51" s="92" t="s">
        <v>589</v>
      </c>
      <c r="B51" s="160" t="s">
        <v>355</v>
      </c>
      <c r="C51" s="504">
        <v>2718</v>
      </c>
      <c r="D51" s="505">
        <v>3444</v>
      </c>
      <c r="E51" s="506">
        <v>1669</v>
      </c>
    </row>
    <row r="52" spans="1:5" x14ac:dyDescent="0.25">
      <c r="A52" s="128" t="s">
        <v>356</v>
      </c>
      <c r="B52" s="158" t="s">
        <v>357</v>
      </c>
      <c r="C52" s="531"/>
      <c r="D52" s="502"/>
      <c r="E52" s="503"/>
    </row>
    <row r="53" spans="1:5" x14ac:dyDescent="0.25">
      <c r="A53" s="128" t="s">
        <v>590</v>
      </c>
      <c r="B53" s="158" t="s">
        <v>358</v>
      </c>
      <c r="C53" s="531"/>
      <c r="D53" s="502"/>
      <c r="E53" s="503"/>
    </row>
    <row r="54" spans="1:5" x14ac:dyDescent="0.25">
      <c r="A54" s="146" t="s">
        <v>661</v>
      </c>
      <c r="B54" s="158" t="s">
        <v>359</v>
      </c>
      <c r="C54" s="531"/>
      <c r="D54" s="502"/>
      <c r="E54" s="503"/>
    </row>
    <row r="55" spans="1:5" x14ac:dyDescent="0.25">
      <c r="A55" s="146" t="s">
        <v>662</v>
      </c>
      <c r="B55" s="158" t="s">
        <v>360</v>
      </c>
      <c r="C55" s="531"/>
      <c r="D55" s="502"/>
      <c r="E55" s="503"/>
    </row>
    <row r="56" spans="1:5" x14ac:dyDescent="0.25">
      <c r="A56" s="146" t="s">
        <v>663</v>
      </c>
      <c r="B56" s="158" t="s">
        <v>361</v>
      </c>
      <c r="C56" s="531"/>
      <c r="D56" s="502"/>
      <c r="E56" s="503"/>
    </row>
    <row r="57" spans="1:5" x14ac:dyDescent="0.25">
      <c r="A57" s="128" t="s">
        <v>664</v>
      </c>
      <c r="B57" s="158" t="s">
        <v>362</v>
      </c>
      <c r="C57" s="531"/>
      <c r="D57" s="502"/>
      <c r="E57" s="503"/>
    </row>
    <row r="58" spans="1:5" x14ac:dyDescent="0.25">
      <c r="A58" s="128" t="s">
        <v>665</v>
      </c>
      <c r="B58" s="158" t="s">
        <v>363</v>
      </c>
      <c r="C58" s="531"/>
      <c r="D58" s="502"/>
      <c r="E58" s="503"/>
    </row>
    <row r="59" spans="1:5" x14ac:dyDescent="0.25">
      <c r="A59" s="128" t="s">
        <v>666</v>
      </c>
      <c r="B59" s="158" t="s">
        <v>364</v>
      </c>
      <c r="C59" s="531"/>
      <c r="D59" s="502"/>
      <c r="E59" s="503"/>
    </row>
    <row r="60" spans="1:5" x14ac:dyDescent="0.25">
      <c r="A60" s="147" t="s">
        <v>619</v>
      </c>
      <c r="B60" s="160" t="s">
        <v>365</v>
      </c>
      <c r="C60" s="531"/>
      <c r="D60" s="502"/>
      <c r="E60" s="503"/>
    </row>
    <row r="61" spans="1:5" x14ac:dyDescent="0.25">
      <c r="A61" s="148" t="s">
        <v>667</v>
      </c>
      <c r="B61" s="158" t="s">
        <v>366</v>
      </c>
      <c r="C61" s="531"/>
      <c r="D61" s="502"/>
      <c r="E61" s="503"/>
    </row>
    <row r="62" spans="1:5" x14ac:dyDescent="0.25">
      <c r="A62" s="148" t="s">
        <v>367</v>
      </c>
      <c r="B62" s="158" t="s">
        <v>368</v>
      </c>
      <c r="C62" s="531"/>
      <c r="D62" s="502"/>
      <c r="E62" s="503"/>
    </row>
    <row r="63" spans="1:5" x14ac:dyDescent="0.25">
      <c r="A63" s="148" t="s">
        <v>369</v>
      </c>
      <c r="B63" s="158" t="s">
        <v>370</v>
      </c>
      <c r="C63" s="531"/>
      <c r="D63" s="502"/>
      <c r="E63" s="503"/>
    </row>
    <row r="64" spans="1:5" x14ac:dyDescent="0.25">
      <c r="A64" s="148" t="s">
        <v>620</v>
      </c>
      <c r="B64" s="158" t="s">
        <v>371</v>
      </c>
      <c r="C64" s="531"/>
      <c r="D64" s="502"/>
      <c r="E64" s="503"/>
    </row>
    <row r="65" spans="1:5" x14ac:dyDescent="0.25">
      <c r="A65" s="148" t="s">
        <v>668</v>
      </c>
      <c r="B65" s="158" t="s">
        <v>372</v>
      </c>
      <c r="C65" s="531"/>
      <c r="D65" s="502"/>
      <c r="E65" s="503"/>
    </row>
    <row r="66" spans="1:5" x14ac:dyDescent="0.25">
      <c r="A66" s="148" t="s">
        <v>631</v>
      </c>
      <c r="B66" s="158" t="s">
        <v>373</v>
      </c>
      <c r="C66" s="531"/>
      <c r="D66" s="502"/>
      <c r="E66" s="503"/>
    </row>
    <row r="67" spans="1:5" x14ac:dyDescent="0.25">
      <c r="A67" s="148" t="s">
        <v>669</v>
      </c>
      <c r="B67" s="158" t="s">
        <v>374</v>
      </c>
      <c r="C67" s="531"/>
      <c r="D67" s="502"/>
      <c r="E67" s="503"/>
    </row>
    <row r="68" spans="1:5" x14ac:dyDescent="0.25">
      <c r="A68" s="148" t="s">
        <v>670</v>
      </c>
      <c r="B68" s="158" t="s">
        <v>375</v>
      </c>
      <c r="C68" s="531"/>
      <c r="D68" s="502"/>
      <c r="E68" s="503"/>
    </row>
    <row r="69" spans="1:5" x14ac:dyDescent="0.25">
      <c r="A69" s="148" t="s">
        <v>376</v>
      </c>
      <c r="B69" s="158" t="s">
        <v>377</v>
      </c>
      <c r="C69" s="531"/>
      <c r="D69" s="502"/>
      <c r="E69" s="503"/>
    </row>
    <row r="70" spans="1:5" x14ac:dyDescent="0.25">
      <c r="A70" s="149" t="s">
        <v>378</v>
      </c>
      <c r="B70" s="158" t="s">
        <v>379</v>
      </c>
      <c r="C70" s="531"/>
      <c r="D70" s="502"/>
      <c r="E70" s="503"/>
    </row>
    <row r="71" spans="1:5" x14ac:dyDescent="0.25">
      <c r="A71" s="148" t="s">
        <v>671</v>
      </c>
      <c r="B71" s="158" t="s">
        <v>380</v>
      </c>
      <c r="C71" s="531"/>
      <c r="D71" s="502"/>
      <c r="E71" s="503"/>
    </row>
    <row r="72" spans="1:5" x14ac:dyDescent="0.25">
      <c r="A72" s="149" t="s">
        <v>43</v>
      </c>
      <c r="B72" s="158" t="s">
        <v>381</v>
      </c>
      <c r="C72" s="531"/>
      <c r="D72" s="502"/>
      <c r="E72" s="503"/>
    </row>
    <row r="73" spans="1:5" x14ac:dyDescent="0.25">
      <c r="A73" s="149" t="s">
        <v>44</v>
      </c>
      <c r="B73" s="158" t="s">
        <v>381</v>
      </c>
      <c r="C73" s="531"/>
      <c r="D73" s="502"/>
      <c r="E73" s="503"/>
    </row>
    <row r="74" spans="1:5" x14ac:dyDescent="0.25">
      <c r="A74" s="147" t="s">
        <v>634</v>
      </c>
      <c r="B74" s="160" t="s">
        <v>382</v>
      </c>
      <c r="C74" s="531"/>
      <c r="D74" s="502"/>
      <c r="E74" s="503"/>
    </row>
    <row r="75" spans="1:5" ht="15.75" x14ac:dyDescent="0.25">
      <c r="A75" s="150" t="s">
        <v>11</v>
      </c>
      <c r="B75" s="161"/>
      <c r="C75" s="532">
        <v>23294</v>
      </c>
      <c r="D75" s="508">
        <v>25278</v>
      </c>
      <c r="E75" s="509">
        <v>21581</v>
      </c>
    </row>
    <row r="76" spans="1:5" x14ac:dyDescent="0.25">
      <c r="A76" s="151" t="s">
        <v>383</v>
      </c>
      <c r="B76" s="158" t="s">
        <v>384</v>
      </c>
      <c r="C76" s="531"/>
      <c r="D76" s="502"/>
      <c r="E76" s="503"/>
    </row>
    <row r="77" spans="1:5" x14ac:dyDescent="0.25">
      <c r="A77" s="151" t="s">
        <v>672</v>
      </c>
      <c r="B77" s="158" t="s">
        <v>385</v>
      </c>
      <c r="C77" s="531"/>
      <c r="D77" s="502"/>
      <c r="E77" s="503"/>
    </row>
    <row r="78" spans="1:5" x14ac:dyDescent="0.25">
      <c r="A78" s="151" t="s">
        <v>386</v>
      </c>
      <c r="B78" s="158" t="s">
        <v>387</v>
      </c>
      <c r="C78" s="531"/>
      <c r="D78" s="502"/>
      <c r="E78" s="503"/>
    </row>
    <row r="79" spans="1:5" x14ac:dyDescent="0.25">
      <c r="A79" s="151" t="s">
        <v>388</v>
      </c>
      <c r="B79" s="158" t="s">
        <v>389</v>
      </c>
      <c r="C79" s="531">
        <v>0</v>
      </c>
      <c r="D79" s="502">
        <v>47</v>
      </c>
      <c r="E79" s="503">
        <v>47</v>
      </c>
    </row>
    <row r="80" spans="1:5" x14ac:dyDescent="0.25">
      <c r="A80" s="143" t="s">
        <v>390</v>
      </c>
      <c r="B80" s="158" t="s">
        <v>391</v>
      </c>
      <c r="C80" s="531"/>
      <c r="D80" s="502"/>
      <c r="E80" s="503"/>
    </row>
    <row r="81" spans="1:5" x14ac:dyDescent="0.25">
      <c r="A81" s="143" t="s">
        <v>392</v>
      </c>
      <c r="B81" s="158" t="s">
        <v>393</v>
      </c>
      <c r="C81" s="531"/>
      <c r="D81" s="502"/>
      <c r="E81" s="503"/>
    </row>
    <row r="82" spans="1:5" x14ac:dyDescent="0.25">
      <c r="A82" s="143" t="s">
        <v>394</v>
      </c>
      <c r="B82" s="158" t="s">
        <v>395</v>
      </c>
      <c r="C82" s="531">
        <v>0</v>
      </c>
      <c r="D82" s="502">
        <v>13</v>
      </c>
      <c r="E82" s="503">
        <v>13</v>
      </c>
    </row>
    <row r="83" spans="1:5" x14ac:dyDescent="0.25">
      <c r="A83" s="152" t="s">
        <v>636</v>
      </c>
      <c r="B83" s="160" t="s">
        <v>396</v>
      </c>
      <c r="C83" s="531">
        <v>0</v>
      </c>
      <c r="D83" s="502">
        <v>59</v>
      </c>
      <c r="E83" s="503">
        <v>59</v>
      </c>
    </row>
    <row r="84" spans="1:5" x14ac:dyDescent="0.25">
      <c r="A84" s="128" t="s">
        <v>397</v>
      </c>
      <c r="B84" s="158" t="s">
        <v>398</v>
      </c>
      <c r="C84" s="531"/>
      <c r="D84" s="502"/>
      <c r="E84" s="503"/>
    </row>
    <row r="85" spans="1:5" x14ac:dyDescent="0.25">
      <c r="A85" s="128" t="s">
        <v>399</v>
      </c>
      <c r="B85" s="158" t="s">
        <v>400</v>
      </c>
      <c r="C85" s="531"/>
      <c r="D85" s="502"/>
      <c r="E85" s="503"/>
    </row>
    <row r="86" spans="1:5" x14ac:dyDescent="0.25">
      <c r="A86" s="128" t="s">
        <v>401</v>
      </c>
      <c r="B86" s="158" t="s">
        <v>402</v>
      </c>
      <c r="C86" s="531"/>
      <c r="D86" s="502"/>
      <c r="E86" s="503"/>
    </row>
    <row r="87" spans="1:5" x14ac:dyDescent="0.25">
      <c r="A87" s="128" t="s">
        <v>403</v>
      </c>
      <c r="B87" s="158" t="s">
        <v>404</v>
      </c>
      <c r="C87" s="531"/>
      <c r="D87" s="502"/>
      <c r="E87" s="503"/>
    </row>
    <row r="88" spans="1:5" x14ac:dyDescent="0.25">
      <c r="A88" s="147" t="s">
        <v>637</v>
      </c>
      <c r="B88" s="160" t="s">
        <v>405</v>
      </c>
      <c r="C88" s="531"/>
      <c r="D88" s="502"/>
      <c r="E88" s="503"/>
    </row>
    <row r="89" spans="1:5" x14ac:dyDescent="0.25">
      <c r="A89" s="128" t="s">
        <v>406</v>
      </c>
      <c r="B89" s="158" t="s">
        <v>407</v>
      </c>
      <c r="C89" s="531"/>
      <c r="D89" s="502"/>
      <c r="E89" s="503"/>
    </row>
    <row r="90" spans="1:5" x14ac:dyDescent="0.25">
      <c r="A90" s="128" t="s">
        <v>673</v>
      </c>
      <c r="B90" s="158" t="s">
        <v>408</v>
      </c>
      <c r="C90" s="531"/>
      <c r="D90" s="502"/>
      <c r="E90" s="503"/>
    </row>
    <row r="91" spans="1:5" x14ac:dyDescent="0.25">
      <c r="A91" s="128" t="s">
        <v>674</v>
      </c>
      <c r="B91" s="158" t="s">
        <v>409</v>
      </c>
      <c r="C91" s="531"/>
      <c r="D91" s="502"/>
      <c r="E91" s="503"/>
    </row>
    <row r="92" spans="1:5" x14ac:dyDescent="0.25">
      <c r="A92" s="128" t="s">
        <v>675</v>
      </c>
      <c r="B92" s="158" t="s">
        <v>410</v>
      </c>
      <c r="C92" s="531"/>
      <c r="D92" s="502"/>
      <c r="E92" s="503"/>
    </row>
    <row r="93" spans="1:5" x14ac:dyDescent="0.25">
      <c r="A93" s="128" t="s">
        <v>676</v>
      </c>
      <c r="B93" s="158" t="s">
        <v>411</v>
      </c>
      <c r="C93" s="531"/>
      <c r="D93" s="502"/>
      <c r="E93" s="503"/>
    </row>
    <row r="94" spans="1:5" x14ac:dyDescent="0.25">
      <c r="A94" s="128" t="s">
        <v>677</v>
      </c>
      <c r="B94" s="158" t="s">
        <v>412</v>
      </c>
      <c r="C94" s="531"/>
      <c r="D94" s="502"/>
      <c r="E94" s="503"/>
    </row>
    <row r="95" spans="1:5" x14ac:dyDescent="0.25">
      <c r="A95" s="128" t="s">
        <v>413</v>
      </c>
      <c r="B95" s="158" t="s">
        <v>414</v>
      </c>
      <c r="C95" s="531"/>
      <c r="D95" s="502"/>
      <c r="E95" s="503"/>
    </row>
    <row r="96" spans="1:5" x14ac:dyDescent="0.25">
      <c r="A96" s="128" t="s">
        <v>678</v>
      </c>
      <c r="B96" s="158" t="s">
        <v>415</v>
      </c>
      <c r="C96" s="531"/>
      <c r="D96" s="502"/>
      <c r="E96" s="503"/>
    </row>
    <row r="97" spans="1:24" x14ac:dyDescent="0.25">
      <c r="A97" s="147" t="s">
        <v>638</v>
      </c>
      <c r="B97" s="160" t="s">
        <v>416</v>
      </c>
      <c r="C97" s="531"/>
      <c r="D97" s="502"/>
      <c r="E97" s="503"/>
    </row>
    <row r="98" spans="1:24" ht="15.75" x14ac:dyDescent="0.25">
      <c r="A98" s="150" t="s">
        <v>10</v>
      </c>
      <c r="B98" s="161"/>
      <c r="C98" s="532">
        <v>0</v>
      </c>
      <c r="D98" s="508">
        <v>59</v>
      </c>
      <c r="E98" s="509">
        <v>59</v>
      </c>
    </row>
    <row r="99" spans="1:24" ht="15.75" x14ac:dyDescent="0.25">
      <c r="A99" s="153" t="s">
        <v>686</v>
      </c>
      <c r="B99" s="162" t="s">
        <v>417</v>
      </c>
      <c r="C99" s="510">
        <v>23294</v>
      </c>
      <c r="D99" s="511">
        <v>25337</v>
      </c>
      <c r="E99" s="512">
        <v>21640</v>
      </c>
    </row>
    <row r="100" spans="1:24" x14ac:dyDescent="0.25">
      <c r="A100" s="128" t="s">
        <v>679</v>
      </c>
      <c r="B100" s="163" t="s">
        <v>418</v>
      </c>
      <c r="C100" s="533"/>
      <c r="D100" s="534"/>
      <c r="E100" s="53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28" t="s">
        <v>421</v>
      </c>
      <c r="B101" s="163" t="s">
        <v>422</v>
      </c>
      <c r="C101" s="533"/>
      <c r="D101" s="534"/>
      <c r="E101" s="53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28" t="s">
        <v>680</v>
      </c>
      <c r="B102" s="163" t="s">
        <v>423</v>
      </c>
      <c r="C102" s="533"/>
      <c r="D102" s="534"/>
      <c r="E102" s="53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29" t="s">
        <v>643</v>
      </c>
      <c r="B103" s="164" t="s">
        <v>425</v>
      </c>
      <c r="C103" s="536"/>
      <c r="D103" s="537"/>
      <c r="E103" s="538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30" t="s">
        <v>681</v>
      </c>
      <c r="B104" s="163" t="s">
        <v>426</v>
      </c>
      <c r="C104" s="539"/>
      <c r="D104" s="540"/>
      <c r="E104" s="541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30" t="s">
        <v>649</v>
      </c>
      <c r="B105" s="163" t="s">
        <v>429</v>
      </c>
      <c r="C105" s="539"/>
      <c r="D105" s="540"/>
      <c r="E105" s="541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28" t="s">
        <v>430</v>
      </c>
      <c r="B106" s="163" t="s">
        <v>431</v>
      </c>
      <c r="C106" s="533"/>
      <c r="D106" s="534"/>
      <c r="E106" s="53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28" t="s">
        <v>682</v>
      </c>
      <c r="B107" s="163" t="s">
        <v>432</v>
      </c>
      <c r="C107" s="533"/>
      <c r="D107" s="534"/>
      <c r="E107" s="53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31" t="s">
        <v>646</v>
      </c>
      <c r="B108" s="164" t="s">
        <v>433</v>
      </c>
      <c r="C108" s="542"/>
      <c r="D108" s="543"/>
      <c r="E108" s="544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30" t="s">
        <v>434</v>
      </c>
      <c r="B109" s="163" t="s">
        <v>435</v>
      </c>
      <c r="C109" s="539"/>
      <c r="D109" s="540"/>
      <c r="E109" s="541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30" t="s">
        <v>436</v>
      </c>
      <c r="B110" s="163" t="s">
        <v>437</v>
      </c>
      <c r="C110" s="539"/>
      <c r="D110" s="540"/>
      <c r="E110" s="541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31" t="s">
        <v>438</v>
      </c>
      <c r="B111" s="164" t="s">
        <v>439</v>
      </c>
      <c r="C111" s="539"/>
      <c r="D111" s="540"/>
      <c r="E111" s="541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30" t="s">
        <v>440</v>
      </c>
      <c r="B112" s="163" t="s">
        <v>441</v>
      </c>
      <c r="C112" s="539"/>
      <c r="D112" s="540"/>
      <c r="E112" s="541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30" t="s">
        <v>442</v>
      </c>
      <c r="B113" s="163" t="s">
        <v>443</v>
      </c>
      <c r="C113" s="539"/>
      <c r="D113" s="540"/>
      <c r="E113" s="541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30" t="s">
        <v>444</v>
      </c>
      <c r="B114" s="163" t="s">
        <v>445</v>
      </c>
      <c r="C114" s="539"/>
      <c r="D114" s="540"/>
      <c r="E114" s="541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54" t="s">
        <v>647</v>
      </c>
      <c r="B115" s="165" t="s">
        <v>446</v>
      </c>
      <c r="C115" s="542"/>
      <c r="D115" s="543"/>
      <c r="E115" s="544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30" t="s">
        <v>447</v>
      </c>
      <c r="B116" s="163" t="s">
        <v>448</v>
      </c>
      <c r="C116" s="539"/>
      <c r="D116" s="540"/>
      <c r="E116" s="541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28" t="s">
        <v>449</v>
      </c>
      <c r="B117" s="163" t="s">
        <v>450</v>
      </c>
      <c r="C117" s="533"/>
      <c r="D117" s="534"/>
      <c r="E117" s="53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30" t="s">
        <v>683</v>
      </c>
      <c r="B118" s="163" t="s">
        <v>451</v>
      </c>
      <c r="C118" s="539"/>
      <c r="D118" s="540"/>
      <c r="E118" s="541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30" t="s">
        <v>652</v>
      </c>
      <c r="B119" s="163" t="s">
        <v>452</v>
      </c>
      <c r="C119" s="539"/>
      <c r="D119" s="540"/>
      <c r="E119" s="54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54" t="s">
        <v>653</v>
      </c>
      <c r="B120" s="165" t="s">
        <v>456</v>
      </c>
      <c r="C120" s="542"/>
      <c r="D120" s="543"/>
      <c r="E120" s="544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28" t="s">
        <v>457</v>
      </c>
      <c r="B121" s="163" t="s">
        <v>458</v>
      </c>
      <c r="C121" s="533"/>
      <c r="D121" s="534"/>
      <c r="E121" s="53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55" t="s">
        <v>687</v>
      </c>
      <c r="B122" s="166" t="s">
        <v>459</v>
      </c>
      <c r="C122" s="545"/>
      <c r="D122" s="546"/>
      <c r="E122" s="547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220" t="s">
        <v>723</v>
      </c>
      <c r="B123" s="221"/>
      <c r="C123" s="548">
        <v>23294</v>
      </c>
      <c r="D123" s="549">
        <v>25337</v>
      </c>
      <c r="E123" s="550">
        <v>21640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E173"/>
  <sheetViews>
    <sheetView zoomScaleNormal="100" workbookViewId="0">
      <selection activeCell="P9" sqref="P9"/>
    </sheetView>
  </sheetViews>
  <sheetFormatPr defaultRowHeight="15" x14ac:dyDescent="0.2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0.5703125" customWidth="1"/>
    <col min="9" max="9" width="11" customWidth="1"/>
    <col min="10" max="11" width="9.28515625" customWidth="1"/>
    <col min="12" max="12" width="10" customWidth="1"/>
    <col min="13" max="13" width="12" customWidth="1"/>
  </cols>
  <sheetData>
    <row r="1" spans="1:14" x14ac:dyDescent="0.25">
      <c r="A1" s="617" t="s">
        <v>1167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1" customHeight="1" x14ac:dyDescent="0.25">
      <c r="A2" s="613" t="s">
        <v>1107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8"/>
      <c r="M2" s="619"/>
      <c r="N2" s="619"/>
    </row>
    <row r="3" spans="1:14" ht="18.75" customHeight="1" x14ac:dyDescent="0.25">
      <c r="A3" s="615" t="s">
        <v>762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8"/>
      <c r="M3" s="619"/>
      <c r="N3" s="619"/>
    </row>
    <row r="4" spans="1:14" ht="18" x14ac:dyDescent="0.35">
      <c r="A4" s="80"/>
    </row>
    <row r="5" spans="1:14" x14ac:dyDescent="0.25">
      <c r="A5" s="60" t="s">
        <v>74</v>
      </c>
    </row>
    <row r="6" spans="1:14" ht="25.5" customHeight="1" x14ac:dyDescent="0.25">
      <c r="A6" s="620" t="s">
        <v>280</v>
      </c>
      <c r="B6" s="622" t="s">
        <v>281</v>
      </c>
      <c r="C6" s="634" t="s">
        <v>12</v>
      </c>
      <c r="D6" s="635"/>
      <c r="E6" s="635"/>
      <c r="F6" s="636" t="s">
        <v>13</v>
      </c>
      <c r="G6" s="635"/>
      <c r="H6" s="637"/>
      <c r="I6" s="634" t="s">
        <v>14</v>
      </c>
      <c r="J6" s="635"/>
      <c r="K6" s="635"/>
      <c r="L6" s="627" t="s">
        <v>79</v>
      </c>
      <c r="M6" s="638"/>
      <c r="N6" s="639"/>
    </row>
    <row r="7" spans="1:14" ht="26.25" x14ac:dyDescent="0.25">
      <c r="A7" s="632"/>
      <c r="B7" s="633"/>
      <c r="C7" s="93" t="s">
        <v>82</v>
      </c>
      <c r="D7" s="3" t="s">
        <v>107</v>
      </c>
      <c r="E7" s="82" t="s">
        <v>108</v>
      </c>
      <c r="F7" s="103" t="s">
        <v>82</v>
      </c>
      <c r="G7" s="3" t="s">
        <v>107</v>
      </c>
      <c r="H7" s="104" t="s">
        <v>108</v>
      </c>
      <c r="I7" s="93" t="s">
        <v>82</v>
      </c>
      <c r="J7" s="3" t="s">
        <v>107</v>
      </c>
      <c r="K7" s="82" t="s">
        <v>108</v>
      </c>
      <c r="L7" s="103" t="s">
        <v>82</v>
      </c>
      <c r="M7" s="3" t="s">
        <v>107</v>
      </c>
      <c r="N7" s="104" t="s">
        <v>108</v>
      </c>
    </row>
    <row r="8" spans="1:14" x14ac:dyDescent="0.25">
      <c r="A8" s="140" t="s">
        <v>282</v>
      </c>
      <c r="B8" s="157" t="s">
        <v>283</v>
      </c>
      <c r="C8" s="501">
        <v>17792</v>
      </c>
      <c r="D8" s="502">
        <v>18254</v>
      </c>
      <c r="E8" s="503">
        <v>16531</v>
      </c>
      <c r="F8" s="105"/>
      <c r="G8" s="83"/>
      <c r="H8" s="209"/>
      <c r="I8" s="173"/>
      <c r="J8" s="83"/>
      <c r="K8" s="184"/>
      <c r="L8" s="501">
        <v>17792</v>
      </c>
      <c r="M8" s="502">
        <v>18254</v>
      </c>
      <c r="N8" s="503">
        <v>16531</v>
      </c>
    </row>
    <row r="9" spans="1:14" x14ac:dyDescent="0.25">
      <c r="A9" s="140" t="s">
        <v>284</v>
      </c>
      <c r="B9" s="158" t="s">
        <v>285</v>
      </c>
      <c r="C9" s="501">
        <v>0</v>
      </c>
      <c r="D9" s="502">
        <v>399</v>
      </c>
      <c r="E9" s="503">
        <v>399</v>
      </c>
      <c r="F9" s="105"/>
      <c r="G9" s="83"/>
      <c r="H9" s="209"/>
      <c r="I9" s="173"/>
      <c r="J9" s="83"/>
      <c r="K9" s="184"/>
      <c r="L9" s="501">
        <v>0</v>
      </c>
      <c r="M9" s="502">
        <v>399</v>
      </c>
      <c r="N9" s="503">
        <v>399</v>
      </c>
    </row>
    <row r="10" spans="1:14" x14ac:dyDescent="0.25">
      <c r="A10" s="140" t="s">
        <v>286</v>
      </c>
      <c r="B10" s="158" t="s">
        <v>287</v>
      </c>
      <c r="C10" s="501"/>
      <c r="D10" s="502"/>
      <c r="E10" s="503"/>
      <c r="F10" s="105"/>
      <c r="G10" s="83"/>
      <c r="H10" s="209"/>
      <c r="I10" s="173"/>
      <c r="J10" s="83"/>
      <c r="K10" s="184"/>
      <c r="L10" s="501"/>
      <c r="M10" s="502"/>
      <c r="N10" s="503"/>
    </row>
    <row r="11" spans="1:14" x14ac:dyDescent="0.25">
      <c r="A11" s="141" t="s">
        <v>288</v>
      </c>
      <c r="B11" s="158" t="s">
        <v>289</v>
      </c>
      <c r="C11" s="501">
        <v>0</v>
      </c>
      <c r="D11" s="502">
        <v>103</v>
      </c>
      <c r="E11" s="503">
        <v>103</v>
      </c>
      <c r="F11" s="105"/>
      <c r="G11" s="83"/>
      <c r="H11" s="209"/>
      <c r="I11" s="173"/>
      <c r="J11" s="83"/>
      <c r="K11" s="184"/>
      <c r="L11" s="501">
        <v>0</v>
      </c>
      <c r="M11" s="502">
        <v>103</v>
      </c>
      <c r="N11" s="503">
        <v>103</v>
      </c>
    </row>
    <row r="12" spans="1:14" x14ac:dyDescent="0.25">
      <c r="A12" s="141" t="s">
        <v>290</v>
      </c>
      <c r="B12" s="158" t="s">
        <v>291</v>
      </c>
      <c r="C12" s="501"/>
      <c r="D12" s="502"/>
      <c r="E12" s="503"/>
      <c r="F12" s="105"/>
      <c r="G12" s="83"/>
      <c r="H12" s="209"/>
      <c r="I12" s="173"/>
      <c r="J12" s="83"/>
      <c r="K12" s="184"/>
      <c r="L12" s="501"/>
      <c r="M12" s="502"/>
      <c r="N12" s="503"/>
    </row>
    <row r="13" spans="1:14" ht="14.45" x14ac:dyDescent="0.3">
      <c r="A13" s="141" t="s">
        <v>292</v>
      </c>
      <c r="B13" s="158" t="s">
        <v>293</v>
      </c>
      <c r="C13" s="501">
        <v>2282</v>
      </c>
      <c r="D13" s="502">
        <v>2669</v>
      </c>
      <c r="E13" s="503">
        <v>2811</v>
      </c>
      <c r="F13" s="105"/>
      <c r="G13" s="83"/>
      <c r="H13" s="209"/>
      <c r="I13" s="173"/>
      <c r="J13" s="83"/>
      <c r="K13" s="184"/>
      <c r="L13" s="501">
        <v>2282</v>
      </c>
      <c r="M13" s="502">
        <v>2669</v>
      </c>
      <c r="N13" s="503">
        <v>2811</v>
      </c>
    </row>
    <row r="14" spans="1:14" x14ac:dyDescent="0.25">
      <c r="A14" s="141" t="s">
        <v>294</v>
      </c>
      <c r="B14" s="158" t="s">
        <v>295</v>
      </c>
      <c r="C14" s="501">
        <v>582</v>
      </c>
      <c r="D14" s="502">
        <v>883</v>
      </c>
      <c r="E14" s="503">
        <v>876</v>
      </c>
      <c r="F14" s="105"/>
      <c r="G14" s="83"/>
      <c r="H14" s="209"/>
      <c r="I14" s="173"/>
      <c r="J14" s="83"/>
      <c r="K14" s="184"/>
      <c r="L14" s="501">
        <v>582</v>
      </c>
      <c r="M14" s="502">
        <v>883</v>
      </c>
      <c r="N14" s="503">
        <v>876</v>
      </c>
    </row>
    <row r="15" spans="1:14" x14ac:dyDescent="0.25">
      <c r="A15" s="141" t="s">
        <v>296</v>
      </c>
      <c r="B15" s="158" t="s">
        <v>297</v>
      </c>
      <c r="C15" s="501"/>
      <c r="D15" s="502"/>
      <c r="E15" s="503"/>
      <c r="F15" s="105"/>
      <c r="G15" s="83"/>
      <c r="H15" s="209"/>
      <c r="I15" s="173"/>
      <c r="J15" s="83"/>
      <c r="K15" s="184"/>
      <c r="L15" s="501"/>
      <c r="M15" s="502"/>
      <c r="N15" s="503"/>
    </row>
    <row r="16" spans="1:14" x14ac:dyDescent="0.25">
      <c r="A16" s="90" t="s">
        <v>298</v>
      </c>
      <c r="B16" s="158" t="s">
        <v>299</v>
      </c>
      <c r="C16" s="501">
        <v>155</v>
      </c>
      <c r="D16" s="502">
        <v>351</v>
      </c>
      <c r="E16" s="503">
        <v>158</v>
      </c>
      <c r="F16" s="105"/>
      <c r="G16" s="83"/>
      <c r="H16" s="209"/>
      <c r="I16" s="173"/>
      <c r="J16" s="83"/>
      <c r="K16" s="184"/>
      <c r="L16" s="501">
        <v>155</v>
      </c>
      <c r="M16" s="502">
        <v>351</v>
      </c>
      <c r="N16" s="503">
        <v>158</v>
      </c>
    </row>
    <row r="17" spans="1:14" x14ac:dyDescent="0.25">
      <c r="A17" s="90" t="s">
        <v>300</v>
      </c>
      <c r="B17" s="158" t="s">
        <v>301</v>
      </c>
      <c r="C17" s="501"/>
      <c r="D17" s="502"/>
      <c r="E17" s="503"/>
      <c r="F17" s="105"/>
      <c r="G17" s="83"/>
      <c r="H17" s="209"/>
      <c r="I17" s="173"/>
      <c r="J17" s="83"/>
      <c r="K17" s="184"/>
      <c r="L17" s="501"/>
      <c r="M17" s="502"/>
      <c r="N17" s="503"/>
    </row>
    <row r="18" spans="1:14" x14ac:dyDescent="0.25">
      <c r="A18" s="90" t="s">
        <v>302</v>
      </c>
      <c r="B18" s="158" t="s">
        <v>303</v>
      </c>
      <c r="C18" s="501"/>
      <c r="D18" s="502"/>
      <c r="E18" s="503"/>
      <c r="F18" s="105"/>
      <c r="G18" s="83"/>
      <c r="H18" s="209"/>
      <c r="I18" s="173"/>
      <c r="J18" s="83"/>
      <c r="K18" s="184"/>
      <c r="L18" s="501"/>
      <c r="M18" s="502"/>
      <c r="N18" s="503"/>
    </row>
    <row r="19" spans="1:14" x14ac:dyDescent="0.25">
      <c r="A19" s="90" t="s">
        <v>304</v>
      </c>
      <c r="B19" s="158" t="s">
        <v>305</v>
      </c>
      <c r="C19" s="501"/>
      <c r="D19" s="502"/>
      <c r="E19" s="503"/>
      <c r="F19" s="105"/>
      <c r="G19" s="83"/>
      <c r="H19" s="209"/>
      <c r="I19" s="173"/>
      <c r="J19" s="83"/>
      <c r="K19" s="184"/>
      <c r="L19" s="501"/>
      <c r="M19" s="502"/>
      <c r="N19" s="503"/>
    </row>
    <row r="20" spans="1:14" x14ac:dyDescent="0.25">
      <c r="A20" s="90" t="s">
        <v>654</v>
      </c>
      <c r="B20" s="158" t="s">
        <v>306</v>
      </c>
      <c r="C20" s="501">
        <v>0</v>
      </c>
      <c r="D20" s="502">
        <v>13</v>
      </c>
      <c r="E20" s="503">
        <v>13</v>
      </c>
      <c r="F20" s="105"/>
      <c r="G20" s="83"/>
      <c r="H20" s="209"/>
      <c r="I20" s="173"/>
      <c r="J20" s="83"/>
      <c r="K20" s="184"/>
      <c r="L20" s="501">
        <v>0</v>
      </c>
      <c r="M20" s="502">
        <v>13</v>
      </c>
      <c r="N20" s="503">
        <v>13</v>
      </c>
    </row>
    <row r="21" spans="1:14" x14ac:dyDescent="0.25">
      <c r="A21" s="142" t="s">
        <v>583</v>
      </c>
      <c r="B21" s="159" t="s">
        <v>307</v>
      </c>
      <c r="C21" s="501">
        <v>20811</v>
      </c>
      <c r="D21" s="502">
        <v>22670</v>
      </c>
      <c r="E21" s="503">
        <v>20426</v>
      </c>
      <c r="F21" s="105"/>
      <c r="G21" s="83"/>
      <c r="H21" s="209"/>
      <c r="I21" s="173"/>
      <c r="J21" s="83"/>
      <c r="K21" s="184"/>
      <c r="L21" s="501">
        <v>20811</v>
      </c>
      <c r="M21" s="502">
        <v>22670</v>
      </c>
      <c r="N21" s="503">
        <v>20426</v>
      </c>
    </row>
    <row r="22" spans="1:14" x14ac:dyDescent="0.25">
      <c r="A22" s="90" t="s">
        <v>308</v>
      </c>
      <c r="B22" s="158" t="s">
        <v>309</v>
      </c>
      <c r="C22" s="501">
        <v>4333</v>
      </c>
      <c r="D22" s="502">
        <v>4333</v>
      </c>
      <c r="E22" s="503">
        <v>4281</v>
      </c>
      <c r="F22" s="105"/>
      <c r="G22" s="83"/>
      <c r="H22" s="209"/>
      <c r="I22" s="173"/>
      <c r="J22" s="83"/>
      <c r="K22" s="184"/>
      <c r="L22" s="501">
        <v>4333</v>
      </c>
      <c r="M22" s="502">
        <v>4333</v>
      </c>
      <c r="N22" s="503">
        <v>4281</v>
      </c>
    </row>
    <row r="23" spans="1:14" ht="33.75" customHeight="1" x14ac:dyDescent="0.25">
      <c r="A23" s="90" t="s">
        <v>310</v>
      </c>
      <c r="B23" s="158" t="s">
        <v>311</v>
      </c>
      <c r="C23" s="501">
        <v>0</v>
      </c>
      <c r="D23" s="502">
        <v>155</v>
      </c>
      <c r="E23" s="503">
        <v>153</v>
      </c>
      <c r="F23" s="105"/>
      <c r="G23" s="83"/>
      <c r="H23" s="209"/>
      <c r="I23" s="173"/>
      <c r="J23" s="83"/>
      <c r="K23" s="184"/>
      <c r="L23" s="501">
        <v>0</v>
      </c>
      <c r="M23" s="502">
        <v>155</v>
      </c>
      <c r="N23" s="503">
        <v>153</v>
      </c>
    </row>
    <row r="24" spans="1:14" x14ac:dyDescent="0.25">
      <c r="A24" s="143" t="s">
        <v>312</v>
      </c>
      <c r="B24" s="158" t="s">
        <v>313</v>
      </c>
      <c r="C24" s="501">
        <v>305</v>
      </c>
      <c r="D24" s="502">
        <v>669</v>
      </c>
      <c r="E24" s="503">
        <v>669</v>
      </c>
      <c r="F24" s="105"/>
      <c r="G24" s="83"/>
      <c r="H24" s="209"/>
      <c r="I24" s="173"/>
      <c r="J24" s="83"/>
      <c r="K24" s="184"/>
      <c r="L24" s="501">
        <v>305</v>
      </c>
      <c r="M24" s="502">
        <v>669</v>
      </c>
      <c r="N24" s="503">
        <v>669</v>
      </c>
    </row>
    <row r="25" spans="1:14" x14ac:dyDescent="0.25">
      <c r="A25" s="91" t="s">
        <v>584</v>
      </c>
      <c r="B25" s="159" t="s">
        <v>314</v>
      </c>
      <c r="C25" s="501">
        <v>4638</v>
      </c>
      <c r="D25" s="502">
        <v>5157</v>
      </c>
      <c r="E25" s="503">
        <v>5103</v>
      </c>
      <c r="F25" s="105"/>
      <c r="G25" s="83"/>
      <c r="H25" s="209"/>
      <c r="I25" s="173"/>
      <c r="J25" s="83"/>
      <c r="K25" s="184"/>
      <c r="L25" s="501">
        <v>4638</v>
      </c>
      <c r="M25" s="502">
        <v>5157</v>
      </c>
      <c r="N25" s="503">
        <v>5103</v>
      </c>
    </row>
    <row r="26" spans="1:14" x14ac:dyDescent="0.25">
      <c r="A26" s="144" t="s">
        <v>684</v>
      </c>
      <c r="B26" s="160" t="s">
        <v>315</v>
      </c>
      <c r="C26" s="504">
        <v>25449</v>
      </c>
      <c r="D26" s="505">
        <v>27827</v>
      </c>
      <c r="E26" s="506">
        <v>25529</v>
      </c>
      <c r="F26" s="274"/>
      <c r="G26" s="25"/>
      <c r="H26" s="275"/>
      <c r="I26" s="276"/>
      <c r="J26" s="25"/>
      <c r="K26" s="273"/>
      <c r="L26" s="504">
        <v>25449</v>
      </c>
      <c r="M26" s="505">
        <v>27827</v>
      </c>
      <c r="N26" s="506">
        <v>25529</v>
      </c>
    </row>
    <row r="27" spans="1:14" x14ac:dyDescent="0.25">
      <c r="A27" s="92" t="s">
        <v>655</v>
      </c>
      <c r="B27" s="160" t="s">
        <v>316</v>
      </c>
      <c r="C27" s="504">
        <v>5625</v>
      </c>
      <c r="D27" s="505">
        <v>6080</v>
      </c>
      <c r="E27" s="506">
        <v>6080</v>
      </c>
      <c r="F27" s="274"/>
      <c r="G27" s="25"/>
      <c r="H27" s="275"/>
      <c r="I27" s="276"/>
      <c r="J27" s="25"/>
      <c r="K27" s="273"/>
      <c r="L27" s="504">
        <v>5625</v>
      </c>
      <c r="M27" s="505">
        <v>6080</v>
      </c>
      <c r="N27" s="506">
        <v>6080</v>
      </c>
    </row>
    <row r="28" spans="1:14" x14ac:dyDescent="0.25">
      <c r="A28" s="90" t="s">
        <v>317</v>
      </c>
      <c r="B28" s="158" t="s">
        <v>318</v>
      </c>
      <c r="C28" s="501">
        <v>10</v>
      </c>
      <c r="D28" s="502">
        <v>10</v>
      </c>
      <c r="E28" s="503">
        <v>8</v>
      </c>
      <c r="F28" s="301"/>
      <c r="G28" s="226"/>
      <c r="H28" s="302"/>
      <c r="I28" s="277"/>
      <c r="J28" s="226"/>
      <c r="K28" s="278"/>
      <c r="L28" s="501">
        <v>10</v>
      </c>
      <c r="M28" s="502">
        <v>10</v>
      </c>
      <c r="N28" s="503">
        <v>8</v>
      </c>
    </row>
    <row r="29" spans="1:14" x14ac:dyDescent="0.25">
      <c r="A29" s="90" t="s">
        <v>319</v>
      </c>
      <c r="B29" s="158" t="s">
        <v>320</v>
      </c>
      <c r="C29" s="501">
        <v>1774</v>
      </c>
      <c r="D29" s="502">
        <v>1774</v>
      </c>
      <c r="E29" s="503">
        <v>1588</v>
      </c>
      <c r="F29" s="301"/>
      <c r="G29" s="226"/>
      <c r="H29" s="302"/>
      <c r="I29" s="277"/>
      <c r="J29" s="226"/>
      <c r="K29" s="278"/>
      <c r="L29" s="501">
        <v>1774</v>
      </c>
      <c r="M29" s="502">
        <v>1774</v>
      </c>
      <c r="N29" s="503">
        <v>1588</v>
      </c>
    </row>
    <row r="30" spans="1:14" x14ac:dyDescent="0.25">
      <c r="A30" s="90" t="s">
        <v>321</v>
      </c>
      <c r="B30" s="158" t="s">
        <v>322</v>
      </c>
      <c r="C30" s="501"/>
      <c r="D30" s="502"/>
      <c r="E30" s="503"/>
      <c r="F30" s="301"/>
      <c r="G30" s="226"/>
      <c r="H30" s="302"/>
      <c r="I30" s="277"/>
      <c r="J30" s="226"/>
      <c r="K30" s="278"/>
      <c r="L30" s="501"/>
      <c r="M30" s="502"/>
      <c r="N30" s="503"/>
    </row>
    <row r="31" spans="1:14" x14ac:dyDescent="0.25">
      <c r="A31" s="91" t="s">
        <v>585</v>
      </c>
      <c r="B31" s="159" t="s">
        <v>323</v>
      </c>
      <c r="C31" s="501">
        <v>1784</v>
      </c>
      <c r="D31" s="502">
        <v>1784</v>
      </c>
      <c r="E31" s="503">
        <v>1596</v>
      </c>
      <c r="F31" s="301"/>
      <c r="G31" s="226"/>
      <c r="H31" s="302"/>
      <c r="I31" s="277"/>
      <c r="J31" s="226"/>
      <c r="K31" s="278"/>
      <c r="L31" s="501">
        <v>1784</v>
      </c>
      <c r="M31" s="502">
        <v>1784</v>
      </c>
      <c r="N31" s="503">
        <v>1596</v>
      </c>
    </row>
    <row r="32" spans="1:14" x14ac:dyDescent="0.25">
      <c r="A32" s="90" t="s">
        <v>324</v>
      </c>
      <c r="B32" s="158" t="s">
        <v>325</v>
      </c>
      <c r="C32" s="501">
        <v>106</v>
      </c>
      <c r="D32" s="502">
        <v>106</v>
      </c>
      <c r="E32" s="503">
        <v>50</v>
      </c>
      <c r="F32" s="301"/>
      <c r="G32" s="226"/>
      <c r="H32" s="302"/>
      <c r="I32" s="277"/>
      <c r="J32" s="226"/>
      <c r="K32" s="278"/>
      <c r="L32" s="501">
        <v>106</v>
      </c>
      <c r="M32" s="502">
        <v>106</v>
      </c>
      <c r="N32" s="503">
        <v>50</v>
      </c>
    </row>
    <row r="33" spans="1:14" x14ac:dyDescent="0.25">
      <c r="A33" s="90" t="s">
        <v>326</v>
      </c>
      <c r="B33" s="158" t="s">
        <v>327</v>
      </c>
      <c r="C33" s="501">
        <v>305</v>
      </c>
      <c r="D33" s="502">
        <v>478</v>
      </c>
      <c r="E33" s="503">
        <v>252</v>
      </c>
      <c r="F33" s="301"/>
      <c r="G33" s="226"/>
      <c r="H33" s="302"/>
      <c r="I33" s="277"/>
      <c r="J33" s="226"/>
      <c r="K33" s="278"/>
      <c r="L33" s="501">
        <v>305</v>
      </c>
      <c r="M33" s="502">
        <v>478</v>
      </c>
      <c r="N33" s="503">
        <v>252</v>
      </c>
    </row>
    <row r="34" spans="1:14" ht="15" customHeight="1" x14ac:dyDescent="0.25">
      <c r="A34" s="91" t="s">
        <v>685</v>
      </c>
      <c r="B34" s="159" t="s">
        <v>328</v>
      </c>
      <c r="C34" s="501">
        <v>411</v>
      </c>
      <c r="D34" s="502">
        <v>478</v>
      </c>
      <c r="E34" s="503">
        <v>302</v>
      </c>
      <c r="F34" s="301"/>
      <c r="G34" s="226"/>
      <c r="H34" s="302"/>
      <c r="I34" s="277"/>
      <c r="J34" s="226"/>
      <c r="K34" s="278"/>
      <c r="L34" s="501">
        <v>411</v>
      </c>
      <c r="M34" s="502">
        <v>478</v>
      </c>
      <c r="N34" s="503">
        <v>302</v>
      </c>
    </row>
    <row r="35" spans="1:14" x14ac:dyDescent="0.25">
      <c r="A35" s="90" t="s">
        <v>329</v>
      </c>
      <c r="B35" s="158" t="s">
        <v>330</v>
      </c>
      <c r="C35" s="501">
        <v>4542</v>
      </c>
      <c r="D35" s="502">
        <v>6654</v>
      </c>
      <c r="E35" s="503">
        <v>4425</v>
      </c>
      <c r="F35" s="301"/>
      <c r="G35" s="226"/>
      <c r="H35" s="302"/>
      <c r="I35" s="277"/>
      <c r="J35" s="226"/>
      <c r="K35" s="278"/>
      <c r="L35" s="501">
        <v>4542</v>
      </c>
      <c r="M35" s="502">
        <v>6654</v>
      </c>
      <c r="N35" s="503">
        <v>4425</v>
      </c>
    </row>
    <row r="36" spans="1:14" x14ac:dyDescent="0.25">
      <c r="A36" s="90" t="s">
        <v>331</v>
      </c>
      <c r="B36" s="158" t="s">
        <v>332</v>
      </c>
      <c r="C36" s="501">
        <v>3936</v>
      </c>
      <c r="D36" s="502">
        <v>4151</v>
      </c>
      <c r="E36" s="503">
        <v>3399</v>
      </c>
      <c r="F36" s="301"/>
      <c r="G36" s="226"/>
      <c r="H36" s="302"/>
      <c r="I36" s="277"/>
      <c r="J36" s="226"/>
      <c r="K36" s="278"/>
      <c r="L36" s="501">
        <v>3936</v>
      </c>
      <c r="M36" s="502">
        <v>4151</v>
      </c>
      <c r="N36" s="503">
        <v>3399</v>
      </c>
    </row>
    <row r="37" spans="1:14" x14ac:dyDescent="0.25">
      <c r="A37" s="90" t="s">
        <v>656</v>
      </c>
      <c r="B37" s="158" t="s">
        <v>333</v>
      </c>
      <c r="C37" s="501"/>
      <c r="D37" s="502"/>
      <c r="E37" s="503"/>
      <c r="F37" s="301"/>
      <c r="G37" s="226"/>
      <c r="H37" s="302"/>
      <c r="I37" s="277"/>
      <c r="J37" s="226"/>
      <c r="K37" s="278"/>
      <c r="L37" s="501"/>
      <c r="M37" s="502"/>
      <c r="N37" s="503"/>
    </row>
    <row r="38" spans="1:14" x14ac:dyDescent="0.25">
      <c r="A38" s="90" t="s">
        <v>334</v>
      </c>
      <c r="B38" s="158" t="s">
        <v>335</v>
      </c>
      <c r="C38" s="501">
        <v>333</v>
      </c>
      <c r="D38" s="502">
        <v>283</v>
      </c>
      <c r="E38" s="503">
        <v>37</v>
      </c>
      <c r="F38" s="301"/>
      <c r="G38" s="226"/>
      <c r="H38" s="302"/>
      <c r="I38" s="277"/>
      <c r="J38" s="226"/>
      <c r="K38" s="278"/>
      <c r="L38" s="501">
        <v>333</v>
      </c>
      <c r="M38" s="502">
        <v>283</v>
      </c>
      <c r="N38" s="503">
        <v>37</v>
      </c>
    </row>
    <row r="39" spans="1:14" x14ac:dyDescent="0.25">
      <c r="A39" s="145" t="s">
        <v>657</v>
      </c>
      <c r="B39" s="158" t="s">
        <v>336</v>
      </c>
      <c r="C39" s="501">
        <v>603</v>
      </c>
      <c r="D39" s="502">
        <v>631</v>
      </c>
      <c r="E39" s="503">
        <v>631</v>
      </c>
      <c r="F39" s="301"/>
      <c r="G39" s="226"/>
      <c r="H39" s="302"/>
      <c r="I39" s="277"/>
      <c r="J39" s="226"/>
      <c r="K39" s="278"/>
      <c r="L39" s="501">
        <v>603</v>
      </c>
      <c r="M39" s="502">
        <v>631</v>
      </c>
      <c r="N39" s="503">
        <v>631</v>
      </c>
    </row>
    <row r="40" spans="1:14" x14ac:dyDescent="0.25">
      <c r="A40" s="143" t="s">
        <v>337</v>
      </c>
      <c r="B40" s="158" t="s">
        <v>338</v>
      </c>
      <c r="C40" s="501">
        <v>500</v>
      </c>
      <c r="D40" s="502">
        <v>652</v>
      </c>
      <c r="E40" s="503">
        <v>391</v>
      </c>
      <c r="F40" s="301"/>
      <c r="G40" s="226"/>
      <c r="H40" s="302"/>
      <c r="I40" s="277"/>
      <c r="J40" s="226"/>
      <c r="K40" s="278"/>
      <c r="L40" s="501">
        <v>500</v>
      </c>
      <c r="M40" s="502">
        <v>652</v>
      </c>
      <c r="N40" s="503">
        <v>391</v>
      </c>
    </row>
    <row r="41" spans="1:14" x14ac:dyDescent="0.25">
      <c r="A41" s="90" t="s">
        <v>658</v>
      </c>
      <c r="B41" s="158" t="s">
        <v>339</v>
      </c>
      <c r="C41" s="501">
        <v>3805</v>
      </c>
      <c r="D41" s="502">
        <v>6192</v>
      </c>
      <c r="E41" s="503">
        <v>5784</v>
      </c>
      <c r="F41" s="301"/>
      <c r="G41" s="226"/>
      <c r="H41" s="302"/>
      <c r="I41" s="277"/>
      <c r="J41" s="226"/>
      <c r="K41" s="278"/>
      <c r="L41" s="501">
        <v>3805</v>
      </c>
      <c r="M41" s="502">
        <v>6192</v>
      </c>
      <c r="N41" s="503">
        <v>5784</v>
      </c>
    </row>
    <row r="42" spans="1:14" x14ac:dyDescent="0.25">
      <c r="A42" s="91" t="s">
        <v>586</v>
      </c>
      <c r="B42" s="159" t="s">
        <v>340</v>
      </c>
      <c r="C42" s="501">
        <v>13719</v>
      </c>
      <c r="D42" s="502">
        <v>18564</v>
      </c>
      <c r="E42" s="503">
        <v>14669</v>
      </c>
      <c r="F42" s="301"/>
      <c r="G42" s="226"/>
      <c r="H42" s="302"/>
      <c r="I42" s="277"/>
      <c r="J42" s="226"/>
      <c r="K42" s="278"/>
      <c r="L42" s="501">
        <v>13719</v>
      </c>
      <c r="M42" s="502">
        <v>18564</v>
      </c>
      <c r="N42" s="503">
        <v>14669</v>
      </c>
    </row>
    <row r="43" spans="1:14" x14ac:dyDescent="0.25">
      <c r="A43" s="90" t="s">
        <v>341</v>
      </c>
      <c r="B43" s="158" t="s">
        <v>342</v>
      </c>
      <c r="C43" s="501">
        <v>573</v>
      </c>
      <c r="D43" s="502">
        <v>0</v>
      </c>
      <c r="E43" s="503">
        <v>0</v>
      </c>
      <c r="F43" s="301"/>
      <c r="G43" s="226"/>
      <c r="H43" s="302"/>
      <c r="I43" s="277"/>
      <c r="J43" s="226"/>
      <c r="K43" s="278"/>
      <c r="L43" s="501">
        <v>573</v>
      </c>
      <c r="M43" s="502">
        <v>0</v>
      </c>
      <c r="N43" s="503">
        <v>0</v>
      </c>
    </row>
    <row r="44" spans="1:14" x14ac:dyDescent="0.25">
      <c r="A44" s="90" t="s">
        <v>343</v>
      </c>
      <c r="B44" s="158" t="s">
        <v>344</v>
      </c>
      <c r="C44" s="501">
        <v>268</v>
      </c>
      <c r="D44" s="502">
        <v>268</v>
      </c>
      <c r="E44" s="503">
        <f>'4A. melléklet'!E44+'4B. melléklet'!E44</f>
        <v>47</v>
      </c>
      <c r="F44" s="301"/>
      <c r="G44" s="226"/>
      <c r="H44" s="302"/>
      <c r="I44" s="277"/>
      <c r="J44" s="226"/>
      <c r="K44" s="278"/>
      <c r="L44" s="501">
        <v>268</v>
      </c>
      <c r="M44" s="502">
        <v>268</v>
      </c>
      <c r="N44" s="503">
        <f>'4A. melléklet'!N44+'4B. melléklet'!N44</f>
        <v>0</v>
      </c>
    </row>
    <row r="45" spans="1:14" x14ac:dyDescent="0.25">
      <c r="A45" s="91" t="s">
        <v>587</v>
      </c>
      <c r="B45" s="159" t="s">
        <v>345</v>
      </c>
      <c r="C45" s="501">
        <v>841</v>
      </c>
      <c r="D45" s="502">
        <v>268</v>
      </c>
      <c r="E45" s="503">
        <v>47</v>
      </c>
      <c r="F45" s="301"/>
      <c r="G45" s="226"/>
      <c r="H45" s="302"/>
      <c r="I45" s="277"/>
      <c r="J45" s="226"/>
      <c r="K45" s="278"/>
      <c r="L45" s="501">
        <v>841</v>
      </c>
      <c r="M45" s="502">
        <v>268</v>
      </c>
      <c r="N45" s="503">
        <v>47</v>
      </c>
    </row>
    <row r="46" spans="1:14" x14ac:dyDescent="0.25">
      <c r="A46" s="90" t="s">
        <v>346</v>
      </c>
      <c r="B46" s="158" t="s">
        <v>347</v>
      </c>
      <c r="C46" s="501">
        <v>2862</v>
      </c>
      <c r="D46" s="502">
        <v>4179</v>
      </c>
      <c r="E46" s="503">
        <v>3512</v>
      </c>
      <c r="F46" s="301"/>
      <c r="G46" s="226"/>
      <c r="H46" s="302"/>
      <c r="I46" s="277"/>
      <c r="J46" s="226"/>
      <c r="K46" s="278"/>
      <c r="L46" s="501">
        <v>2862</v>
      </c>
      <c r="M46" s="502">
        <v>4179</v>
      </c>
      <c r="N46" s="503">
        <v>3512</v>
      </c>
    </row>
    <row r="47" spans="1:14" x14ac:dyDescent="0.25">
      <c r="A47" s="90" t="s">
        <v>348</v>
      </c>
      <c r="B47" s="158" t="s">
        <v>349</v>
      </c>
      <c r="C47" s="501"/>
      <c r="D47" s="502"/>
      <c r="E47" s="503"/>
      <c r="F47" s="301"/>
      <c r="G47" s="226"/>
      <c r="H47" s="302"/>
      <c r="I47" s="277"/>
      <c r="J47" s="226"/>
      <c r="K47" s="278"/>
      <c r="L47" s="501"/>
      <c r="M47" s="502"/>
      <c r="N47" s="503"/>
    </row>
    <row r="48" spans="1:14" x14ac:dyDescent="0.25">
      <c r="A48" s="90" t="s">
        <v>659</v>
      </c>
      <c r="B48" s="158" t="s">
        <v>350</v>
      </c>
      <c r="C48" s="501"/>
      <c r="D48" s="502"/>
      <c r="E48" s="503"/>
      <c r="F48" s="301"/>
      <c r="G48" s="226"/>
      <c r="H48" s="302"/>
      <c r="I48" s="277"/>
      <c r="J48" s="226"/>
      <c r="K48" s="278"/>
      <c r="L48" s="501"/>
      <c r="M48" s="502"/>
      <c r="N48" s="503"/>
    </row>
    <row r="49" spans="1:14" x14ac:dyDescent="0.25">
      <c r="A49" s="90" t="s">
        <v>660</v>
      </c>
      <c r="B49" s="158" t="s">
        <v>351</v>
      </c>
      <c r="C49" s="501"/>
      <c r="D49" s="502"/>
      <c r="E49" s="503"/>
      <c r="F49" s="301"/>
      <c r="G49" s="226"/>
      <c r="H49" s="302"/>
      <c r="I49" s="277"/>
      <c r="J49" s="226"/>
      <c r="K49" s="278"/>
      <c r="L49" s="501"/>
      <c r="M49" s="502"/>
      <c r="N49" s="503"/>
    </row>
    <row r="50" spans="1:14" x14ac:dyDescent="0.25">
      <c r="A50" s="90" t="s">
        <v>352</v>
      </c>
      <c r="B50" s="158" t="s">
        <v>353</v>
      </c>
      <c r="C50" s="501">
        <v>10</v>
      </c>
      <c r="D50" s="502">
        <v>140</v>
      </c>
      <c r="E50" s="503">
        <v>139</v>
      </c>
      <c r="F50" s="301"/>
      <c r="G50" s="226"/>
      <c r="H50" s="302"/>
      <c r="I50" s="277"/>
      <c r="J50" s="226"/>
      <c r="K50" s="278"/>
      <c r="L50" s="501">
        <v>10</v>
      </c>
      <c r="M50" s="502">
        <v>140</v>
      </c>
      <c r="N50" s="503">
        <v>139</v>
      </c>
    </row>
    <row r="51" spans="1:14" x14ac:dyDescent="0.25">
      <c r="A51" s="91" t="s">
        <v>588</v>
      </c>
      <c r="B51" s="159" t="s">
        <v>354</v>
      </c>
      <c r="C51" s="501">
        <v>2872</v>
      </c>
      <c r="D51" s="502">
        <v>4319</v>
      </c>
      <c r="E51" s="503">
        <v>3651</v>
      </c>
      <c r="F51" s="301"/>
      <c r="G51" s="226"/>
      <c r="H51" s="302"/>
      <c r="I51" s="277"/>
      <c r="J51" s="226"/>
      <c r="K51" s="278"/>
      <c r="L51" s="501">
        <v>2872</v>
      </c>
      <c r="M51" s="502">
        <v>4319</v>
      </c>
      <c r="N51" s="503">
        <v>3651</v>
      </c>
    </row>
    <row r="52" spans="1:14" x14ac:dyDescent="0.25">
      <c r="A52" s="92" t="s">
        <v>589</v>
      </c>
      <c r="B52" s="160" t="s">
        <v>355</v>
      </c>
      <c r="C52" s="504">
        <v>19627</v>
      </c>
      <c r="D52" s="505">
        <v>25520</v>
      </c>
      <c r="E52" s="506">
        <v>20264</v>
      </c>
      <c r="F52" s="107"/>
      <c r="G52" s="87"/>
      <c r="H52" s="108"/>
      <c r="I52" s="232"/>
      <c r="J52" s="87"/>
      <c r="K52" s="231"/>
      <c r="L52" s="504">
        <v>19627</v>
      </c>
      <c r="M52" s="505">
        <v>25520</v>
      </c>
      <c r="N52" s="506">
        <v>20264</v>
      </c>
    </row>
    <row r="53" spans="1:14" x14ac:dyDescent="0.25">
      <c r="A53" s="128" t="s">
        <v>356</v>
      </c>
      <c r="B53" s="158" t="s">
        <v>357</v>
      </c>
      <c r="C53" s="501"/>
      <c r="D53" s="502"/>
      <c r="E53" s="503"/>
      <c r="F53" s="301"/>
      <c r="G53" s="226"/>
      <c r="H53" s="302"/>
      <c r="I53" s="277"/>
      <c r="J53" s="226"/>
      <c r="K53" s="278"/>
      <c r="L53" s="501"/>
      <c r="M53" s="502"/>
      <c r="N53" s="503"/>
    </row>
    <row r="54" spans="1:14" x14ac:dyDescent="0.25">
      <c r="A54" s="128" t="s">
        <v>590</v>
      </c>
      <c r="B54" s="158" t="s">
        <v>358</v>
      </c>
      <c r="C54" s="501">
        <v>168</v>
      </c>
      <c r="D54" s="502">
        <v>168</v>
      </c>
      <c r="E54" s="503">
        <v>62</v>
      </c>
      <c r="F54" s="301"/>
      <c r="G54" s="226"/>
      <c r="H54" s="302"/>
      <c r="I54" s="277"/>
      <c r="J54" s="226"/>
      <c r="K54" s="278"/>
      <c r="L54" s="501">
        <v>168</v>
      </c>
      <c r="M54" s="502">
        <v>168</v>
      </c>
      <c r="N54" s="503">
        <v>62</v>
      </c>
    </row>
    <row r="55" spans="1:14" x14ac:dyDescent="0.25">
      <c r="A55" s="146" t="s">
        <v>661</v>
      </c>
      <c r="B55" s="158" t="s">
        <v>359</v>
      </c>
      <c r="C55" s="501"/>
      <c r="D55" s="502"/>
      <c r="E55" s="503"/>
      <c r="F55" s="301"/>
      <c r="G55" s="226"/>
      <c r="H55" s="302"/>
      <c r="I55" s="277"/>
      <c r="J55" s="226"/>
      <c r="K55" s="278"/>
      <c r="L55" s="501"/>
      <c r="M55" s="502"/>
      <c r="N55" s="503"/>
    </row>
    <row r="56" spans="1:14" x14ac:dyDescent="0.25">
      <c r="A56" s="146" t="s">
        <v>662</v>
      </c>
      <c r="B56" s="158" t="s">
        <v>360</v>
      </c>
      <c r="C56" s="501"/>
      <c r="D56" s="502"/>
      <c r="E56" s="503"/>
      <c r="F56" s="301"/>
      <c r="G56" s="226"/>
      <c r="H56" s="302"/>
      <c r="I56" s="277"/>
      <c r="J56" s="226"/>
      <c r="K56" s="278"/>
      <c r="L56" s="501"/>
      <c r="M56" s="502"/>
      <c r="N56" s="503"/>
    </row>
    <row r="57" spans="1:14" x14ac:dyDescent="0.25">
      <c r="A57" s="146" t="s">
        <v>663</v>
      </c>
      <c r="B57" s="158" t="s">
        <v>361</v>
      </c>
      <c r="C57" s="501"/>
      <c r="D57" s="502"/>
      <c r="E57" s="503"/>
      <c r="F57" s="301"/>
      <c r="G57" s="226"/>
      <c r="H57" s="302"/>
      <c r="I57" s="277"/>
      <c r="J57" s="226"/>
      <c r="K57" s="278"/>
      <c r="L57" s="501"/>
      <c r="M57" s="502"/>
      <c r="N57" s="503"/>
    </row>
    <row r="58" spans="1:14" x14ac:dyDescent="0.25">
      <c r="A58" s="128" t="s">
        <v>664</v>
      </c>
      <c r="B58" s="158" t="s">
        <v>362</v>
      </c>
      <c r="C58" s="501"/>
      <c r="D58" s="502"/>
      <c r="E58" s="503"/>
      <c r="F58" s="301"/>
      <c r="G58" s="226"/>
      <c r="H58" s="302"/>
      <c r="I58" s="277"/>
      <c r="J58" s="226"/>
      <c r="K58" s="278"/>
      <c r="L58" s="501"/>
      <c r="M58" s="502"/>
      <c r="N58" s="503"/>
    </row>
    <row r="59" spans="1:14" x14ac:dyDescent="0.25">
      <c r="A59" s="128" t="s">
        <v>665</v>
      </c>
      <c r="B59" s="158" t="s">
        <v>363</v>
      </c>
      <c r="C59" s="501">
        <v>380</v>
      </c>
      <c r="D59" s="502">
        <v>380</v>
      </c>
      <c r="E59" s="503">
        <v>100</v>
      </c>
      <c r="F59" s="301"/>
      <c r="G59" s="226"/>
      <c r="H59" s="302"/>
      <c r="I59" s="277"/>
      <c r="J59" s="226"/>
      <c r="K59" s="278"/>
      <c r="L59" s="501">
        <v>380</v>
      </c>
      <c r="M59" s="502">
        <v>380</v>
      </c>
      <c r="N59" s="503">
        <v>100</v>
      </c>
    </row>
    <row r="60" spans="1:14" x14ac:dyDescent="0.25">
      <c r="A60" s="128" t="s">
        <v>666</v>
      </c>
      <c r="B60" s="158" t="s">
        <v>364</v>
      </c>
      <c r="C60" s="501">
        <v>4933</v>
      </c>
      <c r="D60" s="502">
        <v>4933</v>
      </c>
      <c r="E60" s="503">
        <v>3799</v>
      </c>
      <c r="F60" s="301"/>
      <c r="G60" s="226"/>
      <c r="H60" s="302"/>
      <c r="I60" s="277"/>
      <c r="J60" s="226"/>
      <c r="K60" s="278"/>
      <c r="L60" s="501">
        <v>4933</v>
      </c>
      <c r="M60" s="502">
        <v>4933</v>
      </c>
      <c r="N60" s="503">
        <v>3799</v>
      </c>
    </row>
    <row r="61" spans="1:14" x14ac:dyDescent="0.25">
      <c r="A61" s="147" t="s">
        <v>619</v>
      </c>
      <c r="B61" s="160" t="s">
        <v>365</v>
      </c>
      <c r="C61" s="504">
        <v>5481</v>
      </c>
      <c r="D61" s="505">
        <v>5481</v>
      </c>
      <c r="E61" s="506">
        <v>3961</v>
      </c>
      <c r="F61" s="107"/>
      <c r="G61" s="87"/>
      <c r="H61" s="108"/>
      <c r="I61" s="232"/>
      <c r="J61" s="87"/>
      <c r="K61" s="231"/>
      <c r="L61" s="504">
        <v>5481</v>
      </c>
      <c r="M61" s="505">
        <v>5481</v>
      </c>
      <c r="N61" s="506">
        <v>3961</v>
      </c>
    </row>
    <row r="62" spans="1:14" x14ac:dyDescent="0.25">
      <c r="A62" s="148" t="s">
        <v>667</v>
      </c>
      <c r="B62" s="158" t="s">
        <v>366</v>
      </c>
      <c r="C62" s="501"/>
      <c r="D62" s="502"/>
      <c r="E62" s="503"/>
      <c r="F62" s="301"/>
      <c r="G62" s="226"/>
      <c r="H62" s="302"/>
      <c r="I62" s="277"/>
      <c r="J62" s="226"/>
      <c r="K62" s="278"/>
      <c r="L62" s="501"/>
      <c r="M62" s="502"/>
      <c r="N62" s="503"/>
    </row>
    <row r="63" spans="1:14" x14ac:dyDescent="0.25">
      <c r="A63" s="148" t="s">
        <v>367</v>
      </c>
      <c r="B63" s="158" t="s">
        <v>368</v>
      </c>
      <c r="C63" s="501">
        <v>0</v>
      </c>
      <c r="D63" s="502">
        <v>934</v>
      </c>
      <c r="E63" s="503">
        <v>933</v>
      </c>
      <c r="F63" s="301"/>
      <c r="G63" s="226"/>
      <c r="H63" s="302"/>
      <c r="I63" s="277"/>
      <c r="J63" s="226"/>
      <c r="K63" s="278"/>
      <c r="L63" s="501">
        <v>0</v>
      </c>
      <c r="M63" s="502">
        <v>934</v>
      </c>
      <c r="N63" s="503">
        <v>933</v>
      </c>
    </row>
    <row r="64" spans="1:14" ht="30" x14ac:dyDescent="0.25">
      <c r="A64" s="148" t="s">
        <v>369</v>
      </c>
      <c r="B64" s="158" t="s">
        <v>370</v>
      </c>
      <c r="C64" s="501"/>
      <c r="D64" s="502"/>
      <c r="E64" s="503"/>
      <c r="F64" s="301"/>
      <c r="G64" s="226"/>
      <c r="H64" s="302"/>
      <c r="I64" s="277"/>
      <c r="J64" s="226"/>
      <c r="K64" s="278"/>
      <c r="L64" s="501"/>
      <c r="M64" s="502"/>
      <c r="N64" s="503"/>
    </row>
    <row r="65" spans="1:14" ht="30" x14ac:dyDescent="0.25">
      <c r="A65" s="148" t="s">
        <v>620</v>
      </c>
      <c r="B65" s="158" t="s">
        <v>371</v>
      </c>
      <c r="C65" s="501"/>
      <c r="D65" s="502"/>
      <c r="E65" s="503"/>
      <c r="F65" s="301"/>
      <c r="G65" s="226"/>
      <c r="H65" s="302"/>
      <c r="I65" s="277"/>
      <c r="J65" s="226"/>
      <c r="K65" s="278"/>
      <c r="L65" s="501"/>
      <c r="M65" s="502"/>
      <c r="N65" s="503"/>
    </row>
    <row r="66" spans="1:14" ht="30" x14ac:dyDescent="0.25">
      <c r="A66" s="148" t="s">
        <v>668</v>
      </c>
      <c r="B66" s="158" t="s">
        <v>372</v>
      </c>
      <c r="C66" s="501"/>
      <c r="D66" s="502"/>
      <c r="E66" s="503"/>
      <c r="F66" s="301"/>
      <c r="G66" s="226"/>
      <c r="H66" s="302"/>
      <c r="I66" s="277"/>
      <c r="J66" s="226"/>
      <c r="K66" s="278"/>
      <c r="L66" s="501"/>
      <c r="M66" s="502"/>
      <c r="N66" s="503"/>
    </row>
    <row r="67" spans="1:14" x14ac:dyDescent="0.25">
      <c r="A67" s="148" t="s">
        <v>631</v>
      </c>
      <c r="B67" s="158" t="s">
        <v>373</v>
      </c>
      <c r="C67" s="501">
        <v>721</v>
      </c>
      <c r="D67" s="502">
        <v>1719</v>
      </c>
      <c r="E67" s="503">
        <v>1719</v>
      </c>
      <c r="F67" s="301"/>
      <c r="G67" s="226"/>
      <c r="H67" s="302"/>
      <c r="I67" s="277"/>
      <c r="J67" s="226"/>
      <c r="K67" s="278"/>
      <c r="L67" s="501">
        <v>721</v>
      </c>
      <c r="M67" s="502">
        <v>1719</v>
      </c>
      <c r="N67" s="503">
        <v>1719</v>
      </c>
    </row>
    <row r="68" spans="1:14" ht="30" x14ac:dyDescent="0.25">
      <c r="A68" s="148" t="s">
        <v>669</v>
      </c>
      <c r="B68" s="158" t="s">
        <v>374</v>
      </c>
      <c r="C68" s="501"/>
      <c r="D68" s="502"/>
      <c r="E68" s="503"/>
      <c r="F68" s="301"/>
      <c r="G68" s="226"/>
      <c r="H68" s="302"/>
      <c r="I68" s="277"/>
      <c r="J68" s="226"/>
      <c r="K68" s="278"/>
      <c r="L68" s="501"/>
      <c r="M68" s="502"/>
      <c r="N68" s="503"/>
    </row>
    <row r="69" spans="1:14" ht="30" x14ac:dyDescent="0.25">
      <c r="A69" s="148" t="s">
        <v>670</v>
      </c>
      <c r="B69" s="158" t="s">
        <v>375</v>
      </c>
      <c r="C69" s="501">
        <v>0</v>
      </c>
      <c r="D69" s="502">
        <v>250</v>
      </c>
      <c r="E69" s="503">
        <v>250</v>
      </c>
      <c r="F69" s="301"/>
      <c r="G69" s="226"/>
      <c r="H69" s="302"/>
      <c r="I69" s="277"/>
      <c r="J69" s="226"/>
      <c r="K69" s="278"/>
      <c r="L69" s="501">
        <v>0</v>
      </c>
      <c r="M69" s="502">
        <v>250</v>
      </c>
      <c r="N69" s="503">
        <v>250</v>
      </c>
    </row>
    <row r="70" spans="1:14" x14ac:dyDescent="0.25">
      <c r="A70" s="148" t="s">
        <v>376</v>
      </c>
      <c r="B70" s="158" t="s">
        <v>377</v>
      </c>
      <c r="C70" s="501"/>
      <c r="D70" s="502"/>
      <c r="E70" s="503"/>
      <c r="F70" s="301"/>
      <c r="G70" s="226"/>
      <c r="H70" s="302"/>
      <c r="I70" s="277"/>
      <c r="J70" s="226"/>
      <c r="K70" s="278"/>
      <c r="L70" s="501"/>
      <c r="M70" s="502"/>
      <c r="N70" s="503"/>
    </row>
    <row r="71" spans="1:14" x14ac:dyDescent="0.25">
      <c r="A71" s="149" t="s">
        <v>378</v>
      </c>
      <c r="B71" s="158" t="s">
        <v>379</v>
      </c>
      <c r="C71" s="501"/>
      <c r="D71" s="502"/>
      <c r="E71" s="503"/>
      <c r="F71" s="301"/>
      <c r="G71" s="226"/>
      <c r="H71" s="302"/>
      <c r="I71" s="277"/>
      <c r="J71" s="226"/>
      <c r="K71" s="278"/>
      <c r="L71" s="501"/>
      <c r="M71" s="502"/>
      <c r="N71" s="503"/>
    </row>
    <row r="72" spans="1:14" x14ac:dyDescent="0.25">
      <c r="A72" s="148" t="s">
        <v>671</v>
      </c>
      <c r="B72" s="158" t="s">
        <v>380</v>
      </c>
      <c r="C72" s="501">
        <v>105</v>
      </c>
      <c r="D72" s="502">
        <v>2138</v>
      </c>
      <c r="E72" s="503">
        <v>2138</v>
      </c>
      <c r="F72" s="301"/>
      <c r="G72" s="226"/>
      <c r="H72" s="302"/>
      <c r="I72" s="277"/>
      <c r="J72" s="226"/>
      <c r="K72" s="278"/>
      <c r="L72" s="501">
        <v>105</v>
      </c>
      <c r="M72" s="502">
        <v>2138</v>
      </c>
      <c r="N72" s="503">
        <v>2138</v>
      </c>
    </row>
    <row r="73" spans="1:14" x14ac:dyDescent="0.25">
      <c r="A73" s="149" t="s">
        <v>43</v>
      </c>
      <c r="B73" s="158" t="s">
        <v>381</v>
      </c>
      <c r="C73" s="501">
        <v>13133</v>
      </c>
      <c r="D73" s="502">
        <v>1718</v>
      </c>
      <c r="E73" s="503">
        <f>'4A. melléklet'!E73+'4B. melléklet'!E73</f>
        <v>0</v>
      </c>
      <c r="F73" s="301"/>
      <c r="G73" s="226"/>
      <c r="H73" s="302"/>
      <c r="I73" s="277"/>
      <c r="J73" s="226"/>
      <c r="K73" s="278"/>
      <c r="L73" s="501">
        <v>13133</v>
      </c>
      <c r="M73" s="502">
        <v>1718</v>
      </c>
      <c r="N73" s="503">
        <f>'4A. melléklet'!N73+'4B. melléklet'!N73</f>
        <v>0</v>
      </c>
    </row>
    <row r="74" spans="1:14" x14ac:dyDescent="0.25">
      <c r="A74" s="149" t="s">
        <v>44</v>
      </c>
      <c r="B74" s="158" t="s">
        <v>381</v>
      </c>
      <c r="C74" s="501"/>
      <c r="D74" s="502"/>
      <c r="E74" s="503"/>
      <c r="F74" s="301"/>
      <c r="G74" s="226"/>
      <c r="H74" s="302"/>
      <c r="I74" s="277"/>
      <c r="J74" s="226"/>
      <c r="K74" s="278"/>
      <c r="L74" s="501"/>
      <c r="M74" s="502"/>
      <c r="N74" s="503"/>
    </row>
    <row r="75" spans="1:14" x14ac:dyDescent="0.25">
      <c r="A75" s="147" t="s">
        <v>634</v>
      </c>
      <c r="B75" s="160" t="s">
        <v>382</v>
      </c>
      <c r="C75" s="504">
        <v>13959</v>
      </c>
      <c r="D75" s="505">
        <v>6759</v>
      </c>
      <c r="E75" s="506">
        <v>5041</v>
      </c>
      <c r="F75" s="107"/>
      <c r="G75" s="87"/>
      <c r="H75" s="108"/>
      <c r="I75" s="232"/>
      <c r="J75" s="87"/>
      <c r="K75" s="231"/>
      <c r="L75" s="504">
        <v>13959</v>
      </c>
      <c r="M75" s="505">
        <v>6759</v>
      </c>
      <c r="N75" s="506">
        <v>5041</v>
      </c>
    </row>
    <row r="76" spans="1:14" ht="15.75" x14ac:dyDescent="0.25">
      <c r="A76" s="150" t="s">
        <v>11</v>
      </c>
      <c r="B76" s="161"/>
      <c r="C76" s="551">
        <v>70141</v>
      </c>
      <c r="D76" s="508">
        <f>D75+D61+D52+D26+D27</f>
        <v>71667</v>
      </c>
      <c r="E76" s="552">
        <f>E75+E61+E52+E26+E27</f>
        <v>60875</v>
      </c>
      <c r="F76" s="110"/>
      <c r="G76" s="84"/>
      <c r="H76" s="210"/>
      <c r="I76" s="279"/>
      <c r="J76" s="84"/>
      <c r="K76" s="280"/>
      <c r="L76" s="551">
        <v>70141</v>
      </c>
      <c r="M76" s="508">
        <f>M75+M61+M52+M26+M27</f>
        <v>71667</v>
      </c>
      <c r="N76" s="509">
        <f>N75+N61+N52+N26+N27</f>
        <v>60875</v>
      </c>
    </row>
    <row r="77" spans="1:14" x14ac:dyDescent="0.25">
      <c r="A77" s="151" t="s">
        <v>383</v>
      </c>
      <c r="B77" s="158" t="s">
        <v>384</v>
      </c>
      <c r="C77" s="269"/>
      <c r="D77" s="270"/>
      <c r="E77" s="184"/>
      <c r="F77" s="105"/>
      <c r="G77" s="83"/>
      <c r="H77" s="209"/>
      <c r="I77" s="173"/>
      <c r="J77" s="83"/>
      <c r="K77" s="184"/>
      <c r="L77" s="603"/>
      <c r="M77" s="270"/>
      <c r="N77" s="209"/>
    </row>
    <row r="78" spans="1:14" x14ac:dyDescent="0.25">
      <c r="A78" s="151" t="s">
        <v>672</v>
      </c>
      <c r="B78" s="158" t="s">
        <v>385</v>
      </c>
      <c r="C78" s="269"/>
      <c r="D78" s="270"/>
      <c r="E78" s="184"/>
      <c r="F78" s="105"/>
      <c r="G78" s="83"/>
      <c r="H78" s="209"/>
      <c r="I78" s="173"/>
      <c r="J78" s="83"/>
      <c r="K78" s="184"/>
      <c r="L78" s="603"/>
      <c r="M78" s="270"/>
      <c r="N78" s="209"/>
    </row>
    <row r="79" spans="1:14" x14ac:dyDescent="0.25">
      <c r="A79" s="151" t="s">
        <v>386</v>
      </c>
      <c r="B79" s="158" t="s">
        <v>387</v>
      </c>
      <c r="C79" s="269"/>
      <c r="D79" s="270"/>
      <c r="E79" s="184"/>
      <c r="F79" s="105"/>
      <c r="G79" s="83"/>
      <c r="H79" s="209"/>
      <c r="I79" s="173"/>
      <c r="J79" s="83"/>
      <c r="K79" s="184"/>
      <c r="L79" s="603"/>
      <c r="M79" s="270"/>
      <c r="N79" s="209"/>
    </row>
    <row r="80" spans="1:14" x14ac:dyDescent="0.25">
      <c r="A80" s="151" t="s">
        <v>388</v>
      </c>
      <c r="B80" s="158" t="s">
        <v>389</v>
      </c>
      <c r="C80" s="269">
        <v>579</v>
      </c>
      <c r="D80" s="270">
        <v>626</v>
      </c>
      <c r="E80" s="184">
        <v>259</v>
      </c>
      <c r="F80" s="105"/>
      <c r="G80" s="83"/>
      <c r="H80" s="209"/>
      <c r="I80" s="173"/>
      <c r="J80" s="83"/>
      <c r="K80" s="184"/>
      <c r="L80" s="603">
        <v>579</v>
      </c>
      <c r="M80" s="270">
        <v>626</v>
      </c>
      <c r="N80" s="209">
        <v>259</v>
      </c>
    </row>
    <row r="81" spans="1:14" x14ac:dyDescent="0.25">
      <c r="A81" s="143" t="s">
        <v>390</v>
      </c>
      <c r="B81" s="158" t="s">
        <v>391</v>
      </c>
      <c r="C81" s="269"/>
      <c r="D81" s="270"/>
      <c r="E81" s="184"/>
      <c r="F81" s="105"/>
      <c r="G81" s="83"/>
      <c r="H81" s="209"/>
      <c r="I81" s="173"/>
      <c r="J81" s="83"/>
      <c r="K81" s="184"/>
      <c r="L81" s="603"/>
      <c r="M81" s="270"/>
      <c r="N81" s="209"/>
    </row>
    <row r="82" spans="1:14" x14ac:dyDescent="0.25">
      <c r="A82" s="143" t="s">
        <v>392</v>
      </c>
      <c r="B82" s="158" t="s">
        <v>393</v>
      </c>
      <c r="C82" s="269"/>
      <c r="D82" s="270"/>
      <c r="E82" s="184"/>
      <c r="F82" s="105"/>
      <c r="G82" s="83"/>
      <c r="H82" s="209"/>
      <c r="I82" s="173"/>
      <c r="J82" s="83"/>
      <c r="K82" s="184"/>
      <c r="L82" s="603"/>
      <c r="M82" s="270"/>
      <c r="N82" s="209"/>
    </row>
    <row r="83" spans="1:14" x14ac:dyDescent="0.25">
      <c r="A83" s="143" t="s">
        <v>394</v>
      </c>
      <c r="B83" s="158" t="s">
        <v>395</v>
      </c>
      <c r="C83" s="269">
        <v>266</v>
      </c>
      <c r="D83" s="270">
        <v>279</v>
      </c>
      <c r="E83" s="184">
        <v>70</v>
      </c>
      <c r="F83" s="105"/>
      <c r="G83" s="83"/>
      <c r="H83" s="209"/>
      <c r="I83" s="173"/>
      <c r="J83" s="83"/>
      <c r="K83" s="184"/>
      <c r="L83" s="603">
        <v>266</v>
      </c>
      <c r="M83" s="270">
        <v>279</v>
      </c>
      <c r="N83" s="209">
        <v>70</v>
      </c>
    </row>
    <row r="84" spans="1:14" x14ac:dyDescent="0.25">
      <c r="A84" s="152" t="s">
        <v>636</v>
      </c>
      <c r="B84" s="160" t="s">
        <v>396</v>
      </c>
      <c r="C84" s="271">
        <v>845</v>
      </c>
      <c r="D84" s="272">
        <v>904</v>
      </c>
      <c r="E84" s="231">
        <v>328</v>
      </c>
      <c r="F84" s="107"/>
      <c r="G84" s="87"/>
      <c r="H84" s="108"/>
      <c r="I84" s="232"/>
      <c r="J84" s="87"/>
      <c r="K84" s="231"/>
      <c r="L84" s="604">
        <v>845</v>
      </c>
      <c r="M84" s="272">
        <v>904</v>
      </c>
      <c r="N84" s="108">
        <v>328</v>
      </c>
    </row>
    <row r="85" spans="1:14" x14ac:dyDescent="0.25">
      <c r="A85" s="128" t="s">
        <v>397</v>
      </c>
      <c r="B85" s="158" t="s">
        <v>398</v>
      </c>
      <c r="C85" s="269">
        <v>0</v>
      </c>
      <c r="D85" s="270">
        <v>2233</v>
      </c>
      <c r="E85" s="184">
        <v>2233</v>
      </c>
      <c r="F85" s="105"/>
      <c r="G85" s="83"/>
      <c r="H85" s="209"/>
      <c r="I85" s="173"/>
      <c r="J85" s="83"/>
      <c r="K85" s="184"/>
      <c r="L85" s="603">
        <v>0</v>
      </c>
      <c r="M85" s="270">
        <v>2233</v>
      </c>
      <c r="N85" s="209">
        <v>2233</v>
      </c>
    </row>
    <row r="86" spans="1:14" x14ac:dyDescent="0.25">
      <c r="A86" s="128" t="s">
        <v>399</v>
      </c>
      <c r="B86" s="158" t="s">
        <v>400</v>
      </c>
      <c r="C86" s="269"/>
      <c r="D86" s="270"/>
      <c r="E86" s="184"/>
      <c r="F86" s="105"/>
      <c r="G86" s="83"/>
      <c r="H86" s="209"/>
      <c r="I86" s="173"/>
      <c r="J86" s="83"/>
      <c r="K86" s="184"/>
      <c r="L86" s="603"/>
      <c r="M86" s="270"/>
      <c r="N86" s="209"/>
    </row>
    <row r="87" spans="1:14" x14ac:dyDescent="0.25">
      <c r="A87" s="128" t="s">
        <v>401</v>
      </c>
      <c r="B87" s="158" t="s">
        <v>402</v>
      </c>
      <c r="C87" s="269"/>
      <c r="D87" s="270"/>
      <c r="E87" s="184"/>
      <c r="F87" s="105"/>
      <c r="G87" s="83"/>
      <c r="H87" s="209"/>
      <c r="I87" s="173"/>
      <c r="J87" s="83"/>
      <c r="K87" s="184"/>
      <c r="L87" s="603"/>
      <c r="M87" s="270"/>
      <c r="N87" s="209"/>
    </row>
    <row r="88" spans="1:14" x14ac:dyDescent="0.25">
      <c r="A88" s="128" t="s">
        <v>403</v>
      </c>
      <c r="B88" s="158" t="s">
        <v>404</v>
      </c>
      <c r="C88" s="269">
        <v>0</v>
      </c>
      <c r="D88" s="270">
        <v>603</v>
      </c>
      <c r="E88" s="184">
        <v>603</v>
      </c>
      <c r="F88" s="105"/>
      <c r="G88" s="83"/>
      <c r="H88" s="209"/>
      <c r="I88" s="173"/>
      <c r="J88" s="83"/>
      <c r="K88" s="184"/>
      <c r="L88" s="603">
        <v>0</v>
      </c>
      <c r="M88" s="270">
        <v>603</v>
      </c>
      <c r="N88" s="209">
        <v>603</v>
      </c>
    </row>
    <row r="89" spans="1:14" x14ac:dyDescent="0.25">
      <c r="A89" s="147" t="s">
        <v>637</v>
      </c>
      <c r="B89" s="160" t="s">
        <v>405</v>
      </c>
      <c r="C89" s="271">
        <v>0</v>
      </c>
      <c r="D89" s="272">
        <v>2836</v>
      </c>
      <c r="E89" s="231">
        <v>2836</v>
      </c>
      <c r="F89" s="107"/>
      <c r="G89" s="87"/>
      <c r="H89" s="108"/>
      <c r="I89" s="232"/>
      <c r="J89" s="87"/>
      <c r="K89" s="231"/>
      <c r="L89" s="604">
        <v>0</v>
      </c>
      <c r="M89" s="272">
        <v>2836</v>
      </c>
      <c r="N89" s="108">
        <v>2836</v>
      </c>
    </row>
    <row r="90" spans="1:14" ht="30" x14ac:dyDescent="0.25">
      <c r="A90" s="128" t="s">
        <v>406</v>
      </c>
      <c r="B90" s="158" t="s">
        <v>407</v>
      </c>
      <c r="C90" s="269"/>
      <c r="D90" s="270"/>
      <c r="E90" s="184"/>
      <c r="F90" s="105"/>
      <c r="G90" s="83"/>
      <c r="H90" s="209"/>
      <c r="I90" s="173"/>
      <c r="J90" s="83"/>
      <c r="K90" s="184"/>
      <c r="L90" s="603"/>
      <c r="M90" s="270"/>
      <c r="N90" s="209"/>
    </row>
    <row r="91" spans="1:14" ht="30" x14ac:dyDescent="0.25">
      <c r="A91" s="128" t="s">
        <v>673</v>
      </c>
      <c r="B91" s="158" t="s">
        <v>408</v>
      </c>
      <c r="C91" s="269"/>
      <c r="D91" s="270"/>
      <c r="E91" s="184"/>
      <c r="F91" s="105"/>
      <c r="G91" s="83"/>
      <c r="H91" s="209"/>
      <c r="I91" s="173"/>
      <c r="J91" s="83"/>
      <c r="K91" s="184"/>
      <c r="L91" s="603"/>
      <c r="M91" s="270"/>
      <c r="N91" s="209"/>
    </row>
    <row r="92" spans="1:14" ht="30" x14ac:dyDescent="0.25">
      <c r="A92" s="128" t="s">
        <v>674</v>
      </c>
      <c r="B92" s="158" t="s">
        <v>409</v>
      </c>
      <c r="C92" s="269"/>
      <c r="D92" s="270"/>
      <c r="E92" s="184"/>
      <c r="F92" s="105"/>
      <c r="G92" s="83"/>
      <c r="H92" s="209"/>
      <c r="I92" s="173"/>
      <c r="J92" s="83"/>
      <c r="K92" s="184"/>
      <c r="L92" s="603"/>
      <c r="M92" s="270"/>
      <c r="N92" s="209"/>
    </row>
    <row r="93" spans="1:14" x14ac:dyDescent="0.25">
      <c r="A93" s="128" t="s">
        <v>675</v>
      </c>
      <c r="B93" s="158" t="s">
        <v>410</v>
      </c>
      <c r="C93" s="269"/>
      <c r="D93" s="270"/>
      <c r="E93" s="184"/>
      <c r="F93" s="105"/>
      <c r="G93" s="83"/>
      <c r="H93" s="209"/>
      <c r="I93" s="173"/>
      <c r="J93" s="83"/>
      <c r="K93" s="184"/>
      <c r="L93" s="603"/>
      <c r="M93" s="270"/>
      <c r="N93" s="209"/>
    </row>
    <row r="94" spans="1:14" ht="30" x14ac:dyDescent="0.25">
      <c r="A94" s="128" t="s">
        <v>676</v>
      </c>
      <c r="B94" s="158" t="s">
        <v>411</v>
      </c>
      <c r="C94" s="269"/>
      <c r="D94" s="270"/>
      <c r="E94" s="184"/>
      <c r="F94" s="105"/>
      <c r="G94" s="83"/>
      <c r="H94" s="209"/>
      <c r="I94" s="173"/>
      <c r="J94" s="83"/>
      <c r="K94" s="184"/>
      <c r="L94" s="603"/>
      <c r="M94" s="270"/>
      <c r="N94" s="209"/>
    </row>
    <row r="95" spans="1:14" ht="30" x14ac:dyDescent="0.25">
      <c r="A95" s="128" t="s">
        <v>677</v>
      </c>
      <c r="B95" s="158" t="s">
        <v>412</v>
      </c>
      <c r="C95" s="269"/>
      <c r="D95" s="270"/>
      <c r="E95" s="184"/>
      <c r="F95" s="105"/>
      <c r="G95" s="83"/>
      <c r="H95" s="209"/>
      <c r="I95" s="173"/>
      <c r="J95" s="83"/>
      <c r="K95" s="184"/>
      <c r="L95" s="603"/>
      <c r="M95" s="270"/>
      <c r="N95" s="209"/>
    </row>
    <row r="96" spans="1:14" x14ac:dyDescent="0.25">
      <c r="A96" s="128" t="s">
        <v>413</v>
      </c>
      <c r="B96" s="158" t="s">
        <v>414</v>
      </c>
      <c r="C96" s="269"/>
      <c r="D96" s="270"/>
      <c r="E96" s="184"/>
      <c r="F96" s="105"/>
      <c r="G96" s="83"/>
      <c r="H96" s="209"/>
      <c r="I96" s="173"/>
      <c r="J96" s="83"/>
      <c r="K96" s="184"/>
      <c r="L96" s="603"/>
      <c r="M96" s="270"/>
      <c r="N96" s="209"/>
    </row>
    <row r="97" spans="1:31" x14ac:dyDescent="0.25">
      <c r="A97" s="128" t="s">
        <v>678</v>
      </c>
      <c r="B97" s="158" t="s">
        <v>415</v>
      </c>
      <c r="C97" s="269"/>
      <c r="D97" s="270"/>
      <c r="E97" s="184"/>
      <c r="F97" s="105"/>
      <c r="G97" s="83"/>
      <c r="H97" s="209"/>
      <c r="I97" s="173"/>
      <c r="J97" s="83"/>
      <c r="K97" s="184"/>
      <c r="L97" s="603"/>
      <c r="M97" s="270"/>
      <c r="N97" s="209"/>
    </row>
    <row r="98" spans="1:31" x14ac:dyDescent="0.25">
      <c r="A98" s="147" t="s">
        <v>638</v>
      </c>
      <c r="B98" s="160" t="s">
        <v>416</v>
      </c>
      <c r="C98" s="271"/>
      <c r="D98" s="272"/>
      <c r="E98" s="231"/>
      <c r="F98" s="107"/>
      <c r="G98" s="87"/>
      <c r="H98" s="108"/>
      <c r="I98" s="232"/>
      <c r="J98" s="87"/>
      <c r="K98" s="231"/>
      <c r="L98" s="604"/>
      <c r="M98" s="272"/>
      <c r="N98" s="108"/>
    </row>
    <row r="99" spans="1:31" ht="15.75" x14ac:dyDescent="0.25">
      <c r="A99" s="150" t="s">
        <v>10</v>
      </c>
      <c r="B99" s="161"/>
      <c r="C99" s="303">
        <v>845</v>
      </c>
      <c r="D99" s="304">
        <v>3740</v>
      </c>
      <c r="E99" s="280">
        <v>3164</v>
      </c>
      <c r="F99" s="110"/>
      <c r="G99" s="84"/>
      <c r="H99" s="210"/>
      <c r="I99" s="279"/>
      <c r="J99" s="84"/>
      <c r="K99" s="280"/>
      <c r="L99" s="605">
        <v>845</v>
      </c>
      <c r="M99" s="304">
        <v>3740</v>
      </c>
      <c r="N99" s="210">
        <v>3164</v>
      </c>
    </row>
    <row r="100" spans="1:31" ht="15.75" x14ac:dyDescent="0.25">
      <c r="A100" s="153" t="s">
        <v>686</v>
      </c>
      <c r="B100" s="162" t="s">
        <v>417</v>
      </c>
      <c r="C100" s="305">
        <f>C26+C27+C52+C61+C75+C84+C89+C98</f>
        <v>70986</v>
      </c>
      <c r="D100" s="305">
        <f t="shared" ref="D100:E100" si="0">D26+D27+D52+D61+D75+D84+D89+D98</f>
        <v>75407</v>
      </c>
      <c r="E100" s="305">
        <f t="shared" si="0"/>
        <v>64039</v>
      </c>
      <c r="F100" s="111"/>
      <c r="G100" s="88"/>
      <c r="H100" s="112"/>
      <c r="I100" s="176"/>
      <c r="J100" s="88"/>
      <c r="K100" s="187"/>
      <c r="L100" s="606">
        <f>L26+L27+L52+L61+L75+L84+L89+L98</f>
        <v>70986</v>
      </c>
      <c r="M100" s="305">
        <f t="shared" ref="M100:N100" si="1">M26+M27+M52+M61+M75+M84+M89+M98</f>
        <v>75407</v>
      </c>
      <c r="N100" s="607">
        <f t="shared" si="1"/>
        <v>64039</v>
      </c>
    </row>
    <row r="101" spans="1:31" x14ac:dyDescent="0.25">
      <c r="A101" s="128" t="s">
        <v>679</v>
      </c>
      <c r="B101" s="163" t="s">
        <v>418</v>
      </c>
      <c r="C101" s="269"/>
      <c r="D101" s="270"/>
      <c r="E101" s="184"/>
      <c r="F101" s="281"/>
      <c r="G101" s="44"/>
      <c r="H101" s="282"/>
      <c r="I101" s="283"/>
      <c r="J101" s="44"/>
      <c r="K101" s="284"/>
      <c r="L101" s="603"/>
      <c r="M101" s="270"/>
      <c r="N101" s="209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28" t="s">
        <v>421</v>
      </c>
      <c r="B102" s="163" t="s">
        <v>422</v>
      </c>
      <c r="C102" s="269"/>
      <c r="D102" s="270"/>
      <c r="E102" s="184"/>
      <c r="F102" s="281"/>
      <c r="G102" s="44"/>
      <c r="H102" s="282"/>
      <c r="I102" s="283"/>
      <c r="J102" s="44"/>
      <c r="K102" s="284"/>
      <c r="L102" s="603"/>
      <c r="M102" s="270"/>
      <c r="N102" s="209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28" t="s">
        <v>680</v>
      </c>
      <c r="B103" s="163" t="s">
        <v>423</v>
      </c>
      <c r="C103" s="269"/>
      <c r="D103" s="270"/>
      <c r="E103" s="184"/>
      <c r="F103" s="281"/>
      <c r="G103" s="44"/>
      <c r="H103" s="282"/>
      <c r="I103" s="283"/>
      <c r="J103" s="44"/>
      <c r="K103" s="284"/>
      <c r="L103" s="603"/>
      <c r="M103" s="270"/>
      <c r="N103" s="209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29" t="s">
        <v>643</v>
      </c>
      <c r="B104" s="164" t="s">
        <v>425</v>
      </c>
      <c r="C104" s="269"/>
      <c r="D104" s="270"/>
      <c r="E104" s="184"/>
      <c r="F104" s="285"/>
      <c r="G104" s="27"/>
      <c r="H104" s="286"/>
      <c r="I104" s="287"/>
      <c r="J104" s="27"/>
      <c r="K104" s="147"/>
      <c r="L104" s="603"/>
      <c r="M104" s="270"/>
      <c r="N104" s="209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30" t="s">
        <v>681</v>
      </c>
      <c r="B105" s="163" t="s">
        <v>426</v>
      </c>
      <c r="C105" s="269"/>
      <c r="D105" s="270"/>
      <c r="E105" s="184"/>
      <c r="F105" s="288"/>
      <c r="G105" s="289"/>
      <c r="H105" s="290"/>
      <c r="I105" s="291"/>
      <c r="J105" s="289"/>
      <c r="K105" s="292"/>
      <c r="L105" s="603"/>
      <c r="M105" s="270"/>
      <c r="N105" s="209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30" t="s">
        <v>649</v>
      </c>
      <c r="B106" s="163" t="s">
        <v>429</v>
      </c>
      <c r="C106" s="269"/>
      <c r="D106" s="270"/>
      <c r="E106" s="184"/>
      <c r="F106" s="288"/>
      <c r="G106" s="289"/>
      <c r="H106" s="290"/>
      <c r="I106" s="291"/>
      <c r="J106" s="289"/>
      <c r="K106" s="292"/>
      <c r="L106" s="603"/>
      <c r="M106" s="270"/>
      <c r="N106" s="209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28" t="s">
        <v>430</v>
      </c>
      <c r="B107" s="163" t="s">
        <v>431</v>
      </c>
      <c r="C107" s="269"/>
      <c r="D107" s="270"/>
      <c r="E107" s="184"/>
      <c r="F107" s="281"/>
      <c r="G107" s="44"/>
      <c r="H107" s="282"/>
      <c r="I107" s="283"/>
      <c r="J107" s="44"/>
      <c r="K107" s="284"/>
      <c r="L107" s="603"/>
      <c r="M107" s="270"/>
      <c r="N107" s="209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28" t="s">
        <v>682</v>
      </c>
      <c r="B108" s="163" t="s">
        <v>432</v>
      </c>
      <c r="C108" s="269"/>
      <c r="D108" s="270"/>
      <c r="E108" s="184"/>
      <c r="F108" s="281"/>
      <c r="G108" s="44"/>
      <c r="H108" s="282"/>
      <c r="I108" s="283"/>
      <c r="J108" s="44"/>
      <c r="K108" s="284"/>
      <c r="L108" s="603"/>
      <c r="M108" s="270"/>
      <c r="N108" s="209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31" t="s">
        <v>646</v>
      </c>
      <c r="B109" s="164" t="s">
        <v>433</v>
      </c>
      <c r="C109" s="269"/>
      <c r="D109" s="270"/>
      <c r="E109" s="184"/>
      <c r="F109" s="293"/>
      <c r="G109" s="22"/>
      <c r="H109" s="294"/>
      <c r="I109" s="295"/>
      <c r="J109" s="22"/>
      <c r="K109" s="154"/>
      <c r="L109" s="603"/>
      <c r="M109" s="270"/>
      <c r="N109" s="20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30" t="s">
        <v>434</v>
      </c>
      <c r="B110" s="163" t="s">
        <v>435</v>
      </c>
      <c r="C110" s="269"/>
      <c r="D110" s="270"/>
      <c r="E110" s="184"/>
      <c r="F110" s="288"/>
      <c r="G110" s="289"/>
      <c r="H110" s="290"/>
      <c r="I110" s="291"/>
      <c r="J110" s="289"/>
      <c r="K110" s="292"/>
      <c r="L110" s="603"/>
      <c r="M110" s="270"/>
      <c r="N110" s="209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30" t="s">
        <v>436</v>
      </c>
      <c r="B111" s="163" t="s">
        <v>437</v>
      </c>
      <c r="C111" s="269">
        <v>1218</v>
      </c>
      <c r="D111" s="270">
        <v>1218</v>
      </c>
      <c r="E111" s="184">
        <v>1218</v>
      </c>
      <c r="F111" s="288"/>
      <c r="G111" s="289"/>
      <c r="H111" s="290"/>
      <c r="I111" s="291"/>
      <c r="J111" s="289"/>
      <c r="K111" s="292"/>
      <c r="L111" s="603">
        <v>1218</v>
      </c>
      <c r="M111" s="270">
        <v>1218</v>
      </c>
      <c r="N111" s="209">
        <v>1218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31" t="s">
        <v>438</v>
      </c>
      <c r="B112" s="164" t="s">
        <v>439</v>
      </c>
      <c r="C112" s="269">
        <v>23294</v>
      </c>
      <c r="D112" s="270">
        <v>25299</v>
      </c>
      <c r="E112" s="184">
        <v>21620</v>
      </c>
      <c r="F112" s="288"/>
      <c r="G112" s="289"/>
      <c r="H112" s="290"/>
      <c r="I112" s="291"/>
      <c r="J112" s="289"/>
      <c r="K112" s="292"/>
      <c r="L112" s="603">
        <v>23294</v>
      </c>
      <c r="M112" s="270">
        <v>25299</v>
      </c>
      <c r="N112" s="209">
        <v>21620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30" t="s">
        <v>440</v>
      </c>
      <c r="B113" s="163" t="s">
        <v>441</v>
      </c>
      <c r="C113" s="269"/>
      <c r="D113" s="270"/>
      <c r="E113" s="184"/>
      <c r="F113" s="288"/>
      <c r="G113" s="289"/>
      <c r="H113" s="290"/>
      <c r="I113" s="291"/>
      <c r="J113" s="289"/>
      <c r="K113" s="292"/>
      <c r="L113" s="603"/>
      <c r="M113" s="270"/>
      <c r="N113" s="20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30" t="s">
        <v>442</v>
      </c>
      <c r="B114" s="163" t="s">
        <v>443</v>
      </c>
      <c r="C114" s="269"/>
      <c r="D114" s="270"/>
      <c r="E114" s="184"/>
      <c r="F114" s="288"/>
      <c r="G114" s="289"/>
      <c r="H114" s="290"/>
      <c r="I114" s="291"/>
      <c r="J114" s="289"/>
      <c r="K114" s="292"/>
      <c r="L114" s="603"/>
      <c r="M114" s="270"/>
      <c r="N114" s="20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30" t="s">
        <v>444</v>
      </c>
      <c r="B115" s="163" t="s">
        <v>445</v>
      </c>
      <c r="C115" s="269"/>
      <c r="D115" s="270"/>
      <c r="E115" s="184"/>
      <c r="F115" s="288"/>
      <c r="G115" s="289"/>
      <c r="H115" s="290"/>
      <c r="I115" s="291"/>
      <c r="J115" s="289"/>
      <c r="K115" s="292"/>
      <c r="L115" s="603"/>
      <c r="M115" s="270"/>
      <c r="N115" s="20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54" t="s">
        <v>647</v>
      </c>
      <c r="B116" s="165" t="s">
        <v>446</v>
      </c>
      <c r="C116" s="269">
        <v>24512</v>
      </c>
      <c r="D116" s="270">
        <v>26517</v>
      </c>
      <c r="E116" s="184">
        <v>22837</v>
      </c>
      <c r="F116" s="293"/>
      <c r="G116" s="22"/>
      <c r="H116" s="294"/>
      <c r="I116" s="295"/>
      <c r="J116" s="22"/>
      <c r="K116" s="154"/>
      <c r="L116" s="603">
        <v>24512</v>
      </c>
      <c r="M116" s="270">
        <v>26517</v>
      </c>
      <c r="N116" s="209">
        <v>22837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30" t="s">
        <v>447</v>
      </c>
      <c r="B117" s="163" t="s">
        <v>448</v>
      </c>
      <c r="C117" s="269"/>
      <c r="D117" s="270"/>
      <c r="E117" s="184"/>
      <c r="F117" s="288"/>
      <c r="G117" s="289"/>
      <c r="H117" s="290"/>
      <c r="I117" s="291"/>
      <c r="J117" s="289"/>
      <c r="K117" s="292"/>
      <c r="L117" s="603"/>
      <c r="M117" s="270"/>
      <c r="N117" s="20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28" t="s">
        <v>449</v>
      </c>
      <c r="B118" s="163" t="s">
        <v>450</v>
      </c>
      <c r="C118" s="269"/>
      <c r="D118" s="270"/>
      <c r="E118" s="184"/>
      <c r="F118" s="281"/>
      <c r="G118" s="44"/>
      <c r="H118" s="282"/>
      <c r="I118" s="283"/>
      <c r="J118" s="44"/>
      <c r="K118" s="284"/>
      <c r="L118" s="603"/>
      <c r="M118" s="270"/>
      <c r="N118" s="209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30" t="s">
        <v>683</v>
      </c>
      <c r="B119" s="163" t="s">
        <v>451</v>
      </c>
      <c r="C119" s="269"/>
      <c r="D119" s="270"/>
      <c r="E119" s="184"/>
      <c r="F119" s="288"/>
      <c r="G119" s="289"/>
      <c r="H119" s="290"/>
      <c r="I119" s="291"/>
      <c r="J119" s="289"/>
      <c r="K119" s="292"/>
      <c r="L119" s="603"/>
      <c r="M119" s="270"/>
      <c r="N119" s="20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30" t="s">
        <v>652</v>
      </c>
      <c r="B120" s="163" t="s">
        <v>452</v>
      </c>
      <c r="C120" s="269"/>
      <c r="D120" s="270"/>
      <c r="E120" s="184"/>
      <c r="F120" s="288"/>
      <c r="G120" s="289"/>
      <c r="H120" s="290"/>
      <c r="I120" s="291"/>
      <c r="J120" s="289"/>
      <c r="K120" s="292"/>
      <c r="L120" s="603"/>
      <c r="M120" s="270"/>
      <c r="N120" s="20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54" t="s">
        <v>653</v>
      </c>
      <c r="B121" s="165" t="s">
        <v>456</v>
      </c>
      <c r="C121" s="269"/>
      <c r="D121" s="270"/>
      <c r="E121" s="184"/>
      <c r="F121" s="293"/>
      <c r="G121" s="22"/>
      <c r="H121" s="294"/>
      <c r="I121" s="295"/>
      <c r="J121" s="22"/>
      <c r="K121" s="154"/>
      <c r="L121" s="603"/>
      <c r="M121" s="270"/>
      <c r="N121" s="20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28" t="s">
        <v>457</v>
      </c>
      <c r="B122" s="163" t="s">
        <v>458</v>
      </c>
      <c r="C122" s="269"/>
      <c r="D122" s="270"/>
      <c r="E122" s="184"/>
      <c r="F122" s="281"/>
      <c r="G122" s="44"/>
      <c r="H122" s="282"/>
      <c r="I122" s="283"/>
      <c r="J122" s="44"/>
      <c r="K122" s="284"/>
      <c r="L122" s="603"/>
      <c r="M122" s="270"/>
      <c r="N122" s="209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55" t="s">
        <v>687</v>
      </c>
      <c r="B123" s="166" t="s">
        <v>459</v>
      </c>
      <c r="C123" s="305">
        <v>24512</v>
      </c>
      <c r="D123" s="306">
        <v>26517</v>
      </c>
      <c r="E123" s="187">
        <v>22837</v>
      </c>
      <c r="F123" s="296"/>
      <c r="G123" s="297"/>
      <c r="H123" s="298"/>
      <c r="I123" s="299"/>
      <c r="J123" s="297"/>
      <c r="K123" s="300"/>
      <c r="L123" s="606">
        <v>24512</v>
      </c>
      <c r="M123" s="306">
        <v>26517</v>
      </c>
      <c r="N123" s="112">
        <v>22837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156" t="s">
        <v>723</v>
      </c>
      <c r="B124" s="167"/>
      <c r="C124" s="307">
        <f>C100+C123</f>
        <v>95498</v>
      </c>
      <c r="D124" s="307">
        <f t="shared" ref="D124:E124" si="2">D100+D123</f>
        <v>101924</v>
      </c>
      <c r="E124" s="307">
        <f t="shared" si="2"/>
        <v>86876</v>
      </c>
      <c r="F124" s="215"/>
      <c r="G124" s="169"/>
      <c r="H124" s="216"/>
      <c r="I124" s="177"/>
      <c r="J124" s="169"/>
      <c r="K124" s="188"/>
      <c r="L124" s="215">
        <v>95498</v>
      </c>
      <c r="M124" s="169">
        <v>101924</v>
      </c>
      <c r="N124" s="216">
        <v>86876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ht="14.45" x14ac:dyDescent="0.3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E173"/>
  <sheetViews>
    <sheetView workbookViewId="0">
      <selection activeCell="R21" sqref="R21"/>
    </sheetView>
  </sheetViews>
  <sheetFormatPr defaultRowHeight="15" x14ac:dyDescent="0.25"/>
  <cols>
    <col min="1" max="1" width="83.42578125" customWidth="1"/>
    <col min="3" max="3" width="9.85546875" bestFit="1" customWidth="1"/>
    <col min="4" max="5" width="10.140625" customWidth="1"/>
    <col min="7" max="7" width="9.42578125" customWidth="1"/>
    <col min="8" max="8" width="10.140625" customWidth="1"/>
    <col min="9" max="9" width="10.28515625" customWidth="1"/>
    <col min="10" max="10" width="10" customWidth="1"/>
    <col min="11" max="11" width="10.140625" customWidth="1"/>
    <col min="12" max="12" width="10" customWidth="1"/>
    <col min="13" max="14" width="10.42578125" customWidth="1"/>
  </cols>
  <sheetData>
    <row r="1" spans="1:14" x14ac:dyDescent="0.25">
      <c r="A1" s="617" t="s">
        <v>1168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1" customHeight="1" x14ac:dyDescent="0.25">
      <c r="A2" s="613" t="s">
        <v>1107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8"/>
      <c r="M2" s="619"/>
      <c r="N2" s="619"/>
    </row>
    <row r="3" spans="1:14" ht="18.75" customHeight="1" x14ac:dyDescent="0.25">
      <c r="A3" s="615" t="s">
        <v>762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8"/>
      <c r="M3" s="619"/>
      <c r="N3" s="619"/>
    </row>
    <row r="4" spans="1:14" ht="18" x14ac:dyDescent="0.35">
      <c r="A4" s="26"/>
    </row>
    <row r="5" spans="1:14" ht="18" x14ac:dyDescent="0.25">
      <c r="A5" s="80" t="s">
        <v>624</v>
      </c>
    </row>
    <row r="6" spans="1:14" ht="25.5" customHeight="1" x14ac:dyDescent="0.25">
      <c r="A6" s="620" t="s">
        <v>280</v>
      </c>
      <c r="B6" s="622" t="s">
        <v>281</v>
      </c>
      <c r="C6" s="634" t="s">
        <v>12</v>
      </c>
      <c r="D6" s="635"/>
      <c r="E6" s="635"/>
      <c r="F6" s="636" t="s">
        <v>13</v>
      </c>
      <c r="G6" s="635"/>
      <c r="H6" s="637"/>
      <c r="I6" s="634" t="s">
        <v>14</v>
      </c>
      <c r="J6" s="635"/>
      <c r="K6" s="635"/>
      <c r="L6" s="627" t="s">
        <v>79</v>
      </c>
      <c r="M6" s="638"/>
      <c r="N6" s="639"/>
    </row>
    <row r="7" spans="1:14" ht="26.25" x14ac:dyDescent="0.25">
      <c r="A7" s="632"/>
      <c r="B7" s="633"/>
      <c r="C7" s="93" t="s">
        <v>82</v>
      </c>
      <c r="D7" s="3" t="s">
        <v>107</v>
      </c>
      <c r="E7" s="82" t="s">
        <v>108</v>
      </c>
      <c r="F7" s="103" t="s">
        <v>82</v>
      </c>
      <c r="G7" s="3" t="s">
        <v>107</v>
      </c>
      <c r="H7" s="104" t="s">
        <v>108</v>
      </c>
      <c r="I7" s="93" t="s">
        <v>82</v>
      </c>
      <c r="J7" s="3" t="s">
        <v>107</v>
      </c>
      <c r="K7" s="82" t="s">
        <v>108</v>
      </c>
      <c r="L7" s="103" t="s">
        <v>82</v>
      </c>
      <c r="M7" s="3" t="s">
        <v>107</v>
      </c>
      <c r="N7" s="104" t="s">
        <v>108</v>
      </c>
    </row>
    <row r="8" spans="1:14" x14ac:dyDescent="0.25">
      <c r="A8" s="140" t="s">
        <v>282</v>
      </c>
      <c r="B8" s="157" t="s">
        <v>283</v>
      </c>
      <c r="C8" s="94">
        <v>3462</v>
      </c>
      <c r="D8" s="24">
        <v>3924</v>
      </c>
      <c r="E8" s="125">
        <v>3924</v>
      </c>
      <c r="F8" s="134"/>
      <c r="G8" s="24"/>
      <c r="H8" s="106"/>
      <c r="I8" s="94"/>
      <c r="J8" s="24"/>
      <c r="K8" s="125"/>
      <c r="L8" s="134">
        <v>3462</v>
      </c>
      <c r="M8" s="24">
        <v>3924</v>
      </c>
      <c r="N8" s="106">
        <v>3924</v>
      </c>
    </row>
    <row r="9" spans="1:14" x14ac:dyDescent="0.25">
      <c r="A9" s="140" t="s">
        <v>284</v>
      </c>
      <c r="B9" s="158" t="s">
        <v>285</v>
      </c>
      <c r="C9" s="94"/>
      <c r="D9" s="24"/>
      <c r="E9" s="125"/>
      <c r="F9" s="134"/>
      <c r="G9" s="24"/>
      <c r="H9" s="106"/>
      <c r="I9" s="94"/>
      <c r="J9" s="24"/>
      <c r="K9" s="125"/>
      <c r="L9" s="134"/>
      <c r="M9" s="24"/>
      <c r="N9" s="106"/>
    </row>
    <row r="10" spans="1:14" x14ac:dyDescent="0.25">
      <c r="A10" s="140" t="s">
        <v>286</v>
      </c>
      <c r="B10" s="158" t="s">
        <v>287</v>
      </c>
      <c r="C10" s="94"/>
      <c r="D10" s="24"/>
      <c r="E10" s="125"/>
      <c r="F10" s="134"/>
      <c r="G10" s="24"/>
      <c r="H10" s="106"/>
      <c r="I10" s="94"/>
      <c r="J10" s="24"/>
      <c r="K10" s="125"/>
      <c r="L10" s="134"/>
      <c r="M10" s="24"/>
      <c r="N10" s="106"/>
    </row>
    <row r="11" spans="1:14" x14ac:dyDescent="0.25">
      <c r="A11" s="141" t="s">
        <v>288</v>
      </c>
      <c r="B11" s="158" t="s">
        <v>289</v>
      </c>
      <c r="C11" s="94"/>
      <c r="D11" s="24"/>
      <c r="E11" s="125"/>
      <c r="F11" s="134"/>
      <c r="G11" s="24"/>
      <c r="H11" s="106"/>
      <c r="I11" s="94"/>
      <c r="J11" s="24"/>
      <c r="K11" s="125"/>
      <c r="L11" s="134"/>
      <c r="M11" s="24"/>
      <c r="N11" s="106"/>
    </row>
    <row r="12" spans="1:14" x14ac:dyDescent="0.25">
      <c r="A12" s="141" t="s">
        <v>290</v>
      </c>
      <c r="B12" s="158" t="s">
        <v>291</v>
      </c>
      <c r="C12" s="94"/>
      <c r="D12" s="24"/>
      <c r="E12" s="125"/>
      <c r="F12" s="134"/>
      <c r="G12" s="24"/>
      <c r="H12" s="106"/>
      <c r="I12" s="94"/>
      <c r="J12" s="24"/>
      <c r="K12" s="125"/>
      <c r="L12" s="134"/>
      <c r="M12" s="24"/>
      <c r="N12" s="106"/>
    </row>
    <row r="13" spans="1:14" ht="14.45" x14ac:dyDescent="0.3">
      <c r="A13" s="141" t="s">
        <v>292</v>
      </c>
      <c r="B13" s="158" t="s">
        <v>293</v>
      </c>
      <c r="C13" s="94">
        <v>322</v>
      </c>
      <c r="D13" s="24">
        <v>322</v>
      </c>
      <c r="E13" s="125">
        <v>0</v>
      </c>
      <c r="F13" s="134"/>
      <c r="G13" s="24"/>
      <c r="H13" s="106"/>
      <c r="I13" s="94"/>
      <c r="J13" s="24"/>
      <c r="K13" s="125"/>
      <c r="L13" s="134">
        <v>322</v>
      </c>
      <c r="M13" s="24">
        <v>322</v>
      </c>
      <c r="N13" s="106">
        <v>0</v>
      </c>
    </row>
    <row r="14" spans="1:14" x14ac:dyDescent="0.25">
      <c r="A14" s="141" t="s">
        <v>294</v>
      </c>
      <c r="B14" s="158" t="s">
        <v>295</v>
      </c>
      <c r="C14" s="94">
        <v>172</v>
      </c>
      <c r="D14" s="24">
        <v>464</v>
      </c>
      <c r="E14" s="125">
        <v>464</v>
      </c>
      <c r="F14" s="134"/>
      <c r="G14" s="24"/>
      <c r="H14" s="106"/>
      <c r="I14" s="94"/>
      <c r="J14" s="24"/>
      <c r="K14" s="125"/>
      <c r="L14" s="134">
        <v>172</v>
      </c>
      <c r="M14" s="24">
        <v>464</v>
      </c>
      <c r="N14" s="106">
        <v>464</v>
      </c>
    </row>
    <row r="15" spans="1:14" x14ac:dyDescent="0.25">
      <c r="A15" s="141" t="s">
        <v>296</v>
      </c>
      <c r="B15" s="158" t="s">
        <v>297</v>
      </c>
      <c r="C15" s="94"/>
      <c r="D15" s="24"/>
      <c r="E15" s="125"/>
      <c r="F15" s="134"/>
      <c r="G15" s="24"/>
      <c r="H15" s="106"/>
      <c r="I15" s="94"/>
      <c r="J15" s="24"/>
      <c r="K15" s="125"/>
      <c r="L15" s="134"/>
      <c r="M15" s="24"/>
      <c r="N15" s="106"/>
    </row>
    <row r="16" spans="1:14" x14ac:dyDescent="0.25">
      <c r="A16" s="90" t="s">
        <v>298</v>
      </c>
      <c r="B16" s="158" t="s">
        <v>299</v>
      </c>
      <c r="C16" s="94">
        <v>0</v>
      </c>
      <c r="D16" s="24">
        <v>8</v>
      </c>
      <c r="E16" s="125">
        <v>8</v>
      </c>
      <c r="F16" s="134"/>
      <c r="G16" s="24"/>
      <c r="H16" s="106"/>
      <c r="I16" s="94"/>
      <c r="J16" s="24"/>
      <c r="K16" s="125"/>
      <c r="L16" s="134">
        <v>0</v>
      </c>
      <c r="M16" s="24">
        <v>8</v>
      </c>
      <c r="N16" s="106">
        <v>8</v>
      </c>
    </row>
    <row r="17" spans="1:15" x14ac:dyDescent="0.25">
      <c r="A17" s="90" t="s">
        <v>300</v>
      </c>
      <c r="B17" s="158" t="s">
        <v>301</v>
      </c>
      <c r="C17" s="94"/>
      <c r="D17" s="24"/>
      <c r="E17" s="125"/>
      <c r="F17" s="134"/>
      <c r="G17" s="24"/>
      <c r="H17" s="106"/>
      <c r="I17" s="94"/>
      <c r="J17" s="24"/>
      <c r="K17" s="125"/>
      <c r="L17" s="134"/>
      <c r="M17" s="24"/>
      <c r="N17" s="106"/>
    </row>
    <row r="18" spans="1:15" x14ac:dyDescent="0.25">
      <c r="A18" s="90" t="s">
        <v>302</v>
      </c>
      <c r="B18" s="158" t="s">
        <v>303</v>
      </c>
      <c r="C18" s="94"/>
      <c r="D18" s="24"/>
      <c r="E18" s="125"/>
      <c r="F18" s="134"/>
      <c r="G18" s="24"/>
      <c r="H18" s="106"/>
      <c r="I18" s="94"/>
      <c r="J18" s="24"/>
      <c r="K18" s="125"/>
      <c r="L18" s="134"/>
      <c r="M18" s="24"/>
      <c r="N18" s="106"/>
    </row>
    <row r="19" spans="1:15" x14ac:dyDescent="0.25">
      <c r="A19" s="90" t="s">
        <v>304</v>
      </c>
      <c r="B19" s="158" t="s">
        <v>305</v>
      </c>
      <c r="C19" s="94"/>
      <c r="D19" s="24"/>
      <c r="E19" s="125"/>
      <c r="F19" s="134"/>
      <c r="G19" s="24"/>
      <c r="H19" s="106"/>
      <c r="I19" s="94"/>
      <c r="J19" s="24"/>
      <c r="K19" s="125"/>
      <c r="L19" s="134"/>
      <c r="M19" s="24"/>
      <c r="N19" s="106"/>
    </row>
    <row r="20" spans="1:15" x14ac:dyDescent="0.25">
      <c r="A20" s="90" t="s">
        <v>654</v>
      </c>
      <c r="B20" s="158" t="s">
        <v>306</v>
      </c>
      <c r="C20" s="94"/>
      <c r="D20" s="24"/>
      <c r="E20" s="125"/>
      <c r="F20" s="134"/>
      <c r="G20" s="24"/>
      <c r="H20" s="106"/>
      <c r="I20" s="94"/>
      <c r="J20" s="24"/>
      <c r="K20" s="125"/>
      <c r="L20" s="134"/>
      <c r="M20" s="24"/>
      <c r="N20" s="106"/>
    </row>
    <row r="21" spans="1:15" x14ac:dyDescent="0.25">
      <c r="A21" s="142" t="s">
        <v>583</v>
      </c>
      <c r="B21" s="159" t="s">
        <v>307</v>
      </c>
      <c r="C21" s="94">
        <v>3956</v>
      </c>
      <c r="D21" s="24">
        <v>4718</v>
      </c>
      <c r="E21" s="125">
        <v>4396</v>
      </c>
      <c r="F21" s="134"/>
      <c r="G21" s="24"/>
      <c r="H21" s="106"/>
      <c r="I21" s="94"/>
      <c r="J21" s="24"/>
      <c r="K21" s="125"/>
      <c r="L21" s="134">
        <v>3956</v>
      </c>
      <c r="M21" s="24">
        <v>4718</v>
      </c>
      <c r="N21" s="106">
        <v>4396</v>
      </c>
    </row>
    <row r="22" spans="1:15" x14ac:dyDescent="0.25">
      <c r="A22" s="90" t="s">
        <v>308</v>
      </c>
      <c r="B22" s="158" t="s">
        <v>309</v>
      </c>
      <c r="C22" s="94">
        <v>4333</v>
      </c>
      <c r="D22" s="24">
        <v>4333</v>
      </c>
      <c r="E22" s="125">
        <v>4281</v>
      </c>
      <c r="F22" s="134"/>
      <c r="G22" s="24"/>
      <c r="H22" s="106"/>
      <c r="I22" s="94"/>
      <c r="J22" s="24"/>
      <c r="K22" s="125"/>
      <c r="L22" s="134">
        <v>4333</v>
      </c>
      <c r="M22" s="24">
        <v>4333</v>
      </c>
      <c r="N22" s="106">
        <v>4281</v>
      </c>
    </row>
    <row r="23" spans="1:15" ht="33.75" customHeight="1" x14ac:dyDescent="0.25">
      <c r="A23" s="90" t="s">
        <v>310</v>
      </c>
      <c r="B23" s="158" t="s">
        <v>311</v>
      </c>
      <c r="C23" s="94">
        <v>0</v>
      </c>
      <c r="D23" s="24">
        <v>155</v>
      </c>
      <c r="E23" s="125">
        <v>153</v>
      </c>
      <c r="F23" s="134"/>
      <c r="G23" s="24"/>
      <c r="H23" s="106"/>
      <c r="I23" s="94"/>
      <c r="J23" s="24"/>
      <c r="K23" s="125"/>
      <c r="L23" s="134">
        <v>0</v>
      </c>
      <c r="M23" s="24">
        <v>155</v>
      </c>
      <c r="N23" s="106">
        <v>153</v>
      </c>
    </row>
    <row r="24" spans="1:15" x14ac:dyDescent="0.25">
      <c r="A24" s="143" t="s">
        <v>312</v>
      </c>
      <c r="B24" s="158" t="s">
        <v>313</v>
      </c>
      <c r="C24" s="94">
        <v>305</v>
      </c>
      <c r="D24" s="24">
        <v>669</v>
      </c>
      <c r="E24" s="125">
        <v>669</v>
      </c>
      <c r="F24" s="134"/>
      <c r="G24" s="24"/>
      <c r="H24" s="106"/>
      <c r="I24" s="94"/>
      <c r="J24" s="24"/>
      <c r="K24" s="125"/>
      <c r="L24" s="134">
        <v>305</v>
      </c>
      <c r="M24" s="24">
        <v>669</v>
      </c>
      <c r="N24" s="106">
        <v>669</v>
      </c>
    </row>
    <row r="25" spans="1:15" x14ac:dyDescent="0.25">
      <c r="A25" s="91" t="s">
        <v>584</v>
      </c>
      <c r="B25" s="159" t="s">
        <v>314</v>
      </c>
      <c r="C25" s="94">
        <v>4638</v>
      </c>
      <c r="D25" s="24">
        <v>5157</v>
      </c>
      <c r="E25" s="125">
        <v>5103</v>
      </c>
      <c r="F25" s="134"/>
      <c r="G25" s="24"/>
      <c r="H25" s="106"/>
      <c r="I25" s="94"/>
      <c r="J25" s="24"/>
      <c r="K25" s="125"/>
      <c r="L25" s="134">
        <v>4638</v>
      </c>
      <c r="M25" s="24">
        <v>5157</v>
      </c>
      <c r="N25" s="106">
        <v>5103</v>
      </c>
    </row>
    <row r="26" spans="1:15" x14ac:dyDescent="0.25">
      <c r="A26" s="144" t="s">
        <v>684</v>
      </c>
      <c r="B26" s="160" t="s">
        <v>315</v>
      </c>
      <c r="C26" s="232">
        <v>8594</v>
      </c>
      <c r="D26" s="87">
        <v>9875</v>
      </c>
      <c r="E26" s="231">
        <v>9499</v>
      </c>
      <c r="F26" s="134"/>
      <c r="G26" s="24"/>
      <c r="H26" s="106"/>
      <c r="I26" s="94"/>
      <c r="J26" s="24"/>
      <c r="K26" s="125"/>
      <c r="L26" s="107">
        <v>8594</v>
      </c>
      <c r="M26" s="87">
        <v>9875</v>
      </c>
      <c r="N26" s="108">
        <v>9499</v>
      </c>
    </row>
    <row r="27" spans="1:15" x14ac:dyDescent="0.25">
      <c r="A27" s="92" t="s">
        <v>655</v>
      </c>
      <c r="B27" s="160" t="s">
        <v>316</v>
      </c>
      <c r="C27" s="232">
        <v>1904</v>
      </c>
      <c r="D27" s="87">
        <v>2197</v>
      </c>
      <c r="E27" s="231">
        <v>2197</v>
      </c>
      <c r="F27" s="134"/>
      <c r="G27" s="24"/>
      <c r="H27" s="106"/>
      <c r="I27" s="94"/>
      <c r="J27" s="24"/>
      <c r="K27" s="125"/>
      <c r="L27" s="107">
        <v>1904</v>
      </c>
      <c r="M27" s="87">
        <v>2197</v>
      </c>
      <c r="N27" s="108">
        <v>2197</v>
      </c>
      <c r="O27" s="323"/>
    </row>
    <row r="28" spans="1:15" x14ac:dyDescent="0.25">
      <c r="A28" s="90" t="s">
        <v>317</v>
      </c>
      <c r="B28" s="158" t="s">
        <v>318</v>
      </c>
      <c r="C28" s="94"/>
      <c r="D28" s="24"/>
      <c r="E28" s="125"/>
      <c r="F28" s="134"/>
      <c r="G28" s="24"/>
      <c r="H28" s="106"/>
      <c r="I28" s="94"/>
      <c r="J28" s="24"/>
      <c r="K28" s="125"/>
      <c r="L28" s="134"/>
      <c r="M28" s="24"/>
      <c r="N28" s="106"/>
    </row>
    <row r="29" spans="1:15" x14ac:dyDescent="0.25">
      <c r="A29" s="90" t="s">
        <v>319</v>
      </c>
      <c r="B29" s="158" t="s">
        <v>320</v>
      </c>
      <c r="C29" s="94">
        <v>1484</v>
      </c>
      <c r="D29" s="24">
        <v>1484</v>
      </c>
      <c r="E29" s="125">
        <v>1477</v>
      </c>
      <c r="F29" s="134"/>
      <c r="G29" s="24"/>
      <c r="H29" s="106"/>
      <c r="I29" s="94"/>
      <c r="J29" s="24"/>
      <c r="K29" s="125"/>
      <c r="L29" s="134">
        <v>1484</v>
      </c>
      <c r="M29" s="24">
        <v>1484</v>
      </c>
      <c r="N29" s="106">
        <v>1477</v>
      </c>
    </row>
    <row r="30" spans="1:15" x14ac:dyDescent="0.25">
      <c r="A30" s="90" t="s">
        <v>321</v>
      </c>
      <c r="B30" s="158" t="s">
        <v>322</v>
      </c>
      <c r="C30" s="94"/>
      <c r="D30" s="24"/>
      <c r="E30" s="125"/>
      <c r="F30" s="134"/>
      <c r="G30" s="24"/>
      <c r="H30" s="106"/>
      <c r="I30" s="94"/>
      <c r="J30" s="24"/>
      <c r="K30" s="125"/>
      <c r="L30" s="134"/>
      <c r="M30" s="24"/>
      <c r="N30" s="106"/>
    </row>
    <row r="31" spans="1:15" x14ac:dyDescent="0.25">
      <c r="A31" s="91" t="s">
        <v>585</v>
      </c>
      <c r="B31" s="159" t="s">
        <v>323</v>
      </c>
      <c r="C31" s="94">
        <v>1484</v>
      </c>
      <c r="D31" s="24">
        <v>1484</v>
      </c>
      <c r="E31" s="125">
        <v>1477</v>
      </c>
      <c r="F31" s="134"/>
      <c r="G31" s="24"/>
      <c r="H31" s="106"/>
      <c r="I31" s="94"/>
      <c r="J31" s="24"/>
      <c r="K31" s="125"/>
      <c r="L31" s="134">
        <v>1484</v>
      </c>
      <c r="M31" s="24">
        <v>1484</v>
      </c>
      <c r="N31" s="106">
        <v>1477</v>
      </c>
    </row>
    <row r="32" spans="1:15" x14ac:dyDescent="0.25">
      <c r="A32" s="90" t="s">
        <v>324</v>
      </c>
      <c r="B32" s="158" t="s">
        <v>325</v>
      </c>
      <c r="C32" s="94">
        <v>106</v>
      </c>
      <c r="D32" s="24">
        <v>106</v>
      </c>
      <c r="E32" s="125">
        <v>50</v>
      </c>
      <c r="F32" s="134"/>
      <c r="G32" s="24"/>
      <c r="H32" s="106"/>
      <c r="I32" s="94"/>
      <c r="J32" s="24"/>
      <c r="K32" s="125"/>
      <c r="L32" s="134">
        <v>106</v>
      </c>
      <c r="M32" s="24">
        <v>106</v>
      </c>
      <c r="N32" s="106">
        <v>50</v>
      </c>
    </row>
    <row r="33" spans="1:14" x14ac:dyDescent="0.25">
      <c r="A33" s="90" t="s">
        <v>326</v>
      </c>
      <c r="B33" s="158" t="s">
        <v>327</v>
      </c>
      <c r="C33" s="94">
        <v>225</v>
      </c>
      <c r="D33" s="24">
        <v>398</v>
      </c>
      <c r="E33" s="125">
        <v>238</v>
      </c>
      <c r="F33" s="134"/>
      <c r="G33" s="24"/>
      <c r="H33" s="106"/>
      <c r="I33" s="94"/>
      <c r="J33" s="24"/>
      <c r="K33" s="125"/>
      <c r="L33" s="134">
        <v>225</v>
      </c>
      <c r="M33" s="24">
        <v>398</v>
      </c>
      <c r="N33" s="106">
        <v>238</v>
      </c>
    </row>
    <row r="34" spans="1:14" ht="15" customHeight="1" x14ac:dyDescent="0.25">
      <c r="A34" s="91" t="s">
        <v>685</v>
      </c>
      <c r="B34" s="159" t="s">
        <v>328</v>
      </c>
      <c r="C34" s="94">
        <v>331</v>
      </c>
      <c r="D34" s="24">
        <v>504</v>
      </c>
      <c r="E34" s="125">
        <v>288</v>
      </c>
      <c r="F34" s="134"/>
      <c r="G34" s="24"/>
      <c r="H34" s="106"/>
      <c r="I34" s="94"/>
      <c r="J34" s="24"/>
      <c r="K34" s="125"/>
      <c r="L34" s="134">
        <v>331</v>
      </c>
      <c r="M34" s="24">
        <v>504</v>
      </c>
      <c r="N34" s="106">
        <v>288</v>
      </c>
    </row>
    <row r="35" spans="1:14" x14ac:dyDescent="0.25">
      <c r="A35" s="90" t="s">
        <v>329</v>
      </c>
      <c r="B35" s="158" t="s">
        <v>330</v>
      </c>
      <c r="C35" s="94">
        <v>3342</v>
      </c>
      <c r="D35" s="24">
        <v>4900</v>
      </c>
      <c r="E35" s="125">
        <v>3533</v>
      </c>
      <c r="F35" s="134"/>
      <c r="G35" s="24"/>
      <c r="H35" s="106"/>
      <c r="I35" s="94"/>
      <c r="J35" s="24"/>
      <c r="K35" s="125"/>
      <c r="L35" s="134">
        <v>3342</v>
      </c>
      <c r="M35" s="24">
        <v>4900</v>
      </c>
      <c r="N35" s="106">
        <v>3533</v>
      </c>
    </row>
    <row r="36" spans="1:14" x14ac:dyDescent="0.25">
      <c r="A36" s="90" t="s">
        <v>331</v>
      </c>
      <c r="B36" s="158" t="s">
        <v>332</v>
      </c>
      <c r="C36" s="94">
        <v>3936</v>
      </c>
      <c r="D36" s="24">
        <v>4151</v>
      </c>
      <c r="E36" s="125">
        <v>3399</v>
      </c>
      <c r="F36" s="134"/>
      <c r="G36" s="24"/>
      <c r="H36" s="106"/>
      <c r="I36" s="94"/>
      <c r="J36" s="24"/>
      <c r="K36" s="125"/>
      <c r="L36" s="134">
        <v>3936</v>
      </c>
      <c r="M36" s="24">
        <v>4151</v>
      </c>
      <c r="N36" s="106">
        <v>3399</v>
      </c>
    </row>
    <row r="37" spans="1:14" x14ac:dyDescent="0.25">
      <c r="A37" s="90" t="s">
        <v>656</v>
      </c>
      <c r="B37" s="158" t="s">
        <v>333</v>
      </c>
      <c r="C37" s="94"/>
      <c r="D37" s="24"/>
      <c r="E37" s="125"/>
      <c r="F37" s="134"/>
      <c r="G37" s="24"/>
      <c r="H37" s="106"/>
      <c r="I37" s="94"/>
      <c r="J37" s="24"/>
      <c r="K37" s="125"/>
      <c r="L37" s="134"/>
      <c r="M37" s="24"/>
      <c r="N37" s="106"/>
    </row>
    <row r="38" spans="1:14" x14ac:dyDescent="0.25">
      <c r="A38" s="90" t="s">
        <v>334</v>
      </c>
      <c r="B38" s="158" t="s">
        <v>335</v>
      </c>
      <c r="C38" s="94">
        <v>83</v>
      </c>
      <c r="D38" s="24">
        <v>83</v>
      </c>
      <c r="E38" s="125">
        <v>7</v>
      </c>
      <c r="F38" s="134"/>
      <c r="G38" s="24"/>
      <c r="H38" s="106"/>
      <c r="I38" s="94"/>
      <c r="J38" s="24"/>
      <c r="K38" s="125"/>
      <c r="L38" s="134">
        <v>83</v>
      </c>
      <c r="M38" s="24">
        <v>83</v>
      </c>
      <c r="N38" s="106">
        <v>7</v>
      </c>
    </row>
    <row r="39" spans="1:14" x14ac:dyDescent="0.25">
      <c r="A39" s="145" t="s">
        <v>657</v>
      </c>
      <c r="B39" s="158" t="s">
        <v>336</v>
      </c>
      <c r="C39" s="94">
        <v>603</v>
      </c>
      <c r="D39" s="24">
        <v>631</v>
      </c>
      <c r="E39" s="125">
        <v>631</v>
      </c>
      <c r="F39" s="134"/>
      <c r="G39" s="24"/>
      <c r="H39" s="106"/>
      <c r="I39" s="94"/>
      <c r="J39" s="24"/>
      <c r="K39" s="125"/>
      <c r="L39" s="134">
        <v>603</v>
      </c>
      <c r="M39" s="24">
        <v>631</v>
      </c>
      <c r="N39" s="106">
        <v>631</v>
      </c>
    </row>
    <row r="40" spans="1:14" x14ac:dyDescent="0.25">
      <c r="A40" s="143" t="s">
        <v>337</v>
      </c>
      <c r="B40" s="158" t="s">
        <v>338</v>
      </c>
      <c r="C40" s="94">
        <v>500</v>
      </c>
      <c r="D40" s="24">
        <v>500</v>
      </c>
      <c r="E40" s="125">
        <v>239</v>
      </c>
      <c r="F40" s="134"/>
      <c r="G40" s="24"/>
      <c r="H40" s="106"/>
      <c r="I40" s="94"/>
      <c r="J40" s="24"/>
      <c r="K40" s="125"/>
      <c r="L40" s="134">
        <v>500</v>
      </c>
      <c r="M40" s="24">
        <v>500</v>
      </c>
      <c r="N40" s="106">
        <v>239</v>
      </c>
    </row>
    <row r="41" spans="1:14" x14ac:dyDescent="0.25">
      <c r="A41" s="90" t="s">
        <v>658</v>
      </c>
      <c r="B41" s="158" t="s">
        <v>339</v>
      </c>
      <c r="C41" s="94">
        <v>3490</v>
      </c>
      <c r="D41" s="24">
        <v>5899</v>
      </c>
      <c r="E41" s="125">
        <v>5624</v>
      </c>
      <c r="F41" s="134"/>
      <c r="G41" s="24"/>
      <c r="H41" s="106"/>
      <c r="I41" s="94"/>
      <c r="J41" s="24"/>
      <c r="K41" s="125"/>
      <c r="L41" s="134">
        <v>3490</v>
      </c>
      <c r="M41" s="24">
        <v>5899</v>
      </c>
      <c r="N41" s="106">
        <v>5624</v>
      </c>
    </row>
    <row r="42" spans="1:14" x14ac:dyDescent="0.25">
      <c r="A42" s="91" t="s">
        <v>586</v>
      </c>
      <c r="B42" s="159" t="s">
        <v>340</v>
      </c>
      <c r="C42" s="94">
        <v>11954</v>
      </c>
      <c r="D42" s="24">
        <v>16164</v>
      </c>
      <c r="E42" s="125">
        <v>13434</v>
      </c>
      <c r="F42" s="134"/>
      <c r="G42" s="24"/>
      <c r="H42" s="106"/>
      <c r="I42" s="94"/>
      <c r="J42" s="24"/>
      <c r="K42" s="125"/>
      <c r="L42" s="134">
        <v>11954</v>
      </c>
      <c r="M42" s="24">
        <v>16164</v>
      </c>
      <c r="N42" s="106">
        <v>13434</v>
      </c>
    </row>
    <row r="43" spans="1:14" x14ac:dyDescent="0.25">
      <c r="A43" s="90" t="s">
        <v>341</v>
      </c>
      <c r="B43" s="158" t="s">
        <v>342</v>
      </c>
      <c r="C43" s="94"/>
      <c r="D43" s="24"/>
      <c r="E43" s="125"/>
      <c r="F43" s="134"/>
      <c r="G43" s="24"/>
      <c r="H43" s="106"/>
      <c r="I43" s="94"/>
      <c r="J43" s="24"/>
      <c r="K43" s="125"/>
      <c r="L43" s="134"/>
      <c r="M43" s="24"/>
      <c r="N43" s="106"/>
    </row>
    <row r="44" spans="1:14" x14ac:dyDescent="0.25">
      <c r="A44" s="90" t="s">
        <v>343</v>
      </c>
      <c r="B44" s="158" t="s">
        <v>344</v>
      </c>
      <c r="C44" s="94">
        <v>268</v>
      </c>
      <c r="D44" s="24">
        <v>268</v>
      </c>
      <c r="E44" s="125">
        <v>47</v>
      </c>
      <c r="F44" s="134"/>
      <c r="G44" s="24"/>
      <c r="H44" s="106"/>
      <c r="I44" s="94"/>
      <c r="J44" s="24"/>
      <c r="K44" s="125"/>
      <c r="L44" s="134">
        <v>268</v>
      </c>
      <c r="M44" s="24">
        <v>268</v>
      </c>
      <c r="N44" s="106">
        <v>47</v>
      </c>
    </row>
    <row r="45" spans="1:14" x14ac:dyDescent="0.25">
      <c r="A45" s="91" t="s">
        <v>587</v>
      </c>
      <c r="B45" s="159" t="s">
        <v>345</v>
      </c>
      <c r="C45" s="94">
        <v>268</v>
      </c>
      <c r="D45" s="24">
        <v>268</v>
      </c>
      <c r="E45" s="125">
        <v>47</v>
      </c>
      <c r="F45" s="134"/>
      <c r="G45" s="24"/>
      <c r="H45" s="106"/>
      <c r="I45" s="94"/>
      <c r="J45" s="24"/>
      <c r="K45" s="125"/>
      <c r="L45" s="134">
        <v>268</v>
      </c>
      <c r="M45" s="24">
        <v>268</v>
      </c>
      <c r="N45" s="106">
        <v>47</v>
      </c>
    </row>
    <row r="46" spans="1:14" x14ac:dyDescent="0.25">
      <c r="A46" s="90" t="s">
        <v>346</v>
      </c>
      <c r="B46" s="158" t="s">
        <v>347</v>
      </c>
      <c r="C46" s="94">
        <v>2862</v>
      </c>
      <c r="D46" s="24">
        <v>3515</v>
      </c>
      <c r="E46" s="125">
        <v>3211</v>
      </c>
      <c r="F46" s="134"/>
      <c r="G46" s="24"/>
      <c r="H46" s="106"/>
      <c r="I46" s="94"/>
      <c r="J46" s="24"/>
      <c r="K46" s="125"/>
      <c r="L46" s="134">
        <v>2862</v>
      </c>
      <c r="M46" s="24">
        <v>3515</v>
      </c>
      <c r="N46" s="106">
        <v>3211</v>
      </c>
    </row>
    <row r="47" spans="1:14" x14ac:dyDescent="0.25">
      <c r="A47" s="90" t="s">
        <v>348</v>
      </c>
      <c r="B47" s="158" t="s">
        <v>349</v>
      </c>
      <c r="C47" s="94"/>
      <c r="D47" s="24"/>
      <c r="E47" s="125"/>
      <c r="F47" s="134"/>
      <c r="G47" s="24"/>
      <c r="H47" s="106"/>
      <c r="I47" s="94"/>
      <c r="J47" s="24"/>
      <c r="K47" s="125"/>
      <c r="L47" s="134"/>
      <c r="M47" s="24"/>
      <c r="N47" s="106"/>
    </row>
    <row r="48" spans="1:14" x14ac:dyDescent="0.25">
      <c r="A48" s="90" t="s">
        <v>659</v>
      </c>
      <c r="B48" s="158" t="s">
        <v>350</v>
      </c>
      <c r="C48" s="94"/>
      <c r="D48" s="24"/>
      <c r="E48" s="125"/>
      <c r="F48" s="134"/>
      <c r="G48" s="24"/>
      <c r="H48" s="106"/>
      <c r="I48" s="94"/>
      <c r="J48" s="24"/>
      <c r="K48" s="125"/>
      <c r="L48" s="134"/>
      <c r="M48" s="24"/>
      <c r="N48" s="106"/>
    </row>
    <row r="49" spans="1:14" x14ac:dyDescent="0.25">
      <c r="A49" s="90" t="s">
        <v>660</v>
      </c>
      <c r="B49" s="158" t="s">
        <v>351</v>
      </c>
      <c r="C49" s="94"/>
      <c r="D49" s="24"/>
      <c r="E49" s="125"/>
      <c r="F49" s="134"/>
      <c r="G49" s="24"/>
      <c r="H49" s="106"/>
      <c r="I49" s="94"/>
      <c r="J49" s="24"/>
      <c r="K49" s="125"/>
      <c r="L49" s="134"/>
      <c r="M49" s="24"/>
      <c r="N49" s="106"/>
    </row>
    <row r="50" spans="1:14" x14ac:dyDescent="0.25">
      <c r="A50" s="90" t="s">
        <v>352</v>
      </c>
      <c r="B50" s="158" t="s">
        <v>353</v>
      </c>
      <c r="C50" s="94">
        <v>10</v>
      </c>
      <c r="D50" s="24">
        <v>140</v>
      </c>
      <c r="E50" s="125">
        <v>139</v>
      </c>
      <c r="F50" s="134"/>
      <c r="G50" s="24"/>
      <c r="H50" s="106"/>
      <c r="I50" s="94"/>
      <c r="J50" s="24"/>
      <c r="K50" s="125"/>
      <c r="L50" s="134">
        <v>10</v>
      </c>
      <c r="M50" s="24">
        <v>140</v>
      </c>
      <c r="N50" s="106">
        <v>139</v>
      </c>
    </row>
    <row r="51" spans="1:14" x14ac:dyDescent="0.25">
      <c r="A51" s="91" t="s">
        <v>588</v>
      </c>
      <c r="B51" s="159" t="s">
        <v>354</v>
      </c>
      <c r="C51" s="94">
        <v>2872</v>
      </c>
      <c r="D51" s="24">
        <v>3655</v>
      </c>
      <c r="E51" s="125">
        <v>3350</v>
      </c>
      <c r="F51" s="134"/>
      <c r="G51" s="24"/>
      <c r="H51" s="106"/>
      <c r="I51" s="94"/>
      <c r="J51" s="24"/>
      <c r="K51" s="125"/>
      <c r="L51" s="134">
        <v>2872</v>
      </c>
      <c r="M51" s="24">
        <v>3655</v>
      </c>
      <c r="N51" s="106">
        <v>3350</v>
      </c>
    </row>
    <row r="52" spans="1:14" x14ac:dyDescent="0.25">
      <c r="A52" s="92" t="s">
        <v>589</v>
      </c>
      <c r="B52" s="160" t="s">
        <v>355</v>
      </c>
      <c r="C52" s="232">
        <v>16909</v>
      </c>
      <c r="D52" s="87">
        <v>22076</v>
      </c>
      <c r="E52" s="231">
        <v>18595</v>
      </c>
      <c r="F52" s="134"/>
      <c r="G52" s="24"/>
      <c r="H52" s="106"/>
      <c r="I52" s="94"/>
      <c r="J52" s="24"/>
      <c r="K52" s="125"/>
      <c r="L52" s="107">
        <v>16909</v>
      </c>
      <c r="M52" s="87">
        <v>22076</v>
      </c>
      <c r="N52" s="108">
        <v>18595</v>
      </c>
    </row>
    <row r="53" spans="1:14" x14ac:dyDescent="0.25">
      <c r="A53" s="128" t="s">
        <v>356</v>
      </c>
      <c r="B53" s="158" t="s">
        <v>357</v>
      </c>
      <c r="C53" s="94"/>
      <c r="D53" s="24"/>
      <c r="E53" s="125"/>
      <c r="F53" s="134"/>
      <c r="G53" s="24"/>
      <c r="H53" s="106"/>
      <c r="I53" s="94"/>
      <c r="J53" s="24"/>
      <c r="K53" s="125"/>
      <c r="L53" s="134"/>
      <c r="M53" s="24"/>
      <c r="N53" s="106"/>
    </row>
    <row r="54" spans="1:14" x14ac:dyDescent="0.25">
      <c r="A54" s="128" t="s">
        <v>590</v>
      </c>
      <c r="B54" s="158" t="s">
        <v>358</v>
      </c>
      <c r="C54" s="94">
        <v>168</v>
      </c>
      <c r="D54" s="24">
        <v>168</v>
      </c>
      <c r="E54" s="125">
        <v>62</v>
      </c>
      <c r="F54" s="134"/>
      <c r="G54" s="24"/>
      <c r="H54" s="106"/>
      <c r="I54" s="94"/>
      <c r="J54" s="24"/>
      <c r="K54" s="125"/>
      <c r="L54" s="134">
        <v>168</v>
      </c>
      <c r="M54" s="24">
        <v>168</v>
      </c>
      <c r="N54" s="106">
        <v>62</v>
      </c>
    </row>
    <row r="55" spans="1:14" x14ac:dyDescent="0.25">
      <c r="A55" s="146" t="s">
        <v>661</v>
      </c>
      <c r="B55" s="158" t="s">
        <v>359</v>
      </c>
      <c r="C55" s="94"/>
      <c r="D55" s="24"/>
      <c r="E55" s="125"/>
      <c r="F55" s="134"/>
      <c r="G55" s="24"/>
      <c r="H55" s="106"/>
      <c r="I55" s="94"/>
      <c r="J55" s="24"/>
      <c r="K55" s="125"/>
      <c r="L55" s="134"/>
      <c r="M55" s="24"/>
      <c r="N55" s="106"/>
    </row>
    <row r="56" spans="1:14" x14ac:dyDescent="0.25">
      <c r="A56" s="146" t="s">
        <v>662</v>
      </c>
      <c r="B56" s="158" t="s">
        <v>360</v>
      </c>
      <c r="C56" s="94"/>
      <c r="D56" s="24"/>
      <c r="E56" s="125"/>
      <c r="F56" s="134"/>
      <c r="G56" s="24"/>
      <c r="H56" s="106"/>
      <c r="I56" s="94"/>
      <c r="J56" s="24"/>
      <c r="K56" s="125"/>
      <c r="L56" s="134"/>
      <c r="M56" s="24"/>
      <c r="N56" s="106"/>
    </row>
    <row r="57" spans="1:14" x14ac:dyDescent="0.25">
      <c r="A57" s="146" t="s">
        <v>663</v>
      </c>
      <c r="B57" s="158" t="s">
        <v>361</v>
      </c>
      <c r="C57" s="94"/>
      <c r="D57" s="24"/>
      <c r="E57" s="125"/>
      <c r="F57" s="134"/>
      <c r="G57" s="24"/>
      <c r="H57" s="106"/>
      <c r="I57" s="94"/>
      <c r="J57" s="24"/>
      <c r="K57" s="125"/>
      <c r="L57" s="134"/>
      <c r="M57" s="24"/>
      <c r="N57" s="106"/>
    </row>
    <row r="58" spans="1:14" x14ac:dyDescent="0.25">
      <c r="A58" s="128" t="s">
        <v>664</v>
      </c>
      <c r="B58" s="158" t="s">
        <v>362</v>
      </c>
      <c r="C58" s="94"/>
      <c r="D58" s="24"/>
      <c r="E58" s="125"/>
      <c r="F58" s="134"/>
      <c r="G58" s="24"/>
      <c r="H58" s="106"/>
      <c r="I58" s="94"/>
      <c r="J58" s="24"/>
      <c r="K58" s="125"/>
      <c r="L58" s="134"/>
      <c r="M58" s="24"/>
      <c r="N58" s="106"/>
    </row>
    <row r="59" spans="1:14" x14ac:dyDescent="0.25">
      <c r="A59" s="128" t="s">
        <v>665</v>
      </c>
      <c r="B59" s="158" t="s">
        <v>363</v>
      </c>
      <c r="C59" s="94">
        <v>380</v>
      </c>
      <c r="D59" s="24">
        <v>380</v>
      </c>
      <c r="E59" s="125">
        <v>100</v>
      </c>
      <c r="F59" s="134"/>
      <c r="G59" s="24"/>
      <c r="H59" s="106"/>
      <c r="I59" s="94"/>
      <c r="J59" s="24"/>
      <c r="K59" s="125"/>
      <c r="L59" s="134">
        <v>380</v>
      </c>
      <c r="M59" s="24">
        <v>380</v>
      </c>
      <c r="N59" s="106">
        <v>100</v>
      </c>
    </row>
    <row r="60" spans="1:14" x14ac:dyDescent="0.25">
      <c r="A60" s="128" t="s">
        <v>666</v>
      </c>
      <c r="B60" s="158" t="s">
        <v>364</v>
      </c>
      <c r="C60" s="94">
        <v>4933</v>
      </c>
      <c r="D60" s="24">
        <v>4933</v>
      </c>
      <c r="E60" s="125">
        <v>3799</v>
      </c>
      <c r="F60" s="134"/>
      <c r="G60" s="24"/>
      <c r="H60" s="106"/>
      <c r="I60" s="94"/>
      <c r="J60" s="24"/>
      <c r="K60" s="125"/>
      <c r="L60" s="134">
        <v>4933</v>
      </c>
      <c r="M60" s="24">
        <v>4933</v>
      </c>
      <c r="N60" s="106">
        <v>3799</v>
      </c>
    </row>
    <row r="61" spans="1:14" x14ac:dyDescent="0.25">
      <c r="A61" s="147" t="s">
        <v>619</v>
      </c>
      <c r="B61" s="160" t="s">
        <v>365</v>
      </c>
      <c r="C61" s="232">
        <v>5481</v>
      </c>
      <c r="D61" s="87">
        <v>5481</v>
      </c>
      <c r="E61" s="231">
        <v>3961</v>
      </c>
      <c r="F61" s="134"/>
      <c r="G61" s="24"/>
      <c r="H61" s="106"/>
      <c r="I61" s="94"/>
      <c r="J61" s="24"/>
      <c r="K61" s="125"/>
      <c r="L61" s="107">
        <v>5481</v>
      </c>
      <c r="M61" s="87">
        <v>5481</v>
      </c>
      <c r="N61" s="108">
        <v>3961</v>
      </c>
    </row>
    <row r="62" spans="1:14" x14ac:dyDescent="0.25">
      <c r="A62" s="148" t="s">
        <v>667</v>
      </c>
      <c r="B62" s="158" t="s">
        <v>366</v>
      </c>
      <c r="C62" s="94"/>
      <c r="D62" s="24"/>
      <c r="E62" s="125"/>
      <c r="F62" s="134"/>
      <c r="G62" s="24"/>
      <c r="H62" s="106"/>
      <c r="I62" s="94"/>
      <c r="J62" s="24"/>
      <c r="K62" s="125"/>
      <c r="L62" s="134"/>
      <c r="M62" s="24"/>
      <c r="N62" s="106"/>
    </row>
    <row r="63" spans="1:14" x14ac:dyDescent="0.25">
      <c r="A63" s="148" t="s">
        <v>367</v>
      </c>
      <c r="B63" s="158" t="s">
        <v>368</v>
      </c>
      <c r="C63" s="94">
        <v>0</v>
      </c>
      <c r="D63" s="24">
        <v>934</v>
      </c>
      <c r="E63" s="125">
        <v>933</v>
      </c>
      <c r="F63" s="134"/>
      <c r="G63" s="24"/>
      <c r="H63" s="106"/>
      <c r="I63" s="94"/>
      <c r="J63" s="24"/>
      <c r="K63" s="125"/>
      <c r="L63" s="134">
        <v>0</v>
      </c>
      <c r="M63" s="24">
        <v>934</v>
      </c>
      <c r="N63" s="106">
        <v>933</v>
      </c>
    </row>
    <row r="64" spans="1:14" ht="30" x14ac:dyDescent="0.25">
      <c r="A64" s="148" t="s">
        <v>369</v>
      </c>
      <c r="B64" s="158" t="s">
        <v>370</v>
      </c>
      <c r="C64" s="94"/>
      <c r="D64" s="24"/>
      <c r="E64" s="125"/>
      <c r="F64" s="134"/>
      <c r="G64" s="24"/>
      <c r="H64" s="106"/>
      <c r="I64" s="94"/>
      <c r="J64" s="24"/>
      <c r="K64" s="125"/>
      <c r="L64" s="134"/>
      <c r="M64" s="24"/>
      <c r="N64" s="106"/>
    </row>
    <row r="65" spans="1:14" ht="30" x14ac:dyDescent="0.25">
      <c r="A65" s="148" t="s">
        <v>620</v>
      </c>
      <c r="B65" s="158" t="s">
        <v>371</v>
      </c>
      <c r="C65" s="94"/>
      <c r="D65" s="24"/>
      <c r="E65" s="125"/>
      <c r="F65" s="134"/>
      <c r="G65" s="24"/>
      <c r="H65" s="106"/>
      <c r="I65" s="94"/>
      <c r="J65" s="24"/>
      <c r="K65" s="125"/>
      <c r="L65" s="134"/>
      <c r="M65" s="24"/>
      <c r="N65" s="106"/>
    </row>
    <row r="66" spans="1:14" ht="30" x14ac:dyDescent="0.25">
      <c r="A66" s="148" t="s">
        <v>668</v>
      </c>
      <c r="B66" s="158" t="s">
        <v>372</v>
      </c>
      <c r="C66" s="94"/>
      <c r="D66" s="24"/>
      <c r="E66" s="125"/>
      <c r="F66" s="134"/>
      <c r="G66" s="24"/>
      <c r="H66" s="106"/>
      <c r="I66" s="94"/>
      <c r="J66" s="24"/>
      <c r="K66" s="125"/>
      <c r="L66" s="134"/>
      <c r="M66" s="24"/>
      <c r="N66" s="106"/>
    </row>
    <row r="67" spans="1:14" x14ac:dyDescent="0.25">
      <c r="A67" s="148" t="s">
        <v>631</v>
      </c>
      <c r="B67" s="158" t="s">
        <v>373</v>
      </c>
      <c r="C67" s="94">
        <v>7241</v>
      </c>
      <c r="D67" s="24">
        <v>1719</v>
      </c>
      <c r="E67" s="125">
        <v>1719</v>
      </c>
      <c r="F67" s="134"/>
      <c r="G67" s="24"/>
      <c r="H67" s="106"/>
      <c r="I67" s="94"/>
      <c r="J67" s="24"/>
      <c r="K67" s="125"/>
      <c r="L67" s="134">
        <v>7241</v>
      </c>
      <c r="M67" s="24">
        <v>1719</v>
      </c>
      <c r="N67" s="106">
        <v>1719</v>
      </c>
    </row>
    <row r="68" spans="1:14" ht="30" x14ac:dyDescent="0.25">
      <c r="A68" s="148" t="s">
        <v>669</v>
      </c>
      <c r="B68" s="158" t="s">
        <v>374</v>
      </c>
      <c r="C68" s="94"/>
      <c r="D68" s="24"/>
      <c r="E68" s="125"/>
      <c r="F68" s="134"/>
      <c r="G68" s="24"/>
      <c r="H68" s="106"/>
      <c r="I68" s="94"/>
      <c r="J68" s="24"/>
      <c r="K68" s="125"/>
      <c r="L68" s="134"/>
      <c r="M68" s="24"/>
      <c r="N68" s="106"/>
    </row>
    <row r="69" spans="1:14" ht="30" x14ac:dyDescent="0.25">
      <c r="A69" s="148" t="s">
        <v>670</v>
      </c>
      <c r="B69" s="158" t="s">
        <v>375</v>
      </c>
      <c r="C69" s="94">
        <v>0</v>
      </c>
      <c r="D69" s="24">
        <v>250</v>
      </c>
      <c r="E69" s="125">
        <v>250</v>
      </c>
      <c r="F69" s="134"/>
      <c r="G69" s="24"/>
      <c r="H69" s="106"/>
      <c r="I69" s="94"/>
      <c r="J69" s="24"/>
      <c r="K69" s="125"/>
      <c r="L69" s="134">
        <v>0</v>
      </c>
      <c r="M69" s="24">
        <v>250</v>
      </c>
      <c r="N69" s="106">
        <v>250</v>
      </c>
    </row>
    <row r="70" spans="1:14" x14ac:dyDescent="0.25">
      <c r="A70" s="148" t="s">
        <v>376</v>
      </c>
      <c r="B70" s="158" t="s">
        <v>377</v>
      </c>
      <c r="C70" s="94"/>
      <c r="D70" s="24"/>
      <c r="E70" s="125"/>
      <c r="F70" s="134"/>
      <c r="G70" s="24"/>
      <c r="H70" s="106"/>
      <c r="I70" s="94"/>
      <c r="J70" s="24"/>
      <c r="K70" s="125"/>
      <c r="L70" s="134"/>
      <c r="M70" s="24"/>
      <c r="N70" s="106"/>
    </row>
    <row r="71" spans="1:14" x14ac:dyDescent="0.25">
      <c r="A71" s="149" t="s">
        <v>378</v>
      </c>
      <c r="B71" s="158" t="s">
        <v>379</v>
      </c>
      <c r="C71" s="94"/>
      <c r="D71" s="24"/>
      <c r="E71" s="125"/>
      <c r="F71" s="134"/>
      <c r="G71" s="24"/>
      <c r="H71" s="106"/>
      <c r="I71" s="94"/>
      <c r="J71" s="24"/>
      <c r="K71" s="125"/>
      <c r="L71" s="134"/>
      <c r="M71" s="24"/>
      <c r="N71" s="106"/>
    </row>
    <row r="72" spans="1:14" x14ac:dyDescent="0.25">
      <c r="A72" s="148" t="s">
        <v>671</v>
      </c>
      <c r="B72" s="158" t="s">
        <v>380</v>
      </c>
      <c r="C72" s="94">
        <v>105</v>
      </c>
      <c r="D72" s="24">
        <v>2138</v>
      </c>
      <c r="E72" s="125">
        <v>2138</v>
      </c>
      <c r="F72" s="134"/>
      <c r="G72" s="24"/>
      <c r="H72" s="106"/>
      <c r="I72" s="94"/>
      <c r="J72" s="24"/>
      <c r="K72" s="125"/>
      <c r="L72" s="134">
        <v>105</v>
      </c>
      <c r="M72" s="24">
        <v>2138</v>
      </c>
      <c r="N72" s="106">
        <v>2138</v>
      </c>
    </row>
    <row r="73" spans="1:14" x14ac:dyDescent="0.25">
      <c r="A73" s="149" t="s">
        <v>43</v>
      </c>
      <c r="B73" s="158" t="s">
        <v>381</v>
      </c>
      <c r="C73" s="94">
        <v>13133</v>
      </c>
      <c r="D73" s="24">
        <v>1718</v>
      </c>
      <c r="E73" s="125">
        <v>0</v>
      </c>
      <c r="F73" s="134"/>
      <c r="G73" s="24"/>
      <c r="H73" s="106"/>
      <c r="I73" s="94"/>
      <c r="J73" s="24"/>
      <c r="K73" s="125"/>
      <c r="L73" s="134">
        <v>13133</v>
      </c>
      <c r="M73" s="24">
        <v>1718</v>
      </c>
      <c r="N73" s="106">
        <v>0</v>
      </c>
    </row>
    <row r="74" spans="1:14" x14ac:dyDescent="0.25">
      <c r="A74" s="149" t="s">
        <v>44</v>
      </c>
      <c r="B74" s="158" t="s">
        <v>381</v>
      </c>
      <c r="C74" s="94"/>
      <c r="D74" s="24"/>
      <c r="E74" s="125"/>
      <c r="F74" s="134"/>
      <c r="G74" s="24"/>
      <c r="H74" s="106"/>
      <c r="I74" s="94"/>
      <c r="J74" s="24"/>
      <c r="K74" s="125"/>
      <c r="L74" s="134"/>
      <c r="M74" s="24"/>
      <c r="N74" s="106"/>
    </row>
    <row r="75" spans="1:14" x14ac:dyDescent="0.25">
      <c r="A75" s="147" t="s">
        <v>634</v>
      </c>
      <c r="B75" s="160" t="s">
        <v>382</v>
      </c>
      <c r="C75" s="232">
        <v>13959</v>
      </c>
      <c r="D75" s="232">
        <f t="shared" ref="D75:E75" si="0">SUM(D62:D74)</f>
        <v>6759</v>
      </c>
      <c r="E75" s="232">
        <f t="shared" si="0"/>
        <v>5040</v>
      </c>
      <c r="F75" s="107"/>
      <c r="G75" s="107"/>
      <c r="H75" s="107"/>
      <c r="I75" s="94"/>
      <c r="J75" s="24"/>
      <c r="K75" s="125"/>
      <c r="L75" s="107">
        <v>13959</v>
      </c>
      <c r="M75" s="87">
        <f t="shared" ref="M75:N75" si="1">SUM(M62:M74)</f>
        <v>6759</v>
      </c>
      <c r="N75" s="108">
        <f t="shared" si="1"/>
        <v>5040</v>
      </c>
    </row>
    <row r="76" spans="1:14" ht="15.75" x14ac:dyDescent="0.25">
      <c r="A76" s="150" t="s">
        <v>11</v>
      </c>
      <c r="B76" s="161"/>
      <c r="C76" s="95">
        <v>46847</v>
      </c>
      <c r="D76" s="95">
        <v>46388</v>
      </c>
      <c r="E76" s="109">
        <v>39292</v>
      </c>
      <c r="F76" s="95"/>
      <c r="G76" s="95"/>
      <c r="H76" s="109"/>
      <c r="I76" s="95"/>
      <c r="J76" s="66"/>
      <c r="K76" s="126"/>
      <c r="L76" s="135">
        <v>46847</v>
      </c>
      <c r="M76" s="66">
        <v>46388</v>
      </c>
      <c r="N76" s="109">
        <v>39292</v>
      </c>
    </row>
    <row r="77" spans="1:14" x14ac:dyDescent="0.25">
      <c r="A77" s="151" t="s">
        <v>383</v>
      </c>
      <c r="B77" s="158" t="s">
        <v>384</v>
      </c>
      <c r="C77" s="94"/>
      <c r="D77" s="24"/>
      <c r="E77" s="125"/>
      <c r="F77" s="134"/>
      <c r="G77" s="24"/>
      <c r="H77" s="106"/>
      <c r="I77" s="94"/>
      <c r="J77" s="24"/>
      <c r="K77" s="125"/>
      <c r="L77" s="134"/>
      <c r="M77" s="24"/>
      <c r="N77" s="106"/>
    </row>
    <row r="78" spans="1:14" x14ac:dyDescent="0.25">
      <c r="A78" s="151" t="s">
        <v>672</v>
      </c>
      <c r="B78" s="158" t="s">
        <v>385</v>
      </c>
      <c r="C78" s="94"/>
      <c r="D78" s="24"/>
      <c r="E78" s="125"/>
      <c r="F78" s="134"/>
      <c r="G78" s="24"/>
      <c r="H78" s="106"/>
      <c r="I78" s="94"/>
      <c r="J78" s="24"/>
      <c r="K78" s="125"/>
      <c r="L78" s="134"/>
      <c r="M78" s="24"/>
      <c r="N78" s="106"/>
    </row>
    <row r="79" spans="1:14" x14ac:dyDescent="0.25">
      <c r="A79" s="151" t="s">
        <v>386</v>
      </c>
      <c r="B79" s="158" t="s">
        <v>387</v>
      </c>
      <c r="C79" s="94"/>
      <c r="D79" s="24"/>
      <c r="E79" s="125"/>
      <c r="F79" s="134"/>
      <c r="G79" s="24"/>
      <c r="H79" s="106"/>
      <c r="I79" s="94"/>
      <c r="J79" s="24"/>
      <c r="K79" s="125"/>
      <c r="L79" s="134"/>
      <c r="M79" s="24"/>
      <c r="N79" s="106"/>
    </row>
    <row r="80" spans="1:14" x14ac:dyDescent="0.25">
      <c r="A80" s="151" t="s">
        <v>388</v>
      </c>
      <c r="B80" s="158" t="s">
        <v>389</v>
      </c>
      <c r="C80" s="94">
        <v>579</v>
      </c>
      <c r="D80" s="24">
        <v>579</v>
      </c>
      <c r="E80" s="125">
        <v>212</v>
      </c>
      <c r="F80" s="134"/>
      <c r="G80" s="24"/>
      <c r="H80" s="106"/>
      <c r="I80" s="94"/>
      <c r="J80" s="24"/>
      <c r="K80" s="125"/>
      <c r="L80" s="134">
        <v>579</v>
      </c>
      <c r="M80" s="24">
        <v>579</v>
      </c>
      <c r="N80" s="106">
        <v>212</v>
      </c>
    </row>
    <row r="81" spans="1:14" x14ac:dyDescent="0.25">
      <c r="A81" s="143" t="s">
        <v>390</v>
      </c>
      <c r="B81" s="158" t="s">
        <v>391</v>
      </c>
      <c r="C81" s="94"/>
      <c r="D81" s="24"/>
      <c r="E81" s="125"/>
      <c r="F81" s="134"/>
      <c r="G81" s="24"/>
      <c r="H81" s="106"/>
      <c r="I81" s="94"/>
      <c r="J81" s="24"/>
      <c r="K81" s="125"/>
      <c r="L81" s="134"/>
      <c r="M81" s="24"/>
      <c r="N81" s="106"/>
    </row>
    <row r="82" spans="1:14" x14ac:dyDescent="0.25">
      <c r="A82" s="143" t="s">
        <v>392</v>
      </c>
      <c r="B82" s="158" t="s">
        <v>393</v>
      </c>
      <c r="C82" s="94"/>
      <c r="D82" s="24"/>
      <c r="E82" s="125"/>
      <c r="F82" s="134"/>
      <c r="G82" s="24"/>
      <c r="H82" s="106"/>
      <c r="I82" s="94"/>
      <c r="J82" s="24"/>
      <c r="K82" s="125"/>
      <c r="L82" s="134"/>
      <c r="M82" s="24"/>
      <c r="N82" s="106"/>
    </row>
    <row r="83" spans="1:14" x14ac:dyDescent="0.25">
      <c r="A83" s="143" t="s">
        <v>394</v>
      </c>
      <c r="B83" s="158" t="s">
        <v>395</v>
      </c>
      <c r="C83" s="94">
        <v>266</v>
      </c>
      <c r="D83" s="24">
        <v>266</v>
      </c>
      <c r="E83" s="125">
        <v>57</v>
      </c>
      <c r="F83" s="134"/>
      <c r="G83" s="24"/>
      <c r="H83" s="106"/>
      <c r="I83" s="94"/>
      <c r="J83" s="24"/>
      <c r="K83" s="125"/>
      <c r="L83" s="134">
        <v>266</v>
      </c>
      <c r="M83" s="24">
        <v>266</v>
      </c>
      <c r="N83" s="106">
        <v>57</v>
      </c>
    </row>
    <row r="84" spans="1:14" x14ac:dyDescent="0.25">
      <c r="A84" s="152" t="s">
        <v>636</v>
      </c>
      <c r="B84" s="160" t="s">
        <v>396</v>
      </c>
      <c r="C84" s="232">
        <v>845</v>
      </c>
      <c r="D84" s="87">
        <v>845</v>
      </c>
      <c r="E84" s="231">
        <v>269</v>
      </c>
      <c r="F84" s="134"/>
      <c r="G84" s="24"/>
      <c r="H84" s="106"/>
      <c r="I84" s="94"/>
      <c r="J84" s="24"/>
      <c r="K84" s="125"/>
      <c r="L84" s="107">
        <v>845</v>
      </c>
      <c r="M84" s="87">
        <v>845</v>
      </c>
      <c r="N84" s="108">
        <v>269</v>
      </c>
    </row>
    <row r="85" spans="1:14" x14ac:dyDescent="0.25">
      <c r="A85" s="128" t="s">
        <v>397</v>
      </c>
      <c r="B85" s="158" t="s">
        <v>398</v>
      </c>
      <c r="C85" s="94">
        <v>0</v>
      </c>
      <c r="D85" s="24">
        <v>2233</v>
      </c>
      <c r="E85" s="125">
        <v>2233</v>
      </c>
      <c r="F85" s="134"/>
      <c r="G85" s="24"/>
      <c r="H85" s="106"/>
      <c r="I85" s="94"/>
      <c r="J85" s="24"/>
      <c r="K85" s="125"/>
      <c r="L85" s="134">
        <v>0</v>
      </c>
      <c r="M85" s="24">
        <v>2233</v>
      </c>
      <c r="N85" s="106">
        <v>2233</v>
      </c>
    </row>
    <row r="86" spans="1:14" x14ac:dyDescent="0.25">
      <c r="A86" s="128" t="s">
        <v>399</v>
      </c>
      <c r="B86" s="158" t="s">
        <v>400</v>
      </c>
      <c r="C86" s="94"/>
      <c r="D86" s="24"/>
      <c r="E86" s="125"/>
      <c r="F86" s="134"/>
      <c r="G86" s="24"/>
      <c r="H86" s="106"/>
      <c r="I86" s="94"/>
      <c r="J86" s="24"/>
      <c r="K86" s="125"/>
      <c r="L86" s="134"/>
      <c r="M86" s="24"/>
      <c r="N86" s="106"/>
    </row>
    <row r="87" spans="1:14" x14ac:dyDescent="0.25">
      <c r="A87" s="128" t="s">
        <v>401</v>
      </c>
      <c r="B87" s="158" t="s">
        <v>402</v>
      </c>
      <c r="C87" s="94"/>
      <c r="D87" s="24"/>
      <c r="E87" s="125"/>
      <c r="F87" s="134"/>
      <c r="G87" s="24"/>
      <c r="H87" s="106"/>
      <c r="I87" s="94"/>
      <c r="J87" s="24"/>
      <c r="K87" s="125"/>
      <c r="L87" s="134"/>
      <c r="M87" s="24"/>
      <c r="N87" s="106"/>
    </row>
    <row r="88" spans="1:14" x14ac:dyDescent="0.25">
      <c r="A88" s="128" t="s">
        <v>403</v>
      </c>
      <c r="B88" s="158" t="s">
        <v>404</v>
      </c>
      <c r="C88" s="94">
        <v>0</v>
      </c>
      <c r="D88" s="24">
        <v>603</v>
      </c>
      <c r="E88" s="125">
        <v>603</v>
      </c>
      <c r="F88" s="134"/>
      <c r="G88" s="24"/>
      <c r="H88" s="106"/>
      <c r="I88" s="94"/>
      <c r="J88" s="24"/>
      <c r="K88" s="125"/>
      <c r="L88" s="134">
        <v>0</v>
      </c>
      <c r="M88" s="24">
        <v>603</v>
      </c>
      <c r="N88" s="106">
        <v>603</v>
      </c>
    </row>
    <row r="89" spans="1:14" x14ac:dyDescent="0.25">
      <c r="A89" s="147" t="s">
        <v>637</v>
      </c>
      <c r="B89" s="160" t="s">
        <v>405</v>
      </c>
      <c r="C89" s="94">
        <v>0</v>
      </c>
      <c r="D89" s="24">
        <v>2836</v>
      </c>
      <c r="E89" s="125">
        <v>2836</v>
      </c>
      <c r="F89" s="134"/>
      <c r="G89" s="24"/>
      <c r="H89" s="106"/>
      <c r="I89" s="94"/>
      <c r="J89" s="24"/>
      <c r="K89" s="125"/>
      <c r="L89" s="134">
        <v>0</v>
      </c>
      <c r="M89" s="24">
        <v>2836</v>
      </c>
      <c r="N89" s="106">
        <v>2836</v>
      </c>
    </row>
    <row r="90" spans="1:14" ht="30" x14ac:dyDescent="0.25">
      <c r="A90" s="128" t="s">
        <v>406</v>
      </c>
      <c r="B90" s="158" t="s">
        <v>407</v>
      </c>
      <c r="C90" s="94"/>
      <c r="D90" s="24"/>
      <c r="E90" s="125"/>
      <c r="F90" s="134"/>
      <c r="G90" s="24"/>
      <c r="H90" s="106"/>
      <c r="I90" s="94"/>
      <c r="J90" s="24"/>
      <c r="K90" s="125"/>
      <c r="L90" s="134"/>
      <c r="M90" s="24"/>
      <c r="N90" s="106"/>
    </row>
    <row r="91" spans="1:14" ht="30" x14ac:dyDescent="0.25">
      <c r="A91" s="128" t="s">
        <v>673</v>
      </c>
      <c r="B91" s="158" t="s">
        <v>408</v>
      </c>
      <c r="C91" s="94"/>
      <c r="D91" s="24"/>
      <c r="E91" s="125"/>
      <c r="F91" s="134"/>
      <c r="G91" s="24"/>
      <c r="H91" s="106"/>
      <c r="I91" s="94"/>
      <c r="J91" s="24"/>
      <c r="K91" s="125"/>
      <c r="L91" s="134"/>
      <c r="M91" s="24"/>
      <c r="N91" s="106"/>
    </row>
    <row r="92" spans="1:14" ht="30" x14ac:dyDescent="0.25">
      <c r="A92" s="128" t="s">
        <v>674</v>
      </c>
      <c r="B92" s="158" t="s">
        <v>409</v>
      </c>
      <c r="C92" s="94"/>
      <c r="D92" s="24"/>
      <c r="E92" s="125"/>
      <c r="F92" s="134"/>
      <c r="G92" s="24"/>
      <c r="H92" s="106"/>
      <c r="I92" s="94"/>
      <c r="J92" s="24"/>
      <c r="K92" s="125"/>
      <c r="L92" s="134"/>
      <c r="M92" s="24"/>
      <c r="N92" s="106"/>
    </row>
    <row r="93" spans="1:14" x14ac:dyDescent="0.25">
      <c r="A93" s="128" t="s">
        <v>675</v>
      </c>
      <c r="B93" s="158" t="s">
        <v>410</v>
      </c>
      <c r="C93" s="94"/>
      <c r="D93" s="24"/>
      <c r="E93" s="125"/>
      <c r="F93" s="134"/>
      <c r="G93" s="24"/>
      <c r="H93" s="106"/>
      <c r="I93" s="94"/>
      <c r="J93" s="24"/>
      <c r="K93" s="125"/>
      <c r="L93" s="134"/>
      <c r="M93" s="24"/>
      <c r="N93" s="106"/>
    </row>
    <row r="94" spans="1:14" ht="30" x14ac:dyDescent="0.25">
      <c r="A94" s="128" t="s">
        <v>676</v>
      </c>
      <c r="B94" s="158" t="s">
        <v>411</v>
      </c>
      <c r="C94" s="94"/>
      <c r="D94" s="24"/>
      <c r="E94" s="125"/>
      <c r="F94" s="134"/>
      <c r="G94" s="24"/>
      <c r="H94" s="106"/>
      <c r="I94" s="94"/>
      <c r="J94" s="24"/>
      <c r="K94" s="125"/>
      <c r="L94" s="134"/>
      <c r="M94" s="24"/>
      <c r="N94" s="106"/>
    </row>
    <row r="95" spans="1:14" ht="30" x14ac:dyDescent="0.25">
      <c r="A95" s="128" t="s">
        <v>677</v>
      </c>
      <c r="B95" s="158" t="s">
        <v>412</v>
      </c>
      <c r="C95" s="94"/>
      <c r="D95" s="24"/>
      <c r="E95" s="125"/>
      <c r="F95" s="134"/>
      <c r="G95" s="24"/>
      <c r="H95" s="106"/>
      <c r="I95" s="94"/>
      <c r="J95" s="24"/>
      <c r="K95" s="125"/>
      <c r="L95" s="134"/>
      <c r="M95" s="24"/>
      <c r="N95" s="106"/>
    </row>
    <row r="96" spans="1:14" x14ac:dyDescent="0.25">
      <c r="A96" s="128" t="s">
        <v>413</v>
      </c>
      <c r="B96" s="158" t="s">
        <v>414</v>
      </c>
      <c r="C96" s="94"/>
      <c r="D96" s="24"/>
      <c r="E96" s="125"/>
      <c r="F96" s="134"/>
      <c r="G96" s="24"/>
      <c r="H96" s="106"/>
      <c r="I96" s="94"/>
      <c r="J96" s="24"/>
      <c r="K96" s="125"/>
      <c r="L96" s="134"/>
      <c r="M96" s="24"/>
      <c r="N96" s="106"/>
    </row>
    <row r="97" spans="1:31" x14ac:dyDescent="0.25">
      <c r="A97" s="128" t="s">
        <v>678</v>
      </c>
      <c r="B97" s="158" t="s">
        <v>415</v>
      </c>
      <c r="C97" s="94"/>
      <c r="D97" s="24"/>
      <c r="E97" s="125"/>
      <c r="F97" s="134"/>
      <c r="G97" s="24"/>
      <c r="H97" s="106"/>
      <c r="I97" s="94"/>
      <c r="J97" s="24"/>
      <c r="K97" s="125"/>
      <c r="L97" s="134"/>
      <c r="M97" s="24"/>
      <c r="N97" s="106"/>
    </row>
    <row r="98" spans="1:31" x14ac:dyDescent="0.25">
      <c r="A98" s="147" t="s">
        <v>638</v>
      </c>
      <c r="B98" s="160" t="s">
        <v>416</v>
      </c>
      <c r="C98" s="232"/>
      <c r="D98" s="87"/>
      <c r="E98" s="231"/>
      <c r="F98" s="134"/>
      <c r="G98" s="24"/>
      <c r="H98" s="106"/>
      <c r="I98" s="94"/>
      <c r="J98" s="24"/>
      <c r="K98" s="125"/>
      <c r="L98" s="107"/>
      <c r="M98" s="87"/>
      <c r="N98" s="108"/>
    </row>
    <row r="99" spans="1:31" ht="15.75" x14ac:dyDescent="0.25">
      <c r="A99" s="150" t="s">
        <v>10</v>
      </c>
      <c r="B99" s="161"/>
      <c r="C99" s="95">
        <v>845</v>
      </c>
      <c r="D99" s="95">
        <v>3681</v>
      </c>
      <c r="E99" s="95">
        <v>3105</v>
      </c>
      <c r="F99" s="135"/>
      <c r="G99" s="66"/>
      <c r="H99" s="109"/>
      <c r="I99" s="95"/>
      <c r="J99" s="66"/>
      <c r="K99" s="126"/>
      <c r="L99" s="135">
        <v>845</v>
      </c>
      <c r="M99" s="66">
        <v>3681</v>
      </c>
      <c r="N99" s="109">
        <v>3105</v>
      </c>
    </row>
    <row r="100" spans="1:31" ht="15.75" x14ac:dyDescent="0.25">
      <c r="A100" s="153" t="s">
        <v>686</v>
      </c>
      <c r="B100" s="162" t="s">
        <v>417</v>
      </c>
      <c r="C100" s="176">
        <f>C26+C27+C52+C61+C75+C84+C89+C98</f>
        <v>47692</v>
      </c>
      <c r="D100" s="176">
        <f t="shared" ref="D100" si="2">D26+D27+D52+D61+D75+D84+D89+D98</f>
        <v>50069</v>
      </c>
      <c r="E100" s="176">
        <v>42399</v>
      </c>
      <c r="F100" s="111"/>
      <c r="G100" s="88"/>
      <c r="H100" s="112"/>
      <c r="I100" s="96"/>
      <c r="J100" s="67"/>
      <c r="K100" s="127"/>
      <c r="L100" s="111">
        <v>47692</v>
      </c>
      <c r="M100" s="88">
        <v>50069</v>
      </c>
      <c r="N100" s="112">
        <v>42399</v>
      </c>
    </row>
    <row r="101" spans="1:31" x14ac:dyDescent="0.25">
      <c r="A101" s="128" t="s">
        <v>679</v>
      </c>
      <c r="B101" s="163" t="s">
        <v>418</v>
      </c>
      <c r="C101" s="260"/>
      <c r="D101" s="239"/>
      <c r="E101" s="254"/>
      <c r="F101" s="113"/>
      <c r="G101" s="10"/>
      <c r="H101" s="114"/>
      <c r="I101" s="97"/>
      <c r="J101" s="10"/>
      <c r="K101" s="128"/>
      <c r="L101" s="244"/>
      <c r="M101" s="239"/>
      <c r="N101" s="24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28" t="s">
        <v>421</v>
      </c>
      <c r="B102" s="163" t="s">
        <v>422</v>
      </c>
      <c r="C102" s="260"/>
      <c r="D102" s="239"/>
      <c r="E102" s="254"/>
      <c r="F102" s="113"/>
      <c r="G102" s="10"/>
      <c r="H102" s="114"/>
      <c r="I102" s="97"/>
      <c r="J102" s="10"/>
      <c r="K102" s="128"/>
      <c r="L102" s="244"/>
      <c r="M102" s="239"/>
      <c r="N102" s="24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28" t="s">
        <v>680</v>
      </c>
      <c r="B103" s="163" t="s">
        <v>423</v>
      </c>
      <c r="C103" s="260"/>
      <c r="D103" s="239"/>
      <c r="E103" s="254"/>
      <c r="F103" s="113"/>
      <c r="G103" s="10"/>
      <c r="H103" s="114"/>
      <c r="I103" s="97"/>
      <c r="J103" s="10"/>
      <c r="K103" s="128"/>
      <c r="L103" s="244"/>
      <c r="M103" s="239"/>
      <c r="N103" s="24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29" t="s">
        <v>643</v>
      </c>
      <c r="B104" s="164" t="s">
        <v>425</v>
      </c>
      <c r="C104" s="261"/>
      <c r="D104" s="240"/>
      <c r="E104" s="255"/>
      <c r="F104" s="115"/>
      <c r="G104" s="12"/>
      <c r="H104" s="116"/>
      <c r="I104" s="98"/>
      <c r="J104" s="12"/>
      <c r="K104" s="129"/>
      <c r="L104" s="246"/>
      <c r="M104" s="240"/>
      <c r="N104" s="24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30" t="s">
        <v>681</v>
      </c>
      <c r="B105" s="163" t="s">
        <v>426</v>
      </c>
      <c r="C105" s="262"/>
      <c r="D105" s="241"/>
      <c r="E105" s="256"/>
      <c r="F105" s="117"/>
      <c r="G105" s="21"/>
      <c r="H105" s="118"/>
      <c r="I105" s="99"/>
      <c r="J105" s="21"/>
      <c r="K105" s="130"/>
      <c r="L105" s="248"/>
      <c r="M105" s="241"/>
      <c r="N105" s="249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30" t="s">
        <v>649</v>
      </c>
      <c r="B106" s="163" t="s">
        <v>429</v>
      </c>
      <c r="C106" s="262"/>
      <c r="D106" s="241"/>
      <c r="E106" s="256"/>
      <c r="F106" s="117"/>
      <c r="G106" s="21"/>
      <c r="H106" s="118"/>
      <c r="I106" s="99"/>
      <c r="J106" s="21"/>
      <c r="K106" s="130"/>
      <c r="L106" s="248"/>
      <c r="M106" s="241"/>
      <c r="N106" s="249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28" t="s">
        <v>430</v>
      </c>
      <c r="B107" s="163" t="s">
        <v>431</v>
      </c>
      <c r="C107" s="260"/>
      <c r="D107" s="239"/>
      <c r="E107" s="254"/>
      <c r="F107" s="113"/>
      <c r="G107" s="10"/>
      <c r="H107" s="114"/>
      <c r="I107" s="97"/>
      <c r="J107" s="10"/>
      <c r="K107" s="128"/>
      <c r="L107" s="244"/>
      <c r="M107" s="239"/>
      <c r="N107" s="24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28" t="s">
        <v>682</v>
      </c>
      <c r="B108" s="163" t="s">
        <v>432</v>
      </c>
      <c r="C108" s="260"/>
      <c r="D108" s="239"/>
      <c r="E108" s="254"/>
      <c r="F108" s="113"/>
      <c r="G108" s="10"/>
      <c r="H108" s="114"/>
      <c r="I108" s="97"/>
      <c r="J108" s="10"/>
      <c r="K108" s="128"/>
      <c r="L108" s="244"/>
      <c r="M108" s="239"/>
      <c r="N108" s="24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31" t="s">
        <v>646</v>
      </c>
      <c r="B109" s="164" t="s">
        <v>433</v>
      </c>
      <c r="C109" s="263"/>
      <c r="D109" s="242"/>
      <c r="E109" s="257"/>
      <c r="F109" s="119"/>
      <c r="G109" s="11"/>
      <c r="H109" s="120"/>
      <c r="I109" s="100"/>
      <c r="J109" s="11"/>
      <c r="K109" s="131"/>
      <c r="L109" s="250"/>
      <c r="M109" s="242"/>
      <c r="N109" s="251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30" t="s">
        <v>434</v>
      </c>
      <c r="B110" s="163" t="s">
        <v>435</v>
      </c>
      <c r="C110" s="262"/>
      <c r="D110" s="241"/>
      <c r="E110" s="256"/>
      <c r="F110" s="117"/>
      <c r="G110" s="21"/>
      <c r="H110" s="118"/>
      <c r="I110" s="99"/>
      <c r="J110" s="21"/>
      <c r="K110" s="130"/>
      <c r="L110" s="248"/>
      <c r="M110" s="241"/>
      <c r="N110" s="249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30" t="s">
        <v>436</v>
      </c>
      <c r="B111" s="163" t="s">
        <v>437</v>
      </c>
      <c r="C111" s="262">
        <v>1218</v>
      </c>
      <c r="D111" s="241">
        <v>1218</v>
      </c>
      <c r="E111" s="256">
        <v>1218</v>
      </c>
      <c r="F111" s="117"/>
      <c r="G111" s="21"/>
      <c r="H111" s="118"/>
      <c r="I111" s="99"/>
      <c r="J111" s="21"/>
      <c r="K111" s="130"/>
      <c r="L111" s="248">
        <v>1218</v>
      </c>
      <c r="M111" s="241">
        <v>1218</v>
      </c>
      <c r="N111" s="249">
        <v>1218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31" t="s">
        <v>438</v>
      </c>
      <c r="B112" s="164" t="s">
        <v>439</v>
      </c>
      <c r="C112" s="262">
        <v>23294</v>
      </c>
      <c r="D112" s="241">
        <v>25299</v>
      </c>
      <c r="E112" s="256">
        <v>21620</v>
      </c>
      <c r="F112" s="117"/>
      <c r="G112" s="21"/>
      <c r="H112" s="118"/>
      <c r="I112" s="99"/>
      <c r="J112" s="21"/>
      <c r="K112" s="130"/>
      <c r="L112" s="248">
        <v>23294</v>
      </c>
      <c r="M112" s="241">
        <v>25299</v>
      </c>
      <c r="N112" s="249">
        <v>21620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30" t="s">
        <v>440</v>
      </c>
      <c r="B113" s="163" t="s">
        <v>441</v>
      </c>
      <c r="C113" s="262"/>
      <c r="D113" s="241"/>
      <c r="E113" s="256"/>
      <c r="F113" s="117"/>
      <c r="G113" s="21"/>
      <c r="H113" s="118"/>
      <c r="I113" s="99"/>
      <c r="J113" s="21"/>
      <c r="K113" s="130"/>
      <c r="L113" s="248"/>
      <c r="M113" s="241"/>
      <c r="N113" s="24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30" t="s">
        <v>442</v>
      </c>
      <c r="B114" s="163" t="s">
        <v>443</v>
      </c>
      <c r="C114" s="262"/>
      <c r="D114" s="241"/>
      <c r="E114" s="256"/>
      <c r="F114" s="117"/>
      <c r="G114" s="21"/>
      <c r="H114" s="118"/>
      <c r="I114" s="99"/>
      <c r="J114" s="21"/>
      <c r="K114" s="130"/>
      <c r="L114" s="248"/>
      <c r="M114" s="241"/>
      <c r="N114" s="24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30" t="s">
        <v>444</v>
      </c>
      <c r="B115" s="163" t="s">
        <v>445</v>
      </c>
      <c r="C115" s="262"/>
      <c r="D115" s="241"/>
      <c r="E115" s="256"/>
      <c r="F115" s="117"/>
      <c r="G115" s="21"/>
      <c r="H115" s="118"/>
      <c r="I115" s="99"/>
      <c r="J115" s="21"/>
      <c r="K115" s="130"/>
      <c r="L115" s="248"/>
      <c r="M115" s="241"/>
      <c r="N115" s="24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54" t="s">
        <v>647</v>
      </c>
      <c r="B116" s="165" t="s">
        <v>446</v>
      </c>
      <c r="C116" s="262">
        <v>24512</v>
      </c>
      <c r="D116" s="241">
        <v>26517</v>
      </c>
      <c r="E116" s="256">
        <v>22837</v>
      </c>
      <c r="F116" s="119"/>
      <c r="G116" s="11"/>
      <c r="H116" s="120"/>
      <c r="I116" s="100"/>
      <c r="J116" s="11"/>
      <c r="K116" s="131"/>
      <c r="L116" s="248">
        <v>24512</v>
      </c>
      <c r="M116" s="241">
        <v>26517</v>
      </c>
      <c r="N116" s="249">
        <v>22837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30" t="s">
        <v>447</v>
      </c>
      <c r="B117" s="163" t="s">
        <v>448</v>
      </c>
      <c r="C117" s="262"/>
      <c r="D117" s="241"/>
      <c r="E117" s="256"/>
      <c r="F117" s="117"/>
      <c r="G117" s="21"/>
      <c r="H117" s="118"/>
      <c r="I117" s="99"/>
      <c r="J117" s="21"/>
      <c r="K117" s="130"/>
      <c r="L117" s="248"/>
      <c r="M117" s="241"/>
      <c r="N117" s="24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28" t="s">
        <v>449</v>
      </c>
      <c r="B118" s="163" t="s">
        <v>450</v>
      </c>
      <c r="C118" s="260"/>
      <c r="D118" s="239"/>
      <c r="E118" s="254"/>
      <c r="F118" s="113"/>
      <c r="G118" s="10"/>
      <c r="H118" s="114"/>
      <c r="I118" s="97"/>
      <c r="J118" s="10"/>
      <c r="K118" s="128"/>
      <c r="L118" s="244"/>
      <c r="M118" s="239"/>
      <c r="N118" s="24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30" t="s">
        <v>683</v>
      </c>
      <c r="B119" s="163" t="s">
        <v>451</v>
      </c>
      <c r="C119" s="262"/>
      <c r="D119" s="241"/>
      <c r="E119" s="256"/>
      <c r="F119" s="117"/>
      <c r="G119" s="21"/>
      <c r="H119" s="118"/>
      <c r="I119" s="99"/>
      <c r="J119" s="21"/>
      <c r="K119" s="130"/>
      <c r="L119" s="248"/>
      <c r="M119" s="241"/>
      <c r="N119" s="24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30" t="s">
        <v>652</v>
      </c>
      <c r="B120" s="163" t="s">
        <v>452</v>
      </c>
      <c r="C120" s="262"/>
      <c r="D120" s="241"/>
      <c r="E120" s="256"/>
      <c r="F120" s="117"/>
      <c r="G120" s="21"/>
      <c r="H120" s="118"/>
      <c r="I120" s="99"/>
      <c r="J120" s="21"/>
      <c r="K120" s="130"/>
      <c r="L120" s="248"/>
      <c r="M120" s="241"/>
      <c r="N120" s="24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54" t="s">
        <v>653</v>
      </c>
      <c r="B121" s="165" t="s">
        <v>456</v>
      </c>
      <c r="C121" s="263"/>
      <c r="D121" s="242"/>
      <c r="E121" s="257"/>
      <c r="F121" s="119"/>
      <c r="G121" s="11"/>
      <c r="H121" s="120"/>
      <c r="I121" s="100"/>
      <c r="J121" s="11"/>
      <c r="K121" s="131"/>
      <c r="L121" s="250"/>
      <c r="M121" s="242"/>
      <c r="N121" s="251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28" t="s">
        <v>457</v>
      </c>
      <c r="B122" s="163" t="s">
        <v>458</v>
      </c>
      <c r="C122" s="260"/>
      <c r="D122" s="239"/>
      <c r="E122" s="254"/>
      <c r="F122" s="113"/>
      <c r="G122" s="10"/>
      <c r="H122" s="114"/>
      <c r="I122" s="97"/>
      <c r="J122" s="10"/>
      <c r="K122" s="128"/>
      <c r="L122" s="244"/>
      <c r="M122" s="239"/>
      <c r="N122" s="24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55" t="s">
        <v>687</v>
      </c>
      <c r="B123" s="166" t="s">
        <v>459</v>
      </c>
      <c r="C123" s="264">
        <v>24512</v>
      </c>
      <c r="D123" s="243">
        <v>26517</v>
      </c>
      <c r="E123" s="258">
        <v>22837</v>
      </c>
      <c r="F123" s="121"/>
      <c r="G123" s="68"/>
      <c r="H123" s="122"/>
      <c r="I123" s="101"/>
      <c r="J123" s="68"/>
      <c r="K123" s="132"/>
      <c r="L123" s="252">
        <v>24512</v>
      </c>
      <c r="M123" s="243">
        <v>26517</v>
      </c>
      <c r="N123" s="253">
        <v>22837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156" t="s">
        <v>723</v>
      </c>
      <c r="B124" s="167"/>
      <c r="C124" s="265">
        <f>C100+C123</f>
        <v>72204</v>
      </c>
      <c r="D124" s="265">
        <f t="shared" ref="D124:E124" si="3">D100+D123</f>
        <v>76586</v>
      </c>
      <c r="E124" s="265">
        <f t="shared" si="3"/>
        <v>65236</v>
      </c>
      <c r="F124" s="215"/>
      <c r="G124" s="169"/>
      <c r="H124" s="216"/>
      <c r="I124" s="102"/>
      <c r="J124" s="72"/>
      <c r="K124" s="133"/>
      <c r="L124" s="267">
        <v>72204</v>
      </c>
      <c r="M124" s="266">
        <v>76586</v>
      </c>
      <c r="N124" s="268">
        <v>65236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E173"/>
  <sheetViews>
    <sheetView workbookViewId="0">
      <selection activeCell="R15" sqref="R15"/>
    </sheetView>
  </sheetViews>
  <sheetFormatPr defaultRowHeight="15" x14ac:dyDescent="0.2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6" width="9.7109375" customWidth="1"/>
    <col min="7" max="7" width="8.42578125" customWidth="1"/>
    <col min="8" max="8" width="9.5703125" customWidth="1"/>
    <col min="9" max="9" width="10.28515625" customWidth="1"/>
    <col min="10" max="10" width="10.140625" customWidth="1"/>
    <col min="11" max="11" width="9.5703125" customWidth="1"/>
    <col min="12" max="12" width="10" customWidth="1"/>
    <col min="13" max="13" width="12" customWidth="1"/>
  </cols>
  <sheetData>
    <row r="1" spans="1:14" x14ac:dyDescent="0.25">
      <c r="A1" s="617" t="s">
        <v>1169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1" customHeight="1" x14ac:dyDescent="0.25">
      <c r="A2" s="613" t="s">
        <v>1107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8"/>
      <c r="M2" s="619"/>
      <c r="N2" s="619"/>
    </row>
    <row r="3" spans="1:14" ht="18.75" customHeight="1" x14ac:dyDescent="0.25">
      <c r="A3" s="615" t="s">
        <v>762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8"/>
      <c r="M3" s="619"/>
      <c r="N3" s="619"/>
    </row>
    <row r="4" spans="1:14" ht="18" x14ac:dyDescent="0.35">
      <c r="A4" s="80"/>
    </row>
    <row r="5" spans="1:14" ht="18" x14ac:dyDescent="0.25">
      <c r="A5" s="80" t="s">
        <v>83</v>
      </c>
    </row>
    <row r="6" spans="1:14" ht="25.5" customHeight="1" x14ac:dyDescent="0.25">
      <c r="A6" s="620" t="s">
        <v>280</v>
      </c>
      <c r="B6" s="622" t="s">
        <v>281</v>
      </c>
      <c r="C6" s="636" t="s">
        <v>12</v>
      </c>
      <c r="D6" s="635"/>
      <c r="E6" s="637"/>
      <c r="F6" s="634" t="s">
        <v>13</v>
      </c>
      <c r="G6" s="635"/>
      <c r="H6" s="635"/>
      <c r="I6" s="636" t="s">
        <v>14</v>
      </c>
      <c r="J6" s="635"/>
      <c r="K6" s="637"/>
      <c r="L6" s="627" t="s">
        <v>79</v>
      </c>
      <c r="M6" s="638"/>
      <c r="N6" s="639"/>
    </row>
    <row r="7" spans="1:14" ht="26.25" x14ac:dyDescent="0.25">
      <c r="A7" s="632"/>
      <c r="B7" s="633"/>
      <c r="C7" s="103" t="s">
        <v>82</v>
      </c>
      <c r="D7" s="3" t="s">
        <v>107</v>
      </c>
      <c r="E7" s="104" t="s">
        <v>108</v>
      </c>
      <c r="F7" s="93" t="s">
        <v>82</v>
      </c>
      <c r="G7" s="3" t="s">
        <v>107</v>
      </c>
      <c r="H7" s="82" t="s">
        <v>108</v>
      </c>
      <c r="I7" s="103" t="s">
        <v>82</v>
      </c>
      <c r="J7" s="3" t="s">
        <v>107</v>
      </c>
      <c r="K7" s="104" t="s">
        <v>108</v>
      </c>
      <c r="L7" s="103" t="s">
        <v>82</v>
      </c>
      <c r="M7" s="3" t="s">
        <v>107</v>
      </c>
      <c r="N7" s="104" t="s">
        <v>108</v>
      </c>
    </row>
    <row r="8" spans="1:14" x14ac:dyDescent="0.25">
      <c r="A8" s="140" t="s">
        <v>282</v>
      </c>
      <c r="B8" s="157" t="s">
        <v>283</v>
      </c>
      <c r="C8" s="105">
        <v>14330</v>
      </c>
      <c r="D8" s="24">
        <v>14330</v>
      </c>
      <c r="E8" s="106">
        <v>12607</v>
      </c>
      <c r="F8" s="94"/>
      <c r="G8" s="24"/>
      <c r="H8" s="125"/>
      <c r="I8" s="134"/>
      <c r="J8" s="24"/>
      <c r="K8" s="106"/>
      <c r="L8" s="105">
        <v>14330</v>
      </c>
      <c r="M8" s="24">
        <v>14330</v>
      </c>
      <c r="N8" s="106">
        <v>12607</v>
      </c>
    </row>
    <row r="9" spans="1:14" x14ac:dyDescent="0.25">
      <c r="A9" s="140" t="s">
        <v>284</v>
      </c>
      <c r="B9" s="158" t="s">
        <v>285</v>
      </c>
      <c r="C9" s="105">
        <v>0</v>
      </c>
      <c r="D9" s="24">
        <v>399</v>
      </c>
      <c r="E9" s="106">
        <v>399</v>
      </c>
      <c r="F9" s="94"/>
      <c r="G9" s="24"/>
      <c r="H9" s="125"/>
      <c r="I9" s="134"/>
      <c r="J9" s="24"/>
      <c r="K9" s="106"/>
      <c r="L9" s="105">
        <v>0</v>
      </c>
      <c r="M9" s="24">
        <v>399</v>
      </c>
      <c r="N9" s="106">
        <v>399</v>
      </c>
    </row>
    <row r="10" spans="1:14" x14ac:dyDescent="0.25">
      <c r="A10" s="140" t="s">
        <v>286</v>
      </c>
      <c r="B10" s="158" t="s">
        <v>287</v>
      </c>
      <c r="C10" s="105"/>
      <c r="D10" s="24"/>
      <c r="E10" s="106"/>
      <c r="F10" s="94"/>
      <c r="G10" s="24"/>
      <c r="H10" s="125"/>
      <c r="I10" s="134"/>
      <c r="J10" s="24"/>
      <c r="K10" s="106"/>
      <c r="L10" s="105"/>
      <c r="M10" s="24"/>
      <c r="N10" s="106"/>
    </row>
    <row r="11" spans="1:14" x14ac:dyDescent="0.25">
      <c r="A11" s="141" t="s">
        <v>288</v>
      </c>
      <c r="B11" s="158" t="s">
        <v>289</v>
      </c>
      <c r="C11" s="105">
        <v>0</v>
      </c>
      <c r="D11" s="24">
        <v>103</v>
      </c>
      <c r="E11" s="106">
        <v>103</v>
      </c>
      <c r="F11" s="94"/>
      <c r="G11" s="24"/>
      <c r="H11" s="125"/>
      <c r="I11" s="134"/>
      <c r="J11" s="24"/>
      <c r="K11" s="106"/>
      <c r="L11" s="105">
        <v>0</v>
      </c>
      <c r="M11" s="24">
        <v>103</v>
      </c>
      <c r="N11" s="106">
        <v>103</v>
      </c>
    </row>
    <row r="12" spans="1:14" x14ac:dyDescent="0.25">
      <c r="A12" s="141" t="s">
        <v>290</v>
      </c>
      <c r="B12" s="158" t="s">
        <v>291</v>
      </c>
      <c r="C12" s="105"/>
      <c r="D12" s="24"/>
      <c r="E12" s="106"/>
      <c r="F12" s="94"/>
      <c r="G12" s="24"/>
      <c r="H12" s="125"/>
      <c r="I12" s="134"/>
      <c r="J12" s="24"/>
      <c r="K12" s="106"/>
      <c r="L12" s="105"/>
      <c r="M12" s="24"/>
      <c r="N12" s="106"/>
    </row>
    <row r="13" spans="1:14" ht="14.45" x14ac:dyDescent="0.3">
      <c r="A13" s="141" t="s">
        <v>292</v>
      </c>
      <c r="B13" s="158" t="s">
        <v>293</v>
      </c>
      <c r="C13" s="105">
        <v>1960</v>
      </c>
      <c r="D13" s="24">
        <v>2347</v>
      </c>
      <c r="E13" s="106">
        <v>2347</v>
      </c>
      <c r="F13" s="94"/>
      <c r="G13" s="24"/>
      <c r="H13" s="125"/>
      <c r="I13" s="134"/>
      <c r="J13" s="24"/>
      <c r="K13" s="106"/>
      <c r="L13" s="105">
        <v>1960</v>
      </c>
      <c r="M13" s="24">
        <v>2347</v>
      </c>
      <c r="N13" s="106">
        <v>2347</v>
      </c>
    </row>
    <row r="14" spans="1:14" x14ac:dyDescent="0.25">
      <c r="A14" s="141" t="s">
        <v>294</v>
      </c>
      <c r="B14" s="158" t="s">
        <v>295</v>
      </c>
      <c r="C14" s="105">
        <v>410</v>
      </c>
      <c r="D14" s="24">
        <v>419</v>
      </c>
      <c r="E14" s="106">
        <v>412</v>
      </c>
      <c r="F14" s="94"/>
      <c r="G14" s="24"/>
      <c r="H14" s="125"/>
      <c r="I14" s="134"/>
      <c r="J14" s="24"/>
      <c r="K14" s="106"/>
      <c r="L14" s="105">
        <v>410</v>
      </c>
      <c r="M14" s="24">
        <v>419</v>
      </c>
      <c r="N14" s="106">
        <v>412</v>
      </c>
    </row>
    <row r="15" spans="1:14" x14ac:dyDescent="0.25">
      <c r="A15" s="141" t="s">
        <v>296</v>
      </c>
      <c r="B15" s="158" t="s">
        <v>297</v>
      </c>
      <c r="C15" s="105"/>
      <c r="D15" s="24"/>
      <c r="E15" s="106"/>
      <c r="F15" s="94"/>
      <c r="G15" s="24"/>
      <c r="H15" s="125"/>
      <c r="I15" s="134"/>
      <c r="J15" s="24"/>
      <c r="K15" s="106"/>
      <c r="L15" s="105"/>
      <c r="M15" s="24"/>
      <c r="N15" s="106"/>
    </row>
    <row r="16" spans="1:14" x14ac:dyDescent="0.25">
      <c r="A16" s="90" t="s">
        <v>298</v>
      </c>
      <c r="B16" s="158" t="s">
        <v>299</v>
      </c>
      <c r="C16" s="105">
        <v>155</v>
      </c>
      <c r="D16" s="24">
        <v>343</v>
      </c>
      <c r="E16" s="106">
        <v>150</v>
      </c>
      <c r="F16" s="94"/>
      <c r="G16" s="24"/>
      <c r="H16" s="125"/>
      <c r="I16" s="134"/>
      <c r="J16" s="24"/>
      <c r="K16" s="106"/>
      <c r="L16" s="105">
        <v>155</v>
      </c>
      <c r="M16" s="24">
        <v>343</v>
      </c>
      <c r="N16" s="106">
        <v>150</v>
      </c>
    </row>
    <row r="17" spans="1:14" x14ac:dyDescent="0.25">
      <c r="A17" s="90" t="s">
        <v>300</v>
      </c>
      <c r="B17" s="158" t="s">
        <v>301</v>
      </c>
      <c r="C17" s="105"/>
      <c r="D17" s="24"/>
      <c r="E17" s="106"/>
      <c r="F17" s="94"/>
      <c r="G17" s="24"/>
      <c r="H17" s="125"/>
      <c r="I17" s="134"/>
      <c r="J17" s="24"/>
      <c r="K17" s="106"/>
      <c r="L17" s="105"/>
      <c r="M17" s="24"/>
      <c r="N17" s="106"/>
    </row>
    <row r="18" spans="1:14" x14ac:dyDescent="0.25">
      <c r="A18" s="90" t="s">
        <v>302</v>
      </c>
      <c r="B18" s="158" t="s">
        <v>303</v>
      </c>
      <c r="C18" s="105"/>
      <c r="D18" s="24"/>
      <c r="E18" s="106"/>
      <c r="F18" s="94"/>
      <c r="G18" s="24"/>
      <c r="H18" s="125"/>
      <c r="I18" s="134"/>
      <c r="J18" s="24"/>
      <c r="K18" s="106"/>
      <c r="L18" s="105"/>
      <c r="M18" s="24"/>
      <c r="N18" s="106"/>
    </row>
    <row r="19" spans="1:14" x14ac:dyDescent="0.25">
      <c r="A19" s="90" t="s">
        <v>304</v>
      </c>
      <c r="B19" s="158" t="s">
        <v>305</v>
      </c>
      <c r="C19" s="105"/>
      <c r="D19" s="24"/>
      <c r="E19" s="106"/>
      <c r="F19" s="94"/>
      <c r="G19" s="24"/>
      <c r="H19" s="125"/>
      <c r="I19" s="134"/>
      <c r="J19" s="24"/>
      <c r="K19" s="106"/>
      <c r="L19" s="105"/>
      <c r="M19" s="24"/>
      <c r="N19" s="106"/>
    </row>
    <row r="20" spans="1:14" x14ac:dyDescent="0.25">
      <c r="A20" s="90" t="s">
        <v>654</v>
      </c>
      <c r="B20" s="158" t="s">
        <v>306</v>
      </c>
      <c r="C20" s="105">
        <v>0</v>
      </c>
      <c r="D20" s="24">
        <v>13</v>
      </c>
      <c r="E20" s="106">
        <v>13</v>
      </c>
      <c r="F20" s="94"/>
      <c r="G20" s="24"/>
      <c r="H20" s="125"/>
      <c r="I20" s="134"/>
      <c r="J20" s="24"/>
      <c r="K20" s="106"/>
      <c r="L20" s="105">
        <v>0</v>
      </c>
      <c r="M20" s="24">
        <v>13</v>
      </c>
      <c r="N20" s="106">
        <v>13</v>
      </c>
    </row>
    <row r="21" spans="1:14" x14ac:dyDescent="0.25">
      <c r="A21" s="142" t="s">
        <v>583</v>
      </c>
      <c r="B21" s="159" t="s">
        <v>307</v>
      </c>
      <c r="C21" s="105">
        <v>16855</v>
      </c>
      <c r="D21" s="24">
        <v>17952</v>
      </c>
      <c r="E21" s="106">
        <v>16030</v>
      </c>
      <c r="F21" s="94"/>
      <c r="G21" s="24"/>
      <c r="H21" s="125"/>
      <c r="I21" s="134"/>
      <c r="J21" s="24"/>
      <c r="K21" s="106"/>
      <c r="L21" s="105">
        <v>16855</v>
      </c>
      <c r="M21" s="24">
        <v>17952</v>
      </c>
      <c r="N21" s="106">
        <v>16030</v>
      </c>
    </row>
    <row r="22" spans="1:14" x14ac:dyDescent="0.25">
      <c r="A22" s="90" t="s">
        <v>308</v>
      </c>
      <c r="B22" s="158" t="s">
        <v>309</v>
      </c>
      <c r="C22" s="105"/>
      <c r="D22" s="24"/>
      <c r="E22" s="106"/>
      <c r="F22" s="94"/>
      <c r="G22" s="24"/>
      <c r="H22" s="125"/>
      <c r="I22" s="134"/>
      <c r="J22" s="24"/>
      <c r="K22" s="106"/>
      <c r="L22" s="105"/>
      <c r="M22" s="24"/>
      <c r="N22" s="106"/>
    </row>
    <row r="23" spans="1:14" ht="33.75" customHeight="1" x14ac:dyDescent="0.25">
      <c r="A23" s="90" t="s">
        <v>310</v>
      </c>
      <c r="B23" s="158" t="s">
        <v>311</v>
      </c>
      <c r="C23" s="105"/>
      <c r="D23" s="24"/>
      <c r="E23" s="106"/>
      <c r="F23" s="94"/>
      <c r="G23" s="24"/>
      <c r="H23" s="125"/>
      <c r="I23" s="134"/>
      <c r="J23" s="24"/>
      <c r="K23" s="106"/>
      <c r="L23" s="105"/>
      <c r="M23" s="24"/>
      <c r="N23" s="106"/>
    </row>
    <row r="24" spans="1:14" x14ac:dyDescent="0.25">
      <c r="A24" s="143" t="s">
        <v>312</v>
      </c>
      <c r="B24" s="158" t="s">
        <v>313</v>
      </c>
      <c r="C24" s="105"/>
      <c r="D24" s="24"/>
      <c r="E24" s="106"/>
      <c r="F24" s="94"/>
      <c r="G24" s="24"/>
      <c r="H24" s="125"/>
      <c r="I24" s="134"/>
      <c r="J24" s="24"/>
      <c r="K24" s="106"/>
      <c r="L24" s="105"/>
      <c r="M24" s="24"/>
      <c r="N24" s="106"/>
    </row>
    <row r="25" spans="1:14" x14ac:dyDescent="0.25">
      <c r="A25" s="91" t="s">
        <v>584</v>
      </c>
      <c r="B25" s="159" t="s">
        <v>314</v>
      </c>
      <c r="C25" s="105"/>
      <c r="D25" s="24"/>
      <c r="E25" s="106"/>
      <c r="F25" s="94"/>
      <c r="G25" s="24"/>
      <c r="H25" s="125"/>
      <c r="I25" s="134"/>
      <c r="J25" s="24"/>
      <c r="K25" s="106"/>
      <c r="L25" s="105"/>
      <c r="M25" s="24"/>
      <c r="N25" s="106"/>
    </row>
    <row r="26" spans="1:14" x14ac:dyDescent="0.25">
      <c r="A26" s="144" t="s">
        <v>684</v>
      </c>
      <c r="B26" s="160" t="s">
        <v>315</v>
      </c>
      <c r="C26" s="107">
        <v>16855</v>
      </c>
      <c r="D26" s="87">
        <v>17952</v>
      </c>
      <c r="E26" s="108">
        <v>16030</v>
      </c>
      <c r="F26" s="94"/>
      <c r="G26" s="24"/>
      <c r="H26" s="125"/>
      <c r="I26" s="134"/>
      <c r="J26" s="24"/>
      <c r="K26" s="106"/>
      <c r="L26" s="107">
        <v>16855</v>
      </c>
      <c r="M26" s="87">
        <v>17952</v>
      </c>
      <c r="N26" s="108">
        <v>16030</v>
      </c>
    </row>
    <row r="27" spans="1:14" x14ac:dyDescent="0.25">
      <c r="A27" s="92" t="s">
        <v>655</v>
      </c>
      <c r="B27" s="160" t="s">
        <v>316</v>
      </c>
      <c r="C27" s="107">
        <v>3721</v>
      </c>
      <c r="D27" s="87">
        <v>3882</v>
      </c>
      <c r="E27" s="108">
        <v>3882</v>
      </c>
      <c r="F27" s="94"/>
      <c r="G27" s="24"/>
      <c r="H27" s="125"/>
      <c r="I27" s="134"/>
      <c r="J27" s="24"/>
      <c r="K27" s="106"/>
      <c r="L27" s="107">
        <v>3721</v>
      </c>
      <c r="M27" s="87">
        <v>3882</v>
      </c>
      <c r="N27" s="108">
        <v>3882</v>
      </c>
    </row>
    <row r="28" spans="1:14" x14ac:dyDescent="0.25">
      <c r="A28" s="90" t="s">
        <v>317</v>
      </c>
      <c r="B28" s="158" t="s">
        <v>318</v>
      </c>
      <c r="C28" s="105">
        <v>10</v>
      </c>
      <c r="D28" s="24">
        <v>10</v>
      </c>
      <c r="E28" s="106">
        <v>8</v>
      </c>
      <c r="F28" s="94"/>
      <c r="G28" s="24"/>
      <c r="H28" s="125"/>
      <c r="I28" s="134"/>
      <c r="J28" s="24"/>
      <c r="K28" s="106"/>
      <c r="L28" s="105">
        <v>10</v>
      </c>
      <c r="M28" s="24">
        <v>10</v>
      </c>
      <c r="N28" s="106">
        <v>8</v>
      </c>
    </row>
    <row r="29" spans="1:14" x14ac:dyDescent="0.25">
      <c r="A29" s="90" t="s">
        <v>319</v>
      </c>
      <c r="B29" s="158" t="s">
        <v>320</v>
      </c>
      <c r="C29" s="105">
        <v>290</v>
      </c>
      <c r="D29" s="24">
        <v>290</v>
      </c>
      <c r="E29" s="106">
        <v>111</v>
      </c>
      <c r="F29" s="94"/>
      <c r="G29" s="24"/>
      <c r="H29" s="125"/>
      <c r="I29" s="134"/>
      <c r="J29" s="24"/>
      <c r="K29" s="106"/>
      <c r="L29" s="105">
        <v>290</v>
      </c>
      <c r="M29" s="24">
        <v>290</v>
      </c>
      <c r="N29" s="106">
        <v>111</v>
      </c>
    </row>
    <row r="30" spans="1:14" x14ac:dyDescent="0.25">
      <c r="A30" s="90" t="s">
        <v>321</v>
      </c>
      <c r="B30" s="158" t="s">
        <v>322</v>
      </c>
      <c r="C30" s="105"/>
      <c r="D30" s="24"/>
      <c r="E30" s="106"/>
      <c r="F30" s="94"/>
      <c r="G30" s="24"/>
      <c r="H30" s="125"/>
      <c r="I30" s="134"/>
      <c r="J30" s="24"/>
      <c r="K30" s="106"/>
      <c r="L30" s="105"/>
      <c r="M30" s="24"/>
      <c r="N30" s="106"/>
    </row>
    <row r="31" spans="1:14" x14ac:dyDescent="0.25">
      <c r="A31" s="91" t="s">
        <v>585</v>
      </c>
      <c r="B31" s="159" t="s">
        <v>323</v>
      </c>
      <c r="C31" s="105">
        <v>300</v>
      </c>
      <c r="D31" s="24">
        <v>300</v>
      </c>
      <c r="E31" s="106">
        <v>119</v>
      </c>
      <c r="F31" s="94"/>
      <c r="G31" s="24"/>
      <c r="H31" s="125"/>
      <c r="I31" s="134"/>
      <c r="J31" s="24"/>
      <c r="K31" s="106"/>
      <c r="L31" s="105">
        <v>300</v>
      </c>
      <c r="M31" s="24">
        <v>300</v>
      </c>
      <c r="N31" s="106">
        <v>119</v>
      </c>
    </row>
    <row r="32" spans="1:14" x14ac:dyDescent="0.25">
      <c r="A32" s="90" t="s">
        <v>324</v>
      </c>
      <c r="B32" s="158" t="s">
        <v>325</v>
      </c>
      <c r="C32" s="105"/>
      <c r="D32" s="24"/>
      <c r="E32" s="106"/>
      <c r="F32" s="94"/>
      <c r="G32" s="24"/>
      <c r="H32" s="125"/>
      <c r="I32" s="134"/>
      <c r="J32" s="24"/>
      <c r="K32" s="106"/>
      <c r="L32" s="105"/>
      <c r="M32" s="24"/>
      <c r="N32" s="106"/>
    </row>
    <row r="33" spans="1:14" x14ac:dyDescent="0.25">
      <c r="A33" s="90" t="s">
        <v>326</v>
      </c>
      <c r="B33" s="158" t="s">
        <v>327</v>
      </c>
      <c r="C33" s="105">
        <v>80</v>
      </c>
      <c r="D33" s="24">
        <v>80</v>
      </c>
      <c r="E33" s="106">
        <v>14</v>
      </c>
      <c r="F33" s="94"/>
      <c r="G33" s="24"/>
      <c r="H33" s="125"/>
      <c r="I33" s="134"/>
      <c r="J33" s="24"/>
      <c r="K33" s="106"/>
      <c r="L33" s="105">
        <v>80</v>
      </c>
      <c r="M33" s="24">
        <v>80</v>
      </c>
      <c r="N33" s="106">
        <v>14</v>
      </c>
    </row>
    <row r="34" spans="1:14" ht="15" customHeight="1" x14ac:dyDescent="0.25">
      <c r="A34" s="91" t="s">
        <v>685</v>
      </c>
      <c r="B34" s="159" t="s">
        <v>328</v>
      </c>
      <c r="C34" s="105">
        <v>80</v>
      </c>
      <c r="D34" s="24">
        <v>80</v>
      </c>
      <c r="E34" s="106">
        <v>14</v>
      </c>
      <c r="F34" s="94"/>
      <c r="G34" s="24"/>
      <c r="H34" s="125"/>
      <c r="I34" s="134"/>
      <c r="J34" s="24"/>
      <c r="K34" s="106"/>
      <c r="L34" s="105">
        <v>80</v>
      </c>
      <c r="M34" s="24">
        <v>80</v>
      </c>
      <c r="N34" s="106">
        <v>14</v>
      </c>
    </row>
    <row r="35" spans="1:14" x14ac:dyDescent="0.25">
      <c r="A35" s="90" t="s">
        <v>329</v>
      </c>
      <c r="B35" s="158" t="s">
        <v>330</v>
      </c>
      <c r="C35" s="105">
        <v>1200</v>
      </c>
      <c r="D35" s="24">
        <v>1754</v>
      </c>
      <c r="E35" s="106">
        <v>892</v>
      </c>
      <c r="F35" s="94"/>
      <c r="G35" s="24"/>
      <c r="H35" s="125"/>
      <c r="I35" s="134"/>
      <c r="J35" s="24"/>
      <c r="K35" s="106"/>
      <c r="L35" s="105">
        <v>1200</v>
      </c>
      <c r="M35" s="24">
        <v>1754</v>
      </c>
      <c r="N35" s="106">
        <v>892</v>
      </c>
    </row>
    <row r="36" spans="1:14" x14ac:dyDescent="0.25">
      <c r="A36" s="90" t="s">
        <v>331</v>
      </c>
      <c r="B36" s="158" t="s">
        <v>332</v>
      </c>
      <c r="C36" s="105"/>
      <c r="D36" s="24"/>
      <c r="E36" s="106"/>
      <c r="F36" s="94"/>
      <c r="G36" s="24"/>
      <c r="H36" s="125"/>
      <c r="I36" s="134"/>
      <c r="J36" s="24"/>
      <c r="K36" s="106"/>
      <c r="L36" s="105"/>
      <c r="M36" s="24"/>
      <c r="N36" s="106"/>
    </row>
    <row r="37" spans="1:14" x14ac:dyDescent="0.25">
      <c r="A37" s="90" t="s">
        <v>656</v>
      </c>
      <c r="B37" s="158" t="s">
        <v>333</v>
      </c>
      <c r="C37" s="105"/>
      <c r="D37" s="24"/>
      <c r="E37" s="106"/>
      <c r="F37" s="94"/>
      <c r="G37" s="24"/>
      <c r="H37" s="125"/>
      <c r="I37" s="134"/>
      <c r="J37" s="24"/>
      <c r="K37" s="106"/>
      <c r="L37" s="105"/>
      <c r="M37" s="24"/>
      <c r="N37" s="106"/>
    </row>
    <row r="38" spans="1:14" x14ac:dyDescent="0.25">
      <c r="A38" s="90" t="s">
        <v>334</v>
      </c>
      <c r="B38" s="158" t="s">
        <v>335</v>
      </c>
      <c r="C38" s="105">
        <v>250</v>
      </c>
      <c r="D38" s="24">
        <v>200</v>
      </c>
      <c r="E38" s="106">
        <v>30</v>
      </c>
      <c r="F38" s="94"/>
      <c r="G38" s="24"/>
      <c r="H38" s="125"/>
      <c r="I38" s="134"/>
      <c r="J38" s="24"/>
      <c r="K38" s="106"/>
      <c r="L38" s="105">
        <v>250</v>
      </c>
      <c r="M38" s="24">
        <v>200</v>
      </c>
      <c r="N38" s="106">
        <v>30</v>
      </c>
    </row>
    <row r="39" spans="1:14" x14ac:dyDescent="0.25">
      <c r="A39" s="145" t="s">
        <v>657</v>
      </c>
      <c r="B39" s="158" t="s">
        <v>336</v>
      </c>
      <c r="C39" s="105"/>
      <c r="D39" s="24"/>
      <c r="E39" s="106"/>
      <c r="F39" s="94"/>
      <c r="G39" s="24"/>
      <c r="H39" s="125"/>
      <c r="I39" s="134"/>
      <c r="J39" s="24"/>
      <c r="K39" s="106"/>
      <c r="L39" s="105"/>
      <c r="M39" s="24"/>
      <c r="N39" s="106"/>
    </row>
    <row r="40" spans="1:14" x14ac:dyDescent="0.25">
      <c r="A40" s="143" t="s">
        <v>337</v>
      </c>
      <c r="B40" s="158" t="s">
        <v>338</v>
      </c>
      <c r="C40" s="105">
        <v>0</v>
      </c>
      <c r="D40" s="24">
        <v>152</v>
      </c>
      <c r="E40" s="106">
        <v>152</v>
      </c>
      <c r="F40" s="94"/>
      <c r="G40" s="24"/>
      <c r="H40" s="125"/>
      <c r="I40" s="134"/>
      <c r="J40" s="24"/>
      <c r="K40" s="106"/>
      <c r="L40" s="105">
        <v>0</v>
      </c>
      <c r="M40" s="24">
        <v>152</v>
      </c>
      <c r="N40" s="106">
        <v>152</v>
      </c>
    </row>
    <row r="41" spans="1:14" x14ac:dyDescent="0.25">
      <c r="A41" s="90" t="s">
        <v>658</v>
      </c>
      <c r="B41" s="158" t="s">
        <v>339</v>
      </c>
      <c r="C41" s="105">
        <v>315</v>
      </c>
      <c r="D41" s="24">
        <v>293</v>
      </c>
      <c r="E41" s="106">
        <v>160</v>
      </c>
      <c r="F41" s="94"/>
      <c r="G41" s="24"/>
      <c r="H41" s="125"/>
      <c r="I41" s="134"/>
      <c r="J41" s="24"/>
      <c r="K41" s="106"/>
      <c r="L41" s="105">
        <v>315</v>
      </c>
      <c r="M41" s="24">
        <v>293</v>
      </c>
      <c r="N41" s="106">
        <v>160</v>
      </c>
    </row>
    <row r="42" spans="1:14" x14ac:dyDescent="0.25">
      <c r="A42" s="91" t="s">
        <v>586</v>
      </c>
      <c r="B42" s="159" t="s">
        <v>340</v>
      </c>
      <c r="C42" s="105">
        <v>1765</v>
      </c>
      <c r="D42" s="24">
        <v>2400</v>
      </c>
      <c r="E42" s="106">
        <v>1235</v>
      </c>
      <c r="F42" s="94"/>
      <c r="G42" s="24"/>
      <c r="H42" s="125"/>
      <c r="I42" s="134"/>
      <c r="J42" s="24"/>
      <c r="K42" s="106"/>
      <c r="L42" s="105">
        <v>1765</v>
      </c>
      <c r="M42" s="24">
        <v>2400</v>
      </c>
      <c r="N42" s="106">
        <v>1235</v>
      </c>
    </row>
    <row r="43" spans="1:14" x14ac:dyDescent="0.25">
      <c r="A43" s="90" t="s">
        <v>341</v>
      </c>
      <c r="B43" s="158" t="s">
        <v>342</v>
      </c>
      <c r="C43" s="105">
        <v>573</v>
      </c>
      <c r="D43" s="24">
        <v>0</v>
      </c>
      <c r="E43" s="106">
        <v>0</v>
      </c>
      <c r="F43" s="94"/>
      <c r="G43" s="24"/>
      <c r="H43" s="125"/>
      <c r="I43" s="134"/>
      <c r="J43" s="24"/>
      <c r="K43" s="106"/>
      <c r="L43" s="105">
        <v>573</v>
      </c>
      <c r="M43" s="24">
        <v>0</v>
      </c>
      <c r="N43" s="106">
        <v>0</v>
      </c>
    </row>
    <row r="44" spans="1:14" x14ac:dyDescent="0.25">
      <c r="A44" s="90" t="s">
        <v>343</v>
      </c>
      <c r="B44" s="158" t="s">
        <v>344</v>
      </c>
      <c r="C44" s="105"/>
      <c r="D44" s="24"/>
      <c r="E44" s="106"/>
      <c r="F44" s="94"/>
      <c r="G44" s="24"/>
      <c r="H44" s="125"/>
      <c r="I44" s="134"/>
      <c r="J44" s="24"/>
      <c r="K44" s="106"/>
      <c r="L44" s="105"/>
      <c r="M44" s="24"/>
      <c r="N44" s="106"/>
    </row>
    <row r="45" spans="1:14" x14ac:dyDescent="0.25">
      <c r="A45" s="91" t="s">
        <v>587</v>
      </c>
      <c r="B45" s="159" t="s">
        <v>345</v>
      </c>
      <c r="C45" s="105">
        <v>573</v>
      </c>
      <c r="D45" s="24">
        <v>0</v>
      </c>
      <c r="E45" s="106">
        <v>0</v>
      </c>
      <c r="F45" s="94"/>
      <c r="G45" s="24"/>
      <c r="H45" s="125"/>
      <c r="I45" s="134"/>
      <c r="J45" s="24"/>
      <c r="K45" s="106"/>
      <c r="L45" s="105">
        <v>573</v>
      </c>
      <c r="M45" s="24">
        <v>0</v>
      </c>
      <c r="N45" s="106">
        <v>0</v>
      </c>
    </row>
    <row r="46" spans="1:14" x14ac:dyDescent="0.25">
      <c r="A46" s="90" t="s">
        <v>346</v>
      </c>
      <c r="B46" s="158" t="s">
        <v>347</v>
      </c>
      <c r="C46" s="105">
        <v>0</v>
      </c>
      <c r="D46" s="24">
        <v>664</v>
      </c>
      <c r="E46" s="106">
        <v>301</v>
      </c>
      <c r="F46" s="94"/>
      <c r="G46" s="24"/>
      <c r="H46" s="125"/>
      <c r="I46" s="134"/>
      <c r="J46" s="24"/>
      <c r="K46" s="106"/>
      <c r="L46" s="105">
        <v>0</v>
      </c>
      <c r="M46" s="24">
        <v>664</v>
      </c>
      <c r="N46" s="106">
        <v>301</v>
      </c>
    </row>
    <row r="47" spans="1:14" x14ac:dyDescent="0.25">
      <c r="A47" s="90" t="s">
        <v>348</v>
      </c>
      <c r="B47" s="158" t="s">
        <v>349</v>
      </c>
      <c r="C47" s="105"/>
      <c r="D47" s="24"/>
      <c r="E47" s="106"/>
      <c r="F47" s="94"/>
      <c r="G47" s="24"/>
      <c r="H47" s="125"/>
      <c r="I47" s="134"/>
      <c r="J47" s="24"/>
      <c r="K47" s="106"/>
      <c r="L47" s="105"/>
      <c r="M47" s="24"/>
      <c r="N47" s="106"/>
    </row>
    <row r="48" spans="1:14" x14ac:dyDescent="0.25">
      <c r="A48" s="90" t="s">
        <v>659</v>
      </c>
      <c r="B48" s="158" t="s">
        <v>350</v>
      </c>
      <c r="C48" s="105"/>
      <c r="D48" s="24"/>
      <c r="E48" s="106"/>
      <c r="F48" s="94"/>
      <c r="G48" s="24"/>
      <c r="H48" s="125"/>
      <c r="I48" s="134"/>
      <c r="J48" s="24"/>
      <c r="K48" s="106"/>
      <c r="L48" s="105"/>
      <c r="M48" s="24"/>
      <c r="N48" s="106"/>
    </row>
    <row r="49" spans="1:14" x14ac:dyDescent="0.25">
      <c r="A49" s="90" t="s">
        <v>660</v>
      </c>
      <c r="B49" s="158" t="s">
        <v>351</v>
      </c>
      <c r="C49" s="105"/>
      <c r="D49" s="24"/>
      <c r="E49" s="106"/>
      <c r="F49" s="94"/>
      <c r="G49" s="24"/>
      <c r="H49" s="125"/>
      <c r="I49" s="134"/>
      <c r="J49" s="24"/>
      <c r="K49" s="106"/>
      <c r="L49" s="105"/>
      <c r="M49" s="24"/>
      <c r="N49" s="106"/>
    </row>
    <row r="50" spans="1:14" x14ac:dyDescent="0.25">
      <c r="A50" s="90" t="s">
        <v>352</v>
      </c>
      <c r="B50" s="158" t="s">
        <v>353</v>
      </c>
      <c r="C50" s="105"/>
      <c r="D50" s="24"/>
      <c r="E50" s="106"/>
      <c r="F50" s="94"/>
      <c r="G50" s="24"/>
      <c r="H50" s="125"/>
      <c r="I50" s="134"/>
      <c r="J50" s="24"/>
      <c r="K50" s="106"/>
      <c r="L50" s="105"/>
      <c r="M50" s="24"/>
      <c r="N50" s="106"/>
    </row>
    <row r="51" spans="1:14" x14ac:dyDescent="0.25">
      <c r="A51" s="91" t="s">
        <v>588</v>
      </c>
      <c r="B51" s="159" t="s">
        <v>354</v>
      </c>
      <c r="C51" s="105">
        <v>0</v>
      </c>
      <c r="D51" s="24">
        <v>664</v>
      </c>
      <c r="E51" s="106">
        <v>301</v>
      </c>
      <c r="F51" s="94"/>
      <c r="G51" s="24"/>
      <c r="H51" s="125"/>
      <c r="I51" s="134"/>
      <c r="J51" s="24"/>
      <c r="K51" s="106"/>
      <c r="L51" s="105">
        <v>0</v>
      </c>
      <c r="M51" s="24">
        <v>664</v>
      </c>
      <c r="N51" s="106">
        <v>301</v>
      </c>
    </row>
    <row r="52" spans="1:14" x14ac:dyDescent="0.25">
      <c r="A52" s="92" t="s">
        <v>589</v>
      </c>
      <c r="B52" s="160" t="s">
        <v>355</v>
      </c>
      <c r="C52" s="107">
        <v>2718</v>
      </c>
      <c r="D52" s="87">
        <v>3444</v>
      </c>
      <c r="E52" s="108">
        <v>1669</v>
      </c>
      <c r="F52" s="94"/>
      <c r="G52" s="24"/>
      <c r="H52" s="125"/>
      <c r="I52" s="134"/>
      <c r="J52" s="24"/>
      <c r="K52" s="106"/>
      <c r="L52" s="107">
        <v>2718</v>
      </c>
      <c r="M52" s="87">
        <v>3444</v>
      </c>
      <c r="N52" s="108">
        <v>1669</v>
      </c>
    </row>
    <row r="53" spans="1:14" x14ac:dyDescent="0.25">
      <c r="A53" s="128" t="s">
        <v>356</v>
      </c>
      <c r="B53" s="158" t="s">
        <v>357</v>
      </c>
      <c r="C53" s="105"/>
      <c r="D53" s="24"/>
      <c r="E53" s="106"/>
      <c r="F53" s="94"/>
      <c r="G53" s="24"/>
      <c r="H53" s="125"/>
      <c r="I53" s="134"/>
      <c r="J53" s="24"/>
      <c r="K53" s="106"/>
      <c r="L53" s="105"/>
      <c r="M53" s="24"/>
      <c r="N53" s="106"/>
    </row>
    <row r="54" spans="1:14" x14ac:dyDescent="0.25">
      <c r="A54" s="128" t="s">
        <v>590</v>
      </c>
      <c r="B54" s="158" t="s">
        <v>358</v>
      </c>
      <c r="C54" s="105"/>
      <c r="D54" s="24"/>
      <c r="E54" s="106"/>
      <c r="F54" s="94"/>
      <c r="G54" s="24"/>
      <c r="H54" s="125"/>
      <c r="I54" s="134"/>
      <c r="J54" s="24"/>
      <c r="K54" s="106"/>
      <c r="L54" s="105"/>
      <c r="M54" s="24"/>
      <c r="N54" s="106"/>
    </row>
    <row r="55" spans="1:14" x14ac:dyDescent="0.25">
      <c r="A55" s="146" t="s">
        <v>661</v>
      </c>
      <c r="B55" s="158" t="s">
        <v>359</v>
      </c>
      <c r="C55" s="105"/>
      <c r="D55" s="24"/>
      <c r="E55" s="106"/>
      <c r="F55" s="94"/>
      <c r="G55" s="24"/>
      <c r="H55" s="125"/>
      <c r="I55" s="134"/>
      <c r="J55" s="24"/>
      <c r="K55" s="106"/>
      <c r="L55" s="105"/>
      <c r="M55" s="24"/>
      <c r="N55" s="106"/>
    </row>
    <row r="56" spans="1:14" x14ac:dyDescent="0.25">
      <c r="A56" s="146" t="s">
        <v>662</v>
      </c>
      <c r="B56" s="158" t="s">
        <v>360</v>
      </c>
      <c r="C56" s="105"/>
      <c r="D56" s="24"/>
      <c r="E56" s="106"/>
      <c r="F56" s="94"/>
      <c r="G56" s="24"/>
      <c r="H56" s="125"/>
      <c r="I56" s="134"/>
      <c r="J56" s="24"/>
      <c r="K56" s="106"/>
      <c r="L56" s="105"/>
      <c r="M56" s="24"/>
      <c r="N56" s="106"/>
    </row>
    <row r="57" spans="1:14" x14ac:dyDescent="0.25">
      <c r="A57" s="146" t="s">
        <v>663</v>
      </c>
      <c r="B57" s="158" t="s">
        <v>361</v>
      </c>
      <c r="C57" s="105"/>
      <c r="D57" s="24"/>
      <c r="E57" s="106"/>
      <c r="F57" s="94"/>
      <c r="G57" s="24"/>
      <c r="H57" s="125"/>
      <c r="I57" s="134"/>
      <c r="J57" s="24"/>
      <c r="K57" s="106"/>
      <c r="L57" s="105"/>
      <c r="M57" s="24"/>
      <c r="N57" s="106"/>
    </row>
    <row r="58" spans="1:14" x14ac:dyDescent="0.25">
      <c r="A58" s="128" t="s">
        <v>664</v>
      </c>
      <c r="B58" s="158" t="s">
        <v>362</v>
      </c>
      <c r="C58" s="105"/>
      <c r="D58" s="24"/>
      <c r="E58" s="106"/>
      <c r="F58" s="94"/>
      <c r="G58" s="24"/>
      <c r="H58" s="125"/>
      <c r="I58" s="134"/>
      <c r="J58" s="24"/>
      <c r="K58" s="106"/>
      <c r="L58" s="105"/>
      <c r="M58" s="24"/>
      <c r="N58" s="106"/>
    </row>
    <row r="59" spans="1:14" x14ac:dyDescent="0.25">
      <c r="A59" s="128" t="s">
        <v>665</v>
      </c>
      <c r="B59" s="158" t="s">
        <v>363</v>
      </c>
      <c r="C59" s="105"/>
      <c r="D59" s="24"/>
      <c r="E59" s="106"/>
      <c r="F59" s="94"/>
      <c r="G59" s="24"/>
      <c r="H59" s="125"/>
      <c r="I59" s="134"/>
      <c r="J59" s="24"/>
      <c r="K59" s="106"/>
      <c r="L59" s="105"/>
      <c r="M59" s="24"/>
      <c r="N59" s="106"/>
    </row>
    <row r="60" spans="1:14" x14ac:dyDescent="0.25">
      <c r="A60" s="128" t="s">
        <v>666</v>
      </c>
      <c r="B60" s="158" t="s">
        <v>364</v>
      </c>
      <c r="C60" s="105"/>
      <c r="D60" s="24"/>
      <c r="E60" s="106"/>
      <c r="F60" s="94"/>
      <c r="G60" s="24"/>
      <c r="H60" s="125"/>
      <c r="I60" s="134"/>
      <c r="J60" s="24"/>
      <c r="K60" s="106"/>
      <c r="L60" s="105"/>
      <c r="M60" s="24"/>
      <c r="N60" s="106"/>
    </row>
    <row r="61" spans="1:14" x14ac:dyDescent="0.25">
      <c r="A61" s="147" t="s">
        <v>619</v>
      </c>
      <c r="B61" s="160" t="s">
        <v>365</v>
      </c>
      <c r="C61" s="105"/>
      <c r="D61" s="24"/>
      <c r="E61" s="106"/>
      <c r="F61" s="94"/>
      <c r="G61" s="24"/>
      <c r="H61" s="125"/>
      <c r="I61" s="134"/>
      <c r="J61" s="24"/>
      <c r="K61" s="106"/>
      <c r="L61" s="105"/>
      <c r="M61" s="24"/>
      <c r="N61" s="106"/>
    </row>
    <row r="62" spans="1:14" x14ac:dyDescent="0.25">
      <c r="A62" s="148" t="s">
        <v>667</v>
      </c>
      <c r="B62" s="158" t="s">
        <v>366</v>
      </c>
      <c r="C62" s="105"/>
      <c r="D62" s="24"/>
      <c r="E62" s="106"/>
      <c r="F62" s="94"/>
      <c r="G62" s="24"/>
      <c r="H62" s="125"/>
      <c r="I62" s="134"/>
      <c r="J62" s="24"/>
      <c r="K62" s="106"/>
      <c r="L62" s="105"/>
      <c r="M62" s="24"/>
      <c r="N62" s="106"/>
    </row>
    <row r="63" spans="1:14" x14ac:dyDescent="0.25">
      <c r="A63" s="148" t="s">
        <v>367</v>
      </c>
      <c r="B63" s="158" t="s">
        <v>368</v>
      </c>
      <c r="C63" s="105"/>
      <c r="D63" s="24"/>
      <c r="E63" s="106"/>
      <c r="F63" s="94"/>
      <c r="G63" s="24"/>
      <c r="H63" s="125"/>
      <c r="I63" s="134"/>
      <c r="J63" s="24"/>
      <c r="K63" s="106"/>
      <c r="L63" s="105"/>
      <c r="M63" s="24"/>
      <c r="N63" s="106"/>
    </row>
    <row r="64" spans="1:14" ht="30" x14ac:dyDescent="0.25">
      <c r="A64" s="148" t="s">
        <v>369</v>
      </c>
      <c r="B64" s="158" t="s">
        <v>370</v>
      </c>
      <c r="C64" s="105"/>
      <c r="D64" s="24"/>
      <c r="E64" s="106"/>
      <c r="F64" s="94"/>
      <c r="G64" s="24"/>
      <c r="H64" s="125"/>
      <c r="I64" s="134"/>
      <c r="J64" s="24"/>
      <c r="K64" s="106"/>
      <c r="L64" s="105"/>
      <c r="M64" s="24"/>
      <c r="N64" s="106"/>
    </row>
    <row r="65" spans="1:14" ht="30" x14ac:dyDescent="0.25">
      <c r="A65" s="148" t="s">
        <v>620</v>
      </c>
      <c r="B65" s="158" t="s">
        <v>371</v>
      </c>
      <c r="C65" s="105"/>
      <c r="D65" s="24"/>
      <c r="E65" s="106"/>
      <c r="F65" s="94"/>
      <c r="G65" s="24"/>
      <c r="H65" s="125"/>
      <c r="I65" s="134"/>
      <c r="J65" s="24"/>
      <c r="K65" s="106"/>
      <c r="L65" s="105"/>
      <c r="M65" s="24"/>
      <c r="N65" s="106"/>
    </row>
    <row r="66" spans="1:14" ht="30" x14ac:dyDescent="0.25">
      <c r="A66" s="148" t="s">
        <v>668</v>
      </c>
      <c r="B66" s="158" t="s">
        <v>372</v>
      </c>
      <c r="C66" s="105"/>
      <c r="D66" s="24"/>
      <c r="E66" s="106"/>
      <c r="F66" s="94"/>
      <c r="G66" s="24"/>
      <c r="H66" s="125"/>
      <c r="I66" s="134"/>
      <c r="J66" s="24"/>
      <c r="K66" s="106"/>
      <c r="L66" s="105"/>
      <c r="M66" s="24"/>
      <c r="N66" s="106"/>
    </row>
    <row r="67" spans="1:14" x14ac:dyDescent="0.25">
      <c r="A67" s="148" t="s">
        <v>631</v>
      </c>
      <c r="B67" s="158" t="s">
        <v>373</v>
      </c>
      <c r="C67" s="105"/>
      <c r="D67" s="24"/>
      <c r="E67" s="106"/>
      <c r="F67" s="94"/>
      <c r="G67" s="24"/>
      <c r="H67" s="125"/>
      <c r="I67" s="134"/>
      <c r="J67" s="24"/>
      <c r="K67" s="106"/>
      <c r="L67" s="105"/>
      <c r="M67" s="24"/>
      <c r="N67" s="106"/>
    </row>
    <row r="68" spans="1:14" ht="30" x14ac:dyDescent="0.25">
      <c r="A68" s="148" t="s">
        <v>669</v>
      </c>
      <c r="B68" s="158" t="s">
        <v>374</v>
      </c>
      <c r="C68" s="105"/>
      <c r="D68" s="24"/>
      <c r="E68" s="106"/>
      <c r="F68" s="94"/>
      <c r="G68" s="24"/>
      <c r="H68" s="125"/>
      <c r="I68" s="134"/>
      <c r="J68" s="24"/>
      <c r="K68" s="106"/>
      <c r="L68" s="105"/>
      <c r="M68" s="24"/>
      <c r="N68" s="106"/>
    </row>
    <row r="69" spans="1:14" ht="30" x14ac:dyDescent="0.25">
      <c r="A69" s="148" t="s">
        <v>670</v>
      </c>
      <c r="B69" s="158" t="s">
        <v>375</v>
      </c>
      <c r="C69" s="105"/>
      <c r="D69" s="24"/>
      <c r="E69" s="106"/>
      <c r="F69" s="94"/>
      <c r="G69" s="24"/>
      <c r="H69" s="125"/>
      <c r="I69" s="134"/>
      <c r="J69" s="24"/>
      <c r="K69" s="106"/>
      <c r="L69" s="105"/>
      <c r="M69" s="24"/>
      <c r="N69" s="106"/>
    </row>
    <row r="70" spans="1:14" x14ac:dyDescent="0.25">
      <c r="A70" s="148" t="s">
        <v>376</v>
      </c>
      <c r="B70" s="158" t="s">
        <v>377</v>
      </c>
      <c r="C70" s="105"/>
      <c r="D70" s="24"/>
      <c r="E70" s="106"/>
      <c r="F70" s="94"/>
      <c r="G70" s="24"/>
      <c r="H70" s="125"/>
      <c r="I70" s="134"/>
      <c r="J70" s="24"/>
      <c r="K70" s="106"/>
      <c r="L70" s="105"/>
      <c r="M70" s="24"/>
      <c r="N70" s="106"/>
    </row>
    <row r="71" spans="1:14" x14ac:dyDescent="0.25">
      <c r="A71" s="149" t="s">
        <v>378</v>
      </c>
      <c r="B71" s="158" t="s">
        <v>379</v>
      </c>
      <c r="C71" s="105"/>
      <c r="D71" s="24"/>
      <c r="E71" s="106"/>
      <c r="F71" s="94"/>
      <c r="G71" s="24"/>
      <c r="H71" s="125"/>
      <c r="I71" s="134"/>
      <c r="J71" s="24"/>
      <c r="K71" s="106"/>
      <c r="L71" s="105"/>
      <c r="M71" s="24"/>
      <c r="N71" s="106"/>
    </row>
    <row r="72" spans="1:14" x14ac:dyDescent="0.25">
      <c r="A72" s="148" t="s">
        <v>671</v>
      </c>
      <c r="B72" s="158" t="s">
        <v>380</v>
      </c>
      <c r="C72" s="105"/>
      <c r="D72" s="24"/>
      <c r="E72" s="106"/>
      <c r="F72" s="94"/>
      <c r="G72" s="24"/>
      <c r="H72" s="125"/>
      <c r="I72" s="134"/>
      <c r="J72" s="24"/>
      <c r="K72" s="106"/>
      <c r="L72" s="105"/>
      <c r="M72" s="24"/>
      <c r="N72" s="106"/>
    </row>
    <row r="73" spans="1:14" x14ac:dyDescent="0.25">
      <c r="A73" s="149" t="s">
        <v>43</v>
      </c>
      <c r="B73" s="158" t="s">
        <v>381</v>
      </c>
      <c r="C73" s="105"/>
      <c r="D73" s="24"/>
      <c r="E73" s="106"/>
      <c r="F73" s="94"/>
      <c r="G73" s="24"/>
      <c r="H73" s="125"/>
      <c r="I73" s="134"/>
      <c r="J73" s="24"/>
      <c r="K73" s="106"/>
      <c r="L73" s="105"/>
      <c r="M73" s="24"/>
      <c r="N73" s="106"/>
    </row>
    <row r="74" spans="1:14" x14ac:dyDescent="0.25">
      <c r="A74" s="149" t="s">
        <v>44</v>
      </c>
      <c r="B74" s="158" t="s">
        <v>381</v>
      </c>
      <c r="C74" s="105"/>
      <c r="D74" s="24"/>
      <c r="E74" s="106"/>
      <c r="F74" s="94"/>
      <c r="G74" s="24"/>
      <c r="H74" s="125"/>
      <c r="I74" s="134"/>
      <c r="J74" s="24"/>
      <c r="K74" s="106"/>
      <c r="L74" s="105"/>
      <c r="M74" s="24"/>
      <c r="N74" s="106"/>
    </row>
    <row r="75" spans="1:14" x14ac:dyDescent="0.25">
      <c r="A75" s="147" t="s">
        <v>634</v>
      </c>
      <c r="B75" s="160" t="s">
        <v>382</v>
      </c>
      <c r="C75" s="105"/>
      <c r="D75" s="24"/>
      <c r="E75" s="106"/>
      <c r="F75" s="94"/>
      <c r="G75" s="24"/>
      <c r="H75" s="125"/>
      <c r="I75" s="134"/>
      <c r="J75" s="24"/>
      <c r="K75" s="106"/>
      <c r="L75" s="105"/>
      <c r="M75" s="24"/>
      <c r="N75" s="106"/>
    </row>
    <row r="76" spans="1:14" ht="15.75" x14ac:dyDescent="0.25">
      <c r="A76" s="150" t="s">
        <v>11</v>
      </c>
      <c r="B76" s="161"/>
      <c r="C76" s="110">
        <v>23294</v>
      </c>
      <c r="D76" s="66">
        <v>25278</v>
      </c>
      <c r="E76" s="109">
        <v>21581</v>
      </c>
      <c r="F76" s="95"/>
      <c r="G76" s="66"/>
      <c r="H76" s="126"/>
      <c r="I76" s="135"/>
      <c r="J76" s="66"/>
      <c r="K76" s="109"/>
      <c r="L76" s="110">
        <v>23294</v>
      </c>
      <c r="M76" s="66">
        <v>25278</v>
      </c>
      <c r="N76" s="109">
        <v>21581</v>
      </c>
    </row>
    <row r="77" spans="1:14" x14ac:dyDescent="0.25">
      <c r="A77" s="151" t="s">
        <v>383</v>
      </c>
      <c r="B77" s="158" t="s">
        <v>384</v>
      </c>
      <c r="C77" s="105"/>
      <c r="D77" s="24"/>
      <c r="E77" s="106"/>
      <c r="F77" s="94"/>
      <c r="G77" s="24"/>
      <c r="H77" s="125"/>
      <c r="I77" s="134"/>
      <c r="J77" s="24"/>
      <c r="K77" s="106"/>
      <c r="L77" s="105"/>
      <c r="M77" s="24"/>
      <c r="N77" s="106"/>
    </row>
    <row r="78" spans="1:14" x14ac:dyDescent="0.25">
      <c r="A78" s="151" t="s">
        <v>672</v>
      </c>
      <c r="B78" s="158" t="s">
        <v>385</v>
      </c>
      <c r="C78" s="105"/>
      <c r="D78" s="24"/>
      <c r="E78" s="106"/>
      <c r="F78" s="94"/>
      <c r="G78" s="24"/>
      <c r="H78" s="125"/>
      <c r="I78" s="134"/>
      <c r="J78" s="24"/>
      <c r="K78" s="106"/>
      <c r="L78" s="105"/>
      <c r="M78" s="24"/>
      <c r="N78" s="106"/>
    </row>
    <row r="79" spans="1:14" x14ac:dyDescent="0.25">
      <c r="A79" s="151" t="s">
        <v>386</v>
      </c>
      <c r="B79" s="158" t="s">
        <v>387</v>
      </c>
      <c r="C79" s="105"/>
      <c r="D79" s="24"/>
      <c r="E79" s="106"/>
      <c r="F79" s="94"/>
      <c r="G79" s="24"/>
      <c r="H79" s="125"/>
      <c r="I79" s="134"/>
      <c r="J79" s="24"/>
      <c r="K79" s="106"/>
      <c r="L79" s="105"/>
      <c r="M79" s="24"/>
      <c r="N79" s="106"/>
    </row>
    <row r="80" spans="1:14" x14ac:dyDescent="0.25">
      <c r="A80" s="151" t="s">
        <v>388</v>
      </c>
      <c r="B80" s="158" t="s">
        <v>389</v>
      </c>
      <c r="C80" s="105">
        <v>0</v>
      </c>
      <c r="D80" s="24">
        <v>47</v>
      </c>
      <c r="E80" s="106">
        <v>47</v>
      </c>
      <c r="F80" s="94"/>
      <c r="G80" s="24"/>
      <c r="H80" s="125"/>
      <c r="I80" s="134"/>
      <c r="J80" s="24"/>
      <c r="K80" s="106"/>
      <c r="L80" s="105">
        <v>0</v>
      </c>
      <c r="M80" s="24">
        <v>47</v>
      </c>
      <c r="N80" s="106">
        <v>47</v>
      </c>
    </row>
    <row r="81" spans="1:14" x14ac:dyDescent="0.25">
      <c r="A81" s="143" t="s">
        <v>390</v>
      </c>
      <c r="B81" s="158" t="s">
        <v>391</v>
      </c>
      <c r="C81" s="105"/>
      <c r="D81" s="24"/>
      <c r="E81" s="106"/>
      <c r="F81" s="94"/>
      <c r="G81" s="24"/>
      <c r="H81" s="125"/>
      <c r="I81" s="134"/>
      <c r="J81" s="24"/>
      <c r="K81" s="106"/>
      <c r="L81" s="105"/>
      <c r="M81" s="24"/>
      <c r="N81" s="106"/>
    </row>
    <row r="82" spans="1:14" x14ac:dyDescent="0.25">
      <c r="A82" s="143" t="s">
        <v>392</v>
      </c>
      <c r="B82" s="158" t="s">
        <v>393</v>
      </c>
      <c r="C82" s="105"/>
      <c r="D82" s="24"/>
      <c r="E82" s="106"/>
      <c r="F82" s="94"/>
      <c r="G82" s="24"/>
      <c r="H82" s="125"/>
      <c r="I82" s="134"/>
      <c r="J82" s="24"/>
      <c r="K82" s="106"/>
      <c r="L82" s="105"/>
      <c r="M82" s="24"/>
      <c r="N82" s="106"/>
    </row>
    <row r="83" spans="1:14" x14ac:dyDescent="0.25">
      <c r="A83" s="143" t="s">
        <v>394</v>
      </c>
      <c r="B83" s="158" t="s">
        <v>395</v>
      </c>
      <c r="C83" s="105">
        <v>0</v>
      </c>
      <c r="D83" s="24">
        <v>13</v>
      </c>
      <c r="E83" s="106">
        <v>13</v>
      </c>
      <c r="F83" s="94"/>
      <c r="G83" s="24"/>
      <c r="H83" s="125"/>
      <c r="I83" s="134"/>
      <c r="J83" s="24"/>
      <c r="K83" s="106"/>
      <c r="L83" s="105">
        <v>0</v>
      </c>
      <c r="M83" s="24">
        <v>13</v>
      </c>
      <c r="N83" s="106">
        <v>13</v>
      </c>
    </row>
    <row r="84" spans="1:14" x14ac:dyDescent="0.25">
      <c r="A84" s="152" t="s">
        <v>636</v>
      </c>
      <c r="B84" s="160" t="s">
        <v>396</v>
      </c>
      <c r="C84" s="105">
        <v>0</v>
      </c>
      <c r="D84" s="24">
        <v>59</v>
      </c>
      <c r="E84" s="106">
        <v>59</v>
      </c>
      <c r="F84" s="94"/>
      <c r="G84" s="24"/>
      <c r="H84" s="125"/>
      <c r="I84" s="134"/>
      <c r="J84" s="24"/>
      <c r="K84" s="106"/>
      <c r="L84" s="105">
        <v>0</v>
      </c>
      <c r="M84" s="24">
        <v>59</v>
      </c>
      <c r="N84" s="106">
        <v>59</v>
      </c>
    </row>
    <row r="85" spans="1:14" x14ac:dyDescent="0.25">
      <c r="A85" s="128" t="s">
        <v>397</v>
      </c>
      <c r="B85" s="158" t="s">
        <v>398</v>
      </c>
      <c r="C85" s="105"/>
      <c r="D85" s="24"/>
      <c r="E85" s="106"/>
      <c r="F85" s="94"/>
      <c r="G85" s="24"/>
      <c r="H85" s="125"/>
      <c r="I85" s="134"/>
      <c r="J85" s="24"/>
      <c r="K85" s="106"/>
      <c r="L85" s="105"/>
      <c r="M85" s="24"/>
      <c r="N85" s="106"/>
    </row>
    <row r="86" spans="1:14" x14ac:dyDescent="0.25">
      <c r="A86" s="128" t="s">
        <v>399</v>
      </c>
      <c r="B86" s="158" t="s">
        <v>400</v>
      </c>
      <c r="C86" s="105"/>
      <c r="D86" s="24"/>
      <c r="E86" s="106"/>
      <c r="F86" s="94"/>
      <c r="G86" s="24"/>
      <c r="H86" s="125"/>
      <c r="I86" s="134"/>
      <c r="J86" s="24"/>
      <c r="K86" s="106"/>
      <c r="L86" s="105"/>
      <c r="M86" s="24"/>
      <c r="N86" s="106"/>
    </row>
    <row r="87" spans="1:14" x14ac:dyDescent="0.25">
      <c r="A87" s="128" t="s">
        <v>401</v>
      </c>
      <c r="B87" s="158" t="s">
        <v>402</v>
      </c>
      <c r="C87" s="105"/>
      <c r="D87" s="24"/>
      <c r="E87" s="106"/>
      <c r="F87" s="94"/>
      <c r="G87" s="24"/>
      <c r="H87" s="125"/>
      <c r="I87" s="134"/>
      <c r="J87" s="24"/>
      <c r="K87" s="106"/>
      <c r="L87" s="105"/>
      <c r="M87" s="24"/>
      <c r="N87" s="106"/>
    </row>
    <row r="88" spans="1:14" x14ac:dyDescent="0.25">
      <c r="A88" s="128" t="s">
        <v>403</v>
      </c>
      <c r="B88" s="158" t="s">
        <v>404</v>
      </c>
      <c r="C88" s="105"/>
      <c r="D88" s="24"/>
      <c r="E88" s="106"/>
      <c r="F88" s="94"/>
      <c r="G88" s="24"/>
      <c r="H88" s="125"/>
      <c r="I88" s="134"/>
      <c r="J88" s="24"/>
      <c r="K88" s="106"/>
      <c r="L88" s="105"/>
      <c r="M88" s="24"/>
      <c r="N88" s="106"/>
    </row>
    <row r="89" spans="1:14" x14ac:dyDescent="0.25">
      <c r="A89" s="147" t="s">
        <v>637</v>
      </c>
      <c r="B89" s="160" t="s">
        <v>405</v>
      </c>
      <c r="C89" s="105"/>
      <c r="D89" s="24"/>
      <c r="E89" s="106"/>
      <c r="F89" s="94"/>
      <c r="G89" s="24"/>
      <c r="H89" s="125"/>
      <c r="I89" s="134"/>
      <c r="J89" s="24"/>
      <c r="K89" s="106"/>
      <c r="L89" s="105"/>
      <c r="M89" s="24"/>
      <c r="N89" s="106"/>
    </row>
    <row r="90" spans="1:14" ht="30" x14ac:dyDescent="0.25">
      <c r="A90" s="128" t="s">
        <v>406</v>
      </c>
      <c r="B90" s="158" t="s">
        <v>407</v>
      </c>
      <c r="C90" s="105"/>
      <c r="D90" s="24"/>
      <c r="E90" s="106"/>
      <c r="F90" s="94"/>
      <c r="G90" s="24"/>
      <c r="H90" s="125"/>
      <c r="I90" s="134"/>
      <c r="J90" s="24"/>
      <c r="K90" s="106"/>
      <c r="L90" s="105"/>
      <c r="M90" s="24"/>
      <c r="N90" s="106"/>
    </row>
    <row r="91" spans="1:14" ht="30" x14ac:dyDescent="0.25">
      <c r="A91" s="128" t="s">
        <v>673</v>
      </c>
      <c r="B91" s="158" t="s">
        <v>408</v>
      </c>
      <c r="C91" s="105"/>
      <c r="D91" s="24"/>
      <c r="E91" s="106"/>
      <c r="F91" s="94"/>
      <c r="G91" s="24"/>
      <c r="H91" s="125"/>
      <c r="I91" s="134"/>
      <c r="J91" s="24"/>
      <c r="K91" s="106"/>
      <c r="L91" s="105"/>
      <c r="M91" s="24"/>
      <c r="N91" s="106"/>
    </row>
    <row r="92" spans="1:14" ht="30" x14ac:dyDescent="0.25">
      <c r="A92" s="128" t="s">
        <v>674</v>
      </c>
      <c r="B92" s="158" t="s">
        <v>409</v>
      </c>
      <c r="C92" s="105"/>
      <c r="D92" s="24"/>
      <c r="E92" s="106"/>
      <c r="F92" s="94"/>
      <c r="G92" s="24"/>
      <c r="H92" s="125"/>
      <c r="I92" s="134"/>
      <c r="J92" s="24"/>
      <c r="K92" s="106"/>
      <c r="L92" s="105"/>
      <c r="M92" s="24"/>
      <c r="N92" s="106"/>
    </row>
    <row r="93" spans="1:14" x14ac:dyDescent="0.25">
      <c r="A93" s="128" t="s">
        <v>675</v>
      </c>
      <c r="B93" s="158" t="s">
        <v>410</v>
      </c>
      <c r="C93" s="105"/>
      <c r="D93" s="24"/>
      <c r="E93" s="106"/>
      <c r="F93" s="94"/>
      <c r="G93" s="24"/>
      <c r="H93" s="125"/>
      <c r="I93" s="134"/>
      <c r="J93" s="24"/>
      <c r="K93" s="106"/>
      <c r="L93" s="105"/>
      <c r="M93" s="24"/>
      <c r="N93" s="106"/>
    </row>
    <row r="94" spans="1:14" ht="30" x14ac:dyDescent="0.25">
      <c r="A94" s="128" t="s">
        <v>676</v>
      </c>
      <c r="B94" s="158" t="s">
        <v>411</v>
      </c>
      <c r="C94" s="105"/>
      <c r="D94" s="24"/>
      <c r="E94" s="106"/>
      <c r="F94" s="94"/>
      <c r="G94" s="24"/>
      <c r="H94" s="125"/>
      <c r="I94" s="134"/>
      <c r="J94" s="24"/>
      <c r="K94" s="106"/>
      <c r="L94" s="105"/>
      <c r="M94" s="24"/>
      <c r="N94" s="106"/>
    </row>
    <row r="95" spans="1:14" ht="30" x14ac:dyDescent="0.25">
      <c r="A95" s="128" t="s">
        <v>677</v>
      </c>
      <c r="B95" s="158" t="s">
        <v>412</v>
      </c>
      <c r="C95" s="105"/>
      <c r="D95" s="24"/>
      <c r="E95" s="106"/>
      <c r="F95" s="94"/>
      <c r="G95" s="24"/>
      <c r="H95" s="125"/>
      <c r="I95" s="134"/>
      <c r="J95" s="24"/>
      <c r="K95" s="106"/>
      <c r="L95" s="105"/>
      <c r="M95" s="24"/>
      <c r="N95" s="106"/>
    </row>
    <row r="96" spans="1:14" x14ac:dyDescent="0.25">
      <c r="A96" s="128" t="s">
        <v>413</v>
      </c>
      <c r="B96" s="158" t="s">
        <v>414</v>
      </c>
      <c r="C96" s="105"/>
      <c r="D96" s="24"/>
      <c r="E96" s="106"/>
      <c r="F96" s="94"/>
      <c r="G96" s="24"/>
      <c r="H96" s="125"/>
      <c r="I96" s="134"/>
      <c r="J96" s="24"/>
      <c r="K96" s="106"/>
      <c r="L96" s="105"/>
      <c r="M96" s="24"/>
      <c r="N96" s="106"/>
    </row>
    <row r="97" spans="1:31" x14ac:dyDescent="0.25">
      <c r="A97" s="128" t="s">
        <v>678</v>
      </c>
      <c r="B97" s="158" t="s">
        <v>415</v>
      </c>
      <c r="C97" s="105"/>
      <c r="D97" s="24"/>
      <c r="E97" s="106"/>
      <c r="F97" s="94"/>
      <c r="G97" s="24"/>
      <c r="H97" s="125"/>
      <c r="I97" s="134"/>
      <c r="J97" s="24"/>
      <c r="K97" s="106"/>
      <c r="L97" s="105"/>
      <c r="M97" s="24"/>
      <c r="N97" s="106"/>
    </row>
    <row r="98" spans="1:31" x14ac:dyDescent="0.25">
      <c r="A98" s="147" t="s">
        <v>638</v>
      </c>
      <c r="B98" s="160" t="s">
        <v>416</v>
      </c>
      <c r="C98" s="105"/>
      <c r="D98" s="24"/>
      <c r="E98" s="106"/>
      <c r="F98" s="94"/>
      <c r="G98" s="24"/>
      <c r="H98" s="125"/>
      <c r="I98" s="134"/>
      <c r="J98" s="24"/>
      <c r="K98" s="106"/>
      <c r="L98" s="105"/>
      <c r="M98" s="24"/>
      <c r="N98" s="106"/>
    </row>
    <row r="99" spans="1:31" ht="15.75" x14ac:dyDescent="0.25">
      <c r="A99" s="150" t="s">
        <v>10</v>
      </c>
      <c r="B99" s="161"/>
      <c r="C99" s="110">
        <v>0</v>
      </c>
      <c r="D99" s="66">
        <v>59</v>
      </c>
      <c r="E99" s="109">
        <v>59</v>
      </c>
      <c r="F99" s="95"/>
      <c r="G99" s="66"/>
      <c r="H99" s="126"/>
      <c r="I99" s="135"/>
      <c r="J99" s="66"/>
      <c r="K99" s="109"/>
      <c r="L99" s="110">
        <v>0</v>
      </c>
      <c r="M99" s="66">
        <v>59</v>
      </c>
      <c r="N99" s="109">
        <v>59</v>
      </c>
    </row>
    <row r="100" spans="1:31" ht="15.75" x14ac:dyDescent="0.25">
      <c r="A100" s="153" t="s">
        <v>686</v>
      </c>
      <c r="B100" s="162" t="s">
        <v>417</v>
      </c>
      <c r="C100" s="111">
        <v>23294</v>
      </c>
      <c r="D100" s="88">
        <v>25337</v>
      </c>
      <c r="E100" s="112">
        <v>21640</v>
      </c>
      <c r="F100" s="96"/>
      <c r="G100" s="67"/>
      <c r="H100" s="127"/>
      <c r="I100" s="136"/>
      <c r="J100" s="67"/>
      <c r="K100" s="137"/>
      <c r="L100" s="111">
        <v>23294</v>
      </c>
      <c r="M100" s="88">
        <v>25337</v>
      </c>
      <c r="N100" s="112">
        <v>21640</v>
      </c>
    </row>
    <row r="101" spans="1:31" x14ac:dyDescent="0.25">
      <c r="A101" s="128" t="s">
        <v>679</v>
      </c>
      <c r="B101" s="163" t="s">
        <v>418</v>
      </c>
      <c r="C101" s="113"/>
      <c r="D101" s="10"/>
      <c r="E101" s="114"/>
      <c r="F101" s="97"/>
      <c r="G101" s="10"/>
      <c r="H101" s="128"/>
      <c r="I101" s="113"/>
      <c r="J101" s="10"/>
      <c r="K101" s="114"/>
      <c r="L101" s="113"/>
      <c r="M101" s="10"/>
      <c r="N101" s="114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 x14ac:dyDescent="0.25">
      <c r="A102" s="128" t="s">
        <v>421</v>
      </c>
      <c r="B102" s="163" t="s">
        <v>422</v>
      </c>
      <c r="C102" s="113"/>
      <c r="D102" s="10"/>
      <c r="E102" s="114"/>
      <c r="F102" s="97"/>
      <c r="G102" s="10"/>
      <c r="H102" s="128"/>
      <c r="I102" s="113"/>
      <c r="J102" s="10"/>
      <c r="K102" s="114"/>
      <c r="L102" s="113"/>
      <c r="M102" s="10"/>
      <c r="N102" s="114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 x14ac:dyDescent="0.25">
      <c r="A103" s="128" t="s">
        <v>680</v>
      </c>
      <c r="B103" s="163" t="s">
        <v>423</v>
      </c>
      <c r="C103" s="113"/>
      <c r="D103" s="10"/>
      <c r="E103" s="114"/>
      <c r="F103" s="97"/>
      <c r="G103" s="10"/>
      <c r="H103" s="128"/>
      <c r="I103" s="113"/>
      <c r="J103" s="10"/>
      <c r="K103" s="114"/>
      <c r="L103" s="113"/>
      <c r="M103" s="10"/>
      <c r="N103" s="114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 x14ac:dyDescent="0.25">
      <c r="A104" s="129" t="s">
        <v>643</v>
      </c>
      <c r="B104" s="164" t="s">
        <v>425</v>
      </c>
      <c r="C104" s="115"/>
      <c r="D104" s="12"/>
      <c r="E104" s="116"/>
      <c r="F104" s="98"/>
      <c r="G104" s="12"/>
      <c r="H104" s="129"/>
      <c r="I104" s="115"/>
      <c r="J104" s="12"/>
      <c r="K104" s="116"/>
      <c r="L104" s="115"/>
      <c r="M104" s="12"/>
      <c r="N104" s="116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 x14ac:dyDescent="0.25">
      <c r="A105" s="130" t="s">
        <v>681</v>
      </c>
      <c r="B105" s="163" t="s">
        <v>426</v>
      </c>
      <c r="C105" s="117"/>
      <c r="D105" s="21"/>
      <c r="E105" s="118"/>
      <c r="F105" s="99"/>
      <c r="G105" s="21"/>
      <c r="H105" s="130"/>
      <c r="I105" s="117"/>
      <c r="J105" s="21"/>
      <c r="K105" s="118"/>
      <c r="L105" s="117"/>
      <c r="M105" s="21"/>
      <c r="N105" s="1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 x14ac:dyDescent="0.25">
      <c r="A106" s="130" t="s">
        <v>649</v>
      </c>
      <c r="B106" s="163" t="s">
        <v>429</v>
      </c>
      <c r="C106" s="117"/>
      <c r="D106" s="21"/>
      <c r="E106" s="118"/>
      <c r="F106" s="99"/>
      <c r="G106" s="21"/>
      <c r="H106" s="130"/>
      <c r="I106" s="117"/>
      <c r="J106" s="21"/>
      <c r="K106" s="118"/>
      <c r="L106" s="117"/>
      <c r="M106" s="21"/>
      <c r="N106" s="1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 x14ac:dyDescent="0.25">
      <c r="A107" s="128" t="s">
        <v>430</v>
      </c>
      <c r="B107" s="163" t="s">
        <v>431</v>
      </c>
      <c r="C107" s="113"/>
      <c r="D107" s="10"/>
      <c r="E107" s="114"/>
      <c r="F107" s="97"/>
      <c r="G107" s="10"/>
      <c r="H107" s="128"/>
      <c r="I107" s="113"/>
      <c r="J107" s="10"/>
      <c r="K107" s="114"/>
      <c r="L107" s="113"/>
      <c r="M107" s="10"/>
      <c r="N107" s="114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 x14ac:dyDescent="0.25">
      <c r="A108" s="128" t="s">
        <v>682</v>
      </c>
      <c r="B108" s="163" t="s">
        <v>432</v>
      </c>
      <c r="C108" s="113"/>
      <c r="D108" s="10"/>
      <c r="E108" s="114"/>
      <c r="F108" s="97"/>
      <c r="G108" s="10"/>
      <c r="H108" s="128"/>
      <c r="I108" s="113"/>
      <c r="J108" s="10"/>
      <c r="K108" s="114"/>
      <c r="L108" s="113"/>
      <c r="M108" s="10"/>
      <c r="N108" s="114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 x14ac:dyDescent="0.25">
      <c r="A109" s="131" t="s">
        <v>646</v>
      </c>
      <c r="B109" s="164" t="s">
        <v>433</v>
      </c>
      <c r="C109" s="119"/>
      <c r="D109" s="11"/>
      <c r="E109" s="120"/>
      <c r="F109" s="100"/>
      <c r="G109" s="11"/>
      <c r="H109" s="131"/>
      <c r="I109" s="119"/>
      <c r="J109" s="11"/>
      <c r="K109" s="120"/>
      <c r="L109" s="119"/>
      <c r="M109" s="11"/>
      <c r="N109" s="120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 x14ac:dyDescent="0.25">
      <c r="A110" s="130" t="s">
        <v>434</v>
      </c>
      <c r="B110" s="163" t="s">
        <v>435</v>
      </c>
      <c r="C110" s="117"/>
      <c r="D110" s="21"/>
      <c r="E110" s="118"/>
      <c r="F110" s="99"/>
      <c r="G110" s="21"/>
      <c r="H110" s="130"/>
      <c r="I110" s="117"/>
      <c r="J110" s="21"/>
      <c r="K110" s="118"/>
      <c r="L110" s="117"/>
      <c r="M110" s="21"/>
      <c r="N110" s="1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 x14ac:dyDescent="0.25">
      <c r="A111" s="130" t="s">
        <v>436</v>
      </c>
      <c r="B111" s="163" t="s">
        <v>437</v>
      </c>
      <c r="C111" s="117"/>
      <c r="D111" s="21"/>
      <c r="E111" s="118"/>
      <c r="F111" s="99"/>
      <c r="G111" s="21"/>
      <c r="H111" s="130"/>
      <c r="I111" s="117"/>
      <c r="J111" s="21"/>
      <c r="K111" s="118"/>
      <c r="L111" s="117"/>
      <c r="M111" s="21"/>
      <c r="N111" s="1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 x14ac:dyDescent="0.25">
      <c r="A112" s="131" t="s">
        <v>438</v>
      </c>
      <c r="B112" s="164" t="s">
        <v>439</v>
      </c>
      <c r="C112" s="117"/>
      <c r="D112" s="21"/>
      <c r="E112" s="118"/>
      <c r="F112" s="99"/>
      <c r="G112" s="21"/>
      <c r="H112" s="130"/>
      <c r="I112" s="117"/>
      <c r="J112" s="21"/>
      <c r="K112" s="118"/>
      <c r="L112" s="117"/>
      <c r="M112" s="21"/>
      <c r="N112" s="1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 x14ac:dyDescent="0.25">
      <c r="A113" s="130" t="s">
        <v>440</v>
      </c>
      <c r="B113" s="163" t="s">
        <v>441</v>
      </c>
      <c r="C113" s="117"/>
      <c r="D113" s="21"/>
      <c r="E113" s="118"/>
      <c r="F113" s="99"/>
      <c r="G113" s="21"/>
      <c r="H113" s="130"/>
      <c r="I113" s="117"/>
      <c r="J113" s="21"/>
      <c r="K113" s="118"/>
      <c r="L113" s="117"/>
      <c r="M113" s="21"/>
      <c r="N113" s="1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 x14ac:dyDescent="0.25">
      <c r="A114" s="130" t="s">
        <v>442</v>
      </c>
      <c r="B114" s="163" t="s">
        <v>443</v>
      </c>
      <c r="C114" s="117"/>
      <c r="D114" s="21"/>
      <c r="E114" s="118"/>
      <c r="F114" s="99"/>
      <c r="G114" s="21"/>
      <c r="H114" s="130"/>
      <c r="I114" s="117"/>
      <c r="J114" s="21"/>
      <c r="K114" s="118"/>
      <c r="L114" s="117"/>
      <c r="M114" s="21"/>
      <c r="N114" s="1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 x14ac:dyDescent="0.25">
      <c r="A115" s="130" t="s">
        <v>444</v>
      </c>
      <c r="B115" s="163" t="s">
        <v>445</v>
      </c>
      <c r="C115" s="117"/>
      <c r="D115" s="21"/>
      <c r="E115" s="118"/>
      <c r="F115" s="99"/>
      <c r="G115" s="21"/>
      <c r="H115" s="130"/>
      <c r="I115" s="117"/>
      <c r="J115" s="21"/>
      <c r="K115" s="118"/>
      <c r="L115" s="117"/>
      <c r="M115" s="21"/>
      <c r="N115" s="1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 x14ac:dyDescent="0.25">
      <c r="A116" s="154" t="s">
        <v>647</v>
      </c>
      <c r="B116" s="165" t="s">
        <v>446</v>
      </c>
      <c r="C116" s="119"/>
      <c r="D116" s="11"/>
      <c r="E116" s="120"/>
      <c r="F116" s="100"/>
      <c r="G116" s="11"/>
      <c r="H116" s="131"/>
      <c r="I116" s="119"/>
      <c r="J116" s="11"/>
      <c r="K116" s="120"/>
      <c r="L116" s="119"/>
      <c r="M116" s="11"/>
      <c r="N116" s="120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 x14ac:dyDescent="0.25">
      <c r="A117" s="130" t="s">
        <v>447</v>
      </c>
      <c r="B117" s="163" t="s">
        <v>448</v>
      </c>
      <c r="C117" s="117"/>
      <c r="D117" s="21"/>
      <c r="E117" s="118"/>
      <c r="F117" s="99"/>
      <c r="G117" s="21"/>
      <c r="H117" s="130"/>
      <c r="I117" s="117"/>
      <c r="J117" s="21"/>
      <c r="K117" s="118"/>
      <c r="L117" s="117"/>
      <c r="M117" s="21"/>
      <c r="N117" s="1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 x14ac:dyDescent="0.25">
      <c r="A118" s="128" t="s">
        <v>449</v>
      </c>
      <c r="B118" s="163" t="s">
        <v>450</v>
      </c>
      <c r="C118" s="113"/>
      <c r="D118" s="10"/>
      <c r="E118" s="114"/>
      <c r="F118" s="97"/>
      <c r="G118" s="10"/>
      <c r="H118" s="128"/>
      <c r="I118" s="113"/>
      <c r="J118" s="10"/>
      <c r="K118" s="114"/>
      <c r="L118" s="113"/>
      <c r="M118" s="10"/>
      <c r="N118" s="114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 x14ac:dyDescent="0.25">
      <c r="A119" s="130" t="s">
        <v>683</v>
      </c>
      <c r="B119" s="163" t="s">
        <v>451</v>
      </c>
      <c r="C119" s="117"/>
      <c r="D119" s="21"/>
      <c r="E119" s="118"/>
      <c r="F119" s="99"/>
      <c r="G119" s="21"/>
      <c r="H119" s="130"/>
      <c r="I119" s="117"/>
      <c r="J119" s="21"/>
      <c r="K119" s="118"/>
      <c r="L119" s="117"/>
      <c r="M119" s="21"/>
      <c r="N119" s="1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 x14ac:dyDescent="0.25">
      <c r="A120" s="130" t="s">
        <v>652</v>
      </c>
      <c r="B120" s="163" t="s">
        <v>452</v>
      </c>
      <c r="C120" s="117"/>
      <c r="D120" s="21"/>
      <c r="E120" s="118"/>
      <c r="F120" s="99"/>
      <c r="G120" s="21"/>
      <c r="H120" s="130"/>
      <c r="I120" s="117"/>
      <c r="J120" s="21"/>
      <c r="K120" s="118"/>
      <c r="L120" s="117"/>
      <c r="M120" s="21"/>
      <c r="N120" s="1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 x14ac:dyDescent="0.25">
      <c r="A121" s="154" t="s">
        <v>653</v>
      </c>
      <c r="B121" s="165" t="s">
        <v>456</v>
      </c>
      <c r="C121" s="119"/>
      <c r="D121" s="11"/>
      <c r="E121" s="120"/>
      <c r="F121" s="100"/>
      <c r="G121" s="11"/>
      <c r="H121" s="131"/>
      <c r="I121" s="119"/>
      <c r="J121" s="11"/>
      <c r="K121" s="120"/>
      <c r="L121" s="119"/>
      <c r="M121" s="11"/>
      <c r="N121" s="120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 x14ac:dyDescent="0.25">
      <c r="A122" s="128" t="s">
        <v>457</v>
      </c>
      <c r="B122" s="163" t="s">
        <v>458</v>
      </c>
      <c r="C122" s="113"/>
      <c r="D122" s="10"/>
      <c r="E122" s="114"/>
      <c r="F122" s="97"/>
      <c r="G122" s="10"/>
      <c r="H122" s="128"/>
      <c r="I122" s="113"/>
      <c r="J122" s="10"/>
      <c r="K122" s="114"/>
      <c r="L122" s="113"/>
      <c r="M122" s="10"/>
      <c r="N122" s="114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 x14ac:dyDescent="0.25">
      <c r="A123" s="155" t="s">
        <v>687</v>
      </c>
      <c r="B123" s="166" t="s">
        <v>459</v>
      </c>
      <c r="C123" s="121"/>
      <c r="D123" s="68"/>
      <c r="E123" s="122"/>
      <c r="F123" s="101"/>
      <c r="G123" s="68"/>
      <c r="H123" s="132"/>
      <c r="I123" s="121"/>
      <c r="J123" s="68"/>
      <c r="K123" s="122"/>
      <c r="L123" s="121"/>
      <c r="M123" s="68"/>
      <c r="N123" s="122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 x14ac:dyDescent="0.25">
      <c r="A124" s="156" t="s">
        <v>723</v>
      </c>
      <c r="B124" s="167"/>
      <c r="C124" s="215">
        <v>23294</v>
      </c>
      <c r="D124" s="169">
        <v>25337</v>
      </c>
      <c r="E124" s="216">
        <v>21640</v>
      </c>
      <c r="F124" s="102"/>
      <c r="G124" s="72"/>
      <c r="H124" s="133"/>
      <c r="I124" s="138"/>
      <c r="J124" s="72"/>
      <c r="K124" s="139"/>
      <c r="L124" s="215">
        <v>23294</v>
      </c>
      <c r="M124" s="169">
        <v>25337</v>
      </c>
      <c r="N124" s="216">
        <v>21640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5"/>
  <sheetViews>
    <sheetView workbookViewId="0">
      <selection activeCell="Q15" sqref="Q15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617" t="s">
        <v>1170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1" ht="21.75" customHeight="1" x14ac:dyDescent="0.25">
      <c r="A2" s="613" t="s">
        <v>1108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1" ht="26.25" customHeight="1" x14ac:dyDescent="0.25">
      <c r="A3" s="645" t="s">
        <v>75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</row>
    <row r="5" spans="1:11" ht="15" customHeight="1" x14ac:dyDescent="0.25">
      <c r="A5" s="620" t="s">
        <v>47</v>
      </c>
      <c r="B5" s="622" t="s">
        <v>281</v>
      </c>
      <c r="C5" s="644" t="s">
        <v>72</v>
      </c>
      <c r="D5" s="635"/>
      <c r="E5" s="637"/>
      <c r="F5" s="644" t="s">
        <v>625</v>
      </c>
      <c r="G5" s="635"/>
      <c r="H5" s="637"/>
      <c r="I5" s="631" t="s">
        <v>73</v>
      </c>
      <c r="J5" s="640"/>
      <c r="K5" s="641"/>
    </row>
    <row r="6" spans="1:11" ht="23.25" customHeight="1" x14ac:dyDescent="0.25">
      <c r="A6" s="643"/>
      <c r="B6" s="642"/>
      <c r="C6" s="103" t="s">
        <v>82</v>
      </c>
      <c r="D6" s="3" t="s">
        <v>107</v>
      </c>
      <c r="E6" s="308" t="s">
        <v>108</v>
      </c>
      <c r="F6" s="103" t="s">
        <v>82</v>
      </c>
      <c r="G6" s="3" t="s">
        <v>107</v>
      </c>
      <c r="H6" s="308" t="s">
        <v>108</v>
      </c>
      <c r="I6" s="103" t="s">
        <v>82</v>
      </c>
      <c r="J6" s="3" t="s">
        <v>107</v>
      </c>
      <c r="K6" s="308" t="s">
        <v>108</v>
      </c>
    </row>
    <row r="7" spans="1:11" x14ac:dyDescent="0.25">
      <c r="A7" s="147" t="s">
        <v>383</v>
      </c>
      <c r="B7" s="310" t="s">
        <v>384</v>
      </c>
      <c r="C7" s="105"/>
      <c r="D7" s="83"/>
      <c r="E7" s="209"/>
      <c r="F7" s="105"/>
      <c r="G7" s="83"/>
      <c r="H7" s="209"/>
      <c r="I7" s="105"/>
      <c r="J7" s="83"/>
      <c r="K7" s="209"/>
    </row>
    <row r="8" spans="1:11" ht="14.45" x14ac:dyDescent="0.3">
      <c r="A8" s="284"/>
      <c r="B8" s="310"/>
      <c r="C8" s="105"/>
      <c r="D8" s="83"/>
      <c r="E8" s="209"/>
      <c r="F8" s="105"/>
      <c r="G8" s="83"/>
      <c r="H8" s="209"/>
      <c r="I8" s="105"/>
      <c r="J8" s="83"/>
      <c r="K8" s="209"/>
    </row>
    <row r="9" spans="1:11" ht="14.45" x14ac:dyDescent="0.3">
      <c r="A9" s="284"/>
      <c r="B9" s="310"/>
      <c r="C9" s="105"/>
      <c r="D9" s="83"/>
      <c r="E9" s="209"/>
      <c r="F9" s="105"/>
      <c r="G9" s="83"/>
      <c r="H9" s="209"/>
      <c r="I9" s="105"/>
      <c r="J9" s="83"/>
      <c r="K9" s="209"/>
    </row>
    <row r="10" spans="1:11" ht="15.75" x14ac:dyDescent="0.3">
      <c r="A10" s="147" t="s">
        <v>635</v>
      </c>
      <c r="B10" s="310" t="s">
        <v>385</v>
      </c>
      <c r="C10" s="105"/>
      <c r="D10" s="83"/>
      <c r="E10" s="209"/>
      <c r="F10" s="105"/>
      <c r="G10" s="83"/>
      <c r="H10" s="209"/>
      <c r="I10" s="105"/>
      <c r="J10" s="83"/>
      <c r="K10" s="318"/>
    </row>
    <row r="11" spans="1:11" ht="14.45" x14ac:dyDescent="0.3">
      <c r="A11" s="284"/>
      <c r="B11" s="310"/>
      <c r="C11" s="105"/>
      <c r="D11" s="83"/>
      <c r="E11" s="318"/>
      <c r="F11" s="105"/>
      <c r="G11" s="83"/>
      <c r="H11" s="209"/>
      <c r="I11" s="105"/>
      <c r="J11" s="83"/>
      <c r="K11" s="318"/>
    </row>
    <row r="12" spans="1:11" ht="14.45" x14ac:dyDescent="0.3">
      <c r="A12" s="284"/>
      <c r="B12" s="310"/>
      <c r="C12" s="105"/>
      <c r="D12" s="83"/>
      <c r="E12" s="209"/>
      <c r="F12" s="105"/>
      <c r="G12" s="83"/>
      <c r="H12" s="209"/>
      <c r="I12" s="105"/>
      <c r="J12" s="83"/>
      <c r="K12" s="209"/>
    </row>
    <row r="13" spans="1:11" x14ac:dyDescent="0.25">
      <c r="A13" s="92" t="s">
        <v>386</v>
      </c>
      <c r="B13" s="310" t="s">
        <v>387</v>
      </c>
      <c r="C13" s="105"/>
      <c r="D13" s="83"/>
      <c r="E13" s="209"/>
      <c r="F13" s="105"/>
      <c r="G13" s="83"/>
      <c r="H13" s="209"/>
      <c r="I13" s="105"/>
      <c r="J13" s="83"/>
      <c r="K13" s="209"/>
    </row>
    <row r="14" spans="1:11" ht="14.45" x14ac:dyDescent="0.3">
      <c r="A14" s="311"/>
      <c r="B14" s="310"/>
      <c r="C14" s="105"/>
      <c r="D14" s="83"/>
      <c r="E14" s="318"/>
      <c r="F14" s="105"/>
      <c r="G14" s="83"/>
      <c r="H14" s="209"/>
      <c r="I14" s="105"/>
      <c r="J14" s="83"/>
      <c r="K14" s="318"/>
    </row>
    <row r="15" spans="1:11" ht="14.45" x14ac:dyDescent="0.3">
      <c r="A15" s="311"/>
      <c r="B15" s="310"/>
      <c r="C15" s="105"/>
      <c r="D15" s="83"/>
      <c r="E15" s="209"/>
      <c r="F15" s="105"/>
      <c r="G15" s="83"/>
      <c r="H15" s="209"/>
      <c r="I15" s="105"/>
      <c r="J15" s="83"/>
      <c r="K15" s="209"/>
    </row>
    <row r="16" spans="1:11" x14ac:dyDescent="0.25">
      <c r="A16" s="147" t="s">
        <v>388</v>
      </c>
      <c r="B16" s="310" t="s">
        <v>389</v>
      </c>
      <c r="C16" s="105">
        <v>579</v>
      </c>
      <c r="D16" s="83">
        <v>579</v>
      </c>
      <c r="E16" s="209">
        <v>216</v>
      </c>
      <c r="F16" s="105">
        <v>0</v>
      </c>
      <c r="G16" s="83">
        <v>47</v>
      </c>
      <c r="H16" s="209">
        <v>47</v>
      </c>
      <c r="I16" s="105">
        <f>C16+F16</f>
        <v>579</v>
      </c>
      <c r="J16" s="105">
        <f t="shared" ref="J16:K16" si="0">D16+G16</f>
        <v>626</v>
      </c>
      <c r="K16" s="105">
        <f t="shared" si="0"/>
        <v>263</v>
      </c>
    </row>
    <row r="17" spans="1:11" ht="14.45" x14ac:dyDescent="0.3">
      <c r="A17" s="284"/>
      <c r="B17" s="310"/>
      <c r="C17" s="105"/>
      <c r="D17" s="83"/>
      <c r="E17" s="318"/>
      <c r="F17" s="105"/>
      <c r="G17" s="83"/>
      <c r="H17" s="209"/>
      <c r="I17" s="105"/>
      <c r="J17" s="83"/>
      <c r="K17" s="318"/>
    </row>
    <row r="18" spans="1:11" ht="14.45" x14ac:dyDescent="0.3">
      <c r="A18" s="284"/>
      <c r="B18" s="310"/>
      <c r="C18" s="105"/>
      <c r="D18" s="83"/>
      <c r="E18" s="318"/>
      <c r="F18" s="105"/>
      <c r="G18" s="83"/>
      <c r="H18" s="209"/>
      <c r="I18" s="105"/>
      <c r="J18" s="83"/>
      <c r="K18" s="318"/>
    </row>
    <row r="19" spans="1:11" x14ac:dyDescent="0.25">
      <c r="A19" s="147" t="s">
        <v>390</v>
      </c>
      <c r="B19" s="310" t="s">
        <v>391</v>
      </c>
      <c r="C19" s="105"/>
      <c r="D19" s="83"/>
      <c r="E19" s="209"/>
      <c r="F19" s="105"/>
      <c r="G19" s="83"/>
      <c r="H19" s="209"/>
      <c r="I19" s="105"/>
      <c r="J19" s="83"/>
      <c r="K19" s="209"/>
    </row>
    <row r="20" spans="1:11" ht="14.45" x14ac:dyDescent="0.3">
      <c r="A20" s="284"/>
      <c r="B20" s="310"/>
      <c r="C20" s="105"/>
      <c r="D20" s="83"/>
      <c r="E20" s="209"/>
      <c r="F20" s="105"/>
      <c r="G20" s="83"/>
      <c r="H20" s="209"/>
      <c r="I20" s="105"/>
      <c r="J20" s="83"/>
      <c r="K20" s="209"/>
    </row>
    <row r="21" spans="1:11" ht="14.45" x14ac:dyDescent="0.3">
      <c r="A21" s="284"/>
      <c r="B21" s="310"/>
      <c r="C21" s="105"/>
      <c r="D21" s="83"/>
      <c r="E21" s="209"/>
      <c r="F21" s="105"/>
      <c r="G21" s="83"/>
      <c r="H21" s="209"/>
      <c r="I21" s="105"/>
      <c r="J21" s="83"/>
      <c r="K21" s="209"/>
    </row>
    <row r="22" spans="1:11" ht="30" x14ac:dyDescent="0.25">
      <c r="A22" s="92" t="s">
        <v>392</v>
      </c>
      <c r="B22" s="310" t="s">
        <v>393</v>
      </c>
      <c r="C22" s="105"/>
      <c r="D22" s="83"/>
      <c r="E22" s="209"/>
      <c r="F22" s="105"/>
      <c r="G22" s="83"/>
      <c r="H22" s="209"/>
      <c r="I22" s="105"/>
      <c r="J22" s="83"/>
      <c r="K22" s="209"/>
    </row>
    <row r="23" spans="1:11" ht="30" x14ac:dyDescent="0.25">
      <c r="A23" s="92" t="s">
        <v>394</v>
      </c>
      <c r="B23" s="310" t="s">
        <v>395</v>
      </c>
      <c r="C23" s="105">
        <v>266</v>
      </c>
      <c r="D23" s="83">
        <v>266</v>
      </c>
      <c r="E23" s="209">
        <v>57</v>
      </c>
      <c r="F23" s="105">
        <v>0</v>
      </c>
      <c r="G23" s="83">
        <v>13</v>
      </c>
      <c r="H23" s="209">
        <v>13</v>
      </c>
      <c r="I23" s="105">
        <v>266</v>
      </c>
      <c r="J23" s="83">
        <v>279</v>
      </c>
      <c r="K23" s="209">
        <v>70</v>
      </c>
    </row>
    <row r="24" spans="1:11" x14ac:dyDescent="0.25">
      <c r="A24" s="312" t="s">
        <v>636</v>
      </c>
      <c r="B24" s="313" t="s">
        <v>396</v>
      </c>
      <c r="C24" s="314">
        <f>C10+C13+C16+C23</f>
        <v>845</v>
      </c>
      <c r="D24" s="315">
        <f>D10+D13+D16+D23</f>
        <v>845</v>
      </c>
      <c r="E24" s="316">
        <v>269</v>
      </c>
      <c r="F24" s="314">
        <v>0</v>
      </c>
      <c r="G24" s="315">
        <v>59</v>
      </c>
      <c r="H24" s="316">
        <v>59</v>
      </c>
      <c r="I24" s="314">
        <f>I10+I13+I16+I23</f>
        <v>845</v>
      </c>
      <c r="J24" s="315">
        <v>904</v>
      </c>
      <c r="K24" s="316">
        <v>328</v>
      </c>
    </row>
    <row r="25" spans="1:11" x14ac:dyDescent="0.25">
      <c r="A25" s="147" t="s">
        <v>397</v>
      </c>
      <c r="B25" s="310" t="s">
        <v>398</v>
      </c>
      <c r="C25" s="105">
        <v>0</v>
      </c>
      <c r="D25" s="83">
        <v>2233</v>
      </c>
      <c r="E25" s="209">
        <v>2233</v>
      </c>
      <c r="F25" s="105"/>
      <c r="G25" s="83"/>
      <c r="H25" s="209"/>
      <c r="I25" s="105">
        <v>0</v>
      </c>
      <c r="J25" s="83">
        <v>2233</v>
      </c>
      <c r="K25" s="209">
        <v>22333</v>
      </c>
    </row>
    <row r="26" spans="1:11" x14ac:dyDescent="0.25">
      <c r="A26" s="284"/>
      <c r="B26" s="310"/>
      <c r="C26" s="105"/>
      <c r="D26" s="83"/>
      <c r="E26" s="209"/>
      <c r="F26" s="105"/>
      <c r="G26" s="83"/>
      <c r="H26" s="209"/>
      <c r="I26" s="105"/>
      <c r="J26" s="83"/>
      <c r="K26" s="209"/>
    </row>
    <row r="27" spans="1:11" x14ac:dyDescent="0.25">
      <c r="A27" s="284"/>
      <c r="B27" s="310"/>
      <c r="C27" s="105"/>
      <c r="D27" s="83"/>
      <c r="E27" s="209"/>
      <c r="F27" s="105"/>
      <c r="G27" s="83"/>
      <c r="H27" s="209"/>
      <c r="I27" s="105"/>
      <c r="J27" s="83"/>
      <c r="K27" s="209"/>
    </row>
    <row r="28" spans="1:11" x14ac:dyDescent="0.25">
      <c r="A28" s="147" t="s">
        <v>399</v>
      </c>
      <c r="B28" s="310" t="s">
        <v>400</v>
      </c>
      <c r="C28" s="105"/>
      <c r="D28" s="83"/>
      <c r="E28" s="209"/>
      <c r="F28" s="105"/>
      <c r="G28" s="83"/>
      <c r="H28" s="209"/>
      <c r="I28" s="105"/>
      <c r="J28" s="83"/>
      <c r="K28" s="209"/>
    </row>
    <row r="29" spans="1:11" x14ac:dyDescent="0.25">
      <c r="A29" s="284"/>
      <c r="B29" s="310"/>
      <c r="C29" s="105"/>
      <c r="D29" s="83"/>
      <c r="E29" s="209"/>
      <c r="F29" s="105"/>
      <c r="G29" s="83"/>
      <c r="H29" s="209"/>
      <c r="I29" s="105"/>
      <c r="J29" s="83"/>
      <c r="K29" s="209"/>
    </row>
    <row r="30" spans="1:11" x14ac:dyDescent="0.25">
      <c r="A30" s="284"/>
      <c r="B30" s="310"/>
      <c r="C30" s="105"/>
      <c r="D30" s="83"/>
      <c r="E30" s="209"/>
      <c r="F30" s="105"/>
      <c r="G30" s="83"/>
      <c r="H30" s="209"/>
      <c r="I30" s="105"/>
      <c r="J30" s="83"/>
      <c r="K30" s="209"/>
    </row>
    <row r="31" spans="1:11" x14ac:dyDescent="0.25">
      <c r="A31" s="147" t="s">
        <v>401</v>
      </c>
      <c r="B31" s="310" t="s">
        <v>402</v>
      </c>
      <c r="C31" s="105"/>
      <c r="D31" s="83"/>
      <c r="E31" s="209"/>
      <c r="F31" s="105"/>
      <c r="G31" s="83"/>
      <c r="H31" s="209"/>
      <c r="I31" s="105"/>
      <c r="J31" s="83"/>
      <c r="K31" s="209"/>
    </row>
    <row r="32" spans="1:11" ht="30" x14ac:dyDescent="0.25">
      <c r="A32" s="147" t="s">
        <v>403</v>
      </c>
      <c r="B32" s="310" t="s">
        <v>404</v>
      </c>
      <c r="C32" s="105">
        <v>0</v>
      </c>
      <c r="D32" s="83">
        <v>603</v>
      </c>
      <c r="E32" s="209">
        <v>603</v>
      </c>
      <c r="F32" s="105"/>
      <c r="G32" s="83"/>
      <c r="H32" s="209"/>
      <c r="I32" s="105">
        <v>0</v>
      </c>
      <c r="J32" s="83">
        <v>603</v>
      </c>
      <c r="K32" s="209">
        <v>603</v>
      </c>
    </row>
    <row r="33" spans="1:11" x14ac:dyDescent="0.25">
      <c r="A33" s="312" t="s">
        <v>637</v>
      </c>
      <c r="B33" s="313" t="s">
        <v>405</v>
      </c>
      <c r="C33" s="314">
        <f>C25+C32</f>
        <v>0</v>
      </c>
      <c r="D33" s="315">
        <v>2836</v>
      </c>
      <c r="E33" s="316">
        <v>2836</v>
      </c>
      <c r="F33" s="314"/>
      <c r="G33" s="315"/>
      <c r="H33" s="316"/>
      <c r="I33" s="314">
        <v>0</v>
      </c>
      <c r="J33" s="315">
        <v>2836</v>
      </c>
      <c r="K33" s="316">
        <v>2836</v>
      </c>
    </row>
    <row r="35" spans="1:11" x14ac:dyDescent="0.25">
      <c r="A35" s="317"/>
      <c r="B35" s="317"/>
      <c r="C35" s="317"/>
      <c r="D35" s="317"/>
      <c r="E35" s="317"/>
      <c r="F35" s="317"/>
      <c r="G35" s="317"/>
      <c r="H35" s="317"/>
      <c r="I35" s="317"/>
      <c r="J35" s="317"/>
    </row>
  </sheetData>
  <mergeCells count="8">
    <mergeCell ref="A1:K1"/>
    <mergeCell ref="I5:K5"/>
    <mergeCell ref="B5:B6"/>
    <mergeCell ref="A5:A6"/>
    <mergeCell ref="C5:E5"/>
    <mergeCell ref="F5:H5"/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34"/>
  <sheetViews>
    <sheetView workbookViewId="0">
      <selection activeCell="K12" sqref="K1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14" x14ac:dyDescent="0.25">
      <c r="A1" s="617" t="s">
        <v>1171</v>
      </c>
      <c r="B1" s="617"/>
      <c r="C1" s="617"/>
      <c r="D1" s="617"/>
    </row>
    <row r="2" spans="1:14" ht="25.5" customHeight="1" x14ac:dyDescent="0.25">
      <c r="A2" s="613" t="s">
        <v>1107</v>
      </c>
      <c r="B2" s="616"/>
      <c r="C2" s="616"/>
      <c r="D2" s="616"/>
      <c r="E2" s="41"/>
      <c r="F2" s="41"/>
      <c r="G2" s="41"/>
      <c r="H2" s="41"/>
      <c r="I2" s="41"/>
      <c r="J2" s="41"/>
      <c r="K2" s="41"/>
      <c r="L2" s="41"/>
      <c r="M2" s="168"/>
      <c r="N2" s="168"/>
    </row>
    <row r="3" spans="1:14" ht="23.25" customHeight="1" x14ac:dyDescent="0.25">
      <c r="A3" s="615" t="s">
        <v>9</v>
      </c>
      <c r="B3" s="649"/>
      <c r="C3" s="649"/>
      <c r="D3" s="649"/>
    </row>
    <row r="4" spans="1:14" ht="14.45" x14ac:dyDescent="0.3">
      <c r="A4" s="1" t="s">
        <v>84</v>
      </c>
    </row>
    <row r="5" spans="1:14" ht="51" customHeight="1" x14ac:dyDescent="0.25">
      <c r="A5" s="32" t="s">
        <v>8</v>
      </c>
      <c r="B5" s="319" t="s">
        <v>36</v>
      </c>
      <c r="C5" s="319" t="s">
        <v>621</v>
      </c>
      <c r="D5" s="42" t="s">
        <v>73</v>
      </c>
    </row>
    <row r="6" spans="1:14" ht="15" customHeight="1" x14ac:dyDescent="0.25">
      <c r="A6" s="33" t="s">
        <v>763</v>
      </c>
      <c r="B6" s="320"/>
      <c r="C6" s="320"/>
      <c r="D6" s="321"/>
    </row>
    <row r="7" spans="1:14" ht="15" customHeight="1" x14ac:dyDescent="0.25">
      <c r="A7" s="33" t="s">
        <v>764</v>
      </c>
      <c r="B7" s="320"/>
      <c r="C7" s="320"/>
      <c r="D7" s="321"/>
    </row>
    <row r="8" spans="1:14" ht="15" customHeight="1" x14ac:dyDescent="0.25">
      <c r="A8" s="33" t="s">
        <v>765</v>
      </c>
      <c r="B8" s="320"/>
      <c r="C8" s="320"/>
      <c r="D8" s="321"/>
    </row>
    <row r="9" spans="1:14" ht="15" customHeight="1" x14ac:dyDescent="0.25">
      <c r="A9" s="33" t="s">
        <v>766</v>
      </c>
      <c r="B9" s="320"/>
      <c r="C9" s="320"/>
      <c r="D9" s="321"/>
    </row>
    <row r="10" spans="1:14" ht="15" customHeight="1" x14ac:dyDescent="0.25">
      <c r="A10" s="32" t="s">
        <v>3</v>
      </c>
      <c r="B10" s="320"/>
      <c r="C10" s="320"/>
      <c r="D10" s="321"/>
    </row>
    <row r="11" spans="1:14" ht="15" customHeight="1" x14ac:dyDescent="0.25">
      <c r="A11" s="33" t="s">
        <v>767</v>
      </c>
      <c r="B11" s="320"/>
      <c r="C11" s="320"/>
      <c r="D11" s="321"/>
    </row>
    <row r="12" spans="1:14" ht="15" customHeight="1" x14ac:dyDescent="0.25">
      <c r="A12" s="33" t="s">
        <v>768</v>
      </c>
      <c r="B12" s="320"/>
      <c r="C12" s="320"/>
      <c r="D12" s="321"/>
    </row>
    <row r="13" spans="1:14" ht="15" customHeight="1" x14ac:dyDescent="0.25">
      <c r="A13" s="33" t="s">
        <v>769</v>
      </c>
      <c r="B13" s="320"/>
      <c r="C13" s="320"/>
      <c r="D13" s="321"/>
    </row>
    <row r="14" spans="1:14" ht="15" customHeight="1" x14ac:dyDescent="0.25">
      <c r="A14" s="33" t="s">
        <v>770</v>
      </c>
      <c r="B14" s="320"/>
      <c r="C14" s="320">
        <v>3</v>
      </c>
      <c r="D14" s="321">
        <f>B14+C14</f>
        <v>3</v>
      </c>
    </row>
    <row r="15" spans="1:14" ht="15" customHeight="1" x14ac:dyDescent="0.25">
      <c r="A15" s="33" t="s">
        <v>771</v>
      </c>
      <c r="B15" s="320"/>
      <c r="C15" s="320">
        <v>4</v>
      </c>
      <c r="D15" s="321">
        <f t="shared" ref="D15:D32" si="0">B15+C15</f>
        <v>4</v>
      </c>
    </row>
    <row r="16" spans="1:14" ht="15" customHeight="1" x14ac:dyDescent="0.25">
      <c r="A16" s="33" t="s">
        <v>772</v>
      </c>
      <c r="B16" s="320"/>
      <c r="C16" s="320"/>
      <c r="D16" s="321"/>
    </row>
    <row r="17" spans="1:4" ht="15" customHeight="1" x14ac:dyDescent="0.25">
      <c r="A17" s="33" t="s">
        <v>773</v>
      </c>
      <c r="B17" s="320"/>
      <c r="C17" s="320"/>
      <c r="D17" s="321"/>
    </row>
    <row r="18" spans="1:4" ht="15" customHeight="1" x14ac:dyDescent="0.25">
      <c r="A18" s="32" t="s">
        <v>4</v>
      </c>
      <c r="B18" s="320"/>
      <c r="C18" s="393">
        <v>7</v>
      </c>
      <c r="D18" s="394">
        <f t="shared" si="0"/>
        <v>7</v>
      </c>
    </row>
    <row r="19" spans="1:4" ht="15" customHeight="1" x14ac:dyDescent="0.25">
      <c r="A19" s="33" t="s">
        <v>774</v>
      </c>
      <c r="B19" s="320">
        <v>2</v>
      </c>
      <c r="C19" s="320"/>
      <c r="D19" s="321">
        <f t="shared" si="0"/>
        <v>2</v>
      </c>
    </row>
    <row r="20" spans="1:4" ht="15" customHeight="1" x14ac:dyDescent="0.25">
      <c r="A20" s="33" t="s">
        <v>775</v>
      </c>
      <c r="B20" s="320"/>
      <c r="C20" s="320"/>
      <c r="D20" s="321"/>
    </row>
    <row r="21" spans="1:4" ht="15" customHeight="1" x14ac:dyDescent="0.25">
      <c r="A21" s="33" t="s">
        <v>776</v>
      </c>
      <c r="B21" s="320"/>
      <c r="C21" s="320"/>
      <c r="D21" s="321">
        <f t="shared" si="0"/>
        <v>0</v>
      </c>
    </row>
    <row r="22" spans="1:4" ht="15" customHeight="1" x14ac:dyDescent="0.25">
      <c r="A22" s="32" t="s">
        <v>5</v>
      </c>
      <c r="B22" s="393">
        <f>B19+B21</f>
        <v>2</v>
      </c>
      <c r="C22" s="393"/>
      <c r="D22" s="394">
        <f t="shared" si="0"/>
        <v>2</v>
      </c>
    </row>
    <row r="23" spans="1:4" ht="15" customHeight="1" x14ac:dyDescent="0.25">
      <c r="A23" s="33" t="s">
        <v>777</v>
      </c>
      <c r="B23" s="320">
        <v>1</v>
      </c>
      <c r="C23" s="320"/>
      <c r="D23" s="321">
        <f t="shared" si="0"/>
        <v>1</v>
      </c>
    </row>
    <row r="24" spans="1:4" ht="15" customHeight="1" x14ac:dyDescent="0.25">
      <c r="A24" s="33" t="s">
        <v>778</v>
      </c>
      <c r="B24" s="320">
        <v>4</v>
      </c>
      <c r="C24" s="320"/>
      <c r="D24" s="321">
        <f t="shared" si="0"/>
        <v>4</v>
      </c>
    </row>
    <row r="25" spans="1:4" ht="15" customHeight="1" x14ac:dyDescent="0.25">
      <c r="A25" s="33" t="s">
        <v>779</v>
      </c>
      <c r="B25" s="320">
        <v>0</v>
      </c>
      <c r="C25" s="320"/>
      <c r="D25" s="321">
        <f t="shared" si="0"/>
        <v>0</v>
      </c>
    </row>
    <row r="26" spans="1:4" ht="15" customHeight="1" x14ac:dyDescent="0.25">
      <c r="A26" s="32" t="s">
        <v>6</v>
      </c>
      <c r="B26" s="393">
        <f>B23+B24+B25</f>
        <v>5</v>
      </c>
      <c r="C26" s="393"/>
      <c r="D26" s="394">
        <f t="shared" si="0"/>
        <v>5</v>
      </c>
    </row>
    <row r="27" spans="1:4" ht="37.5" customHeight="1" x14ac:dyDescent="0.25">
      <c r="A27" s="32" t="s">
        <v>7</v>
      </c>
      <c r="B27" s="46">
        <v>7</v>
      </c>
      <c r="C27" s="395">
        <v>7</v>
      </c>
      <c r="D27" s="384">
        <f t="shared" si="0"/>
        <v>14</v>
      </c>
    </row>
    <row r="28" spans="1:4" ht="15" customHeight="1" x14ac:dyDescent="0.25">
      <c r="A28" s="33" t="s">
        <v>780</v>
      </c>
      <c r="B28" s="320"/>
      <c r="C28" s="320"/>
      <c r="D28" s="322"/>
    </row>
    <row r="29" spans="1:4" ht="15" customHeight="1" x14ac:dyDescent="0.25">
      <c r="A29" s="33" t="s">
        <v>0</v>
      </c>
      <c r="B29" s="320"/>
      <c r="C29" s="320"/>
      <c r="D29" s="322"/>
    </row>
    <row r="30" spans="1:4" ht="15" customHeight="1" x14ac:dyDescent="0.25">
      <c r="A30" s="33" t="s">
        <v>1</v>
      </c>
      <c r="B30" s="320"/>
      <c r="C30" s="320"/>
      <c r="D30" s="322"/>
    </row>
    <row r="31" spans="1:4" ht="15" customHeight="1" x14ac:dyDescent="0.25">
      <c r="A31" s="33" t="s">
        <v>2</v>
      </c>
      <c r="B31" s="320"/>
      <c r="C31" s="320"/>
      <c r="D31" s="322"/>
    </row>
    <row r="32" spans="1:4" ht="36" customHeight="1" x14ac:dyDescent="0.25">
      <c r="A32" s="32" t="s">
        <v>109</v>
      </c>
      <c r="B32" s="393">
        <v>0</v>
      </c>
      <c r="C32" s="393">
        <v>0</v>
      </c>
      <c r="D32" s="384">
        <f t="shared" si="0"/>
        <v>0</v>
      </c>
    </row>
    <row r="33" spans="1:3" x14ac:dyDescent="0.25">
      <c r="A33" s="646"/>
      <c r="B33" s="647"/>
      <c r="C33" s="647"/>
    </row>
    <row r="34" spans="1:3" x14ac:dyDescent="0.25">
      <c r="A34" s="648"/>
      <c r="B34" s="647"/>
      <c r="C34" s="647"/>
    </row>
  </sheetData>
  <mergeCells count="5">
    <mergeCell ref="A1:D1"/>
    <mergeCell ref="A33:C33"/>
    <mergeCell ref="A34:C34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6"/>
  <sheetViews>
    <sheetView workbookViewId="0">
      <selection activeCell="N14" sqref="N14"/>
    </sheetView>
  </sheetViews>
  <sheetFormatPr defaultRowHeight="15" x14ac:dyDescent="0.25"/>
  <cols>
    <col min="1" max="1" width="24.5703125" bestFit="1" customWidth="1"/>
    <col min="2" max="2" width="10.140625" customWidth="1"/>
    <col min="3" max="3" width="11.28515625" bestFit="1" customWidth="1"/>
    <col min="4" max="4" width="15.140625" bestFit="1" customWidth="1"/>
    <col min="5" max="5" width="14.28515625" customWidth="1"/>
    <col min="6" max="6" width="15.140625" customWidth="1"/>
    <col min="7" max="7" width="11.28515625" bestFit="1" customWidth="1"/>
    <col min="8" max="8" width="15.140625" bestFit="1" customWidth="1"/>
    <col min="9" max="9" width="17.140625" customWidth="1"/>
    <col min="10" max="10" width="17.7109375" customWidth="1"/>
  </cols>
  <sheetData>
    <row r="1" spans="1:10" x14ac:dyDescent="0.25">
      <c r="A1" s="617" t="s">
        <v>1172</v>
      </c>
      <c r="B1" s="617"/>
      <c r="C1" s="617"/>
      <c r="D1" s="617"/>
      <c r="E1" s="617"/>
      <c r="F1" s="617"/>
      <c r="G1" s="617"/>
      <c r="H1" s="617"/>
      <c r="I1" s="81"/>
      <c r="J1" s="81"/>
    </row>
    <row r="2" spans="1:10" ht="42.75" customHeight="1" x14ac:dyDescent="0.25">
      <c r="A2" s="613" t="s">
        <v>1107</v>
      </c>
      <c r="B2" s="616"/>
      <c r="C2" s="616"/>
      <c r="D2" s="616"/>
      <c r="E2" s="616"/>
      <c r="F2" s="616"/>
      <c r="G2" s="616"/>
      <c r="H2" s="616"/>
      <c r="I2" s="228"/>
      <c r="J2" s="228"/>
    </row>
    <row r="3" spans="1:10" ht="23.25" customHeight="1" x14ac:dyDescent="0.25">
      <c r="A3" s="645" t="s">
        <v>76</v>
      </c>
      <c r="B3" s="616"/>
      <c r="C3" s="616"/>
      <c r="D3" s="616"/>
      <c r="E3" s="616"/>
      <c r="F3" s="616"/>
      <c r="G3" s="616"/>
      <c r="H3" s="616"/>
      <c r="I3" s="41"/>
      <c r="J3" s="41"/>
    </row>
    <row r="4" spans="1:10" ht="18" x14ac:dyDescent="0.35">
      <c r="A4" s="80"/>
    </row>
    <row r="5" spans="1:10" x14ac:dyDescent="0.25">
      <c r="A5" s="620" t="s">
        <v>280</v>
      </c>
      <c r="B5" s="622" t="s">
        <v>281</v>
      </c>
      <c r="C5" s="644" t="s">
        <v>72</v>
      </c>
      <c r="D5" s="637"/>
      <c r="E5" s="652" t="s">
        <v>625</v>
      </c>
      <c r="F5" s="635"/>
      <c r="G5" s="644" t="s">
        <v>73</v>
      </c>
      <c r="H5" s="637"/>
      <c r="I5" s="650"/>
      <c r="J5" s="651"/>
    </row>
    <row r="6" spans="1:10" x14ac:dyDescent="0.25">
      <c r="A6" s="643"/>
      <c r="B6" s="642"/>
      <c r="C6" s="103" t="s">
        <v>82</v>
      </c>
      <c r="D6" s="397" t="s">
        <v>107</v>
      </c>
      <c r="E6" s="93" t="s">
        <v>82</v>
      </c>
      <c r="F6" s="398" t="s">
        <v>107</v>
      </c>
      <c r="G6" s="103" t="s">
        <v>82</v>
      </c>
      <c r="H6" s="397" t="s">
        <v>107</v>
      </c>
      <c r="I6" s="309"/>
      <c r="J6" s="309"/>
    </row>
    <row r="7" spans="1:10" ht="14.45" x14ac:dyDescent="0.3">
      <c r="A7" s="204"/>
      <c r="B7" s="401"/>
      <c r="C7" s="194"/>
      <c r="D7" s="195"/>
      <c r="E7" s="189"/>
      <c r="F7" s="204"/>
      <c r="G7" s="194"/>
      <c r="H7" s="195"/>
      <c r="I7" s="323"/>
      <c r="J7" s="323"/>
    </row>
    <row r="8" spans="1:10" ht="14.45" x14ac:dyDescent="0.3">
      <c r="A8" s="184"/>
      <c r="B8" s="402"/>
      <c r="C8" s="105"/>
      <c r="D8" s="209"/>
      <c r="E8" s="173"/>
      <c r="F8" s="184"/>
      <c r="G8" s="105"/>
      <c r="H8" s="209"/>
      <c r="I8" s="323"/>
      <c r="J8" s="323"/>
    </row>
    <row r="9" spans="1:10" ht="14.45" x14ac:dyDescent="0.3">
      <c r="A9" s="184"/>
      <c r="B9" s="402"/>
      <c r="C9" s="105"/>
      <c r="D9" s="209"/>
      <c r="E9" s="173"/>
      <c r="F9" s="184"/>
      <c r="G9" s="105"/>
      <c r="H9" s="209"/>
      <c r="I9" s="323"/>
      <c r="J9" s="323"/>
    </row>
    <row r="10" spans="1:10" ht="14.45" x14ac:dyDescent="0.3">
      <c r="A10" s="184"/>
      <c r="B10" s="402"/>
      <c r="C10" s="105"/>
      <c r="D10" s="209"/>
      <c r="E10" s="173"/>
      <c r="F10" s="184"/>
      <c r="G10" s="105"/>
      <c r="H10" s="209"/>
      <c r="I10" s="323"/>
      <c r="J10" s="323"/>
    </row>
    <row r="11" spans="1:10" x14ac:dyDescent="0.25">
      <c r="A11" s="400" t="s">
        <v>46</v>
      </c>
      <c r="B11" s="403" t="s">
        <v>626</v>
      </c>
      <c r="C11" s="123">
        <v>13133</v>
      </c>
      <c r="D11" s="124">
        <v>1718</v>
      </c>
      <c r="E11" s="396">
        <v>0</v>
      </c>
      <c r="F11" s="399">
        <v>0</v>
      </c>
      <c r="G11" s="123">
        <f>C11</f>
        <v>13133</v>
      </c>
      <c r="H11" s="124">
        <f>D11</f>
        <v>1718</v>
      </c>
      <c r="I11" s="323"/>
      <c r="J11" s="323"/>
    </row>
    <row r="12" spans="1:10" ht="14.45" x14ac:dyDescent="0.3">
      <c r="A12" s="147"/>
      <c r="B12" s="180"/>
      <c r="C12" s="105"/>
      <c r="D12" s="209"/>
      <c r="E12" s="173"/>
      <c r="F12" s="184"/>
      <c r="G12" s="105"/>
      <c r="H12" s="209"/>
      <c r="I12" s="323"/>
      <c r="J12" s="323"/>
    </row>
    <row r="13" spans="1:10" ht="14.45" x14ac:dyDescent="0.3">
      <c r="A13" s="147"/>
      <c r="B13" s="180"/>
      <c r="C13" s="105"/>
      <c r="D13" s="209"/>
      <c r="E13" s="173"/>
      <c r="F13" s="184"/>
      <c r="G13" s="105"/>
      <c r="H13" s="209"/>
      <c r="I13" s="323"/>
      <c r="J13" s="323"/>
    </row>
    <row r="14" spans="1:10" ht="14.45" x14ac:dyDescent="0.3">
      <c r="A14" s="147"/>
      <c r="B14" s="180"/>
      <c r="C14" s="105"/>
      <c r="D14" s="209"/>
      <c r="E14" s="173"/>
      <c r="F14" s="184"/>
      <c r="G14" s="105"/>
      <c r="H14" s="209"/>
      <c r="I14" s="323"/>
      <c r="J14" s="323"/>
    </row>
    <row r="15" spans="1:10" ht="14.45" x14ac:dyDescent="0.3">
      <c r="A15" s="147"/>
      <c r="B15" s="180"/>
      <c r="C15" s="105"/>
      <c r="D15" s="209"/>
      <c r="E15" s="173"/>
      <c r="F15" s="184"/>
      <c r="G15" s="105"/>
      <c r="H15" s="209"/>
      <c r="I15" s="323"/>
      <c r="J15" s="323"/>
    </row>
    <row r="16" spans="1:10" x14ac:dyDescent="0.25">
      <c r="A16" s="400" t="s">
        <v>45</v>
      </c>
      <c r="B16" s="403" t="s">
        <v>626</v>
      </c>
      <c r="C16" s="123">
        <v>0</v>
      </c>
      <c r="D16" s="124">
        <v>0</v>
      </c>
      <c r="E16" s="396">
        <v>0</v>
      </c>
      <c r="F16" s="399">
        <v>0</v>
      </c>
      <c r="G16" s="123">
        <v>0</v>
      </c>
      <c r="H16" s="124">
        <v>0</v>
      </c>
      <c r="I16" s="323"/>
      <c r="J16" s="323"/>
    </row>
  </sheetData>
  <mergeCells count="9">
    <mergeCell ref="A1:H1"/>
    <mergeCell ref="A3:H3"/>
    <mergeCell ref="G5:H5"/>
    <mergeCell ref="I5:J5"/>
    <mergeCell ref="A5:A6"/>
    <mergeCell ref="B5:B6"/>
    <mergeCell ref="C5:D5"/>
    <mergeCell ref="E5:F5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74"/>
  <sheetViews>
    <sheetView workbookViewId="0">
      <selection activeCell="P6" sqref="P6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16.42578125" customWidth="1"/>
    <col min="6" max="6" width="11.140625" customWidth="1"/>
    <col min="7" max="7" width="10.28515625" customWidth="1"/>
    <col min="8" max="8" width="11.7109375" customWidth="1"/>
    <col min="9" max="9" width="10.28515625" customWidth="1"/>
  </cols>
  <sheetData>
    <row r="1" spans="1:9" x14ac:dyDescent="0.25">
      <c r="A1" s="617" t="s">
        <v>1173</v>
      </c>
      <c r="B1" s="617"/>
      <c r="C1" s="617"/>
      <c r="D1" s="617"/>
      <c r="E1" s="617"/>
      <c r="F1" s="617"/>
      <c r="G1" s="617"/>
      <c r="H1" s="617"/>
      <c r="I1" s="617"/>
    </row>
    <row r="2" spans="1:9" ht="25.5" customHeight="1" x14ac:dyDescent="0.25">
      <c r="A2" s="613" t="s">
        <v>1107</v>
      </c>
      <c r="B2" s="614"/>
      <c r="C2" s="614"/>
      <c r="D2" s="614"/>
      <c r="E2" s="614"/>
      <c r="F2" s="614"/>
      <c r="G2" s="614"/>
      <c r="H2" s="614"/>
    </row>
    <row r="3" spans="1:9" ht="82.5" customHeight="1" x14ac:dyDescent="0.25">
      <c r="A3" s="645" t="s">
        <v>187</v>
      </c>
      <c r="B3" s="615"/>
      <c r="C3" s="615"/>
      <c r="D3" s="615"/>
      <c r="E3" s="615"/>
      <c r="F3" s="615"/>
      <c r="G3" s="615"/>
      <c r="H3" s="615"/>
    </row>
    <row r="4" spans="1:9" ht="20.25" customHeight="1" x14ac:dyDescent="0.3">
      <c r="A4" s="38"/>
      <c r="B4" s="39"/>
      <c r="C4" s="39"/>
      <c r="D4" s="39"/>
      <c r="E4" s="39"/>
      <c r="F4" s="39"/>
      <c r="G4" s="39"/>
      <c r="H4" s="39"/>
    </row>
    <row r="5" spans="1:9" ht="15.6" x14ac:dyDescent="0.3">
      <c r="A5" s="404" t="s">
        <v>628</v>
      </c>
    </row>
    <row r="6" spans="1:9" ht="86.25" customHeight="1" x14ac:dyDescent="0.3">
      <c r="A6" s="2" t="s">
        <v>280</v>
      </c>
      <c r="B6" s="3" t="s">
        <v>281</v>
      </c>
      <c r="C6" s="34" t="s">
        <v>49</v>
      </c>
      <c r="D6" s="34" t="s">
        <v>50</v>
      </c>
      <c r="E6" s="34" t="s">
        <v>53</v>
      </c>
      <c r="F6" s="34" t="s">
        <v>54</v>
      </c>
      <c r="G6" s="34" t="s">
        <v>55</v>
      </c>
      <c r="H6" s="34" t="s">
        <v>106</v>
      </c>
      <c r="I6" s="34" t="s">
        <v>627</v>
      </c>
    </row>
    <row r="7" spans="1:9" x14ac:dyDescent="0.25">
      <c r="A7" s="13" t="s">
        <v>717</v>
      </c>
      <c r="B7" s="5" t="s">
        <v>546</v>
      </c>
      <c r="C7" s="24"/>
      <c r="D7" s="24"/>
      <c r="E7" s="35"/>
      <c r="F7" s="24"/>
      <c r="G7" s="24"/>
      <c r="H7" s="24"/>
      <c r="I7" s="24"/>
    </row>
    <row r="8" spans="1:9" x14ac:dyDescent="0.25">
      <c r="A8" s="28" t="s">
        <v>419</v>
      </c>
      <c r="B8" s="28" t="s">
        <v>546</v>
      </c>
      <c r="C8" s="24"/>
      <c r="D8" s="24"/>
      <c r="E8" s="24"/>
      <c r="F8" s="24"/>
      <c r="G8" s="24"/>
      <c r="H8" s="24"/>
      <c r="I8" s="24"/>
    </row>
    <row r="9" spans="1:9" ht="30" x14ac:dyDescent="0.25">
      <c r="A9" s="9" t="s">
        <v>547</v>
      </c>
      <c r="B9" s="5" t="s">
        <v>548</v>
      </c>
      <c r="C9" s="24"/>
      <c r="D9" s="24"/>
      <c r="E9" s="24"/>
      <c r="F9" s="24"/>
      <c r="G9" s="24"/>
      <c r="H9" s="24"/>
      <c r="I9" s="24"/>
    </row>
    <row r="10" spans="1:9" x14ac:dyDescent="0.25">
      <c r="A10" s="13" t="s">
        <v>758</v>
      </c>
      <c r="B10" s="5" t="s">
        <v>549</v>
      </c>
      <c r="C10" s="24"/>
      <c r="D10" s="24"/>
      <c r="E10" s="24"/>
      <c r="F10" s="24"/>
      <c r="G10" s="24"/>
      <c r="H10" s="24"/>
      <c r="I10" s="24"/>
    </row>
    <row r="11" spans="1:9" x14ac:dyDescent="0.25">
      <c r="A11" s="28" t="s">
        <v>419</v>
      </c>
      <c r="B11" s="28" t="s">
        <v>549</v>
      </c>
      <c r="C11" s="24"/>
      <c r="D11" s="24"/>
      <c r="E11" s="24"/>
      <c r="F11" s="24"/>
      <c r="G11" s="24"/>
      <c r="H11" s="24"/>
      <c r="I11" s="24"/>
    </row>
    <row r="12" spans="1:9" x14ac:dyDescent="0.25">
      <c r="A12" s="8" t="s">
        <v>737</v>
      </c>
      <c r="B12" s="7" t="s">
        <v>550</v>
      </c>
      <c r="C12" s="24"/>
      <c r="D12" s="24"/>
      <c r="E12" s="24"/>
      <c r="F12" s="24"/>
      <c r="G12" s="24"/>
      <c r="H12" s="24"/>
      <c r="I12" s="24"/>
    </row>
    <row r="13" spans="1:9" x14ac:dyDescent="0.25">
      <c r="A13" s="9" t="s">
        <v>759</v>
      </c>
      <c r="B13" s="5" t="s">
        <v>551</v>
      </c>
      <c r="C13" s="24"/>
      <c r="D13" s="24"/>
      <c r="E13" s="24"/>
      <c r="F13" s="24"/>
      <c r="G13" s="24"/>
      <c r="H13" s="24"/>
      <c r="I13" s="24"/>
    </row>
    <row r="14" spans="1:9" x14ac:dyDescent="0.25">
      <c r="A14" s="28" t="s">
        <v>427</v>
      </c>
      <c r="B14" s="28" t="s">
        <v>551</v>
      </c>
      <c r="C14" s="24"/>
      <c r="D14" s="24"/>
      <c r="E14" s="24"/>
      <c r="F14" s="24"/>
      <c r="G14" s="24"/>
      <c r="H14" s="24"/>
      <c r="I14" s="24"/>
    </row>
    <row r="15" spans="1:9" x14ac:dyDescent="0.25">
      <c r="A15" s="13" t="s">
        <v>552</v>
      </c>
      <c r="B15" s="5" t="s">
        <v>553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10" t="s">
        <v>760</v>
      </c>
      <c r="B16" s="5" t="s">
        <v>554</v>
      </c>
      <c r="C16" s="20"/>
      <c r="D16" s="20"/>
      <c r="E16" s="20"/>
      <c r="F16" s="20"/>
      <c r="G16" s="20"/>
      <c r="H16" s="20"/>
      <c r="I16" s="20"/>
    </row>
    <row r="17" spans="1:9" x14ac:dyDescent="0.25">
      <c r="A17" s="28" t="s">
        <v>428</v>
      </c>
      <c r="B17" s="28" t="s">
        <v>554</v>
      </c>
      <c r="C17" s="20"/>
      <c r="D17" s="20"/>
      <c r="E17" s="20"/>
      <c r="F17" s="20"/>
      <c r="G17" s="20"/>
      <c r="H17" s="20"/>
      <c r="I17" s="20"/>
    </row>
    <row r="18" spans="1:9" x14ac:dyDescent="0.25">
      <c r="A18" s="13" t="s">
        <v>555</v>
      </c>
      <c r="B18" s="5" t="s">
        <v>556</v>
      </c>
      <c r="C18" s="20"/>
      <c r="D18" s="20"/>
      <c r="E18" s="20"/>
      <c r="F18" s="20"/>
      <c r="G18" s="20"/>
      <c r="H18" s="20"/>
      <c r="I18" s="20"/>
    </row>
    <row r="19" spans="1:9" x14ac:dyDescent="0.25">
      <c r="A19" s="14" t="s">
        <v>738</v>
      </c>
      <c r="B19" s="7" t="s">
        <v>557</v>
      </c>
      <c r="C19" s="20"/>
      <c r="D19" s="20"/>
      <c r="E19" s="20"/>
      <c r="F19" s="20"/>
      <c r="G19" s="20"/>
      <c r="H19" s="20"/>
      <c r="I19" s="20"/>
    </row>
    <row r="20" spans="1:9" x14ac:dyDescent="0.25">
      <c r="A20" s="9" t="s">
        <v>572</v>
      </c>
      <c r="B20" s="5" t="s">
        <v>573</v>
      </c>
      <c r="C20" s="20"/>
      <c r="D20" s="20"/>
      <c r="E20" s="20"/>
      <c r="F20" s="20"/>
      <c r="G20" s="20"/>
      <c r="H20" s="20"/>
      <c r="I20" s="20"/>
    </row>
    <row r="21" spans="1:9" x14ac:dyDescent="0.25">
      <c r="A21" s="10" t="s">
        <v>574</v>
      </c>
      <c r="B21" s="5" t="s">
        <v>575</v>
      </c>
      <c r="C21" s="20"/>
      <c r="D21" s="20"/>
      <c r="E21" s="20"/>
      <c r="F21" s="20"/>
      <c r="G21" s="20"/>
      <c r="H21" s="20"/>
      <c r="I21" s="20"/>
    </row>
    <row r="22" spans="1:9" x14ac:dyDescent="0.25">
      <c r="A22" s="13" t="s">
        <v>576</v>
      </c>
      <c r="B22" s="5" t="s">
        <v>577</v>
      </c>
      <c r="C22" s="20"/>
      <c r="D22" s="20"/>
      <c r="E22" s="20"/>
      <c r="F22" s="20"/>
      <c r="G22" s="20"/>
      <c r="H22" s="20"/>
      <c r="I22" s="20"/>
    </row>
    <row r="23" spans="1:9" x14ac:dyDescent="0.25">
      <c r="A23" s="13" t="s">
        <v>722</v>
      </c>
      <c r="B23" s="5" t="s">
        <v>578</v>
      </c>
      <c r="C23" s="20"/>
      <c r="D23" s="20"/>
      <c r="E23" s="20"/>
      <c r="F23" s="20"/>
      <c r="G23" s="20"/>
      <c r="H23" s="20"/>
      <c r="I23" s="20"/>
    </row>
    <row r="24" spans="1:9" x14ac:dyDescent="0.25">
      <c r="A24" s="28" t="s">
        <v>453</v>
      </c>
      <c r="B24" s="28" t="s">
        <v>578</v>
      </c>
      <c r="C24" s="20"/>
      <c r="D24" s="20"/>
      <c r="E24" s="20"/>
      <c r="F24" s="20"/>
      <c r="G24" s="20"/>
      <c r="H24" s="20"/>
      <c r="I24" s="20"/>
    </row>
    <row r="25" spans="1:9" x14ac:dyDescent="0.25">
      <c r="A25" s="28" t="s">
        <v>454</v>
      </c>
      <c r="B25" s="28" t="s">
        <v>578</v>
      </c>
      <c r="C25" s="20"/>
      <c r="D25" s="20"/>
      <c r="E25" s="20"/>
      <c r="F25" s="20"/>
      <c r="G25" s="20"/>
      <c r="H25" s="20"/>
      <c r="I25" s="20"/>
    </row>
    <row r="26" spans="1:9" x14ac:dyDescent="0.25">
      <c r="A26" s="29" t="s">
        <v>455</v>
      </c>
      <c r="B26" s="29" t="s">
        <v>578</v>
      </c>
      <c r="C26" s="20"/>
      <c r="D26" s="20"/>
      <c r="E26" s="20"/>
      <c r="F26" s="20"/>
      <c r="G26" s="20"/>
      <c r="H26" s="20"/>
      <c r="I26" s="20"/>
    </row>
    <row r="27" spans="1:9" x14ac:dyDescent="0.25">
      <c r="A27" s="30" t="s">
        <v>741</v>
      </c>
      <c r="B27" s="23" t="s">
        <v>579</v>
      </c>
      <c r="C27" s="20"/>
      <c r="D27" s="20"/>
      <c r="E27" s="20"/>
      <c r="F27" s="20"/>
      <c r="G27" s="20"/>
      <c r="H27" s="20"/>
      <c r="I27" s="20"/>
    </row>
    <row r="28" spans="1:9" ht="14.45" x14ac:dyDescent="0.3">
      <c r="A28" s="54"/>
      <c r="B28" s="55"/>
    </row>
    <row r="29" spans="1:9" ht="24.75" customHeight="1" x14ac:dyDescent="0.25">
      <c r="A29" s="2" t="s">
        <v>280</v>
      </c>
      <c r="B29" s="3" t="s">
        <v>281</v>
      </c>
      <c r="C29" s="405">
        <v>2016</v>
      </c>
      <c r="D29" s="405">
        <v>2017</v>
      </c>
      <c r="E29" s="405">
        <v>2018</v>
      </c>
    </row>
    <row r="30" spans="1:9" ht="31.5" x14ac:dyDescent="0.25">
      <c r="A30" s="56" t="s">
        <v>105</v>
      </c>
      <c r="B30" s="23"/>
      <c r="C30" s="20"/>
      <c r="D30" s="20"/>
      <c r="E30" s="20"/>
    </row>
    <row r="31" spans="1:9" ht="15.75" x14ac:dyDescent="0.25">
      <c r="A31" s="57" t="s">
        <v>99</v>
      </c>
      <c r="B31" s="23"/>
      <c r="C31" s="20">
        <v>10700</v>
      </c>
      <c r="D31" s="20">
        <v>10700</v>
      </c>
      <c r="E31" s="20">
        <v>10700</v>
      </c>
    </row>
    <row r="32" spans="1:9" ht="31.5" x14ac:dyDescent="0.25">
      <c r="A32" s="57" t="s">
        <v>100</v>
      </c>
      <c r="B32" s="23"/>
      <c r="C32" s="20">
        <v>500</v>
      </c>
      <c r="D32" s="20"/>
      <c r="E32" s="20"/>
    </row>
    <row r="33" spans="1:7" ht="15.75" x14ac:dyDescent="0.25">
      <c r="A33" s="57" t="s">
        <v>101</v>
      </c>
      <c r="B33" s="23"/>
      <c r="C33" s="20"/>
      <c r="D33" s="20"/>
      <c r="E33" s="20"/>
    </row>
    <row r="34" spans="1:7" ht="31.5" x14ac:dyDescent="0.25">
      <c r="A34" s="57" t="s">
        <v>102</v>
      </c>
      <c r="B34" s="23"/>
      <c r="C34" s="20"/>
      <c r="D34" s="20"/>
      <c r="E34" s="20"/>
    </row>
    <row r="35" spans="1:7" ht="15.75" x14ac:dyDescent="0.25">
      <c r="A35" s="57" t="s">
        <v>103</v>
      </c>
      <c r="B35" s="23"/>
      <c r="C35" s="20">
        <v>30</v>
      </c>
      <c r="D35" s="20">
        <v>30</v>
      </c>
      <c r="E35" s="20">
        <v>30</v>
      </c>
    </row>
    <row r="36" spans="1:7" ht="15.75" x14ac:dyDescent="0.25">
      <c r="A36" s="57" t="s">
        <v>104</v>
      </c>
      <c r="B36" s="23"/>
      <c r="C36" s="20"/>
      <c r="D36" s="20"/>
      <c r="E36" s="20"/>
    </row>
    <row r="37" spans="1:7" x14ac:dyDescent="0.25">
      <c r="A37" s="30" t="s">
        <v>81</v>
      </c>
      <c r="B37" s="23"/>
      <c r="C37" s="87">
        <f>C31+C32+C35</f>
        <v>11230</v>
      </c>
      <c r="D37" s="87">
        <f>D31+D32+D35</f>
        <v>10730</v>
      </c>
      <c r="E37" s="87">
        <f>E31+E32+E35</f>
        <v>10730</v>
      </c>
    </row>
    <row r="38" spans="1:7" ht="14.45" x14ac:dyDescent="0.3">
      <c r="A38" s="54"/>
      <c r="B38" s="55"/>
    </row>
    <row r="39" spans="1:7" ht="14.45" x14ac:dyDescent="0.3">
      <c r="A39" s="54"/>
      <c r="B39" s="55"/>
    </row>
    <row r="40" spans="1:7" ht="14.45" x14ac:dyDescent="0.3">
      <c r="A40" s="54"/>
      <c r="B40" s="55"/>
    </row>
    <row r="41" spans="1:7" ht="14.45" x14ac:dyDescent="0.3">
      <c r="A41" s="54"/>
      <c r="B41" s="55"/>
    </row>
    <row r="42" spans="1:7" ht="14.45" x14ac:dyDescent="0.3">
      <c r="A42" s="54"/>
      <c r="B42" s="55"/>
    </row>
    <row r="43" spans="1:7" ht="14.45" x14ac:dyDescent="0.3">
      <c r="A43" s="54"/>
      <c r="B43" s="55"/>
    </row>
    <row r="44" spans="1:7" ht="14.45" x14ac:dyDescent="0.3">
      <c r="A44" s="54"/>
      <c r="B44" s="55"/>
    </row>
    <row r="45" spans="1:7" ht="14.45" x14ac:dyDescent="0.3">
      <c r="A45" s="54"/>
      <c r="B45" s="55"/>
    </row>
    <row r="46" spans="1:7" ht="14.45" x14ac:dyDescent="0.3">
      <c r="A46" s="54"/>
      <c r="B46" s="55"/>
    </row>
    <row r="48" spans="1:7" ht="14.45" x14ac:dyDescent="0.3">
      <c r="A48" s="4"/>
      <c r="B48" s="4"/>
      <c r="C48" s="4"/>
      <c r="D48" s="4"/>
      <c r="E48" s="4"/>
      <c r="F48" s="4"/>
      <c r="G48" s="4"/>
    </row>
    <row r="49" spans="1:8" x14ac:dyDescent="0.25">
      <c r="A49" s="36" t="s">
        <v>56</v>
      </c>
      <c r="B49" s="4"/>
      <c r="C49" s="4"/>
      <c r="D49" s="4"/>
      <c r="E49" s="4"/>
      <c r="F49" s="4"/>
      <c r="G49" s="4"/>
    </row>
    <row r="50" spans="1:8" ht="15.75" x14ac:dyDescent="0.25">
      <c r="A50" s="37" t="s">
        <v>59</v>
      </c>
      <c r="B50" s="4"/>
      <c r="C50" s="4"/>
      <c r="D50" s="4"/>
      <c r="E50" s="4"/>
      <c r="F50" s="4"/>
      <c r="G50" s="4"/>
    </row>
    <row r="51" spans="1:8" ht="15.75" x14ac:dyDescent="0.25">
      <c r="A51" s="37" t="s">
        <v>60</v>
      </c>
      <c r="B51" s="4"/>
      <c r="C51" s="4"/>
      <c r="D51" s="4"/>
      <c r="E51" s="4"/>
      <c r="F51" s="4"/>
      <c r="G51" s="4"/>
    </row>
    <row r="52" spans="1:8" ht="15.75" x14ac:dyDescent="0.25">
      <c r="A52" s="37" t="s">
        <v>61</v>
      </c>
      <c r="B52" s="4"/>
      <c r="C52" s="4"/>
      <c r="D52" s="4"/>
      <c r="E52" s="4"/>
      <c r="F52" s="4"/>
      <c r="G52" s="4"/>
    </row>
    <row r="53" spans="1:8" ht="15.75" x14ac:dyDescent="0.25">
      <c r="A53" s="37" t="s">
        <v>62</v>
      </c>
      <c r="B53" s="4"/>
      <c r="C53" s="4"/>
      <c r="D53" s="4"/>
      <c r="E53" s="4"/>
      <c r="F53" s="4"/>
      <c r="G53" s="4"/>
    </row>
    <row r="54" spans="1:8" ht="15.75" x14ac:dyDescent="0.25">
      <c r="A54" s="37" t="s">
        <v>63</v>
      </c>
      <c r="B54" s="4"/>
      <c r="C54" s="4"/>
      <c r="D54" s="4"/>
      <c r="E54" s="4"/>
      <c r="F54" s="4"/>
      <c r="G54" s="4"/>
    </row>
    <row r="55" spans="1:8" x14ac:dyDescent="0.25">
      <c r="A55" s="36" t="s">
        <v>57</v>
      </c>
      <c r="B55" s="4"/>
      <c r="C55" s="4"/>
      <c r="D55" s="4"/>
      <c r="E55" s="4"/>
      <c r="F55" s="4"/>
      <c r="G55" s="4"/>
    </row>
    <row r="56" spans="1:8" ht="14.45" x14ac:dyDescent="0.3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653" t="s">
        <v>64</v>
      </c>
      <c r="B57" s="654"/>
      <c r="C57" s="654"/>
      <c r="D57" s="654"/>
      <c r="E57" s="654"/>
      <c r="F57" s="654"/>
      <c r="G57" s="654"/>
      <c r="H57" s="654"/>
    </row>
    <row r="60" spans="1:8" ht="15.75" x14ac:dyDescent="0.25">
      <c r="A60" s="31" t="s">
        <v>66</v>
      </c>
    </row>
    <row r="61" spans="1:8" ht="15.75" x14ac:dyDescent="0.25">
      <c r="A61" s="37" t="s">
        <v>67</v>
      </c>
    </row>
    <row r="62" spans="1:8" ht="15.75" x14ac:dyDescent="0.25">
      <c r="A62" s="37" t="s">
        <v>68</v>
      </c>
    </row>
    <row r="63" spans="1:8" ht="15.75" x14ac:dyDescent="0.25">
      <c r="A63" s="37" t="s">
        <v>69</v>
      </c>
    </row>
    <row r="64" spans="1:8" x14ac:dyDescent="0.25">
      <c r="A64" s="36" t="s">
        <v>65</v>
      </c>
    </row>
    <row r="65" spans="1:1" ht="15.75" x14ac:dyDescent="0.25">
      <c r="A65" s="37" t="s">
        <v>70</v>
      </c>
    </row>
    <row r="67" spans="1:1" ht="15.6" x14ac:dyDescent="0.3">
      <c r="A67" s="52" t="s">
        <v>97</v>
      </c>
    </row>
    <row r="68" spans="1:1" ht="15.75" x14ac:dyDescent="0.25">
      <c r="A68" s="52" t="s">
        <v>98</v>
      </c>
    </row>
    <row r="69" spans="1:1" ht="15.75" x14ac:dyDescent="0.25">
      <c r="A69" s="53" t="s">
        <v>99</v>
      </c>
    </row>
    <row r="70" spans="1:1" ht="15.75" x14ac:dyDescent="0.25">
      <c r="A70" s="53" t="s">
        <v>100</v>
      </c>
    </row>
    <row r="71" spans="1:1" ht="15.75" x14ac:dyDescent="0.25">
      <c r="A71" s="53" t="s">
        <v>101</v>
      </c>
    </row>
    <row r="72" spans="1:1" ht="15.75" x14ac:dyDescent="0.25">
      <c r="A72" s="53" t="s">
        <v>102</v>
      </c>
    </row>
    <row r="73" spans="1:1" ht="15.75" x14ac:dyDescent="0.25">
      <c r="A73" s="53" t="s">
        <v>103</v>
      </c>
    </row>
    <row r="74" spans="1:1" ht="15.75" x14ac:dyDescent="0.25">
      <c r="A74" s="53" t="s">
        <v>104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3"/>
  <sheetViews>
    <sheetView zoomScaleNormal="100" workbookViewId="0">
      <selection activeCell="N5" sqref="N5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16.7109375" customWidth="1"/>
    <col min="7" max="7" width="17.140625" customWidth="1"/>
    <col min="8" max="8" width="15" customWidth="1"/>
    <col min="9" max="9" width="16.140625" customWidth="1"/>
    <col min="10" max="10" width="16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617" t="s">
        <v>1174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</row>
    <row r="2" spans="1:13" ht="30" customHeight="1" x14ac:dyDescent="0.25">
      <c r="A2" s="613" t="s">
        <v>1107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</row>
    <row r="3" spans="1:13" ht="27" customHeight="1" x14ac:dyDescent="0.25">
      <c r="A3" s="615" t="s">
        <v>186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</row>
    <row r="4" spans="1:13" ht="16.5" customHeight="1" x14ac:dyDescent="0.35">
      <c r="A4" s="7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5.6" x14ac:dyDescent="0.3">
      <c r="A5" s="325" t="s">
        <v>628</v>
      </c>
    </row>
    <row r="6" spans="1:13" ht="61.5" customHeight="1" x14ac:dyDescent="0.3">
      <c r="A6" s="2" t="s">
        <v>280</v>
      </c>
      <c r="B6" s="3" t="s">
        <v>281</v>
      </c>
      <c r="C6" s="34" t="s">
        <v>48</v>
      </c>
      <c r="D6" s="34" t="s">
        <v>182</v>
      </c>
      <c r="E6" s="34" t="s">
        <v>183</v>
      </c>
      <c r="F6" s="34" t="s">
        <v>184</v>
      </c>
      <c r="G6" s="34" t="s">
        <v>185</v>
      </c>
      <c r="H6" s="34" t="s">
        <v>51</v>
      </c>
      <c r="I6" s="34" t="s">
        <v>51</v>
      </c>
      <c r="J6" s="34" t="s">
        <v>58</v>
      </c>
      <c r="K6" s="34" t="s">
        <v>49</v>
      </c>
      <c r="L6" s="34" t="s">
        <v>50</v>
      </c>
      <c r="M6" s="34" t="s">
        <v>52</v>
      </c>
    </row>
    <row r="7" spans="1:13" x14ac:dyDescent="0.25">
      <c r="A7" s="10" t="s">
        <v>383</v>
      </c>
      <c r="B7" s="6" t="s">
        <v>384</v>
      </c>
      <c r="C7" s="6"/>
      <c r="D7" s="6"/>
      <c r="E7" s="24"/>
      <c r="F7" s="24"/>
      <c r="G7" s="24"/>
      <c r="H7" s="24"/>
      <c r="I7" s="24"/>
      <c r="J7" s="24"/>
      <c r="K7" s="24"/>
      <c r="L7" s="24"/>
      <c r="M7" s="24"/>
    </row>
    <row r="8" spans="1:13" ht="14.45" x14ac:dyDescent="0.3">
      <c r="A8" s="10"/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24"/>
    </row>
    <row r="9" spans="1:13" ht="14.45" x14ac:dyDescent="0.3">
      <c r="A9" s="10"/>
      <c r="B9" s="6"/>
      <c r="C9" s="6"/>
      <c r="D9" s="6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5">
      <c r="A10" s="10" t="s">
        <v>635</v>
      </c>
      <c r="B10" s="6" t="s">
        <v>385</v>
      </c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14.45" x14ac:dyDescent="0.3">
      <c r="A11" s="10"/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4.45" x14ac:dyDescent="0.3">
      <c r="A12" s="5"/>
      <c r="B12" s="6"/>
      <c r="C12" s="6"/>
      <c r="D12" s="6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4.45" x14ac:dyDescent="0.3">
      <c r="A13" s="5"/>
      <c r="B13" s="6"/>
      <c r="C13" s="6"/>
      <c r="D13" s="6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5">
      <c r="A14" s="10" t="s">
        <v>388</v>
      </c>
      <c r="B14" s="6" t="s">
        <v>389</v>
      </c>
      <c r="C14" s="6"/>
      <c r="D14" s="6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4.45" x14ac:dyDescent="0.3">
      <c r="A15" s="10"/>
      <c r="B15" s="6"/>
      <c r="C15" s="6"/>
      <c r="D15" s="6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4.45" x14ac:dyDescent="0.3">
      <c r="A16" s="10"/>
      <c r="B16" s="6"/>
      <c r="C16" s="6"/>
      <c r="D16" s="6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0" t="s">
        <v>390</v>
      </c>
      <c r="B17" s="6" t="s">
        <v>391</v>
      </c>
      <c r="C17" s="6"/>
      <c r="D17" s="6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4.45" x14ac:dyDescent="0.3">
      <c r="A18" s="10"/>
      <c r="B18" s="6"/>
      <c r="C18" s="6"/>
      <c r="D18" s="6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10"/>
      <c r="B19" s="6"/>
      <c r="C19" s="6"/>
      <c r="D19" s="6"/>
      <c r="E19" s="24"/>
      <c r="F19" s="24"/>
      <c r="G19" s="24"/>
      <c r="H19" s="24"/>
      <c r="I19" s="24"/>
      <c r="J19" s="24"/>
      <c r="K19" s="24"/>
      <c r="L19" s="24"/>
      <c r="M19" s="24"/>
    </row>
    <row r="20" spans="1:13" x14ac:dyDescent="0.25">
      <c r="A20" s="5" t="s">
        <v>392</v>
      </c>
      <c r="B20" s="6" t="s">
        <v>393</v>
      </c>
      <c r="C20" s="6"/>
      <c r="D20" s="6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5" t="s">
        <v>394</v>
      </c>
      <c r="B21" s="6" t="s">
        <v>395</v>
      </c>
      <c r="C21" s="6"/>
      <c r="D21" s="6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5.75" x14ac:dyDescent="0.25">
      <c r="A22" s="64" t="s">
        <v>636</v>
      </c>
      <c r="B22" s="61" t="s">
        <v>396</v>
      </c>
      <c r="C22" s="61"/>
      <c r="D22" s="61"/>
      <c r="E22" s="65"/>
      <c r="F22" s="65"/>
      <c r="G22" s="65"/>
      <c r="H22" s="65"/>
      <c r="I22" s="65"/>
      <c r="J22" s="65"/>
      <c r="K22" s="65"/>
      <c r="L22" s="65"/>
      <c r="M22" s="65"/>
    </row>
    <row r="23" spans="1:13" x14ac:dyDescent="0.25">
      <c r="A23" s="10" t="s">
        <v>397</v>
      </c>
      <c r="B23" s="6" t="s">
        <v>398</v>
      </c>
      <c r="C23" s="6"/>
      <c r="D23" s="6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25">
      <c r="A24" s="10"/>
      <c r="B24" s="6"/>
      <c r="C24" s="6"/>
      <c r="D24" s="6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25">
      <c r="A25" s="10"/>
      <c r="B25" s="6"/>
      <c r="C25" s="6"/>
      <c r="D25" s="6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25">
      <c r="A26" s="10" t="s">
        <v>399</v>
      </c>
      <c r="B26" s="6" t="s">
        <v>400</v>
      </c>
      <c r="C26" s="6"/>
      <c r="D26" s="6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25">
      <c r="A27" s="10"/>
      <c r="B27" s="6"/>
      <c r="C27" s="6"/>
      <c r="D27" s="6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25">
      <c r="A28" s="10"/>
      <c r="B28" s="6"/>
      <c r="C28" s="6"/>
      <c r="D28" s="6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25">
      <c r="A29" s="10" t="s">
        <v>401</v>
      </c>
      <c r="B29" s="6" t="s">
        <v>402</v>
      </c>
      <c r="C29" s="6"/>
      <c r="D29" s="6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25">
      <c r="A30" s="10"/>
      <c r="B30" s="6"/>
      <c r="C30" s="6"/>
      <c r="D30" s="6"/>
      <c r="E30" s="24"/>
      <c r="F30" s="24"/>
      <c r="G30" s="24"/>
      <c r="H30" s="24"/>
      <c r="I30" s="24"/>
      <c r="J30" s="24"/>
      <c r="K30" s="24"/>
      <c r="L30" s="24"/>
      <c r="M30" s="24"/>
    </row>
    <row r="31" spans="1:13" x14ac:dyDescent="0.25">
      <c r="A31" s="10"/>
      <c r="B31" s="6"/>
      <c r="C31" s="6"/>
      <c r="D31" s="6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5">
      <c r="A32" s="10" t="s">
        <v>403</v>
      </c>
      <c r="B32" s="6" t="s">
        <v>404</v>
      </c>
      <c r="C32" s="6"/>
      <c r="D32" s="6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.75" x14ac:dyDescent="0.25">
      <c r="A33" s="64" t="s">
        <v>637</v>
      </c>
      <c r="B33" s="61" t="s">
        <v>405</v>
      </c>
      <c r="C33" s="61"/>
      <c r="D33" s="61"/>
      <c r="E33" s="65"/>
      <c r="F33" s="65"/>
      <c r="G33" s="65"/>
      <c r="H33" s="65"/>
      <c r="I33" s="65"/>
      <c r="J33" s="65"/>
      <c r="K33" s="65"/>
      <c r="L33" s="65"/>
      <c r="M33" s="65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69"/>
  <sheetViews>
    <sheetView workbookViewId="0">
      <selection activeCell="O14" sqref="O14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617" t="s">
        <v>1175</v>
      </c>
      <c r="B1" s="617"/>
      <c r="C1" s="617"/>
      <c r="D1" s="617"/>
      <c r="E1" s="617"/>
      <c r="F1" s="617"/>
      <c r="G1" s="617"/>
      <c r="H1" s="617"/>
    </row>
    <row r="2" spans="1:8" ht="22.5" customHeight="1" x14ac:dyDescent="0.25">
      <c r="A2" s="613" t="s">
        <v>1107</v>
      </c>
      <c r="B2" s="616"/>
      <c r="C2" s="616"/>
      <c r="D2" s="616"/>
      <c r="E2" s="619"/>
      <c r="F2" s="619"/>
      <c r="G2" s="619"/>
      <c r="H2" s="619"/>
    </row>
    <row r="3" spans="1:8" ht="48.75" customHeight="1" x14ac:dyDescent="0.25">
      <c r="A3" s="615" t="s">
        <v>92</v>
      </c>
      <c r="B3" s="616"/>
      <c r="C3" s="616"/>
      <c r="D3" s="618"/>
      <c r="E3" s="619"/>
      <c r="F3" s="619"/>
      <c r="G3" s="619"/>
      <c r="H3" s="619"/>
    </row>
    <row r="4" spans="1:8" ht="21" customHeight="1" x14ac:dyDescent="0.35">
      <c r="A4" s="40"/>
      <c r="B4" s="41"/>
      <c r="C4" s="41"/>
    </row>
    <row r="5" spans="1:8" ht="51.75" x14ac:dyDescent="0.25">
      <c r="A5" s="273" t="s">
        <v>47</v>
      </c>
      <c r="B5" s="218" t="s">
        <v>281</v>
      </c>
      <c r="C5" s="229" t="s">
        <v>85</v>
      </c>
      <c r="D5" s="104" t="s">
        <v>86</v>
      </c>
      <c r="E5" s="230" t="s">
        <v>188</v>
      </c>
      <c r="F5" s="82" t="s">
        <v>189</v>
      </c>
      <c r="G5" s="229" t="s">
        <v>190</v>
      </c>
      <c r="H5" s="104" t="s">
        <v>191</v>
      </c>
    </row>
    <row r="6" spans="1:8" x14ac:dyDescent="0.25">
      <c r="A6" s="148" t="s">
        <v>645</v>
      </c>
      <c r="B6" s="163" t="s">
        <v>418</v>
      </c>
      <c r="C6" s="105"/>
      <c r="D6" s="209"/>
      <c r="E6" s="173"/>
      <c r="F6" s="184"/>
      <c r="G6" s="105"/>
      <c r="H6" s="209"/>
    </row>
    <row r="7" spans="1:8" x14ac:dyDescent="0.25">
      <c r="A7" s="328" t="s">
        <v>419</v>
      </c>
      <c r="B7" s="358" t="s">
        <v>418</v>
      </c>
      <c r="C7" s="105"/>
      <c r="D7" s="209"/>
      <c r="E7" s="173"/>
      <c r="F7" s="184"/>
      <c r="G7" s="105"/>
      <c r="H7" s="209"/>
    </row>
    <row r="8" spans="1:8" x14ac:dyDescent="0.25">
      <c r="A8" s="328" t="s">
        <v>420</v>
      </c>
      <c r="B8" s="358" t="s">
        <v>418</v>
      </c>
      <c r="C8" s="105"/>
      <c r="D8" s="209"/>
      <c r="E8" s="173"/>
      <c r="F8" s="184"/>
      <c r="G8" s="105"/>
      <c r="H8" s="209"/>
    </row>
    <row r="9" spans="1:8" ht="30" x14ac:dyDescent="0.25">
      <c r="A9" s="148" t="s">
        <v>421</v>
      </c>
      <c r="B9" s="163" t="s">
        <v>422</v>
      </c>
      <c r="C9" s="105"/>
      <c r="D9" s="209"/>
      <c r="E9" s="173"/>
      <c r="F9" s="184"/>
      <c r="G9" s="105"/>
      <c r="H9" s="209"/>
    </row>
    <row r="10" spans="1:8" x14ac:dyDescent="0.25">
      <c r="A10" s="148" t="s">
        <v>644</v>
      </c>
      <c r="B10" s="163" t="s">
        <v>423</v>
      </c>
      <c r="C10" s="105"/>
      <c r="D10" s="209"/>
      <c r="E10" s="173"/>
      <c r="F10" s="184"/>
      <c r="G10" s="105"/>
      <c r="H10" s="209"/>
    </row>
    <row r="11" spans="1:8" x14ac:dyDescent="0.25">
      <c r="A11" s="328" t="s">
        <v>419</v>
      </c>
      <c r="B11" s="358" t="s">
        <v>423</v>
      </c>
      <c r="C11" s="105"/>
      <c r="D11" s="209"/>
      <c r="E11" s="173"/>
      <c r="F11" s="184"/>
      <c r="G11" s="105"/>
      <c r="H11" s="209"/>
    </row>
    <row r="12" spans="1:8" x14ac:dyDescent="0.25">
      <c r="A12" s="328" t="s">
        <v>420</v>
      </c>
      <c r="B12" s="358" t="s">
        <v>424</v>
      </c>
      <c r="C12" s="105"/>
      <c r="D12" s="209"/>
      <c r="E12" s="173"/>
      <c r="F12" s="184"/>
      <c r="G12" s="105"/>
      <c r="H12" s="209"/>
    </row>
    <row r="13" spans="1:8" x14ac:dyDescent="0.25">
      <c r="A13" s="353" t="s">
        <v>643</v>
      </c>
      <c r="B13" s="164" t="s">
        <v>425</v>
      </c>
      <c r="C13" s="105"/>
      <c r="D13" s="209"/>
      <c r="E13" s="173"/>
      <c r="F13" s="184"/>
      <c r="G13" s="105"/>
      <c r="H13" s="209"/>
    </row>
    <row r="14" spans="1:8" x14ac:dyDescent="0.25">
      <c r="A14" s="149" t="s">
        <v>648</v>
      </c>
      <c r="B14" s="163" t="s">
        <v>426</v>
      </c>
      <c r="C14" s="105"/>
      <c r="D14" s="209"/>
      <c r="E14" s="173"/>
      <c r="F14" s="184"/>
      <c r="G14" s="105"/>
      <c r="H14" s="209"/>
    </row>
    <row r="15" spans="1:8" x14ac:dyDescent="0.25">
      <c r="A15" s="328" t="s">
        <v>427</v>
      </c>
      <c r="B15" s="358" t="s">
        <v>426</v>
      </c>
      <c r="C15" s="105"/>
      <c r="D15" s="209"/>
      <c r="E15" s="173"/>
      <c r="F15" s="184"/>
      <c r="G15" s="105"/>
      <c r="H15" s="209"/>
    </row>
    <row r="16" spans="1:8" x14ac:dyDescent="0.25">
      <c r="A16" s="328" t="s">
        <v>428</v>
      </c>
      <c r="B16" s="358" t="s">
        <v>426</v>
      </c>
      <c r="C16" s="105"/>
      <c r="D16" s="209"/>
      <c r="E16" s="173"/>
      <c r="F16" s="184"/>
      <c r="G16" s="105"/>
      <c r="H16" s="209"/>
    </row>
    <row r="17" spans="1:8" x14ac:dyDescent="0.25">
      <c r="A17" s="149" t="s">
        <v>649</v>
      </c>
      <c r="B17" s="163" t="s">
        <v>429</v>
      </c>
      <c r="C17" s="105"/>
      <c r="D17" s="209"/>
      <c r="E17" s="173"/>
      <c r="F17" s="184"/>
      <c r="G17" s="105"/>
      <c r="H17" s="209"/>
    </row>
    <row r="18" spans="1:8" x14ac:dyDescent="0.25">
      <c r="A18" s="328" t="s">
        <v>420</v>
      </c>
      <c r="B18" s="358" t="s">
        <v>429</v>
      </c>
      <c r="C18" s="105"/>
      <c r="D18" s="209"/>
      <c r="E18" s="173"/>
      <c r="F18" s="184"/>
      <c r="G18" s="105"/>
      <c r="H18" s="209"/>
    </row>
    <row r="19" spans="1:8" x14ac:dyDescent="0.25">
      <c r="A19" s="128" t="s">
        <v>430</v>
      </c>
      <c r="B19" s="163" t="s">
        <v>431</v>
      </c>
      <c r="C19" s="105"/>
      <c r="D19" s="209"/>
      <c r="E19" s="173"/>
      <c r="F19" s="184"/>
      <c r="G19" s="105"/>
      <c r="H19" s="209"/>
    </row>
    <row r="20" spans="1:8" x14ac:dyDescent="0.25">
      <c r="A20" s="128" t="s">
        <v>650</v>
      </c>
      <c r="B20" s="163" t="s">
        <v>432</v>
      </c>
      <c r="C20" s="105"/>
      <c r="D20" s="209"/>
      <c r="E20" s="173"/>
      <c r="F20" s="184"/>
      <c r="G20" s="105"/>
      <c r="H20" s="209"/>
    </row>
    <row r="21" spans="1:8" x14ac:dyDescent="0.25">
      <c r="A21" s="328" t="s">
        <v>428</v>
      </c>
      <c r="B21" s="358" t="s">
        <v>432</v>
      </c>
      <c r="C21" s="105"/>
      <c r="D21" s="209"/>
      <c r="E21" s="173"/>
      <c r="F21" s="184"/>
      <c r="G21" s="105"/>
      <c r="H21" s="209"/>
    </row>
    <row r="22" spans="1:8" x14ac:dyDescent="0.25">
      <c r="A22" s="328" t="s">
        <v>420</v>
      </c>
      <c r="B22" s="358" t="s">
        <v>432</v>
      </c>
      <c r="C22" s="105"/>
      <c r="D22" s="209"/>
      <c r="E22" s="173"/>
      <c r="F22" s="184"/>
      <c r="G22" s="105"/>
      <c r="H22" s="209"/>
    </row>
    <row r="23" spans="1:8" x14ac:dyDescent="0.25">
      <c r="A23" s="354" t="s">
        <v>646</v>
      </c>
      <c r="B23" s="164" t="s">
        <v>433</v>
      </c>
      <c r="C23" s="105"/>
      <c r="D23" s="209"/>
      <c r="E23" s="173"/>
      <c r="F23" s="184"/>
      <c r="G23" s="105"/>
      <c r="H23" s="209"/>
    </row>
    <row r="24" spans="1:8" x14ac:dyDescent="0.25">
      <c r="A24" s="149" t="s">
        <v>434</v>
      </c>
      <c r="B24" s="163" t="s">
        <v>435</v>
      </c>
      <c r="C24" s="105"/>
      <c r="D24" s="209"/>
      <c r="E24" s="173"/>
      <c r="F24" s="184"/>
      <c r="G24" s="105"/>
      <c r="H24" s="209"/>
    </row>
    <row r="25" spans="1:8" x14ac:dyDescent="0.25">
      <c r="A25" s="149" t="s">
        <v>436</v>
      </c>
      <c r="B25" s="163" t="s">
        <v>437</v>
      </c>
      <c r="C25" s="105">
        <v>1218</v>
      </c>
      <c r="D25" s="209">
        <v>0</v>
      </c>
      <c r="E25" s="173">
        <v>1217</v>
      </c>
      <c r="F25" s="184">
        <v>0</v>
      </c>
      <c r="G25" s="105">
        <v>1218</v>
      </c>
      <c r="H25" s="209">
        <v>0</v>
      </c>
    </row>
    <row r="26" spans="1:8" x14ac:dyDescent="0.25">
      <c r="A26" s="149" t="s">
        <v>440</v>
      </c>
      <c r="B26" s="163" t="s">
        <v>441</v>
      </c>
      <c r="C26" s="105"/>
      <c r="D26" s="209"/>
      <c r="E26" s="173"/>
      <c r="F26" s="184"/>
      <c r="G26" s="105"/>
      <c r="H26" s="209"/>
    </row>
    <row r="27" spans="1:8" x14ac:dyDescent="0.25">
      <c r="A27" s="149" t="s">
        <v>442</v>
      </c>
      <c r="B27" s="163" t="s">
        <v>443</v>
      </c>
      <c r="C27" s="105"/>
      <c r="D27" s="209"/>
      <c r="E27" s="173"/>
      <c r="F27" s="184"/>
      <c r="G27" s="105"/>
      <c r="H27" s="209"/>
    </row>
    <row r="28" spans="1:8" x14ac:dyDescent="0.25">
      <c r="A28" s="149" t="s">
        <v>444</v>
      </c>
      <c r="B28" s="163" t="s">
        <v>445</v>
      </c>
      <c r="C28" s="105"/>
      <c r="D28" s="209"/>
      <c r="E28" s="173"/>
      <c r="F28" s="184"/>
      <c r="G28" s="105"/>
      <c r="H28" s="209"/>
    </row>
    <row r="29" spans="1:8" x14ac:dyDescent="0.25">
      <c r="A29" s="355" t="s">
        <v>647</v>
      </c>
      <c r="B29" s="359" t="s">
        <v>446</v>
      </c>
      <c r="C29" s="336">
        <v>24512</v>
      </c>
      <c r="D29" s="337">
        <v>0</v>
      </c>
      <c r="E29" s="331">
        <v>26517</v>
      </c>
      <c r="F29" s="347">
        <v>0</v>
      </c>
      <c r="G29" s="351">
        <v>22837</v>
      </c>
      <c r="H29" s="352">
        <v>0</v>
      </c>
    </row>
    <row r="30" spans="1:8" x14ac:dyDescent="0.25">
      <c r="A30" s="149" t="s">
        <v>447</v>
      </c>
      <c r="B30" s="163" t="s">
        <v>448</v>
      </c>
      <c r="C30" s="301"/>
      <c r="D30" s="302"/>
      <c r="E30" s="277"/>
      <c r="F30" s="278"/>
      <c r="G30" s="301"/>
      <c r="H30" s="302"/>
    </row>
    <row r="31" spans="1:8" x14ac:dyDescent="0.25">
      <c r="A31" s="148" t="s">
        <v>449</v>
      </c>
      <c r="B31" s="163" t="s">
        <v>450</v>
      </c>
      <c r="C31" s="301"/>
      <c r="D31" s="302"/>
      <c r="E31" s="277"/>
      <c r="F31" s="278"/>
      <c r="G31" s="301"/>
      <c r="H31" s="302"/>
    </row>
    <row r="32" spans="1:8" x14ac:dyDescent="0.25">
      <c r="A32" s="149" t="s">
        <v>651</v>
      </c>
      <c r="B32" s="163" t="s">
        <v>451</v>
      </c>
      <c r="C32" s="301"/>
      <c r="D32" s="302"/>
      <c r="E32" s="277"/>
      <c r="F32" s="278"/>
      <c r="G32" s="301"/>
      <c r="H32" s="302"/>
    </row>
    <row r="33" spans="1:8" x14ac:dyDescent="0.25">
      <c r="A33" s="328" t="s">
        <v>420</v>
      </c>
      <c r="B33" s="358" t="s">
        <v>451</v>
      </c>
      <c r="C33" s="301"/>
      <c r="D33" s="302"/>
      <c r="E33" s="277"/>
      <c r="F33" s="278"/>
      <c r="G33" s="301"/>
      <c r="H33" s="302"/>
    </row>
    <row r="34" spans="1:8" x14ac:dyDescent="0.25">
      <c r="A34" s="149" t="s">
        <v>652</v>
      </c>
      <c r="B34" s="163" t="s">
        <v>452</v>
      </c>
      <c r="C34" s="301"/>
      <c r="D34" s="302"/>
      <c r="E34" s="277"/>
      <c r="F34" s="278"/>
      <c r="G34" s="301"/>
      <c r="H34" s="302"/>
    </row>
    <row r="35" spans="1:8" x14ac:dyDescent="0.25">
      <c r="A35" s="328" t="s">
        <v>453</v>
      </c>
      <c r="B35" s="358" t="s">
        <v>452</v>
      </c>
      <c r="C35" s="301"/>
      <c r="D35" s="302"/>
      <c r="E35" s="277"/>
      <c r="F35" s="278"/>
      <c r="G35" s="301"/>
      <c r="H35" s="302"/>
    </row>
    <row r="36" spans="1:8" x14ac:dyDescent="0.25">
      <c r="A36" s="328" t="s">
        <v>454</v>
      </c>
      <c r="B36" s="358" t="s">
        <v>452</v>
      </c>
      <c r="C36" s="301"/>
      <c r="D36" s="302"/>
      <c r="E36" s="277"/>
      <c r="F36" s="278"/>
      <c r="G36" s="301"/>
      <c r="H36" s="302"/>
    </row>
    <row r="37" spans="1:8" x14ac:dyDescent="0.25">
      <c r="A37" s="328" t="s">
        <v>455</v>
      </c>
      <c r="B37" s="358" t="s">
        <v>452</v>
      </c>
      <c r="C37" s="301"/>
      <c r="D37" s="302"/>
      <c r="E37" s="277"/>
      <c r="F37" s="278"/>
      <c r="G37" s="301"/>
      <c r="H37" s="302"/>
    </row>
    <row r="38" spans="1:8" x14ac:dyDescent="0.25">
      <c r="A38" s="328" t="s">
        <v>420</v>
      </c>
      <c r="B38" s="358" t="s">
        <v>452</v>
      </c>
      <c r="C38" s="301"/>
      <c r="D38" s="302"/>
      <c r="E38" s="277"/>
      <c r="F38" s="278"/>
      <c r="G38" s="301"/>
      <c r="H38" s="302"/>
    </row>
    <row r="39" spans="1:8" x14ac:dyDescent="0.25">
      <c r="A39" s="355" t="s">
        <v>653</v>
      </c>
      <c r="B39" s="359" t="s">
        <v>456</v>
      </c>
      <c r="C39" s="338"/>
      <c r="D39" s="339"/>
      <c r="E39" s="332"/>
      <c r="F39" s="348"/>
      <c r="G39" s="338"/>
      <c r="H39" s="339"/>
    </row>
    <row r="40" spans="1:8" x14ac:dyDescent="0.25">
      <c r="B40" s="360"/>
      <c r="C40" s="340"/>
      <c r="D40" s="341"/>
      <c r="E40" s="222"/>
      <c r="F40" s="222"/>
      <c r="G40" s="340"/>
      <c r="H40" s="341"/>
    </row>
    <row r="41" spans="1:8" x14ac:dyDescent="0.25">
      <c r="B41" s="360"/>
      <c r="C41" s="340"/>
      <c r="D41" s="341"/>
      <c r="E41" s="222"/>
      <c r="F41" s="222"/>
      <c r="G41" s="340"/>
      <c r="H41" s="341"/>
    </row>
    <row r="42" spans="1:8" ht="51.75" x14ac:dyDescent="0.25">
      <c r="A42" s="273" t="s">
        <v>47</v>
      </c>
      <c r="B42" s="218" t="s">
        <v>281</v>
      </c>
      <c r="C42" s="342" t="s">
        <v>85</v>
      </c>
      <c r="D42" s="308" t="s">
        <v>86</v>
      </c>
      <c r="E42" s="333" t="s">
        <v>188</v>
      </c>
      <c r="F42" s="259" t="s">
        <v>189</v>
      </c>
      <c r="G42" s="342" t="s">
        <v>190</v>
      </c>
      <c r="H42" s="308" t="s">
        <v>191</v>
      </c>
    </row>
    <row r="43" spans="1:8" x14ac:dyDescent="0.25">
      <c r="A43" s="149" t="s">
        <v>717</v>
      </c>
      <c r="B43" s="163" t="s">
        <v>546</v>
      </c>
      <c r="C43" s="105"/>
      <c r="D43" s="209"/>
      <c r="E43" s="173"/>
      <c r="F43" s="184"/>
      <c r="G43" s="105"/>
      <c r="H43" s="209"/>
    </row>
    <row r="44" spans="1:8" x14ac:dyDescent="0.25">
      <c r="A44" s="329" t="s">
        <v>419</v>
      </c>
      <c r="B44" s="361" t="s">
        <v>546</v>
      </c>
      <c r="C44" s="105"/>
      <c r="D44" s="209"/>
      <c r="E44" s="173"/>
      <c r="F44" s="184"/>
      <c r="G44" s="105"/>
      <c r="H44" s="209"/>
    </row>
    <row r="45" spans="1:8" ht="30" x14ac:dyDescent="0.25">
      <c r="A45" s="148" t="s">
        <v>547</v>
      </c>
      <c r="B45" s="163" t="s">
        <v>548</v>
      </c>
      <c r="C45" s="105"/>
      <c r="D45" s="209"/>
      <c r="E45" s="173"/>
      <c r="F45" s="184"/>
      <c r="G45" s="105"/>
      <c r="H45" s="209"/>
    </row>
    <row r="46" spans="1:8" x14ac:dyDescent="0.25">
      <c r="A46" s="149" t="s">
        <v>758</v>
      </c>
      <c r="B46" s="163" t="s">
        <v>549</v>
      </c>
      <c r="C46" s="105"/>
      <c r="D46" s="209"/>
      <c r="E46" s="173"/>
      <c r="F46" s="184"/>
      <c r="G46" s="105"/>
      <c r="H46" s="209"/>
    </row>
    <row r="47" spans="1:8" x14ac:dyDescent="0.25">
      <c r="A47" s="329" t="s">
        <v>419</v>
      </c>
      <c r="B47" s="361" t="s">
        <v>549</v>
      </c>
      <c r="C47" s="105"/>
      <c r="D47" s="209"/>
      <c r="E47" s="173"/>
      <c r="F47" s="184"/>
      <c r="G47" s="105"/>
      <c r="H47" s="209"/>
    </row>
    <row r="48" spans="1:8" x14ac:dyDescent="0.25">
      <c r="A48" s="353" t="s">
        <v>737</v>
      </c>
      <c r="B48" s="164" t="s">
        <v>550</v>
      </c>
      <c r="C48" s="105"/>
      <c r="D48" s="209"/>
      <c r="E48" s="173"/>
      <c r="F48" s="184"/>
      <c r="G48" s="105"/>
      <c r="H48" s="209"/>
    </row>
    <row r="49" spans="1:8" x14ac:dyDescent="0.25">
      <c r="A49" s="148" t="s">
        <v>759</v>
      </c>
      <c r="B49" s="163" t="s">
        <v>551</v>
      </c>
      <c r="C49" s="105"/>
      <c r="D49" s="209"/>
      <c r="E49" s="173"/>
      <c r="F49" s="184"/>
      <c r="G49" s="105"/>
      <c r="H49" s="209"/>
    </row>
    <row r="50" spans="1:8" x14ac:dyDescent="0.25">
      <c r="A50" s="329" t="s">
        <v>427</v>
      </c>
      <c r="B50" s="361" t="s">
        <v>551</v>
      </c>
      <c r="C50" s="105"/>
      <c r="D50" s="209"/>
      <c r="E50" s="173"/>
      <c r="F50" s="184"/>
      <c r="G50" s="105"/>
      <c r="H50" s="209"/>
    </row>
    <row r="51" spans="1:8" x14ac:dyDescent="0.25">
      <c r="A51" s="149" t="s">
        <v>552</v>
      </c>
      <c r="B51" s="163" t="s">
        <v>553</v>
      </c>
      <c r="C51" s="105"/>
      <c r="D51" s="209"/>
      <c r="E51" s="173"/>
      <c r="F51" s="184"/>
      <c r="G51" s="105"/>
      <c r="H51" s="209"/>
    </row>
    <row r="52" spans="1:8" x14ac:dyDescent="0.25">
      <c r="A52" s="128" t="s">
        <v>760</v>
      </c>
      <c r="B52" s="163" t="s">
        <v>554</v>
      </c>
      <c r="C52" s="105"/>
      <c r="D52" s="209"/>
      <c r="E52" s="173"/>
      <c r="F52" s="184"/>
      <c r="G52" s="105"/>
      <c r="H52" s="209"/>
    </row>
    <row r="53" spans="1:8" x14ac:dyDescent="0.25">
      <c r="A53" s="329" t="s">
        <v>428</v>
      </c>
      <c r="B53" s="361" t="s">
        <v>554</v>
      </c>
      <c r="C53" s="105"/>
      <c r="D53" s="209"/>
      <c r="E53" s="173"/>
      <c r="F53" s="184"/>
      <c r="G53" s="105"/>
      <c r="H53" s="209"/>
    </row>
    <row r="54" spans="1:8" x14ac:dyDescent="0.25">
      <c r="A54" s="149" t="s">
        <v>555</v>
      </c>
      <c r="B54" s="163" t="s">
        <v>556</v>
      </c>
      <c r="C54" s="105"/>
      <c r="D54" s="209"/>
      <c r="E54" s="173"/>
      <c r="F54" s="184"/>
      <c r="G54" s="105"/>
      <c r="H54" s="209"/>
    </row>
    <row r="55" spans="1:8" x14ac:dyDescent="0.25">
      <c r="A55" s="354" t="s">
        <v>738</v>
      </c>
      <c r="B55" s="164" t="s">
        <v>557</v>
      </c>
      <c r="C55" s="105"/>
      <c r="D55" s="209"/>
      <c r="E55" s="173"/>
      <c r="F55" s="184"/>
      <c r="G55" s="105"/>
      <c r="H55" s="209"/>
    </row>
    <row r="56" spans="1:8" x14ac:dyDescent="0.25">
      <c r="A56" s="354" t="s">
        <v>561</v>
      </c>
      <c r="B56" s="164" t="s">
        <v>562</v>
      </c>
      <c r="C56" s="105">
        <v>0</v>
      </c>
      <c r="D56" s="209">
        <v>0</v>
      </c>
      <c r="E56" s="173">
        <v>0</v>
      </c>
      <c r="F56" s="184">
        <v>0</v>
      </c>
      <c r="G56" s="105">
        <v>1253</v>
      </c>
      <c r="H56" s="209">
        <v>0</v>
      </c>
    </row>
    <row r="57" spans="1:8" x14ac:dyDescent="0.25">
      <c r="A57" s="354" t="s">
        <v>563</v>
      </c>
      <c r="B57" s="164" t="s">
        <v>564</v>
      </c>
      <c r="C57" s="105"/>
      <c r="D57" s="209"/>
      <c r="E57" s="173"/>
      <c r="F57" s="184"/>
      <c r="G57" s="105"/>
      <c r="H57" s="209"/>
    </row>
    <row r="58" spans="1:8" x14ac:dyDescent="0.25">
      <c r="A58" s="354" t="s">
        <v>567</v>
      </c>
      <c r="B58" s="164" t="s">
        <v>568</v>
      </c>
      <c r="C58" s="105"/>
      <c r="D58" s="209"/>
      <c r="E58" s="173"/>
      <c r="F58" s="184"/>
      <c r="G58" s="105"/>
      <c r="H58" s="209"/>
    </row>
    <row r="59" spans="1:8" x14ac:dyDescent="0.25">
      <c r="A59" s="353" t="s">
        <v>71</v>
      </c>
      <c r="B59" s="164" t="s">
        <v>569</v>
      </c>
      <c r="C59" s="105"/>
      <c r="D59" s="209"/>
      <c r="E59" s="173"/>
      <c r="F59" s="184"/>
      <c r="G59" s="105"/>
      <c r="H59" s="209"/>
    </row>
    <row r="60" spans="1:8" x14ac:dyDescent="0.25">
      <c r="A60" s="129" t="s">
        <v>570</v>
      </c>
      <c r="B60" s="164" t="s">
        <v>569</v>
      </c>
      <c r="C60" s="105"/>
      <c r="D60" s="209"/>
      <c r="E60" s="173"/>
      <c r="F60" s="184"/>
      <c r="G60" s="105"/>
      <c r="H60" s="209"/>
    </row>
    <row r="61" spans="1:8" x14ac:dyDescent="0.25">
      <c r="A61" s="356" t="s">
        <v>740</v>
      </c>
      <c r="B61" s="362" t="s">
        <v>571</v>
      </c>
      <c r="C61" s="343">
        <v>19500</v>
      </c>
      <c r="D61" s="344">
        <v>0</v>
      </c>
      <c r="E61" s="334">
        <v>21158</v>
      </c>
      <c r="F61" s="349">
        <v>0</v>
      </c>
      <c r="G61" s="343">
        <v>22410</v>
      </c>
      <c r="H61" s="344">
        <v>0</v>
      </c>
    </row>
    <row r="62" spans="1:8" x14ac:dyDescent="0.25">
      <c r="A62" s="148" t="s">
        <v>572</v>
      </c>
      <c r="B62" s="163" t="s">
        <v>573</v>
      </c>
      <c r="C62" s="301"/>
      <c r="D62" s="302"/>
      <c r="E62" s="277"/>
      <c r="F62" s="278"/>
      <c r="G62" s="301"/>
      <c r="H62" s="302"/>
    </row>
    <row r="63" spans="1:8" x14ac:dyDescent="0.25">
      <c r="A63" s="128" t="s">
        <v>574</v>
      </c>
      <c r="B63" s="163" t="s">
        <v>575</v>
      </c>
      <c r="C63" s="301"/>
      <c r="D63" s="302"/>
      <c r="E63" s="277"/>
      <c r="F63" s="278"/>
      <c r="G63" s="301"/>
      <c r="H63" s="302"/>
    </row>
    <row r="64" spans="1:8" x14ac:dyDescent="0.25">
      <c r="A64" s="149" t="s">
        <v>576</v>
      </c>
      <c r="B64" s="163" t="s">
        <v>577</v>
      </c>
      <c r="C64" s="301"/>
      <c r="D64" s="302"/>
      <c r="E64" s="277"/>
      <c r="F64" s="278"/>
      <c r="G64" s="301"/>
      <c r="H64" s="302"/>
    </row>
    <row r="65" spans="1:8" x14ac:dyDescent="0.25">
      <c r="A65" s="149" t="s">
        <v>722</v>
      </c>
      <c r="B65" s="163" t="s">
        <v>578</v>
      </c>
      <c r="C65" s="301"/>
      <c r="D65" s="302"/>
      <c r="E65" s="277"/>
      <c r="F65" s="278"/>
      <c r="G65" s="301"/>
      <c r="H65" s="302"/>
    </row>
    <row r="66" spans="1:8" x14ac:dyDescent="0.25">
      <c r="A66" s="329" t="s">
        <v>453</v>
      </c>
      <c r="B66" s="361" t="s">
        <v>578</v>
      </c>
      <c r="C66" s="301"/>
      <c r="D66" s="302"/>
      <c r="E66" s="277"/>
      <c r="F66" s="278"/>
      <c r="G66" s="301"/>
      <c r="H66" s="302"/>
    </row>
    <row r="67" spans="1:8" x14ac:dyDescent="0.25">
      <c r="A67" s="329" t="s">
        <v>454</v>
      </c>
      <c r="B67" s="361" t="s">
        <v>578</v>
      </c>
      <c r="C67" s="301"/>
      <c r="D67" s="302"/>
      <c r="E67" s="277"/>
      <c r="F67" s="278"/>
      <c r="G67" s="301"/>
      <c r="H67" s="302"/>
    </row>
    <row r="68" spans="1:8" x14ac:dyDescent="0.25">
      <c r="A68" s="330" t="s">
        <v>455</v>
      </c>
      <c r="B68" s="363" t="s">
        <v>578</v>
      </c>
      <c r="C68" s="301"/>
      <c r="D68" s="302"/>
      <c r="E68" s="277"/>
      <c r="F68" s="278"/>
      <c r="G68" s="301"/>
      <c r="H68" s="302"/>
    </row>
    <row r="69" spans="1:8" x14ac:dyDescent="0.25">
      <c r="A69" s="357" t="s">
        <v>741</v>
      </c>
      <c r="B69" s="362" t="s">
        <v>579</v>
      </c>
      <c r="C69" s="345"/>
      <c r="D69" s="346"/>
      <c r="E69" s="335"/>
      <c r="F69" s="350"/>
      <c r="G69" s="345"/>
      <c r="H69" s="346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98"/>
  <sheetViews>
    <sheetView zoomScaleNormal="100" workbookViewId="0">
      <selection activeCell="J8" sqref="J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617" t="s">
        <v>1158</v>
      </c>
      <c r="B1" s="617"/>
      <c r="C1" s="617"/>
      <c r="D1" s="617"/>
      <c r="E1" s="617"/>
    </row>
    <row r="2" spans="1:7" ht="24" customHeight="1" x14ac:dyDescent="0.25">
      <c r="A2" s="613" t="s">
        <v>1107</v>
      </c>
      <c r="B2" s="614"/>
      <c r="C2" s="614"/>
      <c r="D2" s="614"/>
      <c r="E2" s="614"/>
    </row>
    <row r="3" spans="1:7" ht="24" customHeight="1" x14ac:dyDescent="0.25">
      <c r="A3" s="615" t="s">
        <v>761</v>
      </c>
      <c r="B3" s="616"/>
      <c r="C3" s="616"/>
      <c r="D3" s="616"/>
      <c r="E3" s="616"/>
      <c r="G3" s="49"/>
    </row>
    <row r="4" spans="1:7" ht="18" x14ac:dyDescent="0.35">
      <c r="A4" s="80"/>
    </row>
    <row r="5" spans="1:7" x14ac:dyDescent="0.25">
      <c r="A5" s="60" t="s">
        <v>74</v>
      </c>
    </row>
    <row r="6" spans="1:7" ht="25.5" x14ac:dyDescent="0.25">
      <c r="A6" s="217" t="s">
        <v>280</v>
      </c>
      <c r="B6" s="218" t="s">
        <v>94</v>
      </c>
      <c r="C6" s="103" t="s">
        <v>82</v>
      </c>
      <c r="D6" s="3" t="s">
        <v>107</v>
      </c>
      <c r="E6" s="104" t="s">
        <v>108</v>
      </c>
    </row>
    <row r="7" spans="1:7" ht="15" customHeight="1" x14ac:dyDescent="0.25">
      <c r="A7" s="141" t="s">
        <v>460</v>
      </c>
      <c r="B7" s="178" t="s">
        <v>461</v>
      </c>
      <c r="C7" s="105">
        <v>9655</v>
      </c>
      <c r="D7" s="83">
        <v>9669</v>
      </c>
      <c r="E7" s="209">
        <v>10669</v>
      </c>
    </row>
    <row r="8" spans="1:7" ht="15" customHeight="1" x14ac:dyDescent="0.25">
      <c r="A8" s="90" t="s">
        <v>462</v>
      </c>
      <c r="B8" s="178" t="s">
        <v>463</v>
      </c>
      <c r="C8" s="105">
        <v>14907</v>
      </c>
      <c r="D8" s="83">
        <v>14907</v>
      </c>
      <c r="E8" s="209">
        <v>15454</v>
      </c>
    </row>
    <row r="9" spans="1:7" ht="15" customHeight="1" x14ac:dyDescent="0.25">
      <c r="A9" s="90" t="s">
        <v>464</v>
      </c>
      <c r="B9" s="178" t="s">
        <v>465</v>
      </c>
      <c r="C9" s="105">
        <v>8979</v>
      </c>
      <c r="D9" s="83">
        <v>8979</v>
      </c>
      <c r="E9" s="209">
        <v>7854</v>
      </c>
    </row>
    <row r="10" spans="1:7" ht="15" customHeight="1" x14ac:dyDescent="0.25">
      <c r="A10" s="90" t="s">
        <v>466</v>
      </c>
      <c r="B10" s="178" t="s">
        <v>467</v>
      </c>
      <c r="C10" s="105">
        <v>1200</v>
      </c>
      <c r="D10" s="83">
        <v>1200</v>
      </c>
      <c r="E10" s="209">
        <v>1200</v>
      </c>
    </row>
    <row r="11" spans="1:7" ht="15" customHeight="1" x14ac:dyDescent="0.25">
      <c r="A11" s="90" t="s">
        <v>468</v>
      </c>
      <c r="B11" s="178" t="s">
        <v>469</v>
      </c>
      <c r="C11" s="105"/>
      <c r="D11" s="83">
        <v>1321</v>
      </c>
      <c r="E11" s="209">
        <v>899</v>
      </c>
    </row>
    <row r="12" spans="1:7" ht="15" customHeight="1" x14ac:dyDescent="0.25">
      <c r="A12" s="90" t="s">
        <v>470</v>
      </c>
      <c r="B12" s="178" t="s">
        <v>471</v>
      </c>
      <c r="C12" s="105"/>
      <c r="D12" s="83"/>
      <c r="E12" s="209"/>
    </row>
    <row r="13" spans="1:7" ht="15" customHeight="1" x14ac:dyDescent="0.25">
      <c r="A13" s="91" t="s">
        <v>726</v>
      </c>
      <c r="B13" s="179" t="s">
        <v>472</v>
      </c>
      <c r="C13" s="105">
        <v>34741</v>
      </c>
      <c r="D13" s="83">
        <v>36072</v>
      </c>
      <c r="E13" s="209">
        <v>36076</v>
      </c>
    </row>
    <row r="14" spans="1:7" ht="15" customHeight="1" x14ac:dyDescent="0.25">
      <c r="A14" s="90" t="s">
        <v>473</v>
      </c>
      <c r="B14" s="178" t="s">
        <v>474</v>
      </c>
      <c r="C14" s="105"/>
      <c r="D14" s="83"/>
      <c r="E14" s="209"/>
    </row>
    <row r="15" spans="1:7" ht="15" customHeight="1" x14ac:dyDescent="0.25">
      <c r="A15" s="90" t="s">
        <v>475</v>
      </c>
      <c r="B15" s="178" t="s">
        <v>476</v>
      </c>
      <c r="C15" s="105"/>
      <c r="D15" s="83"/>
      <c r="E15" s="209"/>
    </row>
    <row r="16" spans="1:7" ht="15" customHeight="1" x14ac:dyDescent="0.25">
      <c r="A16" s="90" t="s">
        <v>688</v>
      </c>
      <c r="B16" s="178" t="s">
        <v>477</v>
      </c>
      <c r="C16" s="105"/>
      <c r="D16" s="83"/>
      <c r="E16" s="209"/>
    </row>
    <row r="17" spans="1:5" ht="15" customHeight="1" x14ac:dyDescent="0.25">
      <c r="A17" s="90" t="s">
        <v>689</v>
      </c>
      <c r="B17" s="178" t="s">
        <v>478</v>
      </c>
      <c r="C17" s="105"/>
      <c r="D17" s="83"/>
      <c r="E17" s="209"/>
    </row>
    <row r="18" spans="1:5" ht="15" customHeight="1" x14ac:dyDescent="0.25">
      <c r="A18" s="90" t="s">
        <v>690</v>
      </c>
      <c r="B18" s="178" t="s">
        <v>479</v>
      </c>
      <c r="C18" s="105">
        <v>168</v>
      </c>
      <c r="D18" s="83">
        <v>266</v>
      </c>
      <c r="E18" s="209">
        <v>2841</v>
      </c>
    </row>
    <row r="19" spans="1:5" ht="15" customHeight="1" x14ac:dyDescent="0.25">
      <c r="A19" s="92" t="s">
        <v>727</v>
      </c>
      <c r="B19" s="180" t="s">
        <v>480</v>
      </c>
      <c r="C19" s="107">
        <v>34909</v>
      </c>
      <c r="D19" s="87">
        <v>36342</v>
      </c>
      <c r="E19" s="108">
        <v>38917</v>
      </c>
    </row>
    <row r="20" spans="1:5" ht="15" customHeight="1" x14ac:dyDescent="0.25">
      <c r="A20" s="90" t="s">
        <v>694</v>
      </c>
      <c r="B20" s="178" t="s">
        <v>489</v>
      </c>
      <c r="C20" s="105"/>
      <c r="D20" s="83"/>
      <c r="E20" s="209"/>
    </row>
    <row r="21" spans="1:5" ht="15" customHeight="1" x14ac:dyDescent="0.25">
      <c r="A21" s="90" t="s">
        <v>695</v>
      </c>
      <c r="B21" s="178" t="s">
        <v>490</v>
      </c>
      <c r="C21" s="105"/>
      <c r="D21" s="83"/>
      <c r="E21" s="209"/>
    </row>
    <row r="22" spans="1:5" ht="15" customHeight="1" x14ac:dyDescent="0.25">
      <c r="A22" s="91" t="s">
        <v>729</v>
      </c>
      <c r="B22" s="179" t="s">
        <v>491</v>
      </c>
      <c r="C22" s="105"/>
      <c r="D22" s="83"/>
      <c r="E22" s="209"/>
    </row>
    <row r="23" spans="1:5" ht="15" customHeight="1" x14ac:dyDescent="0.25">
      <c r="A23" s="90" t="s">
        <v>696</v>
      </c>
      <c r="B23" s="178" t="s">
        <v>492</v>
      </c>
      <c r="C23" s="105"/>
      <c r="D23" s="83"/>
      <c r="E23" s="209"/>
    </row>
    <row r="24" spans="1:5" ht="15" customHeight="1" x14ac:dyDescent="0.25">
      <c r="A24" s="90" t="s">
        <v>697</v>
      </c>
      <c r="B24" s="178" t="s">
        <v>493</v>
      </c>
      <c r="C24" s="105"/>
      <c r="D24" s="83"/>
      <c r="E24" s="209"/>
    </row>
    <row r="25" spans="1:5" ht="15" customHeight="1" x14ac:dyDescent="0.25">
      <c r="A25" s="90" t="s">
        <v>698</v>
      </c>
      <c r="B25" s="178" t="s">
        <v>494</v>
      </c>
      <c r="C25" s="105">
        <v>1191</v>
      </c>
      <c r="D25" s="83">
        <v>1191</v>
      </c>
      <c r="E25" s="209">
        <v>1082</v>
      </c>
    </row>
    <row r="26" spans="1:5" ht="15" customHeight="1" x14ac:dyDescent="0.25">
      <c r="A26" s="90" t="s">
        <v>699</v>
      </c>
      <c r="B26" s="178" t="s">
        <v>495</v>
      </c>
      <c r="C26" s="105">
        <v>10000</v>
      </c>
      <c r="D26" s="83">
        <v>10000</v>
      </c>
      <c r="E26" s="209">
        <v>9224</v>
      </c>
    </row>
    <row r="27" spans="1:5" ht="15" customHeight="1" x14ac:dyDescent="0.25">
      <c r="A27" s="90" t="s">
        <v>700</v>
      </c>
      <c r="B27" s="178" t="s">
        <v>498</v>
      </c>
      <c r="C27" s="105"/>
      <c r="D27" s="83"/>
      <c r="E27" s="209"/>
    </row>
    <row r="28" spans="1:5" ht="15" customHeight="1" x14ac:dyDescent="0.25">
      <c r="A28" s="90" t="s">
        <v>499</v>
      </c>
      <c r="B28" s="178" t="s">
        <v>500</v>
      </c>
      <c r="C28" s="105"/>
      <c r="D28" s="83"/>
      <c r="E28" s="209"/>
    </row>
    <row r="29" spans="1:5" ht="15" customHeight="1" x14ac:dyDescent="0.25">
      <c r="A29" s="90" t="s">
        <v>701</v>
      </c>
      <c r="B29" s="178" t="s">
        <v>501</v>
      </c>
      <c r="C29" s="105">
        <v>1875</v>
      </c>
      <c r="D29" s="83">
        <v>1875</v>
      </c>
      <c r="E29" s="209">
        <v>1712</v>
      </c>
    </row>
    <row r="30" spans="1:5" ht="15" customHeight="1" x14ac:dyDescent="0.25">
      <c r="A30" s="90" t="s">
        <v>702</v>
      </c>
      <c r="B30" s="178" t="s">
        <v>506</v>
      </c>
      <c r="C30" s="105">
        <v>180</v>
      </c>
      <c r="D30" s="83">
        <v>180</v>
      </c>
      <c r="E30" s="209">
        <v>0</v>
      </c>
    </row>
    <row r="31" spans="1:5" ht="15" customHeight="1" x14ac:dyDescent="0.25">
      <c r="A31" s="91" t="s">
        <v>730</v>
      </c>
      <c r="B31" s="179" t="s">
        <v>509</v>
      </c>
      <c r="C31" s="105">
        <v>12055</v>
      </c>
      <c r="D31" s="83">
        <v>12055</v>
      </c>
      <c r="E31" s="209">
        <v>10935</v>
      </c>
    </row>
    <row r="32" spans="1:5" ht="15" customHeight="1" x14ac:dyDescent="0.25">
      <c r="A32" s="90" t="s">
        <v>703</v>
      </c>
      <c r="B32" s="178" t="s">
        <v>510</v>
      </c>
      <c r="C32" s="105">
        <v>110</v>
      </c>
      <c r="D32" s="83">
        <v>110</v>
      </c>
      <c r="E32" s="209">
        <v>311</v>
      </c>
    </row>
    <row r="33" spans="1:5" ht="15" customHeight="1" x14ac:dyDescent="0.25">
      <c r="A33" s="92" t="s">
        <v>731</v>
      </c>
      <c r="B33" s="180" t="s">
        <v>511</v>
      </c>
      <c r="C33" s="107">
        <v>13356</v>
      </c>
      <c r="D33" s="87">
        <v>13356</v>
      </c>
      <c r="E33" s="108">
        <v>12328</v>
      </c>
    </row>
    <row r="34" spans="1:5" ht="15" customHeight="1" x14ac:dyDescent="0.25">
      <c r="A34" s="128" t="s">
        <v>512</v>
      </c>
      <c r="B34" s="178" t="s">
        <v>513</v>
      </c>
      <c r="C34" s="105"/>
      <c r="D34" s="83"/>
      <c r="E34" s="209"/>
    </row>
    <row r="35" spans="1:5" ht="15" customHeight="1" x14ac:dyDescent="0.25">
      <c r="A35" s="128" t="s">
        <v>704</v>
      </c>
      <c r="B35" s="178" t="s">
        <v>514</v>
      </c>
      <c r="C35" s="105"/>
      <c r="D35" s="83"/>
      <c r="E35" s="209"/>
    </row>
    <row r="36" spans="1:5" ht="15" customHeight="1" x14ac:dyDescent="0.25">
      <c r="A36" s="128" t="s">
        <v>705</v>
      </c>
      <c r="B36" s="178" t="s">
        <v>515</v>
      </c>
      <c r="C36" s="105">
        <v>617</v>
      </c>
      <c r="D36" s="83">
        <v>617</v>
      </c>
      <c r="E36" s="209">
        <v>1526</v>
      </c>
    </row>
    <row r="37" spans="1:5" ht="15" customHeight="1" x14ac:dyDescent="0.25">
      <c r="A37" s="128" t="s">
        <v>706</v>
      </c>
      <c r="B37" s="178" t="s">
        <v>516</v>
      </c>
      <c r="C37" s="105"/>
      <c r="D37" s="83"/>
      <c r="E37" s="209"/>
    </row>
    <row r="38" spans="1:5" ht="15" customHeight="1" x14ac:dyDescent="0.25">
      <c r="A38" s="128" t="s">
        <v>517</v>
      </c>
      <c r="B38" s="178" t="s">
        <v>518</v>
      </c>
      <c r="C38" s="105">
        <v>1032</v>
      </c>
      <c r="D38" s="83">
        <v>1032</v>
      </c>
      <c r="E38" s="209">
        <v>776</v>
      </c>
    </row>
    <row r="39" spans="1:5" ht="15" customHeight="1" x14ac:dyDescent="0.25">
      <c r="A39" s="128" t="s">
        <v>519</v>
      </c>
      <c r="B39" s="178" t="s">
        <v>520</v>
      </c>
      <c r="C39" s="105"/>
      <c r="D39" s="83"/>
      <c r="E39" s="209"/>
    </row>
    <row r="40" spans="1:5" ht="15" customHeight="1" x14ac:dyDescent="0.25">
      <c r="A40" s="128" t="s">
        <v>521</v>
      </c>
      <c r="B40" s="178" t="s">
        <v>522</v>
      </c>
      <c r="C40" s="105"/>
      <c r="D40" s="83"/>
      <c r="E40" s="209"/>
    </row>
    <row r="41" spans="1:5" ht="15" customHeight="1" x14ac:dyDescent="0.25">
      <c r="A41" s="128" t="s">
        <v>707</v>
      </c>
      <c r="B41" s="178" t="s">
        <v>523</v>
      </c>
      <c r="C41" s="105">
        <v>1</v>
      </c>
      <c r="D41" s="83">
        <v>1</v>
      </c>
      <c r="E41" s="209">
        <v>36</v>
      </c>
    </row>
    <row r="42" spans="1:5" ht="15" customHeight="1" x14ac:dyDescent="0.25">
      <c r="A42" s="128" t="s">
        <v>708</v>
      </c>
      <c r="B42" s="178" t="s">
        <v>524</v>
      </c>
      <c r="C42" s="105"/>
      <c r="D42" s="83"/>
      <c r="E42" s="209"/>
    </row>
    <row r="43" spans="1:5" ht="15" customHeight="1" x14ac:dyDescent="0.25">
      <c r="A43" s="128" t="s">
        <v>709</v>
      </c>
      <c r="B43" s="178" t="s">
        <v>525</v>
      </c>
      <c r="C43" s="105">
        <v>2789</v>
      </c>
      <c r="D43" s="83">
        <v>2789</v>
      </c>
      <c r="E43" s="209">
        <v>6706</v>
      </c>
    </row>
    <row r="44" spans="1:5" ht="15" customHeight="1" x14ac:dyDescent="0.25">
      <c r="A44" s="147" t="s">
        <v>732</v>
      </c>
      <c r="B44" s="180" t="s">
        <v>526</v>
      </c>
      <c r="C44" s="107">
        <v>4439</v>
      </c>
      <c r="D44" s="87">
        <v>4439</v>
      </c>
      <c r="E44" s="108">
        <v>9044</v>
      </c>
    </row>
    <row r="45" spans="1:5" ht="15" customHeight="1" x14ac:dyDescent="0.25">
      <c r="A45" s="128" t="s">
        <v>535</v>
      </c>
      <c r="B45" s="178" t="s">
        <v>536</v>
      </c>
      <c r="C45" s="105"/>
      <c r="D45" s="83"/>
      <c r="E45" s="209"/>
    </row>
    <row r="46" spans="1:5" ht="15" customHeight="1" x14ac:dyDescent="0.25">
      <c r="A46" s="90" t="s">
        <v>713</v>
      </c>
      <c r="B46" s="178" t="s">
        <v>537</v>
      </c>
      <c r="C46" s="105"/>
      <c r="D46" s="83"/>
      <c r="E46" s="209"/>
    </row>
    <row r="47" spans="1:5" ht="15" customHeight="1" x14ac:dyDescent="0.25">
      <c r="A47" s="128" t="s">
        <v>714</v>
      </c>
      <c r="B47" s="178" t="s">
        <v>538</v>
      </c>
      <c r="C47" s="105"/>
      <c r="D47" s="83"/>
      <c r="E47" s="209"/>
    </row>
    <row r="48" spans="1:5" ht="15" customHeight="1" x14ac:dyDescent="0.25">
      <c r="A48" s="92" t="s">
        <v>734</v>
      </c>
      <c r="B48" s="180" t="s">
        <v>539</v>
      </c>
      <c r="C48" s="107">
        <v>0</v>
      </c>
      <c r="D48" s="87">
        <v>42</v>
      </c>
      <c r="E48" s="108">
        <v>127</v>
      </c>
    </row>
    <row r="49" spans="1:5" ht="15" customHeight="1" x14ac:dyDescent="0.25">
      <c r="A49" s="150" t="s">
        <v>11</v>
      </c>
      <c r="B49" s="219"/>
      <c r="C49" s="110">
        <v>52704</v>
      </c>
      <c r="D49" s="84">
        <v>54179</v>
      </c>
      <c r="E49" s="210">
        <v>60416</v>
      </c>
    </row>
    <row r="50" spans="1:5" ht="15" customHeight="1" x14ac:dyDescent="0.25">
      <c r="A50" s="90" t="s">
        <v>481</v>
      </c>
      <c r="B50" s="178" t="s">
        <v>482</v>
      </c>
      <c r="C50" s="105">
        <v>0</v>
      </c>
      <c r="D50" s="83">
        <v>1250</v>
      </c>
      <c r="E50" s="209">
        <v>1250</v>
      </c>
    </row>
    <row r="51" spans="1:5" ht="15" customHeight="1" x14ac:dyDescent="0.25">
      <c r="A51" s="90" t="s">
        <v>483</v>
      </c>
      <c r="B51" s="178" t="s">
        <v>484</v>
      </c>
      <c r="C51" s="105"/>
      <c r="D51" s="83"/>
      <c r="E51" s="209"/>
    </row>
    <row r="52" spans="1:5" ht="15" customHeight="1" x14ac:dyDescent="0.25">
      <c r="A52" s="90" t="s">
        <v>691</v>
      </c>
      <c r="B52" s="178" t="s">
        <v>485</v>
      </c>
      <c r="C52" s="105"/>
      <c r="D52" s="83"/>
      <c r="E52" s="209"/>
    </row>
    <row r="53" spans="1:5" ht="15" customHeight="1" x14ac:dyDescent="0.25">
      <c r="A53" s="90" t="s">
        <v>692</v>
      </c>
      <c r="B53" s="178" t="s">
        <v>486</v>
      </c>
      <c r="C53" s="105"/>
      <c r="D53" s="83"/>
      <c r="E53" s="209"/>
    </row>
    <row r="54" spans="1:5" ht="15" customHeight="1" x14ac:dyDescent="0.25">
      <c r="A54" s="90" t="s">
        <v>693</v>
      </c>
      <c r="B54" s="178" t="s">
        <v>487</v>
      </c>
      <c r="C54" s="105"/>
      <c r="D54" s="83"/>
      <c r="E54" s="209"/>
    </row>
    <row r="55" spans="1:5" ht="15" customHeight="1" x14ac:dyDescent="0.25">
      <c r="A55" s="92" t="s">
        <v>728</v>
      </c>
      <c r="B55" s="180" t="s">
        <v>488</v>
      </c>
      <c r="C55" s="105">
        <v>0</v>
      </c>
      <c r="D55" s="83">
        <v>1250</v>
      </c>
      <c r="E55" s="209">
        <v>1250</v>
      </c>
    </row>
    <row r="56" spans="1:5" ht="15" customHeight="1" x14ac:dyDescent="0.25">
      <c r="A56" s="128" t="s">
        <v>710</v>
      </c>
      <c r="B56" s="178" t="s">
        <v>527</v>
      </c>
      <c r="C56" s="105"/>
      <c r="D56" s="83"/>
      <c r="E56" s="209"/>
    </row>
    <row r="57" spans="1:5" ht="15" customHeight="1" x14ac:dyDescent="0.25">
      <c r="A57" s="128" t="s">
        <v>711</v>
      </c>
      <c r="B57" s="178" t="s">
        <v>528</v>
      </c>
      <c r="C57" s="105">
        <v>0</v>
      </c>
      <c r="D57" s="83">
        <v>0</v>
      </c>
      <c r="E57" s="209">
        <v>8</v>
      </c>
    </row>
    <row r="58" spans="1:5" ht="15" customHeight="1" x14ac:dyDescent="0.25">
      <c r="A58" s="128" t="s">
        <v>529</v>
      </c>
      <c r="B58" s="178" t="s">
        <v>530</v>
      </c>
      <c r="C58" s="105"/>
      <c r="D58" s="83"/>
      <c r="E58" s="209"/>
    </row>
    <row r="59" spans="1:5" ht="15" customHeight="1" x14ac:dyDescent="0.25">
      <c r="A59" s="128" t="s">
        <v>712</v>
      </c>
      <c r="B59" s="178" t="s">
        <v>531</v>
      </c>
      <c r="C59" s="105"/>
      <c r="D59" s="83"/>
      <c r="E59" s="209"/>
    </row>
    <row r="60" spans="1:5" ht="15" customHeight="1" x14ac:dyDescent="0.25">
      <c r="A60" s="128" t="s">
        <v>532</v>
      </c>
      <c r="B60" s="178" t="s">
        <v>533</v>
      </c>
      <c r="C60" s="105"/>
      <c r="D60" s="83"/>
      <c r="E60" s="209"/>
    </row>
    <row r="61" spans="1:5" ht="15" customHeight="1" x14ac:dyDescent="0.25">
      <c r="A61" s="92" t="s">
        <v>733</v>
      </c>
      <c r="B61" s="180" t="s">
        <v>534</v>
      </c>
      <c r="C61" s="105">
        <v>0</v>
      </c>
      <c r="D61" s="83">
        <v>0</v>
      </c>
      <c r="E61" s="209">
        <v>8</v>
      </c>
    </row>
    <row r="62" spans="1:5" ht="15" customHeight="1" x14ac:dyDescent="0.25">
      <c r="A62" s="128" t="s">
        <v>540</v>
      </c>
      <c r="B62" s="178" t="s">
        <v>541</v>
      </c>
      <c r="C62" s="105"/>
      <c r="D62" s="83"/>
      <c r="E62" s="209"/>
    </row>
    <row r="63" spans="1:5" ht="15" customHeight="1" x14ac:dyDescent="0.25">
      <c r="A63" s="90" t="s">
        <v>715</v>
      </c>
      <c r="B63" s="178" t="s">
        <v>542</v>
      </c>
      <c r="C63" s="105"/>
      <c r="D63" s="83"/>
      <c r="E63" s="209"/>
    </row>
    <row r="64" spans="1:5" ht="15" customHeight="1" x14ac:dyDescent="0.25">
      <c r="A64" s="128" t="s">
        <v>716</v>
      </c>
      <c r="B64" s="178" t="s">
        <v>543</v>
      </c>
      <c r="C64" s="105"/>
      <c r="D64" s="83"/>
      <c r="E64" s="209"/>
    </row>
    <row r="65" spans="1:5" ht="15" customHeight="1" x14ac:dyDescent="0.25">
      <c r="A65" s="92" t="s">
        <v>736</v>
      </c>
      <c r="B65" s="180" t="s">
        <v>544</v>
      </c>
      <c r="C65" s="105"/>
      <c r="D65" s="83"/>
      <c r="E65" s="209"/>
    </row>
    <row r="66" spans="1:5" ht="15" customHeight="1" x14ac:dyDescent="0.25">
      <c r="A66" s="150" t="s">
        <v>10</v>
      </c>
      <c r="B66" s="219"/>
      <c r="C66" s="110">
        <v>0</v>
      </c>
      <c r="D66" s="84">
        <v>2500</v>
      </c>
      <c r="E66" s="210">
        <v>2516</v>
      </c>
    </row>
    <row r="67" spans="1:5" ht="15.75" x14ac:dyDescent="0.25">
      <c r="A67" s="171" t="s">
        <v>735</v>
      </c>
      <c r="B67" s="182" t="s">
        <v>545</v>
      </c>
      <c r="C67" s="111">
        <v>52704</v>
      </c>
      <c r="D67" s="88">
        <v>55429</v>
      </c>
      <c r="E67" s="112">
        <v>61674</v>
      </c>
    </row>
    <row r="68" spans="1:5" ht="15.75" x14ac:dyDescent="0.25">
      <c r="A68" s="172" t="s">
        <v>41</v>
      </c>
      <c r="B68" s="183"/>
      <c r="C68" s="213"/>
      <c r="D68" s="86"/>
      <c r="E68" s="214"/>
    </row>
    <row r="69" spans="1:5" ht="15.75" x14ac:dyDescent="0.25">
      <c r="A69" s="172" t="s">
        <v>42</v>
      </c>
      <c r="B69" s="183"/>
      <c r="C69" s="213"/>
      <c r="D69" s="86"/>
      <c r="E69" s="214"/>
    </row>
    <row r="70" spans="1:5" x14ac:dyDescent="0.25">
      <c r="A70" s="130" t="s">
        <v>717</v>
      </c>
      <c r="B70" s="163" t="s">
        <v>546</v>
      </c>
      <c r="C70" s="105"/>
      <c r="D70" s="83"/>
      <c r="E70" s="209"/>
    </row>
    <row r="71" spans="1:5" x14ac:dyDescent="0.25">
      <c r="A71" s="128" t="s">
        <v>547</v>
      </c>
      <c r="B71" s="163" t="s">
        <v>548</v>
      </c>
      <c r="C71" s="105"/>
      <c r="D71" s="83"/>
      <c r="E71" s="209"/>
    </row>
    <row r="72" spans="1:5" x14ac:dyDescent="0.25">
      <c r="A72" s="130" t="s">
        <v>718</v>
      </c>
      <c r="B72" s="163" t="s">
        <v>549</v>
      </c>
      <c r="C72" s="105"/>
      <c r="D72" s="83"/>
      <c r="E72" s="209"/>
    </row>
    <row r="73" spans="1:5" x14ac:dyDescent="0.25">
      <c r="A73" s="129" t="s">
        <v>737</v>
      </c>
      <c r="B73" s="164" t="s">
        <v>550</v>
      </c>
      <c r="C73" s="105"/>
      <c r="D73" s="83"/>
      <c r="E73" s="209"/>
    </row>
    <row r="74" spans="1:5" x14ac:dyDescent="0.25">
      <c r="A74" s="128" t="s">
        <v>719</v>
      </c>
      <c r="B74" s="163" t="s">
        <v>551</v>
      </c>
      <c r="C74" s="105"/>
      <c r="D74" s="83"/>
      <c r="E74" s="209"/>
    </row>
    <row r="75" spans="1:5" x14ac:dyDescent="0.25">
      <c r="A75" s="130" t="s">
        <v>552</v>
      </c>
      <c r="B75" s="163" t="s">
        <v>553</v>
      </c>
      <c r="C75" s="105"/>
      <c r="D75" s="83"/>
      <c r="E75" s="209"/>
    </row>
    <row r="76" spans="1:5" x14ac:dyDescent="0.25">
      <c r="A76" s="128" t="s">
        <v>720</v>
      </c>
      <c r="B76" s="163" t="s">
        <v>554</v>
      </c>
      <c r="C76" s="105"/>
      <c r="D76" s="83"/>
      <c r="E76" s="209"/>
    </row>
    <row r="77" spans="1:5" x14ac:dyDescent="0.25">
      <c r="A77" s="130" t="s">
        <v>555</v>
      </c>
      <c r="B77" s="163" t="s">
        <v>556</v>
      </c>
      <c r="C77" s="105"/>
      <c r="D77" s="83"/>
      <c r="E77" s="209"/>
    </row>
    <row r="78" spans="1:5" x14ac:dyDescent="0.25">
      <c r="A78" s="131" t="s">
        <v>738</v>
      </c>
      <c r="B78" s="164" t="s">
        <v>557</v>
      </c>
      <c r="C78" s="105"/>
      <c r="D78" s="83"/>
      <c r="E78" s="209"/>
    </row>
    <row r="79" spans="1:5" x14ac:dyDescent="0.25">
      <c r="A79" s="90" t="s">
        <v>39</v>
      </c>
      <c r="B79" s="163" t="s">
        <v>558</v>
      </c>
      <c r="C79" s="105">
        <v>19500</v>
      </c>
      <c r="D79" s="83">
        <v>21195</v>
      </c>
      <c r="E79" s="209">
        <v>21195</v>
      </c>
    </row>
    <row r="80" spans="1:5" x14ac:dyDescent="0.25">
      <c r="A80" s="90" t="s">
        <v>40</v>
      </c>
      <c r="B80" s="163" t="s">
        <v>558</v>
      </c>
      <c r="C80" s="105"/>
      <c r="D80" s="83"/>
      <c r="E80" s="209"/>
    </row>
    <row r="81" spans="1:5" x14ac:dyDescent="0.25">
      <c r="A81" s="90" t="s">
        <v>37</v>
      </c>
      <c r="B81" s="163" t="s">
        <v>559</v>
      </c>
      <c r="C81" s="105"/>
      <c r="D81" s="83"/>
      <c r="E81" s="209"/>
    </row>
    <row r="82" spans="1:5" x14ac:dyDescent="0.25">
      <c r="A82" s="90" t="s">
        <v>38</v>
      </c>
      <c r="B82" s="163" t="s">
        <v>559</v>
      </c>
      <c r="C82" s="105"/>
      <c r="D82" s="83"/>
      <c r="E82" s="209"/>
    </row>
    <row r="83" spans="1:5" x14ac:dyDescent="0.25">
      <c r="A83" s="91" t="s">
        <v>739</v>
      </c>
      <c r="B83" s="164" t="s">
        <v>560</v>
      </c>
      <c r="C83" s="105">
        <v>19500</v>
      </c>
      <c r="D83" s="83">
        <v>21195</v>
      </c>
      <c r="E83" s="209">
        <v>21195</v>
      </c>
    </row>
    <row r="84" spans="1:5" x14ac:dyDescent="0.25">
      <c r="A84" s="130" t="s">
        <v>561</v>
      </c>
      <c r="B84" s="163" t="s">
        <v>562</v>
      </c>
      <c r="C84" s="105">
        <v>0</v>
      </c>
      <c r="D84" s="83">
        <v>0</v>
      </c>
      <c r="E84" s="209">
        <v>1253</v>
      </c>
    </row>
    <row r="85" spans="1:5" x14ac:dyDescent="0.25">
      <c r="A85" s="130" t="s">
        <v>563</v>
      </c>
      <c r="B85" s="163" t="s">
        <v>564</v>
      </c>
      <c r="C85" s="105"/>
      <c r="D85" s="83"/>
      <c r="E85" s="209"/>
    </row>
    <row r="86" spans="1:5" x14ac:dyDescent="0.25">
      <c r="A86" s="130" t="s">
        <v>565</v>
      </c>
      <c r="B86" s="163" t="s">
        <v>566</v>
      </c>
      <c r="C86" s="105"/>
      <c r="D86" s="83"/>
      <c r="E86" s="209"/>
    </row>
    <row r="87" spans="1:5" x14ac:dyDescent="0.25">
      <c r="A87" s="130" t="s">
        <v>567</v>
      </c>
      <c r="B87" s="163" t="s">
        <v>568</v>
      </c>
      <c r="C87" s="105"/>
      <c r="D87" s="83"/>
      <c r="E87" s="209"/>
    </row>
    <row r="88" spans="1:5" x14ac:dyDescent="0.25">
      <c r="A88" s="128" t="s">
        <v>721</v>
      </c>
      <c r="B88" s="163" t="s">
        <v>569</v>
      </c>
      <c r="C88" s="105"/>
      <c r="D88" s="83"/>
      <c r="E88" s="209"/>
    </row>
    <row r="89" spans="1:5" x14ac:dyDescent="0.25">
      <c r="A89" s="129" t="s">
        <v>740</v>
      </c>
      <c r="B89" s="164" t="s">
        <v>571</v>
      </c>
      <c r="C89" s="105">
        <v>42794</v>
      </c>
      <c r="D89" s="83">
        <v>46491</v>
      </c>
      <c r="E89" s="209">
        <v>44067</v>
      </c>
    </row>
    <row r="90" spans="1:5" x14ac:dyDescent="0.25">
      <c r="A90" s="128" t="s">
        <v>572</v>
      </c>
      <c r="B90" s="163" t="s">
        <v>573</v>
      </c>
      <c r="C90" s="105"/>
      <c r="D90" s="83"/>
      <c r="E90" s="209"/>
    </row>
    <row r="91" spans="1:5" x14ac:dyDescent="0.25">
      <c r="A91" s="128" t="s">
        <v>574</v>
      </c>
      <c r="B91" s="163" t="s">
        <v>575</v>
      </c>
      <c r="C91" s="105"/>
      <c r="D91" s="83"/>
      <c r="E91" s="209"/>
    </row>
    <row r="92" spans="1:5" x14ac:dyDescent="0.25">
      <c r="A92" s="130" t="s">
        <v>576</v>
      </c>
      <c r="B92" s="163" t="s">
        <v>577</v>
      </c>
      <c r="C92" s="105"/>
      <c r="D92" s="83"/>
      <c r="E92" s="209"/>
    </row>
    <row r="93" spans="1:5" x14ac:dyDescent="0.25">
      <c r="A93" s="130" t="s">
        <v>722</v>
      </c>
      <c r="B93" s="163" t="s">
        <v>578</v>
      </c>
      <c r="C93" s="105"/>
      <c r="D93" s="83"/>
      <c r="E93" s="209"/>
    </row>
    <row r="94" spans="1:5" x14ac:dyDescent="0.25">
      <c r="A94" s="131" t="s">
        <v>741</v>
      </c>
      <c r="B94" s="164" t="s">
        <v>579</v>
      </c>
      <c r="C94" s="105"/>
      <c r="D94" s="83"/>
      <c r="E94" s="209"/>
    </row>
    <row r="95" spans="1:5" x14ac:dyDescent="0.25">
      <c r="A95" s="129" t="s">
        <v>580</v>
      </c>
      <c r="B95" s="164" t="s">
        <v>581</v>
      </c>
      <c r="C95" s="105"/>
      <c r="D95" s="83"/>
      <c r="E95" s="209"/>
    </row>
    <row r="96" spans="1:5" ht="15.75" x14ac:dyDescent="0.25">
      <c r="A96" s="155" t="s">
        <v>742</v>
      </c>
      <c r="B96" s="166" t="s">
        <v>582</v>
      </c>
      <c r="C96" s="111">
        <v>42749</v>
      </c>
      <c r="D96" s="88">
        <v>46491</v>
      </c>
      <c r="E96" s="112">
        <v>44067</v>
      </c>
    </row>
    <row r="97" spans="1:5" ht="15.75" x14ac:dyDescent="0.25">
      <c r="A97" s="156" t="s">
        <v>724</v>
      </c>
      <c r="B97" s="167"/>
      <c r="C97" s="215">
        <v>95453</v>
      </c>
      <c r="D97" s="169">
        <v>101920</v>
      </c>
      <c r="E97" s="216">
        <v>105741</v>
      </c>
    </row>
    <row r="98" spans="1:5" ht="14.45" x14ac:dyDescent="0.3">
      <c r="C98" s="238"/>
      <c r="D98" s="238"/>
      <c r="E98" s="238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115"/>
  <sheetViews>
    <sheetView workbookViewId="0">
      <selection activeCell="L15" sqref="L15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617" t="s">
        <v>1176</v>
      </c>
      <c r="B1" s="617"/>
      <c r="C1" s="617"/>
      <c r="D1" s="617"/>
      <c r="E1" s="617"/>
    </row>
    <row r="2" spans="1:5" ht="27" customHeight="1" x14ac:dyDescent="0.25">
      <c r="A2" s="613" t="s">
        <v>1107</v>
      </c>
      <c r="B2" s="614"/>
      <c r="C2" s="614"/>
      <c r="D2" s="619"/>
      <c r="E2" s="619"/>
    </row>
    <row r="3" spans="1:5" ht="27" customHeight="1" x14ac:dyDescent="0.25">
      <c r="A3" s="615" t="s">
        <v>93</v>
      </c>
      <c r="B3" s="616"/>
      <c r="C3" s="616"/>
      <c r="D3" s="619"/>
      <c r="E3" s="619"/>
    </row>
    <row r="4" spans="1:5" ht="19.5" customHeight="1" x14ac:dyDescent="0.35">
      <c r="A4" s="79"/>
      <c r="B4" s="41"/>
      <c r="C4" s="41"/>
    </row>
    <row r="5" spans="1:5" ht="26.25" x14ac:dyDescent="0.25">
      <c r="A5" s="273" t="s">
        <v>47</v>
      </c>
      <c r="B5" s="218" t="s">
        <v>281</v>
      </c>
      <c r="C5" s="364" t="s">
        <v>82</v>
      </c>
      <c r="D5" s="59" t="s">
        <v>107</v>
      </c>
      <c r="E5" s="365" t="s">
        <v>108</v>
      </c>
    </row>
    <row r="6" spans="1:5" x14ac:dyDescent="0.25">
      <c r="A6" s="128" t="s">
        <v>15</v>
      </c>
      <c r="B6" s="178" t="s">
        <v>371</v>
      </c>
      <c r="C6" s="105"/>
      <c r="D6" s="83"/>
      <c r="E6" s="209"/>
    </row>
    <row r="7" spans="1:5" x14ac:dyDescent="0.25">
      <c r="A7" s="128" t="s">
        <v>16</v>
      </c>
      <c r="B7" s="178" t="s">
        <v>371</v>
      </c>
      <c r="C7" s="105"/>
      <c r="D7" s="83"/>
      <c r="E7" s="209"/>
    </row>
    <row r="8" spans="1:5" ht="30" x14ac:dyDescent="0.25">
      <c r="A8" s="128" t="s">
        <v>17</v>
      </c>
      <c r="B8" s="178" t="s">
        <v>371</v>
      </c>
      <c r="C8" s="105"/>
      <c r="D8" s="83"/>
      <c r="E8" s="209"/>
    </row>
    <row r="9" spans="1:5" x14ac:dyDescent="0.25">
      <c r="A9" s="128" t="s">
        <v>18</v>
      </c>
      <c r="B9" s="178" t="s">
        <v>371</v>
      </c>
      <c r="C9" s="105"/>
      <c r="D9" s="83"/>
      <c r="E9" s="209"/>
    </row>
    <row r="10" spans="1:5" x14ac:dyDescent="0.25">
      <c r="A10" s="128" t="s">
        <v>19</v>
      </c>
      <c r="B10" s="178" t="s">
        <v>371</v>
      </c>
      <c r="C10" s="105"/>
      <c r="D10" s="83"/>
      <c r="E10" s="209"/>
    </row>
    <row r="11" spans="1:5" x14ac:dyDescent="0.25">
      <c r="A11" s="128" t="s">
        <v>20</v>
      </c>
      <c r="B11" s="178" t="s">
        <v>371</v>
      </c>
      <c r="C11" s="105"/>
      <c r="D11" s="83"/>
      <c r="E11" s="209"/>
    </row>
    <row r="12" spans="1:5" x14ac:dyDescent="0.25">
      <c r="A12" s="128" t="s">
        <v>21</v>
      </c>
      <c r="B12" s="178" t="s">
        <v>371</v>
      </c>
      <c r="C12" s="105"/>
      <c r="D12" s="83"/>
      <c r="E12" s="209"/>
    </row>
    <row r="13" spans="1:5" x14ac:dyDescent="0.25">
      <c r="A13" s="128" t="s">
        <v>22</v>
      </c>
      <c r="B13" s="178" t="s">
        <v>371</v>
      </c>
      <c r="C13" s="105"/>
      <c r="D13" s="83"/>
      <c r="E13" s="209"/>
    </row>
    <row r="14" spans="1:5" x14ac:dyDescent="0.25">
      <c r="A14" s="128" t="s">
        <v>23</v>
      </c>
      <c r="B14" s="178" t="s">
        <v>371</v>
      </c>
      <c r="C14" s="105"/>
      <c r="D14" s="83"/>
      <c r="E14" s="209"/>
    </row>
    <row r="15" spans="1:5" x14ac:dyDescent="0.25">
      <c r="A15" s="128" t="s">
        <v>24</v>
      </c>
      <c r="B15" s="178" t="s">
        <v>371</v>
      </c>
      <c r="C15" s="105"/>
      <c r="D15" s="83"/>
      <c r="E15" s="209"/>
    </row>
    <row r="16" spans="1:5" ht="25.5" x14ac:dyDescent="0.25">
      <c r="A16" s="353" t="s">
        <v>620</v>
      </c>
      <c r="B16" s="179" t="s">
        <v>371</v>
      </c>
      <c r="C16" s="105"/>
      <c r="D16" s="83"/>
      <c r="E16" s="209"/>
    </row>
    <row r="17" spans="1:5" x14ac:dyDescent="0.25">
      <c r="A17" s="128" t="s">
        <v>15</v>
      </c>
      <c r="B17" s="178" t="s">
        <v>372</v>
      </c>
      <c r="C17" s="105"/>
      <c r="D17" s="83"/>
      <c r="E17" s="209"/>
    </row>
    <row r="18" spans="1:5" x14ac:dyDescent="0.25">
      <c r="A18" s="128" t="s">
        <v>16</v>
      </c>
      <c r="B18" s="178" t="s">
        <v>372</v>
      </c>
      <c r="C18" s="105"/>
      <c r="D18" s="83"/>
      <c r="E18" s="209"/>
    </row>
    <row r="19" spans="1:5" ht="30" x14ac:dyDescent="0.25">
      <c r="A19" s="128" t="s">
        <v>17</v>
      </c>
      <c r="B19" s="178" t="s">
        <v>372</v>
      </c>
      <c r="C19" s="105"/>
      <c r="D19" s="83"/>
      <c r="E19" s="209"/>
    </row>
    <row r="20" spans="1:5" x14ac:dyDescent="0.25">
      <c r="A20" s="128" t="s">
        <v>18</v>
      </c>
      <c r="B20" s="178" t="s">
        <v>372</v>
      </c>
      <c r="C20" s="105"/>
      <c r="D20" s="83"/>
      <c r="E20" s="209"/>
    </row>
    <row r="21" spans="1:5" x14ac:dyDescent="0.25">
      <c r="A21" s="128" t="s">
        <v>19</v>
      </c>
      <c r="B21" s="178" t="s">
        <v>372</v>
      </c>
      <c r="C21" s="105"/>
      <c r="D21" s="83"/>
      <c r="E21" s="209"/>
    </row>
    <row r="22" spans="1:5" x14ac:dyDescent="0.25">
      <c r="A22" s="128" t="s">
        <v>20</v>
      </c>
      <c r="B22" s="178" t="s">
        <v>372</v>
      </c>
      <c r="C22" s="105"/>
      <c r="D22" s="83"/>
      <c r="E22" s="209"/>
    </row>
    <row r="23" spans="1:5" x14ac:dyDescent="0.25">
      <c r="A23" s="128" t="s">
        <v>21</v>
      </c>
      <c r="B23" s="178" t="s">
        <v>372</v>
      </c>
      <c r="C23" s="105"/>
      <c r="D23" s="83"/>
      <c r="E23" s="209"/>
    </row>
    <row r="24" spans="1:5" x14ac:dyDescent="0.25">
      <c r="A24" s="128" t="s">
        <v>22</v>
      </c>
      <c r="B24" s="178" t="s">
        <v>372</v>
      </c>
      <c r="C24" s="105"/>
      <c r="D24" s="83"/>
      <c r="E24" s="209"/>
    </row>
    <row r="25" spans="1:5" x14ac:dyDescent="0.25">
      <c r="A25" s="128" t="s">
        <v>23</v>
      </c>
      <c r="B25" s="178" t="s">
        <v>372</v>
      </c>
      <c r="C25" s="105"/>
      <c r="D25" s="83"/>
      <c r="E25" s="209"/>
    </row>
    <row r="26" spans="1:5" x14ac:dyDescent="0.25">
      <c r="A26" s="128" t="s">
        <v>24</v>
      </c>
      <c r="B26" s="178" t="s">
        <v>372</v>
      </c>
      <c r="C26" s="105"/>
      <c r="D26" s="83"/>
      <c r="E26" s="209"/>
    </row>
    <row r="27" spans="1:5" ht="25.5" x14ac:dyDescent="0.25">
      <c r="A27" s="353" t="s">
        <v>630</v>
      </c>
      <c r="B27" s="179" t="s">
        <v>372</v>
      </c>
      <c r="C27" s="105"/>
      <c r="D27" s="83"/>
      <c r="E27" s="209"/>
    </row>
    <row r="28" spans="1:5" x14ac:dyDescent="0.25">
      <c r="A28" s="128" t="s">
        <v>15</v>
      </c>
      <c r="B28" s="178" t="s">
        <v>373</v>
      </c>
      <c r="C28" s="105"/>
      <c r="D28" s="83"/>
      <c r="E28" s="209"/>
    </row>
    <row r="29" spans="1:5" x14ac:dyDescent="0.25">
      <c r="A29" s="128" t="s">
        <v>16</v>
      </c>
      <c r="B29" s="178" t="s">
        <v>373</v>
      </c>
      <c r="C29" s="105"/>
      <c r="D29" s="83"/>
      <c r="E29" s="209"/>
    </row>
    <row r="30" spans="1:5" ht="30" x14ac:dyDescent="0.25">
      <c r="A30" s="128" t="s">
        <v>17</v>
      </c>
      <c r="B30" s="178" t="s">
        <v>373</v>
      </c>
      <c r="C30" s="105"/>
      <c r="D30" s="83"/>
      <c r="E30" s="209"/>
    </row>
    <row r="31" spans="1:5" x14ac:dyDescent="0.25">
      <c r="A31" s="128" t="s">
        <v>18</v>
      </c>
      <c r="B31" s="178" t="s">
        <v>373</v>
      </c>
      <c r="C31" s="105"/>
      <c r="D31" s="83"/>
      <c r="E31" s="209"/>
    </row>
    <row r="32" spans="1:5" x14ac:dyDescent="0.25">
      <c r="A32" s="128" t="s">
        <v>19</v>
      </c>
      <c r="B32" s="178" t="s">
        <v>373</v>
      </c>
      <c r="C32" s="105"/>
      <c r="D32" s="83"/>
      <c r="E32" s="209"/>
    </row>
    <row r="33" spans="1:5" x14ac:dyDescent="0.25">
      <c r="A33" s="128" t="s">
        <v>20</v>
      </c>
      <c r="B33" s="178" t="s">
        <v>373</v>
      </c>
      <c r="C33" s="105"/>
      <c r="D33" s="83"/>
      <c r="E33" s="209"/>
    </row>
    <row r="34" spans="1:5" x14ac:dyDescent="0.25">
      <c r="A34" s="128" t="s">
        <v>21</v>
      </c>
      <c r="B34" s="178" t="s">
        <v>373</v>
      </c>
      <c r="C34" s="105">
        <v>0</v>
      </c>
      <c r="D34" s="83">
        <v>0</v>
      </c>
      <c r="E34" s="209">
        <v>1675</v>
      </c>
    </row>
    <row r="35" spans="1:5" x14ac:dyDescent="0.25">
      <c r="A35" s="128" t="s">
        <v>22</v>
      </c>
      <c r="B35" s="178" t="s">
        <v>373</v>
      </c>
      <c r="C35" s="105">
        <v>0</v>
      </c>
      <c r="D35" s="83">
        <v>0</v>
      </c>
      <c r="E35" s="209">
        <v>44</v>
      </c>
    </row>
    <row r="36" spans="1:5" x14ac:dyDescent="0.25">
      <c r="A36" s="128" t="s">
        <v>23</v>
      </c>
      <c r="B36" s="178" t="s">
        <v>373</v>
      </c>
      <c r="C36" s="105"/>
      <c r="D36" s="83"/>
      <c r="E36" s="209"/>
    </row>
    <row r="37" spans="1:5" x14ac:dyDescent="0.25">
      <c r="A37" s="128" t="s">
        <v>24</v>
      </c>
      <c r="B37" s="178" t="s">
        <v>373</v>
      </c>
      <c r="C37" s="105"/>
      <c r="D37" s="83"/>
      <c r="E37" s="209"/>
    </row>
    <row r="38" spans="1:5" x14ac:dyDescent="0.25">
      <c r="A38" s="353" t="s">
        <v>631</v>
      </c>
      <c r="B38" s="179" t="s">
        <v>373</v>
      </c>
      <c r="C38" s="274">
        <v>721</v>
      </c>
      <c r="D38" s="25">
        <v>1719</v>
      </c>
      <c r="E38" s="275">
        <v>1719</v>
      </c>
    </row>
    <row r="39" spans="1:5" x14ac:dyDescent="0.25">
      <c r="A39" s="128" t="s">
        <v>25</v>
      </c>
      <c r="B39" s="163" t="s">
        <v>375</v>
      </c>
      <c r="C39" s="301"/>
      <c r="D39" s="226"/>
      <c r="E39" s="302"/>
    </row>
    <row r="40" spans="1:5" x14ac:dyDescent="0.25">
      <c r="A40" s="128" t="s">
        <v>26</v>
      </c>
      <c r="B40" s="163" t="s">
        <v>375</v>
      </c>
      <c r="C40" s="301"/>
      <c r="D40" s="226"/>
      <c r="E40" s="302"/>
    </row>
    <row r="41" spans="1:5" x14ac:dyDescent="0.25">
      <c r="A41" s="128" t="s">
        <v>27</v>
      </c>
      <c r="B41" s="163" t="s">
        <v>375</v>
      </c>
      <c r="C41" s="301">
        <v>0</v>
      </c>
      <c r="D41" s="226">
        <v>0</v>
      </c>
      <c r="E41" s="302">
        <v>250</v>
      </c>
    </row>
    <row r="42" spans="1:5" x14ac:dyDescent="0.25">
      <c r="A42" s="90" t="s">
        <v>28</v>
      </c>
      <c r="B42" s="163" t="s">
        <v>375</v>
      </c>
      <c r="C42" s="301"/>
      <c r="D42" s="226"/>
      <c r="E42" s="302"/>
    </row>
    <row r="43" spans="1:5" x14ac:dyDescent="0.25">
      <c r="A43" s="90" t="s">
        <v>29</v>
      </c>
      <c r="B43" s="163" t="s">
        <v>375</v>
      </c>
      <c r="C43" s="301"/>
      <c r="D43" s="226"/>
      <c r="E43" s="302"/>
    </row>
    <row r="44" spans="1:5" x14ac:dyDescent="0.25">
      <c r="A44" s="90" t="s">
        <v>30</v>
      </c>
      <c r="B44" s="163" t="s">
        <v>375</v>
      </c>
      <c r="C44" s="301"/>
      <c r="D44" s="226"/>
      <c r="E44" s="302"/>
    </row>
    <row r="45" spans="1:5" x14ac:dyDescent="0.25">
      <c r="A45" s="128" t="s">
        <v>31</v>
      </c>
      <c r="B45" s="163" t="s">
        <v>375</v>
      </c>
      <c r="C45" s="301"/>
      <c r="D45" s="226"/>
      <c r="E45" s="302"/>
    </row>
    <row r="46" spans="1:5" x14ac:dyDescent="0.25">
      <c r="A46" s="128" t="s">
        <v>32</v>
      </c>
      <c r="B46" s="163" t="s">
        <v>375</v>
      </c>
      <c r="C46" s="301"/>
      <c r="D46" s="226"/>
      <c r="E46" s="302"/>
    </row>
    <row r="47" spans="1:5" x14ac:dyDescent="0.25">
      <c r="A47" s="128" t="s">
        <v>33</v>
      </c>
      <c r="B47" s="163" t="s">
        <v>375</v>
      </c>
      <c r="C47" s="301"/>
      <c r="D47" s="226"/>
      <c r="E47" s="302"/>
    </row>
    <row r="48" spans="1:5" x14ac:dyDescent="0.25">
      <c r="A48" s="128" t="s">
        <v>34</v>
      </c>
      <c r="B48" s="163" t="s">
        <v>375</v>
      </c>
      <c r="C48" s="301"/>
      <c r="D48" s="226"/>
      <c r="E48" s="302"/>
    </row>
    <row r="49" spans="1:5" ht="25.5" x14ac:dyDescent="0.25">
      <c r="A49" s="353" t="s">
        <v>632</v>
      </c>
      <c r="B49" s="179" t="s">
        <v>375</v>
      </c>
      <c r="C49" s="301">
        <v>0</v>
      </c>
      <c r="D49" s="226">
        <v>250</v>
      </c>
      <c r="E49" s="302">
        <v>250</v>
      </c>
    </row>
    <row r="50" spans="1:5" x14ac:dyDescent="0.25">
      <c r="A50" s="128" t="s">
        <v>25</v>
      </c>
      <c r="B50" s="163" t="s">
        <v>381</v>
      </c>
      <c r="C50" s="301"/>
      <c r="D50" s="226"/>
      <c r="E50" s="302"/>
    </row>
    <row r="51" spans="1:5" x14ac:dyDescent="0.25">
      <c r="A51" s="128" t="s">
        <v>26</v>
      </c>
      <c r="B51" s="163" t="s">
        <v>381</v>
      </c>
      <c r="C51" s="301">
        <v>0</v>
      </c>
      <c r="D51" s="226">
        <v>0</v>
      </c>
      <c r="E51" s="302">
        <v>2028</v>
      </c>
    </row>
    <row r="52" spans="1:5" x14ac:dyDescent="0.25">
      <c r="A52" s="128" t="s">
        <v>27</v>
      </c>
      <c r="B52" s="163" t="s">
        <v>381</v>
      </c>
      <c r="C52" s="301">
        <v>0</v>
      </c>
      <c r="D52" s="226">
        <v>0</v>
      </c>
      <c r="E52" s="302">
        <v>110</v>
      </c>
    </row>
    <row r="53" spans="1:5" x14ac:dyDescent="0.25">
      <c r="A53" s="90" t="s">
        <v>28</v>
      </c>
      <c r="B53" s="163" t="s">
        <v>381</v>
      </c>
      <c r="C53" s="301"/>
      <c r="D53" s="226"/>
      <c r="E53" s="302"/>
    </row>
    <row r="54" spans="1:5" x14ac:dyDescent="0.25">
      <c r="A54" s="90" t="s">
        <v>29</v>
      </c>
      <c r="B54" s="163" t="s">
        <v>381</v>
      </c>
      <c r="C54" s="301"/>
      <c r="D54" s="226"/>
      <c r="E54" s="302"/>
    </row>
    <row r="55" spans="1:5" x14ac:dyDescent="0.25">
      <c r="A55" s="90" t="s">
        <v>30</v>
      </c>
      <c r="B55" s="163" t="s">
        <v>381</v>
      </c>
      <c r="C55" s="301"/>
      <c r="D55" s="226"/>
      <c r="E55" s="302"/>
    </row>
    <row r="56" spans="1:5" x14ac:dyDescent="0.25">
      <c r="A56" s="128" t="s">
        <v>31</v>
      </c>
      <c r="B56" s="163" t="s">
        <v>381</v>
      </c>
      <c r="C56" s="301"/>
      <c r="D56" s="226"/>
      <c r="E56" s="302"/>
    </row>
    <row r="57" spans="1:5" x14ac:dyDescent="0.25">
      <c r="A57" s="128" t="s">
        <v>35</v>
      </c>
      <c r="B57" s="163" t="s">
        <v>381</v>
      </c>
      <c r="C57" s="301"/>
      <c r="D57" s="226"/>
      <c r="E57" s="302"/>
    </row>
    <row r="58" spans="1:5" x14ac:dyDescent="0.25">
      <c r="A58" s="128" t="s">
        <v>33</v>
      </c>
      <c r="B58" s="163" t="s">
        <v>381</v>
      </c>
      <c r="C58" s="301"/>
      <c r="D58" s="226"/>
      <c r="E58" s="302"/>
    </row>
    <row r="59" spans="1:5" x14ac:dyDescent="0.25">
      <c r="A59" s="128" t="s">
        <v>34</v>
      </c>
      <c r="B59" s="163" t="s">
        <v>381</v>
      </c>
      <c r="C59" s="301"/>
      <c r="D59" s="226"/>
      <c r="E59" s="302"/>
    </row>
    <row r="60" spans="1:5" x14ac:dyDescent="0.25">
      <c r="A60" s="129" t="s">
        <v>633</v>
      </c>
      <c r="B60" s="164" t="s">
        <v>381</v>
      </c>
      <c r="C60" s="366">
        <v>105</v>
      </c>
      <c r="D60" s="227">
        <v>2138</v>
      </c>
      <c r="E60" s="367">
        <v>2138</v>
      </c>
    </row>
    <row r="61" spans="1:5" x14ac:dyDescent="0.25">
      <c r="A61" s="128" t="s">
        <v>15</v>
      </c>
      <c r="B61" s="178" t="s">
        <v>408</v>
      </c>
      <c r="C61" s="105"/>
      <c r="D61" s="83"/>
      <c r="E61" s="209"/>
    </row>
    <row r="62" spans="1:5" x14ac:dyDescent="0.25">
      <c r="A62" s="128" t="s">
        <v>16</v>
      </c>
      <c r="B62" s="178" t="s">
        <v>408</v>
      </c>
      <c r="C62" s="105"/>
      <c r="D62" s="83"/>
      <c r="E62" s="209"/>
    </row>
    <row r="63" spans="1:5" ht="30" x14ac:dyDescent="0.25">
      <c r="A63" s="128" t="s">
        <v>17</v>
      </c>
      <c r="B63" s="178" t="s">
        <v>408</v>
      </c>
      <c r="C63" s="105"/>
      <c r="D63" s="83"/>
      <c r="E63" s="209"/>
    </row>
    <row r="64" spans="1:5" x14ac:dyDescent="0.25">
      <c r="A64" s="128" t="s">
        <v>18</v>
      </c>
      <c r="B64" s="178" t="s">
        <v>408</v>
      </c>
      <c r="C64" s="105"/>
      <c r="D64" s="83"/>
      <c r="E64" s="209"/>
    </row>
    <row r="65" spans="1:5" x14ac:dyDescent="0.25">
      <c r="A65" s="128" t="s">
        <v>19</v>
      </c>
      <c r="B65" s="178" t="s">
        <v>408</v>
      </c>
      <c r="C65" s="105"/>
      <c r="D65" s="83"/>
      <c r="E65" s="209"/>
    </row>
    <row r="66" spans="1:5" x14ac:dyDescent="0.25">
      <c r="A66" s="128" t="s">
        <v>20</v>
      </c>
      <c r="B66" s="178" t="s">
        <v>408</v>
      </c>
      <c r="C66" s="105"/>
      <c r="D66" s="83"/>
      <c r="E66" s="209"/>
    </row>
    <row r="67" spans="1:5" x14ac:dyDescent="0.25">
      <c r="A67" s="128" t="s">
        <v>21</v>
      </c>
      <c r="B67" s="178" t="s">
        <v>408</v>
      </c>
      <c r="C67" s="105"/>
      <c r="D67" s="83"/>
      <c r="E67" s="209"/>
    </row>
    <row r="68" spans="1:5" x14ac:dyDescent="0.25">
      <c r="A68" s="128" t="s">
        <v>22</v>
      </c>
      <c r="B68" s="178" t="s">
        <v>408</v>
      </c>
      <c r="C68" s="105"/>
      <c r="D68" s="83"/>
      <c r="E68" s="209"/>
    </row>
    <row r="69" spans="1:5" x14ac:dyDescent="0.25">
      <c r="A69" s="128" t="s">
        <v>23</v>
      </c>
      <c r="B69" s="178" t="s">
        <v>408</v>
      </c>
      <c r="C69" s="105"/>
      <c r="D69" s="83"/>
      <c r="E69" s="209"/>
    </row>
    <row r="70" spans="1:5" x14ac:dyDescent="0.25">
      <c r="A70" s="128" t="s">
        <v>24</v>
      </c>
      <c r="B70" s="178" t="s">
        <v>408</v>
      </c>
      <c r="C70" s="105"/>
      <c r="D70" s="83"/>
      <c r="E70" s="209"/>
    </row>
    <row r="71" spans="1:5" ht="25.5" x14ac:dyDescent="0.25">
      <c r="A71" s="353" t="s">
        <v>642</v>
      </c>
      <c r="B71" s="179" t="s">
        <v>408</v>
      </c>
      <c r="C71" s="105"/>
      <c r="D71" s="83"/>
      <c r="E71" s="209"/>
    </row>
    <row r="72" spans="1:5" x14ac:dyDescent="0.25">
      <c r="A72" s="128" t="s">
        <v>15</v>
      </c>
      <c r="B72" s="178" t="s">
        <v>409</v>
      </c>
      <c r="C72" s="105"/>
      <c r="D72" s="83"/>
      <c r="E72" s="209"/>
    </row>
    <row r="73" spans="1:5" x14ac:dyDescent="0.25">
      <c r="A73" s="128" t="s">
        <v>16</v>
      </c>
      <c r="B73" s="178" t="s">
        <v>409</v>
      </c>
      <c r="C73" s="105"/>
      <c r="D73" s="83"/>
      <c r="E73" s="209"/>
    </row>
    <row r="74" spans="1:5" ht="30" x14ac:dyDescent="0.25">
      <c r="A74" s="128" t="s">
        <v>17</v>
      </c>
      <c r="B74" s="178" t="s">
        <v>409</v>
      </c>
      <c r="C74" s="105"/>
      <c r="D74" s="83"/>
      <c r="E74" s="209"/>
    </row>
    <row r="75" spans="1:5" x14ac:dyDescent="0.25">
      <c r="A75" s="128" t="s">
        <v>18</v>
      </c>
      <c r="B75" s="178" t="s">
        <v>409</v>
      </c>
      <c r="C75" s="105"/>
      <c r="D75" s="83"/>
      <c r="E75" s="209"/>
    </row>
    <row r="76" spans="1:5" x14ac:dyDescent="0.25">
      <c r="A76" s="128" t="s">
        <v>19</v>
      </c>
      <c r="B76" s="178" t="s">
        <v>409</v>
      </c>
      <c r="C76" s="105"/>
      <c r="D76" s="83"/>
      <c r="E76" s="209"/>
    </row>
    <row r="77" spans="1:5" x14ac:dyDescent="0.25">
      <c r="A77" s="128" t="s">
        <v>20</v>
      </c>
      <c r="B77" s="178" t="s">
        <v>409</v>
      </c>
      <c r="C77" s="105"/>
      <c r="D77" s="83"/>
      <c r="E77" s="209"/>
    </row>
    <row r="78" spans="1:5" x14ac:dyDescent="0.25">
      <c r="A78" s="128" t="s">
        <v>21</v>
      </c>
      <c r="B78" s="178" t="s">
        <v>409</v>
      </c>
      <c r="C78" s="105"/>
      <c r="D78" s="83"/>
      <c r="E78" s="209"/>
    </row>
    <row r="79" spans="1:5" x14ac:dyDescent="0.25">
      <c r="A79" s="128" t="s">
        <v>22</v>
      </c>
      <c r="B79" s="178" t="s">
        <v>409</v>
      </c>
      <c r="C79" s="105"/>
      <c r="D79" s="83"/>
      <c r="E79" s="209"/>
    </row>
    <row r="80" spans="1:5" x14ac:dyDescent="0.25">
      <c r="A80" s="128" t="s">
        <v>23</v>
      </c>
      <c r="B80" s="178" t="s">
        <v>409</v>
      </c>
      <c r="C80" s="105"/>
      <c r="D80" s="83"/>
      <c r="E80" s="209"/>
    </row>
    <row r="81" spans="1:5" x14ac:dyDescent="0.25">
      <c r="A81" s="128" t="s">
        <v>24</v>
      </c>
      <c r="B81" s="178" t="s">
        <v>409</v>
      </c>
      <c r="C81" s="105"/>
      <c r="D81" s="83"/>
      <c r="E81" s="209"/>
    </row>
    <row r="82" spans="1:5" ht="25.5" x14ac:dyDescent="0.25">
      <c r="A82" s="353" t="s">
        <v>641</v>
      </c>
      <c r="B82" s="179" t="s">
        <v>409</v>
      </c>
      <c r="C82" s="105"/>
      <c r="D82" s="83"/>
      <c r="E82" s="209"/>
    </row>
    <row r="83" spans="1:5" x14ac:dyDescent="0.25">
      <c r="A83" s="128" t="s">
        <v>15</v>
      </c>
      <c r="B83" s="178" t="s">
        <v>410</v>
      </c>
      <c r="C83" s="105"/>
      <c r="D83" s="83"/>
      <c r="E83" s="209"/>
    </row>
    <row r="84" spans="1:5" x14ac:dyDescent="0.25">
      <c r="A84" s="128" t="s">
        <v>16</v>
      </c>
      <c r="B84" s="178" t="s">
        <v>410</v>
      </c>
      <c r="C84" s="105"/>
      <c r="D84" s="83"/>
      <c r="E84" s="209"/>
    </row>
    <row r="85" spans="1:5" ht="30" x14ac:dyDescent="0.25">
      <c r="A85" s="128" t="s">
        <v>17</v>
      </c>
      <c r="B85" s="178" t="s">
        <v>410</v>
      </c>
      <c r="C85" s="105"/>
      <c r="D85" s="83"/>
      <c r="E85" s="209"/>
    </row>
    <row r="86" spans="1:5" x14ac:dyDescent="0.25">
      <c r="A86" s="128" t="s">
        <v>18</v>
      </c>
      <c r="B86" s="178" t="s">
        <v>410</v>
      </c>
      <c r="C86" s="105"/>
      <c r="D86" s="83"/>
      <c r="E86" s="209"/>
    </row>
    <row r="87" spans="1:5" x14ac:dyDescent="0.25">
      <c r="A87" s="128" t="s">
        <v>19</v>
      </c>
      <c r="B87" s="178" t="s">
        <v>410</v>
      </c>
      <c r="C87" s="105"/>
      <c r="D87" s="83"/>
      <c r="E87" s="209"/>
    </row>
    <row r="88" spans="1:5" x14ac:dyDescent="0.25">
      <c r="A88" s="128" t="s">
        <v>20</v>
      </c>
      <c r="B88" s="178" t="s">
        <v>410</v>
      </c>
      <c r="C88" s="105"/>
      <c r="D88" s="83"/>
      <c r="E88" s="209"/>
    </row>
    <row r="89" spans="1:5" x14ac:dyDescent="0.25">
      <c r="A89" s="128" t="s">
        <v>21</v>
      </c>
      <c r="B89" s="178" t="s">
        <v>410</v>
      </c>
      <c r="C89" s="105"/>
      <c r="D89" s="83"/>
      <c r="E89" s="209"/>
    </row>
    <row r="90" spans="1:5" x14ac:dyDescent="0.25">
      <c r="A90" s="128" t="s">
        <v>22</v>
      </c>
      <c r="B90" s="178" t="s">
        <v>410</v>
      </c>
      <c r="C90" s="105"/>
      <c r="D90" s="83"/>
      <c r="E90" s="209"/>
    </row>
    <row r="91" spans="1:5" x14ac:dyDescent="0.25">
      <c r="A91" s="128" t="s">
        <v>23</v>
      </c>
      <c r="B91" s="178" t="s">
        <v>410</v>
      </c>
      <c r="C91" s="105"/>
      <c r="D91" s="83"/>
      <c r="E91" s="209"/>
    </row>
    <row r="92" spans="1:5" x14ac:dyDescent="0.25">
      <c r="A92" s="128" t="s">
        <v>24</v>
      </c>
      <c r="B92" s="178" t="s">
        <v>410</v>
      </c>
      <c r="C92" s="105"/>
      <c r="D92" s="83"/>
      <c r="E92" s="209"/>
    </row>
    <row r="93" spans="1:5" x14ac:dyDescent="0.25">
      <c r="A93" s="353" t="s">
        <v>640</v>
      </c>
      <c r="B93" s="179" t="s">
        <v>410</v>
      </c>
      <c r="C93" s="105"/>
      <c r="D93" s="83"/>
      <c r="E93" s="209"/>
    </row>
    <row r="94" spans="1:5" x14ac:dyDescent="0.25">
      <c r="A94" s="128" t="s">
        <v>25</v>
      </c>
      <c r="B94" s="163" t="s">
        <v>412</v>
      </c>
      <c r="C94" s="105"/>
      <c r="D94" s="83"/>
      <c r="E94" s="209"/>
    </row>
    <row r="95" spans="1:5" x14ac:dyDescent="0.25">
      <c r="A95" s="128" t="s">
        <v>26</v>
      </c>
      <c r="B95" s="178" t="s">
        <v>412</v>
      </c>
      <c r="C95" s="105"/>
      <c r="D95" s="83"/>
      <c r="E95" s="209"/>
    </row>
    <row r="96" spans="1:5" x14ac:dyDescent="0.25">
      <c r="A96" s="128" t="s">
        <v>27</v>
      </c>
      <c r="B96" s="163" t="s">
        <v>412</v>
      </c>
      <c r="C96" s="105"/>
      <c r="D96" s="83"/>
      <c r="E96" s="209"/>
    </row>
    <row r="97" spans="1:5" x14ac:dyDescent="0.25">
      <c r="A97" s="90" t="s">
        <v>28</v>
      </c>
      <c r="B97" s="178" t="s">
        <v>412</v>
      </c>
      <c r="C97" s="105"/>
      <c r="D97" s="83"/>
      <c r="E97" s="209"/>
    </row>
    <row r="98" spans="1:5" x14ac:dyDescent="0.25">
      <c r="A98" s="90" t="s">
        <v>29</v>
      </c>
      <c r="B98" s="163" t="s">
        <v>412</v>
      </c>
      <c r="C98" s="105"/>
      <c r="D98" s="83"/>
      <c r="E98" s="209"/>
    </row>
    <row r="99" spans="1:5" x14ac:dyDescent="0.25">
      <c r="A99" s="90" t="s">
        <v>30</v>
      </c>
      <c r="B99" s="178" t="s">
        <v>412</v>
      </c>
      <c r="C99" s="105"/>
      <c r="D99" s="83"/>
      <c r="E99" s="209"/>
    </row>
    <row r="100" spans="1:5" x14ac:dyDescent="0.25">
      <c r="A100" s="128" t="s">
        <v>31</v>
      </c>
      <c r="B100" s="163" t="s">
        <v>412</v>
      </c>
      <c r="C100" s="105"/>
      <c r="D100" s="83"/>
      <c r="E100" s="209"/>
    </row>
    <row r="101" spans="1:5" x14ac:dyDescent="0.25">
      <c r="A101" s="128" t="s">
        <v>35</v>
      </c>
      <c r="B101" s="178" t="s">
        <v>412</v>
      </c>
      <c r="C101" s="105"/>
      <c r="D101" s="83"/>
      <c r="E101" s="209"/>
    </row>
    <row r="102" spans="1:5" x14ac:dyDescent="0.25">
      <c r="A102" s="128" t="s">
        <v>33</v>
      </c>
      <c r="B102" s="163" t="s">
        <v>412</v>
      </c>
      <c r="C102" s="105"/>
      <c r="D102" s="83"/>
      <c r="E102" s="209"/>
    </row>
    <row r="103" spans="1:5" x14ac:dyDescent="0.25">
      <c r="A103" s="128" t="s">
        <v>34</v>
      </c>
      <c r="B103" s="178" t="s">
        <v>412</v>
      </c>
      <c r="C103" s="105"/>
      <c r="D103" s="83"/>
      <c r="E103" s="209"/>
    </row>
    <row r="104" spans="1:5" ht="25.5" x14ac:dyDescent="0.25">
      <c r="A104" s="353" t="s">
        <v>639</v>
      </c>
      <c r="B104" s="179" t="s">
        <v>412</v>
      </c>
      <c r="C104" s="105"/>
      <c r="D104" s="83"/>
      <c r="E104" s="209"/>
    </row>
    <row r="105" spans="1:5" x14ac:dyDescent="0.25">
      <c r="A105" s="128" t="s">
        <v>25</v>
      </c>
      <c r="B105" s="163" t="s">
        <v>415</v>
      </c>
      <c r="C105" s="105"/>
      <c r="D105" s="83"/>
      <c r="E105" s="209"/>
    </row>
    <row r="106" spans="1:5" x14ac:dyDescent="0.25">
      <c r="A106" s="128" t="s">
        <v>26</v>
      </c>
      <c r="B106" s="163" t="s">
        <v>415</v>
      </c>
      <c r="C106" s="105"/>
      <c r="D106" s="83"/>
      <c r="E106" s="209"/>
    </row>
    <row r="107" spans="1:5" x14ac:dyDescent="0.25">
      <c r="A107" s="128" t="s">
        <v>27</v>
      </c>
      <c r="B107" s="163" t="s">
        <v>415</v>
      </c>
      <c r="C107" s="105"/>
      <c r="D107" s="83"/>
      <c r="E107" s="209"/>
    </row>
    <row r="108" spans="1:5" x14ac:dyDescent="0.25">
      <c r="A108" s="90" t="s">
        <v>28</v>
      </c>
      <c r="B108" s="163" t="s">
        <v>415</v>
      </c>
      <c r="C108" s="105"/>
      <c r="D108" s="83"/>
      <c r="E108" s="209"/>
    </row>
    <row r="109" spans="1:5" x14ac:dyDescent="0.25">
      <c r="A109" s="90" t="s">
        <v>29</v>
      </c>
      <c r="B109" s="163" t="s">
        <v>415</v>
      </c>
      <c r="C109" s="105"/>
      <c r="D109" s="83"/>
      <c r="E109" s="209"/>
    </row>
    <row r="110" spans="1:5" x14ac:dyDescent="0.25">
      <c r="A110" s="90" t="s">
        <v>30</v>
      </c>
      <c r="B110" s="163" t="s">
        <v>415</v>
      </c>
      <c r="C110" s="105"/>
      <c r="D110" s="83"/>
      <c r="E110" s="209"/>
    </row>
    <row r="111" spans="1:5" x14ac:dyDescent="0.25">
      <c r="A111" s="128" t="s">
        <v>31</v>
      </c>
      <c r="B111" s="163" t="s">
        <v>415</v>
      </c>
      <c r="C111" s="105"/>
      <c r="D111" s="83"/>
      <c r="E111" s="209"/>
    </row>
    <row r="112" spans="1:5" x14ac:dyDescent="0.25">
      <c r="A112" s="128" t="s">
        <v>35</v>
      </c>
      <c r="B112" s="163" t="s">
        <v>415</v>
      </c>
      <c r="C112" s="105"/>
      <c r="D112" s="83"/>
      <c r="E112" s="209"/>
    </row>
    <row r="113" spans="1:5" x14ac:dyDescent="0.25">
      <c r="A113" s="128" t="s">
        <v>33</v>
      </c>
      <c r="B113" s="163" t="s">
        <v>415</v>
      </c>
      <c r="C113" s="105"/>
      <c r="D113" s="83"/>
      <c r="E113" s="209"/>
    </row>
    <row r="114" spans="1:5" x14ac:dyDescent="0.25">
      <c r="A114" s="128" t="s">
        <v>34</v>
      </c>
      <c r="B114" s="163" t="s">
        <v>415</v>
      </c>
      <c r="C114" s="105"/>
      <c r="D114" s="83"/>
      <c r="E114" s="209"/>
    </row>
    <row r="115" spans="1:5" x14ac:dyDescent="0.25">
      <c r="A115" s="129" t="s">
        <v>678</v>
      </c>
      <c r="B115" s="179" t="s">
        <v>415</v>
      </c>
      <c r="C115" s="274"/>
      <c r="D115" s="25"/>
      <c r="E115" s="27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8"/>
  <sheetViews>
    <sheetView workbookViewId="0">
      <selection activeCell="J9" sqref="J9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617" t="s">
        <v>1177</v>
      </c>
      <c r="B1" s="617"/>
      <c r="C1" s="617"/>
      <c r="D1" s="617"/>
      <c r="E1" s="617"/>
    </row>
    <row r="2" spans="1:5" ht="28.5" customHeight="1" x14ac:dyDescent="0.25">
      <c r="A2" s="613" t="s">
        <v>1107</v>
      </c>
      <c r="B2" s="614"/>
      <c r="C2" s="614"/>
      <c r="D2" s="619"/>
      <c r="E2" s="619"/>
    </row>
    <row r="3" spans="1:5" ht="27" customHeight="1" x14ac:dyDescent="0.25">
      <c r="A3" s="615" t="s">
        <v>95</v>
      </c>
      <c r="B3" s="615"/>
      <c r="C3" s="615"/>
      <c r="D3" s="619"/>
      <c r="E3" s="619"/>
    </row>
    <row r="4" spans="1:5" ht="18.75" customHeight="1" x14ac:dyDescent="0.35">
      <c r="A4" s="48"/>
      <c r="B4" s="51"/>
      <c r="C4" s="51"/>
    </row>
    <row r="5" spans="1:5" ht="26.25" x14ac:dyDescent="0.25">
      <c r="A5" s="273" t="s">
        <v>47</v>
      </c>
      <c r="B5" s="218" t="s">
        <v>281</v>
      </c>
      <c r="C5" s="370" t="s">
        <v>82</v>
      </c>
      <c r="D5" s="59" t="s">
        <v>107</v>
      </c>
      <c r="E5" s="365" t="s">
        <v>108</v>
      </c>
    </row>
    <row r="6" spans="1:5" x14ac:dyDescent="0.25">
      <c r="A6" s="148" t="s">
        <v>591</v>
      </c>
      <c r="B6" s="178" t="s">
        <v>360</v>
      </c>
      <c r="C6" s="173"/>
      <c r="D6" s="83"/>
      <c r="E6" s="209"/>
    </row>
    <row r="7" spans="1:5" x14ac:dyDescent="0.25">
      <c r="A7" s="148" t="s">
        <v>592</v>
      </c>
      <c r="B7" s="178" t="s">
        <v>360</v>
      </c>
      <c r="C7" s="173"/>
      <c r="D7" s="83"/>
      <c r="E7" s="209"/>
    </row>
    <row r="8" spans="1:5" x14ac:dyDescent="0.25">
      <c r="A8" s="148" t="s">
        <v>593</v>
      </c>
      <c r="B8" s="178" t="s">
        <v>360</v>
      </c>
      <c r="C8" s="173"/>
      <c r="D8" s="83"/>
      <c r="E8" s="209"/>
    </row>
    <row r="9" spans="1:5" x14ac:dyDescent="0.25">
      <c r="A9" s="148" t="s">
        <v>594</v>
      </c>
      <c r="B9" s="178" t="s">
        <v>360</v>
      </c>
      <c r="C9" s="173"/>
      <c r="D9" s="83"/>
      <c r="E9" s="209"/>
    </row>
    <row r="10" spans="1:5" x14ac:dyDescent="0.25">
      <c r="A10" s="128" t="s">
        <v>595</v>
      </c>
      <c r="B10" s="178" t="s">
        <v>360</v>
      </c>
      <c r="C10" s="173"/>
      <c r="D10" s="83"/>
      <c r="E10" s="209"/>
    </row>
    <row r="11" spans="1:5" x14ac:dyDescent="0.25">
      <c r="A11" s="128" t="s">
        <v>596</v>
      </c>
      <c r="B11" s="178" t="s">
        <v>360</v>
      </c>
      <c r="C11" s="173"/>
      <c r="D11" s="83"/>
      <c r="E11" s="209"/>
    </row>
    <row r="12" spans="1:5" x14ac:dyDescent="0.25">
      <c r="A12" s="129" t="s">
        <v>90</v>
      </c>
      <c r="B12" s="371" t="s">
        <v>360</v>
      </c>
      <c r="C12" s="232"/>
      <c r="D12" s="87"/>
      <c r="E12" s="108"/>
    </row>
    <row r="13" spans="1:5" x14ac:dyDescent="0.25">
      <c r="A13" s="148" t="s">
        <v>597</v>
      </c>
      <c r="B13" s="178" t="s">
        <v>361</v>
      </c>
      <c r="C13" s="173"/>
      <c r="D13" s="83"/>
      <c r="E13" s="209"/>
    </row>
    <row r="14" spans="1:5" x14ac:dyDescent="0.25">
      <c r="A14" s="368" t="s">
        <v>89</v>
      </c>
      <c r="B14" s="371" t="s">
        <v>361</v>
      </c>
      <c r="C14" s="232"/>
      <c r="D14" s="87"/>
      <c r="E14" s="108"/>
    </row>
    <row r="15" spans="1:5" x14ac:dyDescent="0.25">
      <c r="A15" s="148" t="s">
        <v>598</v>
      </c>
      <c r="B15" s="178" t="s">
        <v>362</v>
      </c>
      <c r="C15" s="173"/>
      <c r="D15" s="83"/>
      <c r="E15" s="209"/>
    </row>
    <row r="16" spans="1:5" x14ac:dyDescent="0.25">
      <c r="A16" s="148" t="s">
        <v>599</v>
      </c>
      <c r="B16" s="178" t="s">
        <v>362</v>
      </c>
      <c r="C16" s="173"/>
      <c r="D16" s="83"/>
      <c r="E16" s="209"/>
    </row>
    <row r="17" spans="1:5" x14ac:dyDescent="0.25">
      <c r="A17" s="128" t="s">
        <v>600</v>
      </c>
      <c r="B17" s="178" t="s">
        <v>362</v>
      </c>
      <c r="C17" s="173"/>
      <c r="D17" s="83"/>
      <c r="E17" s="209"/>
    </row>
    <row r="18" spans="1:5" x14ac:dyDescent="0.25">
      <c r="A18" s="128" t="s">
        <v>601</v>
      </c>
      <c r="B18" s="178" t="s">
        <v>362</v>
      </c>
      <c r="C18" s="173"/>
      <c r="D18" s="83"/>
      <c r="E18" s="209"/>
    </row>
    <row r="19" spans="1:5" x14ac:dyDescent="0.25">
      <c r="A19" s="128" t="s">
        <v>602</v>
      </c>
      <c r="B19" s="178" t="s">
        <v>362</v>
      </c>
      <c r="C19" s="173"/>
      <c r="D19" s="83"/>
      <c r="E19" s="209"/>
    </row>
    <row r="20" spans="1:5" ht="30" x14ac:dyDescent="0.25">
      <c r="A20" s="146" t="s">
        <v>603</v>
      </c>
      <c r="B20" s="178" t="s">
        <v>362</v>
      </c>
      <c r="C20" s="173"/>
      <c r="D20" s="83"/>
      <c r="E20" s="209"/>
    </row>
    <row r="21" spans="1:5" x14ac:dyDescent="0.25">
      <c r="A21" s="353" t="s">
        <v>88</v>
      </c>
      <c r="B21" s="371" t="s">
        <v>362</v>
      </c>
      <c r="C21" s="232"/>
      <c r="D21" s="87"/>
      <c r="E21" s="108"/>
    </row>
    <row r="22" spans="1:5" x14ac:dyDescent="0.25">
      <c r="A22" s="148" t="s">
        <v>604</v>
      </c>
      <c r="B22" s="178" t="s">
        <v>363</v>
      </c>
      <c r="C22" s="173"/>
      <c r="D22" s="83"/>
      <c r="E22" s="209"/>
    </row>
    <row r="23" spans="1:5" x14ac:dyDescent="0.25">
      <c r="A23" s="148" t="s">
        <v>605</v>
      </c>
      <c r="B23" s="178" t="s">
        <v>363</v>
      </c>
      <c r="C23" s="173">
        <v>0</v>
      </c>
      <c r="D23" s="83">
        <v>0</v>
      </c>
      <c r="E23" s="209">
        <v>100</v>
      </c>
    </row>
    <row r="24" spans="1:5" x14ac:dyDescent="0.25">
      <c r="A24" s="353" t="s">
        <v>87</v>
      </c>
      <c r="B24" s="179" t="s">
        <v>363</v>
      </c>
      <c r="C24" s="232">
        <v>380</v>
      </c>
      <c r="D24" s="87">
        <v>380</v>
      </c>
      <c r="E24" s="108">
        <v>100</v>
      </c>
    </row>
    <row r="25" spans="1:5" x14ac:dyDescent="0.25">
      <c r="A25" s="148" t="s">
        <v>606</v>
      </c>
      <c r="B25" s="178" t="s">
        <v>364</v>
      </c>
      <c r="C25" s="173"/>
      <c r="D25" s="83"/>
      <c r="E25" s="209"/>
    </row>
    <row r="26" spans="1:5" x14ac:dyDescent="0.25">
      <c r="A26" s="148" t="s">
        <v>607</v>
      </c>
      <c r="B26" s="178" t="s">
        <v>364</v>
      </c>
      <c r="C26" s="173"/>
      <c r="D26" s="83"/>
      <c r="E26" s="209"/>
    </row>
    <row r="27" spans="1:5" x14ac:dyDescent="0.25">
      <c r="A27" s="128" t="s">
        <v>608</v>
      </c>
      <c r="B27" s="178" t="s">
        <v>364</v>
      </c>
      <c r="C27" s="173"/>
      <c r="D27" s="83"/>
      <c r="E27" s="209"/>
    </row>
    <row r="28" spans="1:5" x14ac:dyDescent="0.25">
      <c r="A28" s="128" t="s">
        <v>609</v>
      </c>
      <c r="B28" s="178" t="s">
        <v>364</v>
      </c>
      <c r="C28" s="173"/>
      <c r="D28" s="83"/>
      <c r="E28" s="209"/>
    </row>
    <row r="29" spans="1:5" x14ac:dyDescent="0.25">
      <c r="A29" s="128" t="s">
        <v>610</v>
      </c>
      <c r="B29" s="178" t="s">
        <v>364</v>
      </c>
      <c r="C29" s="173"/>
      <c r="D29" s="83"/>
      <c r="E29" s="209"/>
    </row>
    <row r="30" spans="1:5" x14ac:dyDescent="0.25">
      <c r="A30" s="128" t="s">
        <v>611</v>
      </c>
      <c r="B30" s="178" t="s">
        <v>364</v>
      </c>
      <c r="C30" s="173"/>
      <c r="D30" s="83"/>
      <c r="E30" s="209"/>
    </row>
    <row r="31" spans="1:5" x14ac:dyDescent="0.25">
      <c r="A31" s="128" t="s">
        <v>612</v>
      </c>
      <c r="B31" s="178" t="s">
        <v>364</v>
      </c>
      <c r="C31" s="173"/>
      <c r="D31" s="83"/>
      <c r="E31" s="209"/>
    </row>
    <row r="32" spans="1:5" x14ac:dyDescent="0.25">
      <c r="A32" s="128" t="s">
        <v>613</v>
      </c>
      <c r="B32" s="178" t="s">
        <v>364</v>
      </c>
      <c r="C32" s="173"/>
      <c r="D32" s="83"/>
      <c r="E32" s="209"/>
    </row>
    <row r="33" spans="1:5" x14ac:dyDescent="0.25">
      <c r="A33" s="128" t="s">
        <v>614</v>
      </c>
      <c r="B33" s="178" t="s">
        <v>364</v>
      </c>
      <c r="C33" s="173"/>
      <c r="D33" s="83"/>
      <c r="E33" s="209"/>
    </row>
    <row r="34" spans="1:5" x14ac:dyDescent="0.25">
      <c r="A34" s="128" t="s">
        <v>615</v>
      </c>
      <c r="B34" s="178" t="s">
        <v>364</v>
      </c>
      <c r="C34" s="173"/>
      <c r="D34" s="83"/>
      <c r="E34" s="209"/>
    </row>
    <row r="35" spans="1:5" ht="30" x14ac:dyDescent="0.25">
      <c r="A35" s="128" t="s">
        <v>616</v>
      </c>
      <c r="B35" s="178" t="s">
        <v>364</v>
      </c>
      <c r="C35" s="173">
        <v>0</v>
      </c>
      <c r="D35" s="83">
        <v>0</v>
      </c>
      <c r="E35" s="209">
        <v>3799</v>
      </c>
    </row>
    <row r="36" spans="1:5" ht="30" x14ac:dyDescent="0.25">
      <c r="A36" s="128" t="s">
        <v>617</v>
      </c>
      <c r="B36" s="178" t="s">
        <v>364</v>
      </c>
      <c r="C36" s="173"/>
      <c r="D36" s="83"/>
      <c r="E36" s="209"/>
    </row>
    <row r="37" spans="1:5" x14ac:dyDescent="0.25">
      <c r="A37" s="353" t="s">
        <v>618</v>
      </c>
      <c r="B37" s="371" t="s">
        <v>364</v>
      </c>
      <c r="C37" s="232">
        <v>4933</v>
      </c>
      <c r="D37" s="87">
        <v>4933</v>
      </c>
      <c r="E37" s="108">
        <v>3799</v>
      </c>
    </row>
    <row r="38" spans="1:5" ht="15.75" x14ac:dyDescent="0.25">
      <c r="A38" s="369" t="s">
        <v>619</v>
      </c>
      <c r="B38" s="372" t="s">
        <v>365</v>
      </c>
      <c r="C38" s="177">
        <v>5481</v>
      </c>
      <c r="D38" s="169">
        <v>5481</v>
      </c>
      <c r="E38" s="216">
        <v>3961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4"/>
  <sheetViews>
    <sheetView workbookViewId="0">
      <selection activeCell="L14" sqref="L14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617" t="s">
        <v>1178</v>
      </c>
      <c r="B1" s="617"/>
      <c r="C1" s="617"/>
      <c r="D1" s="617"/>
      <c r="E1" s="617"/>
    </row>
    <row r="2" spans="1:5" ht="24" customHeight="1" x14ac:dyDescent="0.25">
      <c r="A2" s="613" t="s">
        <v>1107</v>
      </c>
      <c r="B2" s="614"/>
      <c r="C2" s="614"/>
      <c r="D2" s="619"/>
      <c r="E2" s="619"/>
    </row>
    <row r="3" spans="1:5" ht="26.25" customHeight="1" x14ac:dyDescent="0.25">
      <c r="A3" s="615" t="s">
        <v>91</v>
      </c>
      <c r="B3" s="616"/>
      <c r="C3" s="616"/>
      <c r="D3" s="619"/>
      <c r="E3" s="619"/>
    </row>
    <row r="5" spans="1:5" ht="26.25" x14ac:dyDescent="0.25">
      <c r="A5" s="273" t="s">
        <v>47</v>
      </c>
      <c r="B5" s="218" t="s">
        <v>281</v>
      </c>
      <c r="C5" s="364" t="s">
        <v>82</v>
      </c>
      <c r="D5" s="59" t="s">
        <v>107</v>
      </c>
      <c r="E5" s="365" t="s">
        <v>108</v>
      </c>
    </row>
    <row r="6" spans="1:5" x14ac:dyDescent="0.25">
      <c r="A6" s="90" t="s">
        <v>743</v>
      </c>
      <c r="B6" s="163" t="s">
        <v>494</v>
      </c>
      <c r="C6" s="105"/>
      <c r="D6" s="83"/>
      <c r="E6" s="209"/>
    </row>
    <row r="7" spans="1:5" x14ac:dyDescent="0.25">
      <c r="A7" s="90" t="s">
        <v>744</v>
      </c>
      <c r="B7" s="163" t="s">
        <v>494</v>
      </c>
      <c r="C7" s="105"/>
      <c r="D7" s="83"/>
      <c r="E7" s="209"/>
    </row>
    <row r="8" spans="1:5" x14ac:dyDescent="0.25">
      <c r="A8" s="90" t="s">
        <v>745</v>
      </c>
      <c r="B8" s="163" t="s">
        <v>494</v>
      </c>
      <c r="C8" s="105">
        <v>0</v>
      </c>
      <c r="D8" s="83">
        <v>0</v>
      </c>
      <c r="E8" s="209">
        <v>1082</v>
      </c>
    </row>
    <row r="9" spans="1:5" x14ac:dyDescent="0.25">
      <c r="A9" s="90" t="s">
        <v>746</v>
      </c>
      <c r="B9" s="163" t="s">
        <v>494</v>
      </c>
      <c r="C9" s="105"/>
      <c r="D9" s="83"/>
      <c r="E9" s="209"/>
    </row>
    <row r="10" spans="1:5" x14ac:dyDescent="0.25">
      <c r="A10" s="91" t="s">
        <v>698</v>
      </c>
      <c r="B10" s="179" t="s">
        <v>494</v>
      </c>
      <c r="C10" s="274">
        <v>1191</v>
      </c>
      <c r="D10" s="25">
        <v>1191</v>
      </c>
      <c r="E10" s="275">
        <v>1082</v>
      </c>
    </row>
    <row r="11" spans="1:5" x14ac:dyDescent="0.25">
      <c r="A11" s="90" t="s">
        <v>699</v>
      </c>
      <c r="B11" s="178" t="s">
        <v>495</v>
      </c>
      <c r="C11" s="301">
        <v>10000</v>
      </c>
      <c r="D11" s="226">
        <v>10000</v>
      </c>
      <c r="E11" s="302">
        <v>9224</v>
      </c>
    </row>
    <row r="12" spans="1:5" ht="27" x14ac:dyDescent="0.25">
      <c r="A12" s="329" t="s">
        <v>496</v>
      </c>
      <c r="B12" s="361" t="s">
        <v>495</v>
      </c>
      <c r="C12" s="301">
        <v>0</v>
      </c>
      <c r="D12" s="226">
        <v>0</v>
      </c>
      <c r="E12" s="302">
        <v>9224</v>
      </c>
    </row>
    <row r="13" spans="1:5" ht="27" x14ac:dyDescent="0.25">
      <c r="A13" s="329" t="s">
        <v>497</v>
      </c>
      <c r="B13" s="361" t="s">
        <v>495</v>
      </c>
      <c r="C13" s="301"/>
      <c r="D13" s="226"/>
      <c r="E13" s="302"/>
    </row>
    <row r="14" spans="1:5" x14ac:dyDescent="0.25">
      <c r="A14" s="90" t="s">
        <v>701</v>
      </c>
      <c r="B14" s="178" t="s">
        <v>501</v>
      </c>
      <c r="C14" s="301">
        <v>1875</v>
      </c>
      <c r="D14" s="226">
        <v>1875</v>
      </c>
      <c r="E14" s="302">
        <v>1712</v>
      </c>
    </row>
    <row r="15" spans="1:5" ht="27" x14ac:dyDescent="0.25">
      <c r="A15" s="329" t="s">
        <v>502</v>
      </c>
      <c r="B15" s="361" t="s">
        <v>501</v>
      </c>
      <c r="C15" s="301"/>
      <c r="D15" s="226"/>
      <c r="E15" s="302"/>
    </row>
    <row r="16" spans="1:5" ht="27" x14ac:dyDescent="0.25">
      <c r="A16" s="329" t="s">
        <v>503</v>
      </c>
      <c r="B16" s="361" t="s">
        <v>501</v>
      </c>
      <c r="C16" s="301">
        <v>0</v>
      </c>
      <c r="D16" s="226">
        <v>0</v>
      </c>
      <c r="E16" s="302">
        <v>1712</v>
      </c>
    </row>
    <row r="17" spans="1:5" x14ac:dyDescent="0.25">
      <c r="A17" s="329" t="s">
        <v>504</v>
      </c>
      <c r="B17" s="361" t="s">
        <v>501</v>
      </c>
      <c r="C17" s="301"/>
      <c r="D17" s="226"/>
      <c r="E17" s="302"/>
    </row>
    <row r="18" spans="1:5" x14ac:dyDescent="0.25">
      <c r="A18" s="329" t="s">
        <v>505</v>
      </c>
      <c r="B18" s="361" t="s">
        <v>501</v>
      </c>
      <c r="C18" s="301"/>
      <c r="D18" s="226"/>
      <c r="E18" s="302"/>
    </row>
    <row r="19" spans="1:5" x14ac:dyDescent="0.25">
      <c r="A19" s="90" t="s">
        <v>747</v>
      </c>
      <c r="B19" s="178" t="s">
        <v>506</v>
      </c>
      <c r="C19" s="301">
        <v>180</v>
      </c>
      <c r="D19" s="226">
        <v>180</v>
      </c>
      <c r="E19" s="302">
        <v>0</v>
      </c>
    </row>
    <row r="20" spans="1:5" x14ac:dyDescent="0.25">
      <c r="A20" s="329" t="s">
        <v>507</v>
      </c>
      <c r="B20" s="361" t="s">
        <v>506</v>
      </c>
      <c r="C20" s="301"/>
      <c r="D20" s="226"/>
      <c r="E20" s="302"/>
    </row>
    <row r="21" spans="1:5" x14ac:dyDescent="0.25">
      <c r="A21" s="329" t="s">
        <v>508</v>
      </c>
      <c r="B21" s="361" t="s">
        <v>506</v>
      </c>
      <c r="C21" s="301">
        <v>100</v>
      </c>
      <c r="D21" s="226">
        <v>0</v>
      </c>
      <c r="E21" s="302">
        <v>0</v>
      </c>
    </row>
    <row r="22" spans="1:5" x14ac:dyDescent="0.25">
      <c r="A22" s="91" t="s">
        <v>730</v>
      </c>
      <c r="B22" s="179" t="s">
        <v>509</v>
      </c>
      <c r="C22" s="366">
        <v>12055</v>
      </c>
      <c r="D22" s="227">
        <v>12055</v>
      </c>
      <c r="E22" s="367">
        <v>10935</v>
      </c>
    </row>
    <row r="23" spans="1:5" x14ac:dyDescent="0.25">
      <c r="A23" s="90" t="s">
        <v>748</v>
      </c>
      <c r="B23" s="163" t="s">
        <v>510</v>
      </c>
      <c r="C23" s="105"/>
      <c r="D23" s="83"/>
      <c r="E23" s="209"/>
    </row>
    <row r="24" spans="1:5" x14ac:dyDescent="0.25">
      <c r="A24" s="90" t="s">
        <v>749</v>
      </c>
      <c r="B24" s="163" t="s">
        <v>510</v>
      </c>
      <c r="C24" s="105"/>
      <c r="D24" s="83"/>
      <c r="E24" s="209"/>
    </row>
    <row r="25" spans="1:5" x14ac:dyDescent="0.25">
      <c r="A25" s="90" t="s">
        <v>750</v>
      </c>
      <c r="B25" s="163" t="s">
        <v>510</v>
      </c>
      <c r="C25" s="105"/>
      <c r="D25" s="83"/>
      <c r="E25" s="209"/>
    </row>
    <row r="26" spans="1:5" x14ac:dyDescent="0.25">
      <c r="A26" s="90" t="s">
        <v>751</v>
      </c>
      <c r="B26" s="163" t="s">
        <v>510</v>
      </c>
      <c r="C26" s="105"/>
      <c r="D26" s="83"/>
      <c r="E26" s="209"/>
    </row>
    <row r="27" spans="1:5" x14ac:dyDescent="0.25">
      <c r="A27" s="90" t="s">
        <v>752</v>
      </c>
      <c r="B27" s="163" t="s">
        <v>510</v>
      </c>
      <c r="C27" s="105"/>
      <c r="D27" s="83"/>
      <c r="E27" s="209"/>
    </row>
    <row r="28" spans="1:5" x14ac:dyDescent="0.25">
      <c r="A28" s="90" t="s">
        <v>753</v>
      </c>
      <c r="B28" s="163" t="s">
        <v>510</v>
      </c>
      <c r="C28" s="105"/>
      <c r="D28" s="83"/>
      <c r="E28" s="209"/>
    </row>
    <row r="29" spans="1:5" x14ac:dyDescent="0.25">
      <c r="A29" s="90" t="s">
        <v>754</v>
      </c>
      <c r="B29" s="163" t="s">
        <v>510</v>
      </c>
      <c r="C29" s="105"/>
      <c r="D29" s="83"/>
      <c r="E29" s="209"/>
    </row>
    <row r="30" spans="1:5" x14ac:dyDescent="0.25">
      <c r="A30" s="90" t="s">
        <v>755</v>
      </c>
      <c r="B30" s="163" t="s">
        <v>510</v>
      </c>
      <c r="C30" s="105"/>
      <c r="D30" s="83"/>
      <c r="E30" s="209"/>
    </row>
    <row r="31" spans="1:5" ht="45" x14ac:dyDescent="0.25">
      <c r="A31" s="90" t="s">
        <v>756</v>
      </c>
      <c r="B31" s="163" t="s">
        <v>510</v>
      </c>
      <c r="C31" s="105"/>
      <c r="D31" s="83"/>
      <c r="E31" s="209"/>
    </row>
    <row r="32" spans="1:5" x14ac:dyDescent="0.25">
      <c r="A32" s="90" t="s">
        <v>989</v>
      </c>
      <c r="B32" s="163" t="s">
        <v>510</v>
      </c>
      <c r="C32" s="105">
        <v>0</v>
      </c>
      <c r="D32" s="83">
        <v>0</v>
      </c>
      <c r="E32" s="209">
        <v>289</v>
      </c>
    </row>
    <row r="33" spans="1:5" x14ac:dyDescent="0.25">
      <c r="A33" s="90" t="s">
        <v>757</v>
      </c>
      <c r="B33" s="163" t="s">
        <v>510</v>
      </c>
      <c r="C33" s="105"/>
      <c r="D33" s="83"/>
      <c r="E33" s="209"/>
    </row>
    <row r="34" spans="1:5" x14ac:dyDescent="0.25">
      <c r="A34" s="91" t="s">
        <v>703</v>
      </c>
      <c r="B34" s="179" t="s">
        <v>510</v>
      </c>
      <c r="C34" s="274">
        <v>110</v>
      </c>
      <c r="D34" s="274">
        <v>110</v>
      </c>
      <c r="E34" s="274">
        <v>311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workbookViewId="0">
      <selection activeCell="J11" sqref="J11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672" t="s">
        <v>1179</v>
      </c>
      <c r="C1" s="672"/>
      <c r="D1" s="672"/>
      <c r="E1" s="672"/>
      <c r="F1" s="672"/>
    </row>
    <row r="3" spans="1:6" ht="27" customHeight="1" x14ac:dyDescent="0.25">
      <c r="A3" s="655" t="s">
        <v>1156</v>
      </c>
      <c r="B3" s="655"/>
      <c r="C3" s="655"/>
      <c r="D3" s="655"/>
      <c r="E3" s="655"/>
      <c r="F3" s="655"/>
    </row>
    <row r="4" spans="1:6" ht="25.5" customHeight="1" x14ac:dyDescent="0.25">
      <c r="A4" s="645" t="s">
        <v>1133</v>
      </c>
      <c r="B4" s="645"/>
      <c r="C4" s="645"/>
      <c r="D4" s="645"/>
      <c r="E4" s="645"/>
      <c r="F4" s="645"/>
    </row>
    <row r="6" spans="1:6" ht="15.75" thickBot="1" x14ac:dyDescent="0.3">
      <c r="A6" s="317" t="s">
        <v>863</v>
      </c>
      <c r="B6" s="317"/>
      <c r="C6" s="317"/>
      <c r="D6" s="317"/>
      <c r="E6" s="317"/>
      <c r="F6" s="317"/>
    </row>
    <row r="7" spans="1:6" ht="63.75" x14ac:dyDescent="0.25">
      <c r="A7" s="673" t="s">
        <v>47</v>
      </c>
      <c r="B7" s="674" t="s">
        <v>1134</v>
      </c>
      <c r="C7" s="674" t="s">
        <v>1135</v>
      </c>
      <c r="D7" s="674" t="s">
        <v>1136</v>
      </c>
      <c r="E7" s="675" t="s">
        <v>1137</v>
      </c>
      <c r="F7" s="676" t="s">
        <v>1138</v>
      </c>
    </row>
    <row r="8" spans="1:6" x14ac:dyDescent="0.25">
      <c r="A8" s="677" t="s">
        <v>192</v>
      </c>
      <c r="B8" s="497">
        <f>SUM(B26+B41+B55+B56+B61+B62+B63)</f>
        <v>78823</v>
      </c>
      <c r="C8" s="497">
        <f>SUM(C26+C41+C55+C56+C61+C62+C63)</f>
        <v>0</v>
      </c>
      <c r="D8" s="497">
        <f>SUM(D26+D41+D55+D56+D61+D62+D63)</f>
        <v>161703</v>
      </c>
      <c r="E8" s="497">
        <f>SUM(E26+E41+E55+E56+E61+E62+E63)</f>
        <v>31078</v>
      </c>
      <c r="F8" s="497">
        <f t="shared" ref="F8:F39" si="0">SUM(B8:E8)</f>
        <v>271604</v>
      </c>
    </row>
    <row r="9" spans="1:6" x14ac:dyDescent="0.25">
      <c r="A9" s="678" t="s">
        <v>110</v>
      </c>
      <c r="B9" s="679"/>
      <c r="C9" s="679"/>
      <c r="D9" s="679"/>
      <c r="E9" s="679"/>
      <c r="F9" s="497">
        <f t="shared" si="0"/>
        <v>0</v>
      </c>
    </row>
    <row r="10" spans="1:6" x14ac:dyDescent="0.25">
      <c r="A10" s="678" t="s">
        <v>111</v>
      </c>
      <c r="B10" s="679"/>
      <c r="C10" s="679"/>
      <c r="D10" s="679"/>
      <c r="E10" s="679"/>
      <c r="F10" s="497">
        <f t="shared" si="0"/>
        <v>0</v>
      </c>
    </row>
    <row r="11" spans="1:6" x14ac:dyDescent="0.25">
      <c r="A11" s="678" t="s">
        <v>112</v>
      </c>
      <c r="B11" s="679"/>
      <c r="C11" s="679"/>
      <c r="D11" s="679"/>
      <c r="E11" s="679"/>
      <c r="F11" s="497">
        <f t="shared" si="0"/>
        <v>0</v>
      </c>
    </row>
    <row r="12" spans="1:6" x14ac:dyDescent="0.25">
      <c r="A12" s="677" t="s">
        <v>169</v>
      </c>
      <c r="B12" s="680">
        <f>SUM(B9:B11)</f>
        <v>0</v>
      </c>
      <c r="C12" s="680">
        <f>SUM(C9:C11)</f>
        <v>0</v>
      </c>
      <c r="D12" s="680">
        <f>SUM(D9:D11)</f>
        <v>0</v>
      </c>
      <c r="E12" s="680">
        <f>SUM(E9:E11)</f>
        <v>0</v>
      </c>
      <c r="F12" s="497">
        <f t="shared" si="0"/>
        <v>0</v>
      </c>
    </row>
    <row r="13" spans="1:6" x14ac:dyDescent="0.25">
      <c r="A13" s="678" t="s">
        <v>113</v>
      </c>
      <c r="B13" s="679">
        <v>78781</v>
      </c>
      <c r="C13" s="679"/>
      <c r="D13" s="679">
        <v>161431</v>
      </c>
      <c r="E13" s="679">
        <v>9258</v>
      </c>
      <c r="F13" s="497">
        <f t="shared" si="0"/>
        <v>249470</v>
      </c>
    </row>
    <row r="14" spans="1:6" x14ac:dyDescent="0.25">
      <c r="A14" s="678" t="s">
        <v>114</v>
      </c>
      <c r="B14" s="679">
        <v>42</v>
      </c>
      <c r="C14" s="679"/>
      <c r="D14" s="679">
        <v>272</v>
      </c>
      <c r="E14" s="679">
        <v>923</v>
      </c>
      <c r="F14" s="497">
        <f t="shared" si="0"/>
        <v>1237</v>
      </c>
    </row>
    <row r="15" spans="1:6" x14ac:dyDescent="0.25">
      <c r="A15" s="678" t="s">
        <v>115</v>
      </c>
      <c r="B15" s="679"/>
      <c r="C15" s="679"/>
      <c r="D15" s="679"/>
      <c r="E15" s="679"/>
      <c r="F15" s="497">
        <f t="shared" si="0"/>
        <v>0</v>
      </c>
    </row>
    <row r="16" spans="1:6" x14ac:dyDescent="0.25">
      <c r="A16" s="678" t="s">
        <v>116</v>
      </c>
      <c r="B16" s="679"/>
      <c r="C16" s="679"/>
      <c r="D16" s="679"/>
      <c r="E16" s="679"/>
      <c r="F16" s="497">
        <f t="shared" si="0"/>
        <v>0</v>
      </c>
    </row>
    <row r="17" spans="1:6" x14ac:dyDescent="0.25">
      <c r="A17" s="678" t="s">
        <v>117</v>
      </c>
      <c r="B17" s="679"/>
      <c r="C17" s="679"/>
      <c r="D17" s="679"/>
      <c r="E17" s="679"/>
      <c r="F17" s="497">
        <f t="shared" si="0"/>
        <v>0</v>
      </c>
    </row>
    <row r="18" spans="1:6" x14ac:dyDescent="0.25">
      <c r="A18" s="677" t="s">
        <v>170</v>
      </c>
      <c r="B18" s="680">
        <f>SUM(B13:B17)</f>
        <v>78823</v>
      </c>
      <c r="C18" s="680">
        <f>SUM(C13:C17)</f>
        <v>0</v>
      </c>
      <c r="D18" s="680">
        <f>SUM(D13:D17)</f>
        <v>161703</v>
      </c>
      <c r="E18" s="680">
        <f>SUM(E13:E17)</f>
        <v>10181</v>
      </c>
      <c r="F18" s="497">
        <f t="shared" si="0"/>
        <v>250707</v>
      </c>
    </row>
    <row r="19" spans="1:6" x14ac:dyDescent="0.25">
      <c r="A19" s="678" t="s">
        <v>166</v>
      </c>
      <c r="B19" s="679">
        <v>0</v>
      </c>
      <c r="C19" s="679"/>
      <c r="D19" s="679"/>
      <c r="E19" s="679">
        <v>988</v>
      </c>
      <c r="F19" s="497">
        <f t="shared" si="0"/>
        <v>988</v>
      </c>
    </row>
    <row r="20" spans="1:6" x14ac:dyDescent="0.25">
      <c r="A20" s="678" t="s">
        <v>167</v>
      </c>
      <c r="B20" s="679"/>
      <c r="C20" s="679"/>
      <c r="D20" s="679"/>
      <c r="E20" s="679"/>
      <c r="F20" s="497">
        <f t="shared" si="0"/>
        <v>0</v>
      </c>
    </row>
    <row r="21" spans="1:6" x14ac:dyDescent="0.25">
      <c r="A21" s="678" t="s">
        <v>118</v>
      </c>
      <c r="B21" s="679"/>
      <c r="C21" s="679"/>
      <c r="D21" s="679"/>
      <c r="E21" s="679"/>
      <c r="F21" s="497">
        <f t="shared" si="0"/>
        <v>0</v>
      </c>
    </row>
    <row r="22" spans="1:6" x14ac:dyDescent="0.25">
      <c r="A22" s="677" t="s">
        <v>168</v>
      </c>
      <c r="B22" s="680">
        <f>SUM(B19:B21)</f>
        <v>0</v>
      </c>
      <c r="C22" s="680">
        <f>SUM(C19:C21)</f>
        <v>0</v>
      </c>
      <c r="D22" s="680">
        <f>SUM(D19:D21)</f>
        <v>0</v>
      </c>
      <c r="E22" s="680">
        <f>SUM(E19:E21)</f>
        <v>988</v>
      </c>
      <c r="F22" s="497">
        <f t="shared" si="0"/>
        <v>988</v>
      </c>
    </row>
    <row r="23" spans="1:6" x14ac:dyDescent="0.25">
      <c r="A23" s="678" t="s">
        <v>119</v>
      </c>
      <c r="B23" s="679"/>
      <c r="C23" s="679"/>
      <c r="D23" s="679"/>
      <c r="E23" s="679"/>
      <c r="F23" s="497">
        <f t="shared" si="0"/>
        <v>0</v>
      </c>
    </row>
    <row r="24" spans="1:6" ht="30" x14ac:dyDescent="0.25">
      <c r="A24" s="678" t="s">
        <v>120</v>
      </c>
      <c r="B24" s="679"/>
      <c r="C24" s="679"/>
      <c r="D24" s="679"/>
      <c r="E24" s="679"/>
      <c r="F24" s="497">
        <f t="shared" si="0"/>
        <v>0</v>
      </c>
    </row>
    <row r="25" spans="1:6" x14ac:dyDescent="0.25">
      <c r="A25" s="677" t="s">
        <v>194</v>
      </c>
      <c r="B25" s="680">
        <f>SUM(B23:B24)</f>
        <v>0</v>
      </c>
      <c r="C25" s="680">
        <f>SUM(C23:C24)</f>
        <v>0</v>
      </c>
      <c r="D25" s="680">
        <f>SUM(D23:D24)</f>
        <v>0</v>
      </c>
      <c r="E25" s="680">
        <f>SUM(E23:E24)</f>
        <v>0</v>
      </c>
      <c r="F25" s="497">
        <f t="shared" si="0"/>
        <v>0</v>
      </c>
    </row>
    <row r="26" spans="1:6" ht="25.5" x14ac:dyDescent="0.25">
      <c r="A26" s="677" t="s">
        <v>171</v>
      </c>
      <c r="B26" s="680">
        <f>SUM(B25,B22,B18,B12)</f>
        <v>78823</v>
      </c>
      <c r="C26" s="680">
        <f>SUM(C25,C22,C18,C12)</f>
        <v>0</v>
      </c>
      <c r="D26" s="680">
        <f>SUM(D25,D22,D18,D12)</f>
        <v>161703</v>
      </c>
      <c r="E26" s="680">
        <f>SUM(E25,E22,E18,E12)</f>
        <v>11169</v>
      </c>
      <c r="F26" s="681">
        <f t="shared" si="0"/>
        <v>251695</v>
      </c>
    </row>
    <row r="27" spans="1:6" x14ac:dyDescent="0.25">
      <c r="A27" s="678" t="s">
        <v>121</v>
      </c>
      <c r="B27" s="679"/>
      <c r="C27" s="679"/>
      <c r="D27" s="679"/>
      <c r="E27" s="679"/>
      <c r="F27" s="497">
        <f t="shared" si="0"/>
        <v>0</v>
      </c>
    </row>
    <row r="28" spans="1:6" x14ac:dyDescent="0.25">
      <c r="A28" s="678" t="s">
        <v>122</v>
      </c>
      <c r="B28" s="679"/>
      <c r="C28" s="679"/>
      <c r="D28" s="679"/>
      <c r="E28" s="679"/>
      <c r="F28" s="497">
        <f t="shared" si="0"/>
        <v>0</v>
      </c>
    </row>
    <row r="29" spans="1:6" x14ac:dyDescent="0.25">
      <c r="A29" s="678" t="s">
        <v>123</v>
      </c>
      <c r="B29" s="679"/>
      <c r="C29" s="679"/>
      <c r="D29" s="679"/>
      <c r="E29" s="679"/>
      <c r="F29" s="497">
        <f t="shared" si="0"/>
        <v>0</v>
      </c>
    </row>
    <row r="30" spans="1:6" ht="30" x14ac:dyDescent="0.25">
      <c r="A30" s="678" t="s">
        <v>124</v>
      </c>
      <c r="B30" s="679"/>
      <c r="C30" s="679"/>
      <c r="D30" s="679"/>
      <c r="E30" s="679"/>
      <c r="F30" s="497">
        <f t="shared" si="0"/>
        <v>0</v>
      </c>
    </row>
    <row r="31" spans="1:6" x14ac:dyDescent="0.25">
      <c r="A31" s="678" t="s">
        <v>125</v>
      </c>
      <c r="B31" s="679"/>
      <c r="C31" s="679"/>
      <c r="D31" s="679"/>
      <c r="E31" s="679"/>
      <c r="F31" s="497">
        <f t="shared" si="0"/>
        <v>0</v>
      </c>
    </row>
    <row r="32" spans="1:6" x14ac:dyDescent="0.25">
      <c r="A32" s="677" t="s">
        <v>195</v>
      </c>
      <c r="B32" s="680">
        <f>SUM(B27:B31)</f>
        <v>0</v>
      </c>
      <c r="C32" s="680">
        <f>SUM(C27:C31)</f>
        <v>0</v>
      </c>
      <c r="D32" s="680">
        <f>SUM(D27:D31)</f>
        <v>0</v>
      </c>
      <c r="E32" s="680">
        <f>SUM(E27:E31)</f>
        <v>0</v>
      </c>
      <c r="F32" s="497">
        <f t="shared" si="0"/>
        <v>0</v>
      </c>
    </row>
    <row r="33" spans="1:6" x14ac:dyDescent="0.25">
      <c r="A33" s="678" t="s">
        <v>126</v>
      </c>
      <c r="B33" s="679"/>
      <c r="C33" s="679"/>
      <c r="D33" s="679"/>
      <c r="E33" s="679"/>
      <c r="F33" s="497">
        <f t="shared" si="0"/>
        <v>0</v>
      </c>
    </row>
    <row r="34" spans="1:6" x14ac:dyDescent="0.25">
      <c r="A34" s="678" t="s">
        <v>172</v>
      </c>
      <c r="B34" s="679"/>
      <c r="C34" s="679"/>
      <c r="D34" s="679"/>
      <c r="E34" s="679"/>
      <c r="F34" s="497">
        <f t="shared" si="0"/>
        <v>0</v>
      </c>
    </row>
    <row r="35" spans="1:6" x14ac:dyDescent="0.25">
      <c r="A35" s="678" t="s">
        <v>127</v>
      </c>
      <c r="B35" s="679"/>
      <c r="C35" s="679"/>
      <c r="D35" s="679"/>
      <c r="E35" s="679"/>
      <c r="F35" s="497">
        <f t="shared" si="0"/>
        <v>0</v>
      </c>
    </row>
    <row r="36" spans="1:6" x14ac:dyDescent="0.25">
      <c r="A36" s="678" t="s">
        <v>128</v>
      </c>
      <c r="B36" s="679"/>
      <c r="C36" s="679"/>
      <c r="D36" s="679"/>
      <c r="E36" s="679"/>
      <c r="F36" s="497">
        <f t="shared" si="0"/>
        <v>0</v>
      </c>
    </row>
    <row r="37" spans="1:6" x14ac:dyDescent="0.25">
      <c r="A37" s="678" t="s">
        <v>129</v>
      </c>
      <c r="B37" s="679"/>
      <c r="C37" s="679"/>
      <c r="D37" s="679"/>
      <c r="E37" s="679"/>
      <c r="F37" s="497">
        <f t="shared" si="0"/>
        <v>0</v>
      </c>
    </row>
    <row r="38" spans="1:6" x14ac:dyDescent="0.25">
      <c r="A38" s="678" t="s">
        <v>130</v>
      </c>
      <c r="B38" s="679"/>
      <c r="C38" s="679"/>
      <c r="D38" s="679"/>
      <c r="E38" s="679"/>
      <c r="F38" s="497">
        <f t="shared" si="0"/>
        <v>0</v>
      </c>
    </row>
    <row r="39" spans="1:6" x14ac:dyDescent="0.25">
      <c r="A39" s="678" t="s">
        <v>131</v>
      </c>
      <c r="B39" s="679"/>
      <c r="C39" s="679"/>
      <c r="D39" s="679"/>
      <c r="E39" s="679"/>
      <c r="F39" s="497">
        <f t="shared" si="0"/>
        <v>0</v>
      </c>
    </row>
    <row r="40" spans="1:6" x14ac:dyDescent="0.25">
      <c r="A40" s="677" t="s">
        <v>173</v>
      </c>
      <c r="B40" s="680">
        <f>SUM(B33:B39)</f>
        <v>0</v>
      </c>
      <c r="C40" s="680">
        <f>SUM(C33:C39)</f>
        <v>0</v>
      </c>
      <c r="D40" s="680">
        <f>SUM(D33:D39)</f>
        <v>0</v>
      </c>
      <c r="E40" s="680">
        <f>SUM(E33:E39)</f>
        <v>0</v>
      </c>
      <c r="F40" s="497">
        <f t="shared" ref="F40:F63" si="1">SUM(B40:E40)</f>
        <v>0</v>
      </c>
    </row>
    <row r="41" spans="1:6" x14ac:dyDescent="0.25">
      <c r="A41" s="677" t="s">
        <v>196</v>
      </c>
      <c r="B41" s="680">
        <f>SUM(B40,B32)</f>
        <v>0</v>
      </c>
      <c r="C41" s="680">
        <f>SUM(C40,C32)</f>
        <v>0</v>
      </c>
      <c r="D41" s="680">
        <f>SUM(D40,D32)</f>
        <v>0</v>
      </c>
      <c r="E41" s="680">
        <f>SUM(E40,E32)</f>
        <v>0</v>
      </c>
      <c r="F41" s="497">
        <f t="shared" si="1"/>
        <v>0</v>
      </c>
    </row>
    <row r="42" spans="1:6" x14ac:dyDescent="0.25">
      <c r="A42" s="678" t="s">
        <v>1139</v>
      </c>
      <c r="B42" s="680"/>
      <c r="C42" s="680"/>
      <c r="D42" s="680"/>
      <c r="E42" s="680"/>
      <c r="F42" s="497">
        <f t="shared" si="1"/>
        <v>0</v>
      </c>
    </row>
    <row r="43" spans="1:6" x14ac:dyDescent="0.25">
      <c r="A43" s="678" t="s">
        <v>1140</v>
      </c>
      <c r="B43" s="680"/>
      <c r="C43" s="680"/>
      <c r="D43" s="680"/>
      <c r="E43" s="680"/>
      <c r="F43" s="497">
        <f t="shared" si="1"/>
        <v>0</v>
      </c>
    </row>
    <row r="44" spans="1:6" x14ac:dyDescent="0.25">
      <c r="A44" s="677" t="s">
        <v>132</v>
      </c>
      <c r="B44" s="679">
        <f>SUM(B42:B43)</f>
        <v>0</v>
      </c>
      <c r="C44" s="679">
        <f>SUM(C42:C43)</f>
        <v>0</v>
      </c>
      <c r="D44" s="679">
        <f>SUM(D42:D43)</f>
        <v>0</v>
      </c>
      <c r="E44" s="679">
        <f>SUM(E42:E43)</f>
        <v>0</v>
      </c>
      <c r="F44" s="497">
        <f t="shared" si="1"/>
        <v>0</v>
      </c>
    </row>
    <row r="45" spans="1:6" x14ac:dyDescent="0.25">
      <c r="A45" s="678" t="s">
        <v>1141</v>
      </c>
      <c r="B45" s="679"/>
      <c r="C45" s="679"/>
      <c r="D45" s="679"/>
      <c r="E45" s="679">
        <v>548</v>
      </c>
      <c r="F45" s="497">
        <f t="shared" si="1"/>
        <v>548</v>
      </c>
    </row>
    <row r="46" spans="1:6" x14ac:dyDescent="0.25">
      <c r="A46" s="678" t="s">
        <v>1142</v>
      </c>
      <c r="B46" s="679"/>
      <c r="C46" s="679"/>
      <c r="D46" s="679"/>
      <c r="E46" s="679"/>
      <c r="F46" s="497">
        <f t="shared" si="1"/>
        <v>0</v>
      </c>
    </row>
    <row r="47" spans="1:6" x14ac:dyDescent="0.25">
      <c r="A47" s="678" t="s">
        <v>1143</v>
      </c>
      <c r="B47" s="679"/>
      <c r="C47" s="679"/>
      <c r="D47" s="679"/>
      <c r="E47" s="679"/>
      <c r="F47" s="497">
        <f t="shared" si="1"/>
        <v>0</v>
      </c>
    </row>
    <row r="48" spans="1:6" x14ac:dyDescent="0.25">
      <c r="A48" s="677" t="s">
        <v>133</v>
      </c>
      <c r="B48" s="679">
        <f>SUM(B45:B47)</f>
        <v>0</v>
      </c>
      <c r="C48" s="679">
        <f>SUM(C45:C47)</f>
        <v>0</v>
      </c>
      <c r="D48" s="679">
        <f>SUM(D45:D47)</f>
        <v>0</v>
      </c>
      <c r="E48" s="679">
        <f>SUM(E45:E47)</f>
        <v>548</v>
      </c>
      <c r="F48" s="497">
        <f t="shared" si="1"/>
        <v>548</v>
      </c>
    </row>
    <row r="49" spans="1:6" x14ac:dyDescent="0.25">
      <c r="A49" s="678" t="s">
        <v>1144</v>
      </c>
      <c r="B49" s="679"/>
      <c r="C49" s="679"/>
      <c r="D49" s="679"/>
      <c r="E49" s="679">
        <v>19361</v>
      </c>
      <c r="F49" s="497">
        <f t="shared" si="1"/>
        <v>19361</v>
      </c>
    </row>
    <row r="50" spans="1:6" x14ac:dyDescent="0.25">
      <c r="A50" s="678" t="s">
        <v>1145</v>
      </c>
      <c r="B50" s="679"/>
      <c r="C50" s="679"/>
      <c r="D50" s="679"/>
      <c r="E50" s="679"/>
      <c r="F50" s="497">
        <f t="shared" si="1"/>
        <v>0</v>
      </c>
    </row>
    <row r="51" spans="1:6" x14ac:dyDescent="0.25">
      <c r="A51" s="677" t="s">
        <v>134</v>
      </c>
      <c r="B51" s="679">
        <f>SUM(B49:B50)</f>
        <v>0</v>
      </c>
      <c r="C51" s="679">
        <f>SUM(C49:C50)</f>
        <v>0</v>
      </c>
      <c r="D51" s="679">
        <f>SUM(D49:D50)</f>
        <v>0</v>
      </c>
      <c r="E51" s="679">
        <f>SUM(E49:E50)</f>
        <v>19361</v>
      </c>
      <c r="F51" s="497">
        <f t="shared" si="1"/>
        <v>19361</v>
      </c>
    </row>
    <row r="52" spans="1:6" x14ac:dyDescent="0.25">
      <c r="A52" s="678" t="s">
        <v>1146</v>
      </c>
      <c r="B52" s="679"/>
      <c r="C52" s="679"/>
      <c r="D52" s="679"/>
      <c r="E52" s="679"/>
      <c r="F52" s="497">
        <f t="shared" si="1"/>
        <v>0</v>
      </c>
    </row>
    <row r="53" spans="1:6" x14ac:dyDescent="0.25">
      <c r="A53" s="678" t="s">
        <v>1147</v>
      </c>
      <c r="B53" s="679"/>
      <c r="C53" s="679"/>
      <c r="D53" s="679"/>
      <c r="E53" s="679"/>
      <c r="F53" s="497">
        <f t="shared" si="1"/>
        <v>0</v>
      </c>
    </row>
    <row r="54" spans="1:6" x14ac:dyDescent="0.25">
      <c r="A54" s="677" t="s">
        <v>135</v>
      </c>
      <c r="B54" s="679">
        <f>SUM(B52:B53)</f>
        <v>0</v>
      </c>
      <c r="C54" s="679">
        <f>SUM(C52:C53)</f>
        <v>0</v>
      </c>
      <c r="D54" s="679">
        <f>SUM(D52:D53)</f>
        <v>0</v>
      </c>
      <c r="E54" s="679">
        <f>SUM(E52:E53)</f>
        <v>0</v>
      </c>
      <c r="F54" s="497">
        <f t="shared" si="1"/>
        <v>0</v>
      </c>
    </row>
    <row r="55" spans="1:6" x14ac:dyDescent="0.25">
      <c r="A55" s="677" t="s">
        <v>174</v>
      </c>
      <c r="B55" s="680">
        <f>SUM(B54,B51,B48,B44)</f>
        <v>0</v>
      </c>
      <c r="C55" s="680">
        <f>SUM(C54,C51,C48,C44)</f>
        <v>0</v>
      </c>
      <c r="D55" s="680">
        <f>SUM(D54,D51,D48,D44)</f>
        <v>0</v>
      </c>
      <c r="E55" s="680">
        <f>SUM(E54,E51,E48,E44)</f>
        <v>19909</v>
      </c>
      <c r="F55" s="497">
        <f t="shared" si="1"/>
        <v>19909</v>
      </c>
    </row>
    <row r="56" spans="1:6" x14ac:dyDescent="0.25">
      <c r="A56" s="682" t="s">
        <v>1148</v>
      </c>
      <c r="B56" s="83"/>
      <c r="C56" s="83"/>
      <c r="D56" s="83"/>
      <c r="E56" s="83"/>
      <c r="F56" s="497">
        <f t="shared" si="1"/>
        <v>0</v>
      </c>
    </row>
    <row r="57" spans="1:6" ht="15.75" x14ac:dyDescent="0.3">
      <c r="A57" s="683" t="s">
        <v>1149</v>
      </c>
      <c r="B57" s="83"/>
      <c r="C57" s="83"/>
      <c r="D57" s="83"/>
      <c r="E57" s="83"/>
      <c r="F57" s="497">
        <f t="shared" si="1"/>
        <v>0</v>
      </c>
    </row>
    <row r="58" spans="1:6" ht="15.75" x14ac:dyDescent="0.3">
      <c r="A58" s="683" t="s">
        <v>1150</v>
      </c>
      <c r="B58" s="83"/>
      <c r="C58" s="83"/>
      <c r="D58" s="83"/>
      <c r="E58" s="83"/>
      <c r="F58" s="497">
        <f t="shared" si="1"/>
        <v>0</v>
      </c>
    </row>
    <row r="59" spans="1:6" ht="15.75" x14ac:dyDescent="0.3">
      <c r="A59" s="683" t="s">
        <v>1151</v>
      </c>
      <c r="B59" s="83"/>
      <c r="C59" s="83"/>
      <c r="D59" s="83"/>
      <c r="E59" s="83"/>
      <c r="F59" s="497">
        <f t="shared" si="1"/>
        <v>0</v>
      </c>
    </row>
    <row r="60" spans="1:6" ht="15.75" x14ac:dyDescent="0.3">
      <c r="A60" s="683" t="s">
        <v>1152</v>
      </c>
      <c r="B60" s="83"/>
      <c r="C60" s="83"/>
      <c r="D60" s="83"/>
      <c r="E60" s="83"/>
      <c r="F60" s="497">
        <f t="shared" si="1"/>
        <v>0</v>
      </c>
    </row>
    <row r="61" spans="1:6" x14ac:dyDescent="0.25">
      <c r="A61" s="682" t="s">
        <v>1153</v>
      </c>
      <c r="B61" s="83">
        <f>SUM(B57:B60)</f>
        <v>0</v>
      </c>
      <c r="C61" s="83">
        <f>SUM(C57:C60)</f>
        <v>0</v>
      </c>
      <c r="D61" s="83">
        <f>SUM(D57:D60)</f>
        <v>0</v>
      </c>
      <c r="E61" s="83">
        <f>SUM(E57:E60)</f>
        <v>0</v>
      </c>
      <c r="F61" s="497">
        <f t="shared" si="1"/>
        <v>0</v>
      </c>
    </row>
    <row r="62" spans="1:6" x14ac:dyDescent="0.25">
      <c r="A62" s="682" t="s">
        <v>1154</v>
      </c>
      <c r="B62" s="83"/>
      <c r="C62" s="83"/>
      <c r="D62" s="83"/>
      <c r="E62" s="83"/>
      <c r="F62" s="497">
        <f t="shared" si="1"/>
        <v>0</v>
      </c>
    </row>
    <row r="63" spans="1:6" ht="15.75" thickBot="1" x14ac:dyDescent="0.3">
      <c r="A63" s="684" t="s">
        <v>1155</v>
      </c>
      <c r="B63" s="685"/>
      <c r="C63" s="685"/>
      <c r="D63" s="685"/>
      <c r="E63" s="685"/>
      <c r="F63" s="497">
        <f t="shared" si="1"/>
        <v>0</v>
      </c>
    </row>
  </sheetData>
  <mergeCells count="3">
    <mergeCell ref="B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workbookViewId="0">
      <selection activeCell="L14" sqref="L14:L16"/>
    </sheetView>
  </sheetViews>
  <sheetFormatPr defaultRowHeight="15" x14ac:dyDescent="0.2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672" t="s">
        <v>1180</v>
      </c>
      <c r="C1" s="672"/>
      <c r="D1" s="672"/>
      <c r="E1" s="672"/>
      <c r="F1" s="672"/>
    </row>
    <row r="3" spans="1:6" ht="18" x14ac:dyDescent="0.25">
      <c r="A3" s="655" t="s">
        <v>1156</v>
      </c>
      <c r="B3" s="655"/>
      <c r="C3" s="655"/>
      <c r="D3" s="655"/>
      <c r="E3" s="655"/>
      <c r="F3" s="655"/>
    </row>
    <row r="4" spans="1:6" ht="18" x14ac:dyDescent="0.25">
      <c r="A4" s="645" t="s">
        <v>1133</v>
      </c>
      <c r="B4" s="645"/>
      <c r="C4" s="645"/>
      <c r="D4" s="645"/>
      <c r="E4" s="645"/>
      <c r="F4" s="645"/>
    </row>
    <row r="6" spans="1:6" ht="15.75" thickBot="1" x14ac:dyDescent="0.3">
      <c r="A6" s="317" t="s">
        <v>625</v>
      </c>
      <c r="B6" s="317"/>
      <c r="C6" s="317"/>
      <c r="D6" s="317"/>
      <c r="E6" s="317"/>
      <c r="F6" s="317"/>
    </row>
    <row r="7" spans="1:6" ht="63.75" x14ac:dyDescent="0.25">
      <c r="A7" s="673" t="s">
        <v>47</v>
      </c>
      <c r="B7" s="674" t="s">
        <v>1134</v>
      </c>
      <c r="C7" s="674" t="s">
        <v>1135</v>
      </c>
      <c r="D7" s="674" t="s">
        <v>1136</v>
      </c>
      <c r="E7" s="675" t="s">
        <v>1137</v>
      </c>
      <c r="F7" s="676" t="s">
        <v>1138</v>
      </c>
    </row>
    <row r="8" spans="1:6" x14ac:dyDescent="0.25">
      <c r="A8" s="677" t="s">
        <v>192</v>
      </c>
      <c r="B8" s="497">
        <f>SUM(B26+B41+B55+B56+B61+B62+B63)</f>
        <v>0</v>
      </c>
      <c r="C8" s="497">
        <f>SUM(C26+C41+C55+C56+C61+C62+C63)</f>
        <v>0</v>
      </c>
      <c r="D8" s="497">
        <f>SUM(D26+D41+D55+D56+D61+D62+D63)</f>
        <v>0</v>
      </c>
      <c r="E8" s="497">
        <f>SUM(E26+E41+E55+E56+E61+E62+E63)</f>
        <v>17</v>
      </c>
      <c r="F8" s="497">
        <f t="shared" ref="F8:F39" si="0">SUM(B8:E8)</f>
        <v>17</v>
      </c>
    </row>
    <row r="9" spans="1:6" x14ac:dyDescent="0.25">
      <c r="A9" s="678" t="s">
        <v>110</v>
      </c>
      <c r="B9" s="679"/>
      <c r="C9" s="679"/>
      <c r="D9" s="679"/>
      <c r="E9" s="679"/>
      <c r="F9" s="497">
        <f t="shared" si="0"/>
        <v>0</v>
      </c>
    </row>
    <row r="10" spans="1:6" x14ac:dyDescent="0.25">
      <c r="A10" s="678" t="s">
        <v>111</v>
      </c>
      <c r="B10" s="679"/>
      <c r="C10" s="679"/>
      <c r="D10" s="679"/>
      <c r="E10" s="679"/>
      <c r="F10" s="497">
        <f t="shared" si="0"/>
        <v>0</v>
      </c>
    </row>
    <row r="11" spans="1:6" x14ac:dyDescent="0.25">
      <c r="A11" s="678" t="s">
        <v>112</v>
      </c>
      <c r="B11" s="679"/>
      <c r="C11" s="679"/>
      <c r="D11" s="679"/>
      <c r="E11" s="679"/>
      <c r="F11" s="497">
        <f t="shared" si="0"/>
        <v>0</v>
      </c>
    </row>
    <row r="12" spans="1:6" x14ac:dyDescent="0.25">
      <c r="A12" s="677" t="s">
        <v>169</v>
      </c>
      <c r="B12" s="680">
        <f>SUM(B9:B11)</f>
        <v>0</v>
      </c>
      <c r="C12" s="680">
        <f>SUM(C9:C11)</f>
        <v>0</v>
      </c>
      <c r="D12" s="680">
        <f>SUM(D9:D11)</f>
        <v>0</v>
      </c>
      <c r="E12" s="680">
        <f>SUM(E9:E11)</f>
        <v>0</v>
      </c>
      <c r="F12" s="497">
        <f t="shared" si="0"/>
        <v>0</v>
      </c>
    </row>
    <row r="13" spans="1:6" x14ac:dyDescent="0.25">
      <c r="A13" s="678" t="s">
        <v>113</v>
      </c>
      <c r="B13" s="679"/>
      <c r="C13" s="679"/>
      <c r="D13" s="679"/>
      <c r="E13" s="679"/>
      <c r="F13" s="497">
        <f t="shared" si="0"/>
        <v>0</v>
      </c>
    </row>
    <row r="14" spans="1:6" x14ac:dyDescent="0.25">
      <c r="A14" s="678" t="s">
        <v>114</v>
      </c>
      <c r="B14" s="679"/>
      <c r="C14" s="679"/>
      <c r="D14" s="679"/>
      <c r="E14" s="679"/>
      <c r="F14" s="497">
        <f t="shared" si="0"/>
        <v>0</v>
      </c>
    </row>
    <row r="15" spans="1:6" x14ac:dyDescent="0.25">
      <c r="A15" s="678" t="s">
        <v>115</v>
      </c>
      <c r="B15" s="679"/>
      <c r="C15" s="679"/>
      <c r="D15" s="679"/>
      <c r="E15" s="679"/>
      <c r="F15" s="497">
        <f t="shared" si="0"/>
        <v>0</v>
      </c>
    </row>
    <row r="16" spans="1:6" x14ac:dyDescent="0.25">
      <c r="A16" s="678" t="s">
        <v>116</v>
      </c>
      <c r="B16" s="679"/>
      <c r="C16" s="679"/>
      <c r="D16" s="679"/>
      <c r="E16" s="679"/>
      <c r="F16" s="497">
        <f t="shared" si="0"/>
        <v>0</v>
      </c>
    </row>
    <row r="17" spans="1:6" x14ac:dyDescent="0.25">
      <c r="A17" s="678" t="s">
        <v>117</v>
      </c>
      <c r="B17" s="679"/>
      <c r="C17" s="679"/>
      <c r="D17" s="679"/>
      <c r="E17" s="679"/>
      <c r="F17" s="497">
        <f t="shared" si="0"/>
        <v>0</v>
      </c>
    </row>
    <row r="18" spans="1:6" x14ac:dyDescent="0.25">
      <c r="A18" s="677" t="s">
        <v>170</v>
      </c>
      <c r="B18" s="680">
        <f>SUM(B13:B17)</f>
        <v>0</v>
      </c>
      <c r="C18" s="680">
        <f>SUM(C13:C17)</f>
        <v>0</v>
      </c>
      <c r="D18" s="680">
        <f>SUM(D13:D17)</f>
        <v>0</v>
      </c>
      <c r="E18" s="680">
        <f>SUM(E13:E17)</f>
        <v>0</v>
      </c>
      <c r="F18" s="497">
        <f t="shared" si="0"/>
        <v>0</v>
      </c>
    </row>
    <row r="19" spans="1:6" x14ac:dyDescent="0.25">
      <c r="A19" s="678" t="s">
        <v>166</v>
      </c>
      <c r="B19" s="679">
        <v>0</v>
      </c>
      <c r="C19" s="679"/>
      <c r="D19" s="679"/>
      <c r="E19" s="679"/>
      <c r="F19" s="497">
        <f t="shared" si="0"/>
        <v>0</v>
      </c>
    </row>
    <row r="20" spans="1:6" x14ac:dyDescent="0.25">
      <c r="A20" s="678" t="s">
        <v>167</v>
      </c>
      <c r="B20" s="679"/>
      <c r="C20" s="679"/>
      <c r="D20" s="679"/>
      <c r="E20" s="679"/>
      <c r="F20" s="497">
        <f t="shared" si="0"/>
        <v>0</v>
      </c>
    </row>
    <row r="21" spans="1:6" x14ac:dyDescent="0.25">
      <c r="A21" s="678" t="s">
        <v>118</v>
      </c>
      <c r="B21" s="679"/>
      <c r="C21" s="679"/>
      <c r="D21" s="679"/>
      <c r="E21" s="679"/>
      <c r="F21" s="497">
        <f t="shared" si="0"/>
        <v>0</v>
      </c>
    </row>
    <row r="22" spans="1:6" x14ac:dyDescent="0.25">
      <c r="A22" s="677" t="s">
        <v>168</v>
      </c>
      <c r="B22" s="680">
        <f>SUM(B19:B21)</f>
        <v>0</v>
      </c>
      <c r="C22" s="680">
        <f>SUM(C19:C21)</f>
        <v>0</v>
      </c>
      <c r="D22" s="680">
        <f>SUM(D19:D21)</f>
        <v>0</v>
      </c>
      <c r="E22" s="680">
        <f>SUM(E19:E21)</f>
        <v>0</v>
      </c>
      <c r="F22" s="497">
        <f t="shared" si="0"/>
        <v>0</v>
      </c>
    </row>
    <row r="23" spans="1:6" x14ac:dyDescent="0.25">
      <c r="A23" s="678" t="s">
        <v>119</v>
      </c>
      <c r="B23" s="679"/>
      <c r="C23" s="679"/>
      <c r="D23" s="679"/>
      <c r="E23" s="679"/>
      <c r="F23" s="497">
        <f t="shared" si="0"/>
        <v>0</v>
      </c>
    </row>
    <row r="24" spans="1:6" ht="30" x14ac:dyDescent="0.25">
      <c r="A24" s="678" t="s">
        <v>120</v>
      </c>
      <c r="B24" s="679"/>
      <c r="C24" s="679"/>
      <c r="D24" s="679"/>
      <c r="E24" s="679"/>
      <c r="F24" s="497">
        <f t="shared" si="0"/>
        <v>0</v>
      </c>
    </row>
    <row r="25" spans="1:6" x14ac:dyDescent="0.25">
      <c r="A25" s="677" t="s">
        <v>194</v>
      </c>
      <c r="B25" s="680">
        <f>SUM(B23:B24)</f>
        <v>0</v>
      </c>
      <c r="C25" s="680">
        <f>SUM(C23:C24)</f>
        <v>0</v>
      </c>
      <c r="D25" s="680">
        <f>SUM(D23:D24)</f>
        <v>0</v>
      </c>
      <c r="E25" s="680">
        <f>SUM(E23:E24)</f>
        <v>0</v>
      </c>
      <c r="F25" s="497">
        <f t="shared" si="0"/>
        <v>0</v>
      </c>
    </row>
    <row r="26" spans="1:6" ht="25.5" x14ac:dyDescent="0.25">
      <c r="A26" s="677" t="s">
        <v>171</v>
      </c>
      <c r="B26" s="680">
        <f>SUM(B25,B22,B18,B12)</f>
        <v>0</v>
      </c>
      <c r="C26" s="680">
        <f>SUM(C25,C22,C18,C12)</f>
        <v>0</v>
      </c>
      <c r="D26" s="680">
        <f>SUM(D25,D22,D18,D12)</f>
        <v>0</v>
      </c>
      <c r="E26" s="680">
        <f>SUM(E25,E22,E18,E12)</f>
        <v>0</v>
      </c>
      <c r="F26" s="681">
        <f t="shared" si="0"/>
        <v>0</v>
      </c>
    </row>
    <row r="27" spans="1:6" x14ac:dyDescent="0.25">
      <c r="A27" s="678" t="s">
        <v>121</v>
      </c>
      <c r="B27" s="679"/>
      <c r="C27" s="679"/>
      <c r="D27" s="679"/>
      <c r="E27" s="679"/>
      <c r="F27" s="497">
        <f t="shared" si="0"/>
        <v>0</v>
      </c>
    </row>
    <row r="28" spans="1:6" x14ac:dyDescent="0.25">
      <c r="A28" s="678" t="s">
        <v>122</v>
      </c>
      <c r="B28" s="679"/>
      <c r="C28" s="679"/>
      <c r="D28" s="679"/>
      <c r="E28" s="679"/>
      <c r="F28" s="497">
        <f t="shared" si="0"/>
        <v>0</v>
      </c>
    </row>
    <row r="29" spans="1:6" x14ac:dyDescent="0.25">
      <c r="A29" s="678" t="s">
        <v>123</v>
      </c>
      <c r="B29" s="679"/>
      <c r="C29" s="679"/>
      <c r="D29" s="679"/>
      <c r="E29" s="679"/>
      <c r="F29" s="497">
        <f t="shared" si="0"/>
        <v>0</v>
      </c>
    </row>
    <row r="30" spans="1:6" ht="30" x14ac:dyDescent="0.25">
      <c r="A30" s="678" t="s">
        <v>124</v>
      </c>
      <c r="B30" s="679"/>
      <c r="C30" s="679"/>
      <c r="D30" s="679"/>
      <c r="E30" s="679"/>
      <c r="F30" s="497">
        <f t="shared" si="0"/>
        <v>0</v>
      </c>
    </row>
    <row r="31" spans="1:6" x14ac:dyDescent="0.25">
      <c r="A31" s="678" t="s">
        <v>125</v>
      </c>
      <c r="B31" s="679"/>
      <c r="C31" s="679"/>
      <c r="D31" s="679"/>
      <c r="E31" s="679"/>
      <c r="F31" s="497">
        <f t="shared" si="0"/>
        <v>0</v>
      </c>
    </row>
    <row r="32" spans="1:6" x14ac:dyDescent="0.25">
      <c r="A32" s="677" t="s">
        <v>195</v>
      </c>
      <c r="B32" s="680">
        <f>SUM(B27:B31)</f>
        <v>0</v>
      </c>
      <c r="C32" s="680">
        <f>SUM(C27:C31)</f>
        <v>0</v>
      </c>
      <c r="D32" s="680">
        <f>SUM(D27:D31)</f>
        <v>0</v>
      </c>
      <c r="E32" s="680">
        <f>SUM(E27:E31)</f>
        <v>0</v>
      </c>
      <c r="F32" s="497">
        <f t="shared" si="0"/>
        <v>0</v>
      </c>
    </row>
    <row r="33" spans="1:6" x14ac:dyDescent="0.25">
      <c r="A33" s="678" t="s">
        <v>126</v>
      </c>
      <c r="B33" s="679"/>
      <c r="C33" s="679"/>
      <c r="D33" s="679"/>
      <c r="E33" s="679"/>
      <c r="F33" s="497">
        <f t="shared" si="0"/>
        <v>0</v>
      </c>
    </row>
    <row r="34" spans="1:6" x14ac:dyDescent="0.25">
      <c r="A34" s="678" t="s">
        <v>172</v>
      </c>
      <c r="B34" s="679"/>
      <c r="C34" s="679"/>
      <c r="D34" s="679"/>
      <c r="E34" s="679"/>
      <c r="F34" s="497">
        <f t="shared" si="0"/>
        <v>0</v>
      </c>
    </row>
    <row r="35" spans="1:6" x14ac:dyDescent="0.25">
      <c r="A35" s="678" t="s">
        <v>127</v>
      </c>
      <c r="B35" s="679"/>
      <c r="C35" s="679"/>
      <c r="D35" s="679"/>
      <c r="E35" s="679"/>
      <c r="F35" s="497">
        <f t="shared" si="0"/>
        <v>0</v>
      </c>
    </row>
    <row r="36" spans="1:6" x14ac:dyDescent="0.25">
      <c r="A36" s="678" t="s">
        <v>128</v>
      </c>
      <c r="B36" s="679"/>
      <c r="C36" s="679"/>
      <c r="D36" s="679"/>
      <c r="E36" s="679"/>
      <c r="F36" s="497">
        <f t="shared" si="0"/>
        <v>0</v>
      </c>
    </row>
    <row r="37" spans="1:6" x14ac:dyDescent="0.25">
      <c r="A37" s="678" t="s">
        <v>129</v>
      </c>
      <c r="B37" s="679"/>
      <c r="C37" s="679"/>
      <c r="D37" s="679"/>
      <c r="E37" s="679"/>
      <c r="F37" s="497">
        <f t="shared" si="0"/>
        <v>0</v>
      </c>
    </row>
    <row r="38" spans="1:6" x14ac:dyDescent="0.25">
      <c r="A38" s="678" t="s">
        <v>130</v>
      </c>
      <c r="B38" s="679"/>
      <c r="C38" s="679"/>
      <c r="D38" s="679"/>
      <c r="E38" s="679"/>
      <c r="F38" s="497">
        <f t="shared" si="0"/>
        <v>0</v>
      </c>
    </row>
    <row r="39" spans="1:6" x14ac:dyDescent="0.25">
      <c r="A39" s="678" t="s">
        <v>131</v>
      </c>
      <c r="B39" s="679"/>
      <c r="C39" s="679"/>
      <c r="D39" s="679"/>
      <c r="E39" s="679"/>
      <c r="F39" s="497">
        <f t="shared" si="0"/>
        <v>0</v>
      </c>
    </row>
    <row r="40" spans="1:6" x14ac:dyDescent="0.25">
      <c r="A40" s="677" t="s">
        <v>173</v>
      </c>
      <c r="B40" s="680">
        <f>SUM(B33:B39)</f>
        <v>0</v>
      </c>
      <c r="C40" s="680">
        <f>SUM(C33:C39)</f>
        <v>0</v>
      </c>
      <c r="D40" s="680">
        <f>SUM(D33:D39)</f>
        <v>0</v>
      </c>
      <c r="E40" s="680">
        <f>SUM(E33:E39)</f>
        <v>0</v>
      </c>
      <c r="F40" s="497">
        <f t="shared" ref="F40:F63" si="1">SUM(B40:E40)</f>
        <v>0</v>
      </c>
    </row>
    <row r="41" spans="1:6" x14ac:dyDescent="0.25">
      <c r="A41" s="677" t="s">
        <v>196</v>
      </c>
      <c r="B41" s="680">
        <f>SUM(B40,B32)</f>
        <v>0</v>
      </c>
      <c r="C41" s="680">
        <f>SUM(C40,C32)</f>
        <v>0</v>
      </c>
      <c r="D41" s="680">
        <f>SUM(D40,D32)</f>
        <v>0</v>
      </c>
      <c r="E41" s="680">
        <f>SUM(E40,E32)</f>
        <v>0</v>
      </c>
      <c r="F41" s="497">
        <f t="shared" si="1"/>
        <v>0</v>
      </c>
    </row>
    <row r="42" spans="1:6" x14ac:dyDescent="0.25">
      <c r="A42" s="678" t="s">
        <v>1139</v>
      </c>
      <c r="B42" s="680"/>
      <c r="C42" s="680"/>
      <c r="D42" s="680"/>
      <c r="E42" s="680"/>
      <c r="F42" s="497">
        <f t="shared" si="1"/>
        <v>0</v>
      </c>
    </row>
    <row r="43" spans="1:6" x14ac:dyDescent="0.25">
      <c r="A43" s="678" t="s">
        <v>1140</v>
      </c>
      <c r="B43" s="680"/>
      <c r="C43" s="680"/>
      <c r="D43" s="680"/>
      <c r="E43" s="680"/>
      <c r="F43" s="497">
        <f t="shared" si="1"/>
        <v>0</v>
      </c>
    </row>
    <row r="44" spans="1:6" x14ac:dyDescent="0.25">
      <c r="A44" s="677" t="s">
        <v>132</v>
      </c>
      <c r="B44" s="679">
        <f>SUM(B42:B43)</f>
        <v>0</v>
      </c>
      <c r="C44" s="679">
        <f>SUM(C42:C43)</f>
        <v>0</v>
      </c>
      <c r="D44" s="679">
        <f>SUM(D42:D43)</f>
        <v>0</v>
      </c>
      <c r="E44" s="679">
        <f>SUM(E42:E43)</f>
        <v>0</v>
      </c>
      <c r="F44" s="497">
        <f t="shared" si="1"/>
        <v>0</v>
      </c>
    </row>
    <row r="45" spans="1:6" x14ac:dyDescent="0.25">
      <c r="A45" s="678" t="s">
        <v>1141</v>
      </c>
      <c r="B45" s="679"/>
      <c r="C45" s="679"/>
      <c r="D45" s="679"/>
      <c r="E45" s="679">
        <v>6</v>
      </c>
      <c r="F45" s="497">
        <f t="shared" si="1"/>
        <v>6</v>
      </c>
    </row>
    <row r="46" spans="1:6" x14ac:dyDescent="0.25">
      <c r="A46" s="678" t="s">
        <v>1142</v>
      </c>
      <c r="B46" s="679"/>
      <c r="C46" s="679"/>
      <c r="D46" s="679"/>
      <c r="E46" s="679"/>
      <c r="F46" s="497">
        <f t="shared" si="1"/>
        <v>0</v>
      </c>
    </row>
    <row r="47" spans="1:6" x14ac:dyDescent="0.25">
      <c r="A47" s="678" t="s">
        <v>1143</v>
      </c>
      <c r="B47" s="679"/>
      <c r="C47" s="679"/>
      <c r="D47" s="679"/>
      <c r="E47" s="679"/>
      <c r="F47" s="497">
        <f t="shared" si="1"/>
        <v>0</v>
      </c>
    </row>
    <row r="48" spans="1:6" x14ac:dyDescent="0.25">
      <c r="A48" s="677" t="s">
        <v>133</v>
      </c>
      <c r="B48" s="679">
        <f>SUM(B45:B47)</f>
        <v>0</v>
      </c>
      <c r="C48" s="679">
        <f>SUM(C45:C47)</f>
        <v>0</v>
      </c>
      <c r="D48" s="679">
        <f>SUM(D45:D47)</f>
        <v>0</v>
      </c>
      <c r="E48" s="679">
        <f>SUM(E45:E47)</f>
        <v>6</v>
      </c>
      <c r="F48" s="497">
        <f t="shared" si="1"/>
        <v>6</v>
      </c>
    </row>
    <row r="49" spans="1:6" x14ac:dyDescent="0.25">
      <c r="A49" s="678" t="s">
        <v>1144</v>
      </c>
      <c r="B49" s="679"/>
      <c r="C49" s="679"/>
      <c r="D49" s="679"/>
      <c r="E49" s="679">
        <v>11</v>
      </c>
      <c r="F49" s="497">
        <f t="shared" si="1"/>
        <v>11</v>
      </c>
    </row>
    <row r="50" spans="1:6" x14ac:dyDescent="0.25">
      <c r="A50" s="678" t="s">
        <v>1145</v>
      </c>
      <c r="B50" s="679"/>
      <c r="C50" s="679"/>
      <c r="D50" s="679"/>
      <c r="E50" s="679"/>
      <c r="F50" s="497">
        <f t="shared" si="1"/>
        <v>0</v>
      </c>
    </row>
    <row r="51" spans="1:6" x14ac:dyDescent="0.25">
      <c r="A51" s="677" t="s">
        <v>134</v>
      </c>
      <c r="B51" s="679">
        <f>SUM(B49:B50)</f>
        <v>0</v>
      </c>
      <c r="C51" s="679">
        <f>SUM(C49:C50)</f>
        <v>0</v>
      </c>
      <c r="D51" s="679">
        <f>SUM(D49:D50)</f>
        <v>0</v>
      </c>
      <c r="E51" s="679">
        <f>SUM(E49:E50)</f>
        <v>11</v>
      </c>
      <c r="F51" s="497">
        <f t="shared" si="1"/>
        <v>11</v>
      </c>
    </row>
    <row r="52" spans="1:6" x14ac:dyDescent="0.25">
      <c r="A52" s="678" t="s">
        <v>1146</v>
      </c>
      <c r="B52" s="679"/>
      <c r="C52" s="679"/>
      <c r="D52" s="679"/>
      <c r="E52" s="679"/>
      <c r="F52" s="497">
        <f t="shared" si="1"/>
        <v>0</v>
      </c>
    </row>
    <row r="53" spans="1:6" x14ac:dyDescent="0.25">
      <c r="A53" s="678" t="s">
        <v>1147</v>
      </c>
      <c r="B53" s="679"/>
      <c r="C53" s="679"/>
      <c r="D53" s="679"/>
      <c r="E53" s="679"/>
      <c r="F53" s="497">
        <f t="shared" si="1"/>
        <v>0</v>
      </c>
    </row>
    <row r="54" spans="1:6" x14ac:dyDescent="0.25">
      <c r="A54" s="677" t="s">
        <v>135</v>
      </c>
      <c r="B54" s="679">
        <f>SUM(B52:B53)</f>
        <v>0</v>
      </c>
      <c r="C54" s="679">
        <f>SUM(C52:C53)</f>
        <v>0</v>
      </c>
      <c r="D54" s="679">
        <f>SUM(D52:D53)</f>
        <v>0</v>
      </c>
      <c r="E54" s="679">
        <f>SUM(E52:E53)</f>
        <v>0</v>
      </c>
      <c r="F54" s="497">
        <f t="shared" si="1"/>
        <v>0</v>
      </c>
    </row>
    <row r="55" spans="1:6" x14ac:dyDescent="0.25">
      <c r="A55" s="677" t="s">
        <v>174</v>
      </c>
      <c r="B55" s="680">
        <f>SUM(B54,B51,B48,B44)</f>
        <v>0</v>
      </c>
      <c r="C55" s="680">
        <f>SUM(C54,C51,C48,C44)</f>
        <v>0</v>
      </c>
      <c r="D55" s="680">
        <f>SUM(D54,D51,D48,D44)</f>
        <v>0</v>
      </c>
      <c r="E55" s="680">
        <f>SUM(E54,E51,E48,E44)</f>
        <v>17</v>
      </c>
      <c r="F55" s="497">
        <f t="shared" si="1"/>
        <v>17</v>
      </c>
    </row>
    <row r="56" spans="1:6" x14ac:dyDescent="0.25">
      <c r="A56" s="682" t="s">
        <v>1148</v>
      </c>
      <c r="B56" s="83"/>
      <c r="C56" s="83"/>
      <c r="D56" s="83"/>
      <c r="E56" s="83"/>
      <c r="F56" s="497">
        <f t="shared" si="1"/>
        <v>0</v>
      </c>
    </row>
    <row r="57" spans="1:6" ht="15.75" x14ac:dyDescent="0.3">
      <c r="A57" s="683" t="s">
        <v>1149</v>
      </c>
      <c r="B57" s="83"/>
      <c r="C57" s="83"/>
      <c r="D57" s="83"/>
      <c r="E57" s="83"/>
      <c r="F57" s="497">
        <f t="shared" si="1"/>
        <v>0</v>
      </c>
    </row>
    <row r="58" spans="1:6" ht="15.75" x14ac:dyDescent="0.3">
      <c r="A58" s="683" t="s">
        <v>1150</v>
      </c>
      <c r="B58" s="83"/>
      <c r="C58" s="83"/>
      <c r="D58" s="83"/>
      <c r="E58" s="83"/>
      <c r="F58" s="497">
        <f t="shared" si="1"/>
        <v>0</v>
      </c>
    </row>
    <row r="59" spans="1:6" ht="15.75" x14ac:dyDescent="0.3">
      <c r="A59" s="683" t="s">
        <v>1151</v>
      </c>
      <c r="B59" s="83"/>
      <c r="C59" s="83"/>
      <c r="D59" s="83"/>
      <c r="E59" s="83"/>
      <c r="F59" s="497">
        <f t="shared" si="1"/>
        <v>0</v>
      </c>
    </row>
    <row r="60" spans="1:6" ht="15.75" x14ac:dyDescent="0.3">
      <c r="A60" s="683" t="s">
        <v>1152</v>
      </c>
      <c r="B60" s="83"/>
      <c r="C60" s="83"/>
      <c r="D60" s="83"/>
      <c r="E60" s="83"/>
      <c r="F60" s="497">
        <f t="shared" si="1"/>
        <v>0</v>
      </c>
    </row>
    <row r="61" spans="1:6" x14ac:dyDescent="0.25">
      <c r="A61" s="682" t="s">
        <v>1153</v>
      </c>
      <c r="B61" s="83">
        <f>SUM(B57:B60)</f>
        <v>0</v>
      </c>
      <c r="C61" s="83">
        <f>SUM(C57:C60)</f>
        <v>0</v>
      </c>
      <c r="D61" s="83">
        <f>SUM(D57:D60)</f>
        <v>0</v>
      </c>
      <c r="E61" s="83">
        <f>SUM(E57:E60)</f>
        <v>0</v>
      </c>
      <c r="F61" s="497">
        <f t="shared" si="1"/>
        <v>0</v>
      </c>
    </row>
    <row r="62" spans="1:6" x14ac:dyDescent="0.25">
      <c r="A62" s="682" t="s">
        <v>1154</v>
      </c>
      <c r="B62" s="83"/>
      <c r="C62" s="83"/>
      <c r="D62" s="83"/>
      <c r="E62" s="83"/>
      <c r="F62" s="497">
        <f t="shared" si="1"/>
        <v>0</v>
      </c>
    </row>
    <row r="63" spans="1:6" ht="15.75" thickBot="1" x14ac:dyDescent="0.3">
      <c r="A63" s="684" t="s">
        <v>1155</v>
      </c>
      <c r="B63" s="685"/>
      <c r="C63" s="685"/>
      <c r="D63" s="685"/>
      <c r="E63" s="685"/>
      <c r="F63" s="497">
        <f t="shared" si="1"/>
        <v>0</v>
      </c>
    </row>
  </sheetData>
  <mergeCells count="3">
    <mergeCell ref="B1:F1"/>
    <mergeCell ref="A3:F3"/>
    <mergeCell ref="A4:F4"/>
  </mergeCells>
  <pageMargins left="0.7" right="0.7" top="0.75" bottom="0.75" header="0.3" footer="0.3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80"/>
  <sheetViews>
    <sheetView workbookViewId="0">
      <selection activeCell="I13" sqref="I13:I14"/>
    </sheetView>
  </sheetViews>
  <sheetFormatPr defaultRowHeight="15" x14ac:dyDescent="0.25"/>
  <cols>
    <col min="1" max="1" width="67.140625" customWidth="1"/>
    <col min="2" max="2" width="16.28515625" customWidth="1"/>
    <col min="3" max="3" width="15.85546875" customWidth="1"/>
    <col min="4" max="4" width="14.7109375" customWidth="1"/>
  </cols>
  <sheetData>
    <row r="1" spans="1:5" x14ac:dyDescent="0.25">
      <c r="A1" s="617" t="s">
        <v>1181</v>
      </c>
      <c r="B1" s="617"/>
      <c r="C1" s="617"/>
      <c r="D1" s="617"/>
    </row>
    <row r="2" spans="1:5" ht="27.75" customHeight="1" x14ac:dyDescent="0.25">
      <c r="A2" s="655" t="s">
        <v>1107</v>
      </c>
      <c r="B2" s="656"/>
      <c r="C2" s="656"/>
      <c r="D2" s="619"/>
    </row>
    <row r="3" spans="1:5" ht="23.25" customHeight="1" x14ac:dyDescent="0.25">
      <c r="A3" s="615" t="s">
        <v>239</v>
      </c>
      <c r="B3" s="656"/>
      <c r="C3" s="656"/>
      <c r="D3" s="619"/>
    </row>
    <row r="5" spans="1:5" x14ac:dyDescent="0.25">
      <c r="A5" s="47" t="s">
        <v>47</v>
      </c>
      <c r="B5" s="391" t="s">
        <v>259</v>
      </c>
      <c r="C5" s="327" t="s">
        <v>622</v>
      </c>
      <c r="D5" s="327" t="s">
        <v>96</v>
      </c>
      <c r="E5" s="4"/>
    </row>
    <row r="6" spans="1:5" x14ac:dyDescent="0.25">
      <c r="A6" s="62" t="s">
        <v>240</v>
      </c>
      <c r="B6" s="381">
        <v>61673</v>
      </c>
      <c r="C6" s="322">
        <v>21640</v>
      </c>
      <c r="D6" s="382">
        <f>B6+C6</f>
        <v>83313</v>
      </c>
      <c r="E6" s="4"/>
    </row>
    <row r="7" spans="1:5" x14ac:dyDescent="0.25">
      <c r="A7" s="62" t="s">
        <v>241</v>
      </c>
      <c r="B7" s="381">
        <v>42399</v>
      </c>
      <c r="C7" s="322">
        <v>0</v>
      </c>
      <c r="D7" s="382">
        <f t="shared" ref="D7:D25" si="0">B7+C7</f>
        <v>42399</v>
      </c>
      <c r="E7" s="4"/>
    </row>
    <row r="8" spans="1:5" x14ac:dyDescent="0.25">
      <c r="A8" s="63" t="s">
        <v>242</v>
      </c>
      <c r="B8" s="383">
        <f>B6-B7</f>
        <v>19274</v>
      </c>
      <c r="C8" s="384">
        <v>-21640</v>
      </c>
      <c r="D8" s="385">
        <f t="shared" si="0"/>
        <v>-2366</v>
      </c>
      <c r="E8" s="4"/>
    </row>
    <row r="9" spans="1:5" x14ac:dyDescent="0.25">
      <c r="A9" s="62" t="s">
        <v>243</v>
      </c>
      <c r="B9" s="381">
        <v>22410</v>
      </c>
      <c r="C9" s="322">
        <v>21657</v>
      </c>
      <c r="D9" s="382">
        <f t="shared" si="0"/>
        <v>44067</v>
      </c>
      <c r="E9" s="4"/>
    </row>
    <row r="10" spans="1:5" x14ac:dyDescent="0.25">
      <c r="A10" s="62" t="s">
        <v>244</v>
      </c>
      <c r="B10" s="381">
        <v>22837</v>
      </c>
      <c r="C10" s="322">
        <v>0</v>
      </c>
      <c r="D10" s="382">
        <f t="shared" si="0"/>
        <v>22837</v>
      </c>
      <c r="E10" s="4"/>
    </row>
    <row r="11" spans="1:5" x14ac:dyDescent="0.25">
      <c r="A11" s="63" t="s">
        <v>245</v>
      </c>
      <c r="B11" s="383">
        <f>B9-B10</f>
        <v>-427</v>
      </c>
      <c r="C11" s="384">
        <f>C9+C10</f>
        <v>21657</v>
      </c>
      <c r="D11" s="385">
        <f t="shared" si="0"/>
        <v>21230</v>
      </c>
      <c r="E11" s="4"/>
    </row>
    <row r="12" spans="1:5" x14ac:dyDescent="0.25">
      <c r="A12" s="74" t="s">
        <v>246</v>
      </c>
      <c r="B12" s="386">
        <f>B8+B11</f>
        <v>18847</v>
      </c>
      <c r="C12" s="387">
        <f>C8+C11</f>
        <v>17</v>
      </c>
      <c r="D12" s="406">
        <f t="shared" si="0"/>
        <v>18864</v>
      </c>
      <c r="E12" s="4"/>
    </row>
    <row r="13" spans="1:5" x14ac:dyDescent="0.25">
      <c r="A13" s="62" t="s">
        <v>247</v>
      </c>
      <c r="B13" s="381">
        <v>0</v>
      </c>
      <c r="C13" s="322">
        <v>0</v>
      </c>
      <c r="D13" s="382">
        <f t="shared" si="0"/>
        <v>0</v>
      </c>
      <c r="E13" s="4"/>
    </row>
    <row r="14" spans="1:5" x14ac:dyDescent="0.25">
      <c r="A14" s="62" t="s">
        <v>248</v>
      </c>
      <c r="B14" s="381">
        <v>0</v>
      </c>
      <c r="C14" s="322">
        <v>0</v>
      </c>
      <c r="D14" s="382">
        <f t="shared" si="0"/>
        <v>0</v>
      </c>
      <c r="E14" s="4"/>
    </row>
    <row r="15" spans="1:5" ht="25.5" x14ac:dyDescent="0.25">
      <c r="A15" s="63" t="s">
        <v>249</v>
      </c>
      <c r="B15" s="383">
        <v>0</v>
      </c>
      <c r="C15" s="384">
        <v>0</v>
      </c>
      <c r="D15" s="382">
        <f t="shared" si="0"/>
        <v>0</v>
      </c>
      <c r="E15" s="4"/>
    </row>
    <row r="16" spans="1:5" x14ac:dyDescent="0.25">
      <c r="A16" s="62" t="s">
        <v>250</v>
      </c>
      <c r="B16" s="381">
        <v>0</v>
      </c>
      <c r="C16" s="322">
        <v>0</v>
      </c>
      <c r="D16" s="382">
        <f t="shared" si="0"/>
        <v>0</v>
      </c>
      <c r="E16" s="4"/>
    </row>
    <row r="17" spans="1:5" x14ac:dyDescent="0.25">
      <c r="A17" s="62" t="s">
        <v>251</v>
      </c>
      <c r="B17" s="381">
        <v>0</v>
      </c>
      <c r="C17" s="322">
        <v>0</v>
      </c>
      <c r="D17" s="382">
        <f t="shared" si="0"/>
        <v>0</v>
      </c>
      <c r="E17" s="4"/>
    </row>
    <row r="18" spans="1:5" ht="25.5" x14ac:dyDescent="0.25">
      <c r="A18" s="63" t="s">
        <v>252</v>
      </c>
      <c r="B18" s="383">
        <v>0</v>
      </c>
      <c r="C18" s="384">
        <v>0</v>
      </c>
      <c r="D18" s="385">
        <f t="shared" si="0"/>
        <v>0</v>
      </c>
      <c r="E18" s="4"/>
    </row>
    <row r="19" spans="1:5" x14ac:dyDescent="0.25">
      <c r="A19" s="77" t="s">
        <v>253</v>
      </c>
      <c r="B19" s="388">
        <v>0</v>
      </c>
      <c r="C19" s="389">
        <v>0</v>
      </c>
      <c r="D19" s="407">
        <f t="shared" si="0"/>
        <v>0</v>
      </c>
      <c r="E19" s="4"/>
    </row>
    <row r="20" spans="1:5" x14ac:dyDescent="0.25">
      <c r="A20" s="63" t="s">
        <v>254</v>
      </c>
      <c r="B20" s="383">
        <f>B12</f>
        <v>18847</v>
      </c>
      <c r="C20" s="384">
        <f>C12</f>
        <v>17</v>
      </c>
      <c r="D20" s="385">
        <f t="shared" si="0"/>
        <v>18864</v>
      </c>
      <c r="E20" s="4"/>
    </row>
    <row r="21" spans="1:5" ht="25.5" x14ac:dyDescent="0.25">
      <c r="A21" s="74" t="s">
        <v>255</v>
      </c>
      <c r="B21" s="386">
        <v>0</v>
      </c>
      <c r="C21" s="387">
        <v>0</v>
      </c>
      <c r="D21" s="406">
        <f t="shared" si="0"/>
        <v>0</v>
      </c>
      <c r="E21" s="4"/>
    </row>
    <row r="22" spans="1:5" x14ac:dyDescent="0.25">
      <c r="A22" s="74" t="s">
        <v>256</v>
      </c>
      <c r="B22" s="386">
        <f>B20</f>
        <v>18847</v>
      </c>
      <c r="C22" s="387">
        <f>C20</f>
        <v>17</v>
      </c>
      <c r="D22" s="406">
        <f t="shared" si="0"/>
        <v>18864</v>
      </c>
      <c r="E22" s="4"/>
    </row>
    <row r="23" spans="1:5" ht="25.5" x14ac:dyDescent="0.25">
      <c r="A23" s="77" t="s">
        <v>257</v>
      </c>
      <c r="B23" s="388">
        <v>0</v>
      </c>
      <c r="C23" s="389">
        <v>0</v>
      </c>
      <c r="D23" s="407">
        <f t="shared" si="0"/>
        <v>0</v>
      </c>
      <c r="E23" s="4"/>
    </row>
    <row r="24" spans="1:5" ht="25.5" x14ac:dyDescent="0.25">
      <c r="A24" s="77" t="s">
        <v>258</v>
      </c>
      <c r="B24" s="388">
        <v>0</v>
      </c>
      <c r="C24" s="389">
        <v>0</v>
      </c>
      <c r="D24" s="407">
        <f t="shared" si="0"/>
        <v>0</v>
      </c>
      <c r="E24" s="4"/>
    </row>
    <row r="25" spans="1:5" ht="27" customHeight="1" x14ac:dyDescent="0.25">
      <c r="A25" s="78" t="s">
        <v>260</v>
      </c>
      <c r="B25" s="390">
        <v>0</v>
      </c>
      <c r="C25" s="390">
        <v>0</v>
      </c>
      <c r="D25" s="408">
        <f t="shared" si="0"/>
        <v>0</v>
      </c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</sheetData>
  <mergeCells count="3">
    <mergeCell ref="A3:D3"/>
    <mergeCell ref="A2:D2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48"/>
  <sheetViews>
    <sheetView workbookViewId="0">
      <selection activeCell="J10" sqref="J10:J1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617" t="s">
        <v>1182</v>
      </c>
      <c r="B1" s="617"/>
      <c r="C1" s="617"/>
      <c r="D1" s="617"/>
    </row>
    <row r="2" spans="1:4" ht="21" customHeight="1" x14ac:dyDescent="0.25">
      <c r="A2" s="655" t="s">
        <v>1107</v>
      </c>
      <c r="B2" s="656"/>
      <c r="C2" s="656"/>
      <c r="D2" s="656"/>
    </row>
    <row r="3" spans="1:4" ht="21" customHeight="1" x14ac:dyDescent="0.25">
      <c r="A3" s="615" t="s">
        <v>238</v>
      </c>
      <c r="B3" s="656"/>
      <c r="C3" s="656"/>
      <c r="D3" s="656"/>
    </row>
    <row r="4" spans="1:4" ht="18" x14ac:dyDescent="0.35">
      <c r="A4" s="79"/>
      <c r="B4" s="76"/>
      <c r="C4" s="76"/>
      <c r="D4" s="76"/>
    </row>
    <row r="5" spans="1:4" x14ac:dyDescent="0.25">
      <c r="A5" s="324" t="s">
        <v>624</v>
      </c>
      <c r="B5" s="4"/>
      <c r="C5" s="4"/>
      <c r="D5" s="4"/>
    </row>
    <row r="6" spans="1:4" ht="38.25" x14ac:dyDescent="0.25">
      <c r="A6" s="273" t="s">
        <v>47</v>
      </c>
      <c r="B6" s="379" t="s">
        <v>1105</v>
      </c>
      <c r="C6" s="75" t="s">
        <v>193</v>
      </c>
      <c r="D6" s="380" t="s">
        <v>1106</v>
      </c>
    </row>
    <row r="7" spans="1:4" x14ac:dyDescent="0.25">
      <c r="A7" s="374" t="s">
        <v>197</v>
      </c>
      <c r="B7" s="375">
        <v>19901</v>
      </c>
      <c r="C7" s="223"/>
      <c r="D7" s="376">
        <v>27116</v>
      </c>
    </row>
    <row r="8" spans="1:4" ht="30" x14ac:dyDescent="0.25">
      <c r="A8" s="374" t="s">
        <v>198</v>
      </c>
      <c r="B8" s="375">
        <v>2238</v>
      </c>
      <c r="C8" s="223"/>
      <c r="D8" s="376">
        <v>2392</v>
      </c>
    </row>
    <row r="9" spans="1:4" x14ac:dyDescent="0.25">
      <c r="A9" s="374" t="s">
        <v>199</v>
      </c>
      <c r="B9" s="375">
        <v>0</v>
      </c>
      <c r="C9" s="223"/>
      <c r="D9" s="376">
        <v>0</v>
      </c>
    </row>
    <row r="10" spans="1:4" ht="25.5" x14ac:dyDescent="0.25">
      <c r="A10" s="373" t="s">
        <v>200</v>
      </c>
      <c r="B10" s="377">
        <v>22139</v>
      </c>
      <c r="C10" s="224"/>
      <c r="D10" s="378">
        <v>29508</v>
      </c>
    </row>
    <row r="11" spans="1:4" x14ac:dyDescent="0.25">
      <c r="A11" s="374" t="s">
        <v>201</v>
      </c>
      <c r="B11" s="375">
        <v>0</v>
      </c>
      <c r="C11" s="223"/>
      <c r="D11" s="376">
        <v>0</v>
      </c>
    </row>
    <row r="12" spans="1:4" x14ac:dyDescent="0.25">
      <c r="A12" s="374" t="s">
        <v>202</v>
      </c>
      <c r="B12" s="375">
        <v>0</v>
      </c>
      <c r="C12" s="223"/>
      <c r="D12" s="376">
        <v>0</v>
      </c>
    </row>
    <row r="13" spans="1:4" ht="25.5" x14ac:dyDescent="0.25">
      <c r="A13" s="373" t="s">
        <v>203</v>
      </c>
      <c r="B13" s="377">
        <v>0</v>
      </c>
      <c r="C13" s="224"/>
      <c r="D13" s="378">
        <v>0</v>
      </c>
    </row>
    <row r="14" spans="1:4" ht="30" x14ac:dyDescent="0.25">
      <c r="A14" s="374" t="s">
        <v>204</v>
      </c>
      <c r="B14" s="375">
        <v>38327</v>
      </c>
      <c r="C14" s="223"/>
      <c r="D14" s="376">
        <v>36076</v>
      </c>
    </row>
    <row r="15" spans="1:4" ht="30" x14ac:dyDescent="0.25">
      <c r="A15" s="374" t="s">
        <v>205</v>
      </c>
      <c r="B15" s="375">
        <v>4532</v>
      </c>
      <c r="C15" s="223"/>
      <c r="D15" s="376">
        <v>2841</v>
      </c>
    </row>
    <row r="16" spans="1:4" x14ac:dyDescent="0.25">
      <c r="A16" s="374" t="s">
        <v>206</v>
      </c>
      <c r="B16" s="375">
        <v>5655</v>
      </c>
      <c r="C16" s="223"/>
      <c r="D16" s="376">
        <v>11987</v>
      </c>
    </row>
    <row r="17" spans="1:4" ht="25.5" x14ac:dyDescent="0.25">
      <c r="A17" s="373" t="s">
        <v>207</v>
      </c>
      <c r="B17" s="377">
        <v>50384</v>
      </c>
      <c r="C17" s="224"/>
      <c r="D17" s="378">
        <v>50904</v>
      </c>
    </row>
    <row r="18" spans="1:4" x14ac:dyDescent="0.25">
      <c r="A18" s="374" t="s">
        <v>208</v>
      </c>
      <c r="B18" s="375">
        <v>1507</v>
      </c>
      <c r="C18" s="223"/>
      <c r="D18" s="376">
        <v>1477</v>
      </c>
    </row>
    <row r="19" spans="1:4" x14ac:dyDescent="0.25">
      <c r="A19" s="374" t="s">
        <v>209</v>
      </c>
      <c r="B19" s="375">
        <v>14870</v>
      </c>
      <c r="C19" s="223"/>
      <c r="D19" s="376">
        <v>13150</v>
      </c>
    </row>
    <row r="20" spans="1:4" x14ac:dyDescent="0.25">
      <c r="A20" s="374" t="s">
        <v>210</v>
      </c>
      <c r="B20" s="375">
        <v>0</v>
      </c>
      <c r="C20" s="223"/>
      <c r="D20" s="376">
        <v>0</v>
      </c>
    </row>
    <row r="21" spans="1:4" x14ac:dyDescent="0.25">
      <c r="A21" s="374" t="s">
        <v>211</v>
      </c>
      <c r="B21" s="375">
        <v>604</v>
      </c>
      <c r="C21" s="223"/>
      <c r="D21" s="376">
        <v>631</v>
      </c>
    </row>
    <row r="22" spans="1:4" ht="25.5" x14ac:dyDescent="0.25">
      <c r="A22" s="373" t="s">
        <v>212</v>
      </c>
      <c r="B22" s="377">
        <v>16980</v>
      </c>
      <c r="C22" s="224"/>
      <c r="D22" s="378">
        <v>15258</v>
      </c>
    </row>
    <row r="23" spans="1:4" x14ac:dyDescent="0.25">
      <c r="A23" s="374" t="s">
        <v>213</v>
      </c>
      <c r="B23" s="375">
        <v>3269</v>
      </c>
      <c r="C23" s="223"/>
      <c r="D23" s="376">
        <v>4223</v>
      </c>
    </row>
    <row r="24" spans="1:4" x14ac:dyDescent="0.25">
      <c r="A24" s="374" t="s">
        <v>214</v>
      </c>
      <c r="B24" s="375">
        <v>4611</v>
      </c>
      <c r="C24" s="223"/>
      <c r="D24" s="376">
        <v>5589</v>
      </c>
    </row>
    <row r="25" spans="1:4" x14ac:dyDescent="0.25">
      <c r="A25" s="374" t="s">
        <v>215</v>
      </c>
      <c r="B25" s="375">
        <v>1857</v>
      </c>
      <c r="C25" s="223"/>
      <c r="D25" s="376">
        <v>2270</v>
      </c>
    </row>
    <row r="26" spans="1:4" ht="25.5" x14ac:dyDescent="0.25">
      <c r="A26" s="373" t="s">
        <v>216</v>
      </c>
      <c r="B26" s="377">
        <v>9737</v>
      </c>
      <c r="C26" s="224"/>
      <c r="D26" s="378">
        <v>12082</v>
      </c>
    </row>
    <row r="27" spans="1:4" x14ac:dyDescent="0.25">
      <c r="A27" s="373" t="s">
        <v>217</v>
      </c>
      <c r="B27" s="377">
        <v>12269</v>
      </c>
      <c r="C27" s="224"/>
      <c r="D27" s="378">
        <v>12135</v>
      </c>
    </row>
    <row r="28" spans="1:4" x14ac:dyDescent="0.25">
      <c r="A28" s="373" t="s">
        <v>218</v>
      </c>
      <c r="B28" s="377">
        <v>34510</v>
      </c>
      <c r="C28" s="224"/>
      <c r="D28" s="378">
        <v>41256</v>
      </c>
    </row>
    <row r="29" spans="1:4" ht="25.5" x14ac:dyDescent="0.25">
      <c r="A29" s="373" t="s">
        <v>219</v>
      </c>
      <c r="B29" s="377">
        <v>-974</v>
      </c>
      <c r="C29" s="224"/>
      <c r="D29" s="378">
        <v>-319</v>
      </c>
    </row>
    <row r="30" spans="1:4" x14ac:dyDescent="0.25">
      <c r="A30" s="374" t="s">
        <v>220</v>
      </c>
      <c r="B30" s="375">
        <v>0</v>
      </c>
      <c r="C30" s="223"/>
      <c r="D30" s="376">
        <v>0</v>
      </c>
    </row>
    <row r="31" spans="1:4" ht="30" x14ac:dyDescent="0.25">
      <c r="A31" s="374" t="s">
        <v>221</v>
      </c>
      <c r="B31" s="375">
        <v>561</v>
      </c>
      <c r="C31" s="223"/>
      <c r="D31" s="376">
        <v>36</v>
      </c>
    </row>
    <row r="32" spans="1:4" ht="30" x14ac:dyDescent="0.25">
      <c r="A32" s="374" t="s">
        <v>222</v>
      </c>
      <c r="B32" s="375">
        <v>0</v>
      </c>
      <c r="C32" s="223"/>
      <c r="D32" s="376">
        <v>0</v>
      </c>
    </row>
    <row r="33" spans="1:4" x14ac:dyDescent="0.25">
      <c r="A33" s="374" t="s">
        <v>223</v>
      </c>
      <c r="B33" s="375">
        <v>0</v>
      </c>
      <c r="C33" s="223"/>
      <c r="D33" s="376">
        <v>0</v>
      </c>
    </row>
    <row r="34" spans="1:4" ht="25.5" x14ac:dyDescent="0.25">
      <c r="A34" s="373" t="s">
        <v>224</v>
      </c>
      <c r="B34" s="377">
        <v>561</v>
      </c>
      <c r="C34" s="224"/>
      <c r="D34" s="378">
        <v>36</v>
      </c>
    </row>
    <row r="35" spans="1:4" x14ac:dyDescent="0.25">
      <c r="A35" s="374" t="s">
        <v>225</v>
      </c>
      <c r="B35" s="375">
        <v>1</v>
      </c>
      <c r="C35" s="223"/>
      <c r="D35" s="376">
        <v>0</v>
      </c>
    </row>
    <row r="36" spans="1:4" x14ac:dyDescent="0.25">
      <c r="A36" s="374" t="s">
        <v>226</v>
      </c>
      <c r="B36" s="375">
        <v>0</v>
      </c>
      <c r="C36" s="223"/>
      <c r="D36" s="376">
        <v>0</v>
      </c>
    </row>
    <row r="37" spans="1:4" x14ac:dyDescent="0.25">
      <c r="A37" s="374" t="s">
        <v>227</v>
      </c>
      <c r="B37" s="375">
        <v>0</v>
      </c>
      <c r="C37" s="223"/>
      <c r="D37" s="376">
        <v>0</v>
      </c>
    </row>
    <row r="38" spans="1:4" x14ac:dyDescent="0.25">
      <c r="A38" s="374" t="s">
        <v>228</v>
      </c>
      <c r="B38" s="375">
        <v>0</v>
      </c>
      <c r="C38" s="223"/>
      <c r="D38" s="376">
        <v>0</v>
      </c>
    </row>
    <row r="39" spans="1:4" ht="25.5" x14ac:dyDescent="0.25">
      <c r="A39" s="373" t="s">
        <v>229</v>
      </c>
      <c r="B39" s="377">
        <v>0</v>
      </c>
      <c r="C39" s="224"/>
      <c r="D39" s="378">
        <v>0</v>
      </c>
    </row>
    <row r="40" spans="1:4" ht="25.5" x14ac:dyDescent="0.25">
      <c r="A40" s="373" t="s">
        <v>230</v>
      </c>
      <c r="B40" s="377">
        <v>561</v>
      </c>
      <c r="C40" s="224"/>
      <c r="D40" s="378">
        <v>36</v>
      </c>
    </row>
    <row r="41" spans="1:4" x14ac:dyDescent="0.25">
      <c r="A41" s="373" t="s">
        <v>231</v>
      </c>
      <c r="B41" s="377">
        <v>-973</v>
      </c>
      <c r="C41" s="224"/>
      <c r="D41" s="378">
        <v>-283</v>
      </c>
    </row>
    <row r="42" spans="1:4" ht="30" x14ac:dyDescent="0.25">
      <c r="A42" s="374" t="s">
        <v>232</v>
      </c>
      <c r="B42" s="375">
        <v>0</v>
      </c>
      <c r="C42" s="223"/>
      <c r="D42" s="376">
        <v>0</v>
      </c>
    </row>
    <row r="43" spans="1:4" x14ac:dyDescent="0.25">
      <c r="A43" s="374" t="s">
        <v>233</v>
      </c>
      <c r="B43" s="375">
        <v>0</v>
      </c>
      <c r="C43" s="223"/>
      <c r="D43" s="376">
        <v>0</v>
      </c>
    </row>
    <row r="44" spans="1:4" ht="25.5" x14ac:dyDescent="0.25">
      <c r="A44" s="373" t="s">
        <v>234</v>
      </c>
      <c r="B44" s="377">
        <v>0</v>
      </c>
      <c r="C44" s="224"/>
      <c r="D44" s="378">
        <v>0</v>
      </c>
    </row>
    <row r="45" spans="1:4" x14ac:dyDescent="0.25">
      <c r="A45" s="373" t="s">
        <v>235</v>
      </c>
      <c r="B45" s="377">
        <v>0</v>
      </c>
      <c r="C45" s="224"/>
      <c r="D45" s="378">
        <v>0</v>
      </c>
    </row>
    <row r="46" spans="1:4" x14ac:dyDescent="0.25">
      <c r="A46" s="373" t="s">
        <v>236</v>
      </c>
      <c r="B46" s="377">
        <v>0</v>
      </c>
      <c r="C46" s="224"/>
      <c r="D46" s="378">
        <f>D44-D45</f>
        <v>0</v>
      </c>
    </row>
    <row r="47" spans="1:4" x14ac:dyDescent="0.25">
      <c r="A47" s="373" t="s">
        <v>237</v>
      </c>
      <c r="B47" s="377">
        <v>0</v>
      </c>
      <c r="C47" s="224"/>
      <c r="D47" s="378">
        <v>0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48"/>
  <sheetViews>
    <sheetView workbookViewId="0">
      <selection activeCell="L16" sqref="L16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617" t="s">
        <v>1183</v>
      </c>
      <c r="B1" s="617"/>
      <c r="C1" s="617"/>
      <c r="D1" s="617"/>
    </row>
    <row r="2" spans="1:4" ht="21" customHeight="1" x14ac:dyDescent="0.25">
      <c r="A2" s="655" t="s">
        <v>1107</v>
      </c>
      <c r="B2" s="656"/>
      <c r="C2" s="656"/>
      <c r="D2" s="656"/>
    </row>
    <row r="3" spans="1:4" ht="21" customHeight="1" x14ac:dyDescent="0.25">
      <c r="A3" s="615" t="s">
        <v>238</v>
      </c>
      <c r="B3" s="656"/>
      <c r="C3" s="656"/>
      <c r="D3" s="656"/>
    </row>
    <row r="4" spans="1:4" ht="18" x14ac:dyDescent="0.35">
      <c r="A4" s="79"/>
      <c r="B4" s="76"/>
      <c r="C4" s="76"/>
      <c r="D4" s="76"/>
    </row>
    <row r="5" spans="1:4" ht="15.75" x14ac:dyDescent="0.25">
      <c r="A5" s="392" t="s">
        <v>622</v>
      </c>
      <c r="B5" s="4"/>
      <c r="C5" s="4"/>
      <c r="D5" s="4"/>
    </row>
    <row r="6" spans="1:4" ht="38.25" x14ac:dyDescent="0.25">
      <c r="A6" s="25" t="s">
        <v>47</v>
      </c>
      <c r="B6" s="75" t="s">
        <v>1105</v>
      </c>
      <c r="C6" s="75" t="s">
        <v>193</v>
      </c>
      <c r="D6" s="75" t="s">
        <v>1106</v>
      </c>
    </row>
    <row r="7" spans="1:4" x14ac:dyDescent="0.25">
      <c r="A7" s="62" t="s">
        <v>197</v>
      </c>
      <c r="B7" s="223">
        <v>0</v>
      </c>
      <c r="C7" s="223"/>
      <c r="D7" s="223">
        <v>0</v>
      </c>
    </row>
    <row r="8" spans="1:4" ht="30" x14ac:dyDescent="0.25">
      <c r="A8" s="62" t="s">
        <v>198</v>
      </c>
      <c r="B8" s="223">
        <v>0</v>
      </c>
      <c r="C8" s="223"/>
      <c r="D8" s="223">
        <v>0</v>
      </c>
    </row>
    <row r="9" spans="1:4" x14ac:dyDescent="0.25">
      <c r="A9" s="62" t="s">
        <v>199</v>
      </c>
      <c r="B9" s="223">
        <v>0</v>
      </c>
      <c r="C9" s="223"/>
      <c r="D9" s="223">
        <v>0</v>
      </c>
    </row>
    <row r="10" spans="1:4" ht="25.5" x14ac:dyDescent="0.25">
      <c r="A10" s="63" t="s">
        <v>200</v>
      </c>
      <c r="B10" s="224">
        <v>0</v>
      </c>
      <c r="C10" s="224"/>
      <c r="D10" s="224">
        <v>0</v>
      </c>
    </row>
    <row r="11" spans="1:4" x14ac:dyDescent="0.25">
      <c r="A11" s="62" t="s">
        <v>201</v>
      </c>
      <c r="B11" s="223">
        <v>0</v>
      </c>
      <c r="C11" s="223"/>
      <c r="D11" s="223">
        <v>0</v>
      </c>
    </row>
    <row r="12" spans="1:4" x14ac:dyDescent="0.25">
      <c r="A12" s="62" t="s">
        <v>202</v>
      </c>
      <c r="B12" s="223">
        <v>0</v>
      </c>
      <c r="C12" s="223"/>
      <c r="D12" s="223">
        <v>0</v>
      </c>
    </row>
    <row r="13" spans="1:4" ht="25.5" x14ac:dyDescent="0.25">
      <c r="A13" s="63" t="s">
        <v>203</v>
      </c>
      <c r="B13" s="224">
        <v>0</v>
      </c>
      <c r="C13" s="224"/>
      <c r="D13" s="224">
        <v>0</v>
      </c>
    </row>
    <row r="14" spans="1:4" ht="30" x14ac:dyDescent="0.25">
      <c r="A14" s="62" t="s">
        <v>204</v>
      </c>
      <c r="B14" s="223">
        <v>18876</v>
      </c>
      <c r="C14" s="223"/>
      <c r="D14" s="223">
        <v>21620</v>
      </c>
    </row>
    <row r="15" spans="1:4" ht="30" x14ac:dyDescent="0.25">
      <c r="A15" s="62" t="s">
        <v>205</v>
      </c>
      <c r="B15" s="223">
        <v>0</v>
      </c>
      <c r="C15" s="223"/>
      <c r="D15" s="223">
        <v>0</v>
      </c>
    </row>
    <row r="16" spans="1:4" x14ac:dyDescent="0.25">
      <c r="A16" s="62" t="s">
        <v>206</v>
      </c>
      <c r="B16" s="223">
        <v>0</v>
      </c>
      <c r="C16" s="223"/>
      <c r="D16" s="223">
        <v>0</v>
      </c>
    </row>
    <row r="17" spans="1:4" ht="25.5" x14ac:dyDescent="0.25">
      <c r="A17" s="63" t="s">
        <v>207</v>
      </c>
      <c r="B17" s="224">
        <v>18876</v>
      </c>
      <c r="C17" s="224"/>
      <c r="D17" s="224">
        <v>21620</v>
      </c>
    </row>
    <row r="18" spans="1:4" x14ac:dyDescent="0.25">
      <c r="A18" s="62" t="s">
        <v>208</v>
      </c>
      <c r="B18" s="223">
        <v>164</v>
      </c>
      <c r="C18" s="223"/>
      <c r="D18" s="223">
        <v>131</v>
      </c>
    </row>
    <row r="19" spans="1:4" x14ac:dyDescent="0.25">
      <c r="A19" s="62" t="s">
        <v>209</v>
      </c>
      <c r="B19" s="223">
        <v>1293</v>
      </c>
      <c r="C19" s="223"/>
      <c r="D19" s="223">
        <v>1552</v>
      </c>
    </row>
    <row r="20" spans="1:4" x14ac:dyDescent="0.25">
      <c r="A20" s="62" t="s">
        <v>210</v>
      </c>
      <c r="B20" s="223">
        <v>0</v>
      </c>
      <c r="C20" s="223"/>
      <c r="D20" s="223">
        <v>0</v>
      </c>
    </row>
    <row r="21" spans="1:4" x14ac:dyDescent="0.25">
      <c r="A21" s="62" t="s">
        <v>211</v>
      </c>
      <c r="B21" s="223">
        <v>0</v>
      </c>
      <c r="C21" s="223"/>
      <c r="D21" s="223">
        <v>0</v>
      </c>
    </row>
    <row r="22" spans="1:4" ht="25.5" x14ac:dyDescent="0.25">
      <c r="A22" s="63" t="s">
        <v>212</v>
      </c>
      <c r="B22" s="224">
        <v>1458</v>
      </c>
      <c r="C22" s="224"/>
      <c r="D22" s="224">
        <v>1684</v>
      </c>
    </row>
    <row r="23" spans="1:4" x14ac:dyDescent="0.25">
      <c r="A23" s="62" t="s">
        <v>213</v>
      </c>
      <c r="B23" s="223">
        <v>13948</v>
      </c>
      <c r="C23" s="223"/>
      <c r="D23" s="223">
        <v>12530</v>
      </c>
    </row>
    <row r="24" spans="1:4" x14ac:dyDescent="0.25">
      <c r="A24" s="62" t="s">
        <v>214</v>
      </c>
      <c r="B24" s="223">
        <v>638</v>
      </c>
      <c r="C24" s="223"/>
      <c r="D24" s="223">
        <v>2801</v>
      </c>
    </row>
    <row r="25" spans="1:4" x14ac:dyDescent="0.25">
      <c r="A25" s="62" t="s">
        <v>215</v>
      </c>
      <c r="B25" s="223">
        <v>4002</v>
      </c>
      <c r="C25" s="223"/>
      <c r="D25" s="223">
        <v>3648</v>
      </c>
    </row>
    <row r="26" spans="1:4" ht="25.5" x14ac:dyDescent="0.25">
      <c r="A26" s="63" t="s">
        <v>216</v>
      </c>
      <c r="B26" s="224">
        <v>18588</v>
      </c>
      <c r="C26" s="224"/>
      <c r="D26" s="224">
        <v>18979</v>
      </c>
    </row>
    <row r="27" spans="1:4" x14ac:dyDescent="0.25">
      <c r="A27" s="63" t="s">
        <v>217</v>
      </c>
      <c r="B27" s="224">
        <v>114</v>
      </c>
      <c r="C27" s="224"/>
      <c r="D27" s="224">
        <v>0</v>
      </c>
    </row>
    <row r="28" spans="1:4" x14ac:dyDescent="0.25">
      <c r="A28" s="63" t="s">
        <v>218</v>
      </c>
      <c r="B28" s="224">
        <v>374</v>
      </c>
      <c r="C28" s="224"/>
      <c r="D28" s="224">
        <v>439</v>
      </c>
    </row>
    <row r="29" spans="1:4" ht="25.5" x14ac:dyDescent="0.25">
      <c r="A29" s="63" t="s">
        <v>219</v>
      </c>
      <c r="B29" s="224">
        <v>-1656</v>
      </c>
      <c r="C29" s="224"/>
      <c r="D29" s="224">
        <v>518</v>
      </c>
    </row>
    <row r="30" spans="1:4" x14ac:dyDescent="0.25">
      <c r="A30" s="62" t="s">
        <v>220</v>
      </c>
      <c r="B30" s="223">
        <v>0</v>
      </c>
      <c r="C30" s="223"/>
      <c r="D30" s="223">
        <v>0</v>
      </c>
    </row>
    <row r="31" spans="1:4" ht="30" x14ac:dyDescent="0.25">
      <c r="A31" s="62" t="s">
        <v>221</v>
      </c>
      <c r="B31" s="223">
        <v>2</v>
      </c>
      <c r="C31" s="223"/>
      <c r="D31" s="223">
        <v>0</v>
      </c>
    </row>
    <row r="32" spans="1:4" ht="30" x14ac:dyDescent="0.25">
      <c r="A32" s="62" t="s">
        <v>222</v>
      </c>
      <c r="B32" s="223">
        <v>0</v>
      </c>
      <c r="C32" s="223"/>
      <c r="D32" s="223">
        <v>0</v>
      </c>
    </row>
    <row r="33" spans="1:4" x14ac:dyDescent="0.25">
      <c r="A33" s="62" t="s">
        <v>223</v>
      </c>
      <c r="B33" s="223">
        <v>0</v>
      </c>
      <c r="C33" s="223"/>
      <c r="D33" s="223">
        <v>0</v>
      </c>
    </row>
    <row r="34" spans="1:4" ht="25.5" x14ac:dyDescent="0.25">
      <c r="A34" s="63" t="s">
        <v>224</v>
      </c>
      <c r="B34" s="224">
        <v>2</v>
      </c>
      <c r="C34" s="224"/>
      <c r="D34" s="224">
        <v>0</v>
      </c>
    </row>
    <row r="35" spans="1:4" x14ac:dyDescent="0.25">
      <c r="A35" s="62" t="s">
        <v>225</v>
      </c>
      <c r="B35" s="223">
        <v>0</v>
      </c>
      <c r="C35" s="223"/>
      <c r="D35" s="223">
        <v>0</v>
      </c>
    </row>
    <row r="36" spans="1:4" x14ac:dyDescent="0.25">
      <c r="A36" s="62" t="s">
        <v>226</v>
      </c>
      <c r="B36" s="223">
        <v>0</v>
      </c>
      <c r="C36" s="223"/>
      <c r="D36" s="223">
        <v>0</v>
      </c>
    </row>
    <row r="37" spans="1:4" x14ac:dyDescent="0.25">
      <c r="A37" s="62" t="s">
        <v>227</v>
      </c>
      <c r="B37" s="223">
        <v>0</v>
      </c>
      <c r="C37" s="223"/>
      <c r="D37" s="223">
        <v>0</v>
      </c>
    </row>
    <row r="38" spans="1:4" x14ac:dyDescent="0.25">
      <c r="A38" s="62" t="s">
        <v>228</v>
      </c>
      <c r="B38" s="223">
        <v>0</v>
      </c>
      <c r="C38" s="223"/>
      <c r="D38" s="223">
        <v>0</v>
      </c>
    </row>
    <row r="39" spans="1:4" ht="25.5" x14ac:dyDescent="0.25">
      <c r="A39" s="63" t="s">
        <v>229</v>
      </c>
      <c r="B39" s="224">
        <v>0</v>
      </c>
      <c r="C39" s="224"/>
      <c r="D39" s="224">
        <v>0</v>
      </c>
    </row>
    <row r="40" spans="1:4" ht="25.5" x14ac:dyDescent="0.25">
      <c r="A40" s="63" t="s">
        <v>230</v>
      </c>
      <c r="B40" s="224">
        <v>2</v>
      </c>
      <c r="C40" s="224"/>
      <c r="D40" s="224">
        <v>0</v>
      </c>
    </row>
    <row r="41" spans="1:4" x14ac:dyDescent="0.25">
      <c r="A41" s="63" t="s">
        <v>231</v>
      </c>
      <c r="B41" s="224">
        <v>-1656</v>
      </c>
      <c r="C41" s="224"/>
      <c r="D41" s="224">
        <f>D29</f>
        <v>518</v>
      </c>
    </row>
    <row r="42" spans="1:4" ht="30" x14ac:dyDescent="0.25">
      <c r="A42" s="62" t="s">
        <v>232</v>
      </c>
      <c r="B42" s="223">
        <v>0</v>
      </c>
      <c r="C42" s="223"/>
      <c r="D42" s="223">
        <v>0</v>
      </c>
    </row>
    <row r="43" spans="1:4" x14ac:dyDescent="0.25">
      <c r="A43" s="62" t="s">
        <v>233</v>
      </c>
      <c r="B43" s="223">
        <v>0</v>
      </c>
      <c r="C43" s="223"/>
      <c r="D43" s="223">
        <v>0</v>
      </c>
    </row>
    <row r="44" spans="1:4" ht="25.5" x14ac:dyDescent="0.25">
      <c r="A44" s="63" t="s">
        <v>234</v>
      </c>
      <c r="B44" s="224">
        <v>0</v>
      </c>
      <c r="C44" s="224"/>
      <c r="D44" s="224">
        <v>0</v>
      </c>
    </row>
    <row r="45" spans="1:4" x14ac:dyDescent="0.25">
      <c r="A45" s="63" t="s">
        <v>235</v>
      </c>
      <c r="B45" s="224">
        <v>0</v>
      </c>
      <c r="C45" s="224"/>
      <c r="D45" s="224">
        <v>0</v>
      </c>
    </row>
    <row r="46" spans="1:4" x14ac:dyDescent="0.25">
      <c r="A46" s="63" t="s">
        <v>236</v>
      </c>
      <c r="B46" s="224">
        <v>0</v>
      </c>
      <c r="C46" s="224"/>
      <c r="D46" s="224">
        <v>0</v>
      </c>
    </row>
    <row r="47" spans="1:4" x14ac:dyDescent="0.25">
      <c r="A47" s="63" t="s">
        <v>237</v>
      </c>
      <c r="B47" s="224">
        <v>0</v>
      </c>
      <c r="C47" s="224"/>
      <c r="D47" s="224">
        <v>0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9"/>
  <sheetViews>
    <sheetView tabSelected="1" workbookViewId="0">
      <selection activeCell="M27" sqref="M27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617" t="s">
        <v>1184</v>
      </c>
      <c r="B1" s="617"/>
      <c r="C1" s="617"/>
      <c r="D1" s="617"/>
      <c r="E1" s="617"/>
    </row>
    <row r="2" spans="1:5" ht="23.25" customHeight="1" x14ac:dyDescent="0.25">
      <c r="A2" s="613" t="s">
        <v>1107</v>
      </c>
      <c r="B2" s="616"/>
      <c r="C2" s="616"/>
      <c r="D2" s="616"/>
      <c r="E2" s="616"/>
    </row>
    <row r="3" spans="1:5" ht="25.5" customHeight="1" x14ac:dyDescent="0.25">
      <c r="A3" s="657" t="s">
        <v>80</v>
      </c>
      <c r="B3" s="616"/>
      <c r="C3" s="616"/>
      <c r="D3" s="616"/>
      <c r="E3" s="616"/>
    </row>
    <row r="4" spans="1:5" ht="21.75" customHeight="1" x14ac:dyDescent="0.3">
      <c r="A4" s="48"/>
      <c r="B4" s="41"/>
      <c r="C4" s="41"/>
      <c r="D4" s="41"/>
      <c r="E4" s="41"/>
    </row>
    <row r="5" spans="1:5" x14ac:dyDescent="0.25">
      <c r="A5" s="658" t="s">
        <v>47</v>
      </c>
      <c r="B5" s="660" t="s">
        <v>281</v>
      </c>
      <c r="C5" s="662" t="s">
        <v>622</v>
      </c>
      <c r="D5" s="663"/>
      <c r="E5" s="664"/>
    </row>
    <row r="6" spans="1:5" ht="30.75" customHeight="1" x14ac:dyDescent="0.25">
      <c r="A6" s="659"/>
      <c r="B6" s="661"/>
      <c r="C6" s="47" t="s">
        <v>82</v>
      </c>
      <c r="D6" s="59" t="s">
        <v>107</v>
      </c>
      <c r="E6" s="47" t="s">
        <v>108</v>
      </c>
    </row>
    <row r="7" spans="1:5" ht="30" x14ac:dyDescent="0.25">
      <c r="A7" s="44" t="s">
        <v>77</v>
      </c>
      <c r="B7" s="5" t="s">
        <v>439</v>
      </c>
      <c r="C7" s="226">
        <v>23294</v>
      </c>
      <c r="D7" s="226">
        <v>25299</v>
      </c>
      <c r="E7" s="226">
        <v>21620</v>
      </c>
    </row>
    <row r="8" spans="1:5" ht="30" x14ac:dyDescent="0.25">
      <c r="A8" s="44" t="s">
        <v>78</v>
      </c>
      <c r="B8" s="5" t="s">
        <v>439</v>
      </c>
      <c r="C8" s="226"/>
      <c r="D8" s="226"/>
      <c r="E8" s="226"/>
    </row>
    <row r="9" spans="1:5" ht="18.75" customHeight="1" x14ac:dyDescent="0.25">
      <c r="A9" s="25" t="s">
        <v>81</v>
      </c>
      <c r="B9" s="25"/>
      <c r="C9" s="227">
        <f>C7</f>
        <v>23294</v>
      </c>
      <c r="D9" s="227">
        <f>D7</f>
        <v>25299</v>
      </c>
      <c r="E9" s="227">
        <f>E7</f>
        <v>21620</v>
      </c>
    </row>
  </sheetData>
  <mergeCells count="6">
    <mergeCell ref="A1:E1"/>
    <mergeCell ref="A2:E2"/>
    <mergeCell ref="A3:E3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153"/>
  <sheetViews>
    <sheetView zoomScaleNormal="100" workbookViewId="0">
      <selection activeCell="F153" sqref="F153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1.28515625" customWidth="1"/>
  </cols>
  <sheetData>
    <row r="1" spans="1:6" x14ac:dyDescent="0.25">
      <c r="A1" s="416" t="s">
        <v>781</v>
      </c>
      <c r="B1" s="417"/>
      <c r="C1" s="417"/>
      <c r="D1" s="417"/>
      <c r="E1" s="417"/>
      <c r="F1" s="418" t="s">
        <v>990</v>
      </c>
    </row>
    <row r="2" spans="1:6" ht="26.25" customHeight="1" x14ac:dyDescent="0.25">
      <c r="A2" s="655" t="s">
        <v>1107</v>
      </c>
      <c r="B2" s="665"/>
      <c r="C2" s="665"/>
      <c r="D2" s="665"/>
      <c r="E2" s="665"/>
      <c r="F2" s="618"/>
    </row>
    <row r="3" spans="1:6" ht="30" customHeight="1" x14ac:dyDescent="0.25">
      <c r="A3" s="645" t="s">
        <v>783</v>
      </c>
      <c r="B3" s="616"/>
      <c r="C3" s="616"/>
      <c r="D3" s="616"/>
      <c r="E3" s="616"/>
      <c r="F3" s="618"/>
    </row>
    <row r="5" spans="1:6" x14ac:dyDescent="0.25">
      <c r="A5" s="324" t="s">
        <v>74</v>
      </c>
    </row>
    <row r="6" spans="1:6" ht="45" x14ac:dyDescent="0.3">
      <c r="A6" s="217" t="s">
        <v>280</v>
      </c>
      <c r="B6" s="218" t="s">
        <v>281</v>
      </c>
      <c r="C6" s="419" t="s">
        <v>991</v>
      </c>
      <c r="D6" s="420" t="s">
        <v>817</v>
      </c>
      <c r="E6" s="420" t="s">
        <v>1109</v>
      </c>
      <c r="F6" s="420" t="s">
        <v>1110</v>
      </c>
    </row>
    <row r="7" spans="1:6" x14ac:dyDescent="0.25">
      <c r="A7" s="141" t="s">
        <v>583</v>
      </c>
      <c r="B7" s="158" t="s">
        <v>307</v>
      </c>
      <c r="C7" s="83">
        <v>18576</v>
      </c>
      <c r="D7" s="83">
        <v>20811</v>
      </c>
      <c r="E7" s="83">
        <v>22670</v>
      </c>
      <c r="F7" s="83">
        <v>20426</v>
      </c>
    </row>
    <row r="8" spans="1:6" x14ac:dyDescent="0.25">
      <c r="A8" s="90" t="s">
        <v>584</v>
      </c>
      <c r="B8" s="158" t="s">
        <v>314</v>
      </c>
      <c r="C8" s="83">
        <v>4108</v>
      </c>
      <c r="D8" s="83">
        <v>4638</v>
      </c>
      <c r="E8" s="83">
        <v>5157</v>
      </c>
      <c r="F8" s="83">
        <v>5103</v>
      </c>
    </row>
    <row r="9" spans="1:6" x14ac:dyDescent="0.25">
      <c r="A9" s="144" t="s">
        <v>684</v>
      </c>
      <c r="B9" s="160" t="s">
        <v>315</v>
      </c>
      <c r="C9" s="87">
        <v>22684</v>
      </c>
      <c r="D9" s="87">
        <v>25449</v>
      </c>
      <c r="E9" s="87">
        <v>27827</v>
      </c>
      <c r="F9" s="87">
        <v>25529</v>
      </c>
    </row>
    <row r="10" spans="1:6" x14ac:dyDescent="0.25">
      <c r="A10" s="92" t="s">
        <v>655</v>
      </c>
      <c r="B10" s="160" t="s">
        <v>316</v>
      </c>
      <c r="C10" s="87">
        <v>5840</v>
      </c>
      <c r="D10" s="87">
        <v>5625</v>
      </c>
      <c r="E10" s="87">
        <v>6080</v>
      </c>
      <c r="F10" s="87">
        <v>6080</v>
      </c>
    </row>
    <row r="11" spans="1:6" x14ac:dyDescent="0.25">
      <c r="A11" s="90" t="s">
        <v>585</v>
      </c>
      <c r="B11" s="158" t="s">
        <v>323</v>
      </c>
      <c r="C11" s="83">
        <v>1671</v>
      </c>
      <c r="D11" s="83">
        <v>1784</v>
      </c>
      <c r="E11" s="83">
        <v>1784</v>
      </c>
      <c r="F11" s="83">
        <v>1596</v>
      </c>
    </row>
    <row r="12" spans="1:6" x14ac:dyDescent="0.25">
      <c r="A12" s="90" t="s">
        <v>685</v>
      </c>
      <c r="B12" s="158" t="s">
        <v>328</v>
      </c>
      <c r="C12" s="83">
        <v>405</v>
      </c>
      <c r="D12" s="83">
        <v>411</v>
      </c>
      <c r="E12" s="83">
        <v>478</v>
      </c>
      <c r="F12" s="83">
        <v>302</v>
      </c>
    </row>
    <row r="13" spans="1:6" x14ac:dyDescent="0.25">
      <c r="A13" s="90" t="s">
        <v>586</v>
      </c>
      <c r="B13" s="158" t="s">
        <v>340</v>
      </c>
      <c r="C13" s="83">
        <v>16093</v>
      </c>
      <c r="D13" s="83">
        <v>13719</v>
      </c>
      <c r="E13" s="83">
        <v>18564</v>
      </c>
      <c r="F13" s="83">
        <v>14669</v>
      </c>
    </row>
    <row r="14" spans="1:6" x14ac:dyDescent="0.25">
      <c r="A14" s="90" t="s">
        <v>587</v>
      </c>
      <c r="B14" s="158" t="s">
        <v>345</v>
      </c>
      <c r="C14" s="83">
        <v>269</v>
      </c>
      <c r="D14" s="83">
        <v>841</v>
      </c>
      <c r="E14" s="83">
        <v>268</v>
      </c>
      <c r="F14" s="83">
        <v>47</v>
      </c>
    </row>
    <row r="15" spans="1:6" x14ac:dyDescent="0.25">
      <c r="A15" s="90" t="s">
        <v>588</v>
      </c>
      <c r="B15" s="158" t="s">
        <v>354</v>
      </c>
      <c r="C15" s="83">
        <v>3453</v>
      </c>
      <c r="D15" s="83">
        <v>2872</v>
      </c>
      <c r="E15" s="83">
        <v>4319</v>
      </c>
      <c r="F15" s="83">
        <v>3651</v>
      </c>
    </row>
    <row r="16" spans="1:6" x14ac:dyDescent="0.25">
      <c r="A16" s="92" t="s">
        <v>589</v>
      </c>
      <c r="B16" s="160" t="s">
        <v>355</v>
      </c>
      <c r="C16" s="87">
        <v>21890</v>
      </c>
      <c r="D16" s="87">
        <v>19627</v>
      </c>
      <c r="E16" s="87">
        <v>25520</v>
      </c>
      <c r="F16" s="87">
        <v>20264</v>
      </c>
    </row>
    <row r="17" spans="1:6" x14ac:dyDescent="0.25">
      <c r="A17" s="128" t="s">
        <v>356</v>
      </c>
      <c r="B17" s="158" t="s">
        <v>357</v>
      </c>
      <c r="C17" s="83"/>
      <c r="D17" s="83"/>
      <c r="E17" s="83"/>
      <c r="F17" s="83"/>
    </row>
    <row r="18" spans="1:6" x14ac:dyDescent="0.25">
      <c r="A18" s="128" t="s">
        <v>590</v>
      </c>
      <c r="B18" s="158" t="s">
        <v>358</v>
      </c>
      <c r="C18" s="83">
        <v>110</v>
      </c>
      <c r="D18" s="83">
        <v>168</v>
      </c>
      <c r="E18" s="83">
        <v>168</v>
      </c>
      <c r="F18" s="83">
        <v>62</v>
      </c>
    </row>
    <row r="19" spans="1:6" x14ac:dyDescent="0.25">
      <c r="A19" s="146" t="s">
        <v>661</v>
      </c>
      <c r="B19" s="158" t="s">
        <v>359</v>
      </c>
      <c r="C19" s="83"/>
      <c r="D19" s="83"/>
      <c r="E19" s="83"/>
      <c r="F19" s="83"/>
    </row>
    <row r="20" spans="1:6" x14ac:dyDescent="0.25">
      <c r="A20" s="146" t="s">
        <v>662</v>
      </c>
      <c r="B20" s="158" t="s">
        <v>360</v>
      </c>
      <c r="C20" s="83"/>
      <c r="D20" s="83"/>
      <c r="E20" s="83"/>
      <c r="F20" s="83"/>
    </row>
    <row r="21" spans="1:6" x14ac:dyDescent="0.25">
      <c r="A21" s="146" t="s">
        <v>663</v>
      </c>
      <c r="B21" s="158" t="s">
        <v>361</v>
      </c>
      <c r="C21" s="83"/>
      <c r="D21" s="83"/>
      <c r="E21" s="83"/>
      <c r="F21" s="83"/>
    </row>
    <row r="22" spans="1:6" x14ac:dyDescent="0.25">
      <c r="A22" s="128" t="s">
        <v>664</v>
      </c>
      <c r="B22" s="158" t="s">
        <v>362</v>
      </c>
      <c r="C22" s="83"/>
      <c r="D22" s="83"/>
      <c r="E22" s="83"/>
      <c r="F22" s="83"/>
    </row>
    <row r="23" spans="1:6" x14ac:dyDescent="0.25">
      <c r="A23" s="128" t="s">
        <v>665</v>
      </c>
      <c r="B23" s="158" t="s">
        <v>363</v>
      </c>
      <c r="C23" s="83">
        <v>350</v>
      </c>
      <c r="D23" s="83">
        <v>380</v>
      </c>
      <c r="E23" s="83">
        <v>380</v>
      </c>
      <c r="F23" s="83">
        <v>100</v>
      </c>
    </row>
    <row r="24" spans="1:6" x14ac:dyDescent="0.25">
      <c r="A24" s="128" t="s">
        <v>666</v>
      </c>
      <c r="B24" s="158" t="s">
        <v>364</v>
      </c>
      <c r="C24" s="83">
        <f>'MÉRLEG Önk.'!C24+'MÉRLEG Óvoda'!C24</f>
        <v>4539</v>
      </c>
      <c r="D24" s="83">
        <f>'MÉRLEG Önk.'!D24+'MÉRLEG Óvoda'!D24</f>
        <v>4933</v>
      </c>
      <c r="E24" s="83">
        <f>'MÉRLEG Önk.'!E24+'MÉRLEG Óvoda'!E24</f>
        <v>4933</v>
      </c>
      <c r="F24" s="83">
        <f>'MÉRLEG Önk.'!F24+'MÉRLEG Óvoda'!F24</f>
        <v>3799</v>
      </c>
    </row>
    <row r="25" spans="1:6" x14ac:dyDescent="0.25">
      <c r="A25" s="147" t="s">
        <v>619</v>
      </c>
      <c r="B25" s="160" t="s">
        <v>365</v>
      </c>
      <c r="C25" s="87">
        <f>'MÉRLEG Önk.'!C25+'MÉRLEG Óvoda'!C25</f>
        <v>4999</v>
      </c>
      <c r="D25" s="87">
        <f>'MÉRLEG Önk.'!D25+'MÉRLEG Óvoda'!D25</f>
        <v>5481</v>
      </c>
      <c r="E25" s="87">
        <f>'MÉRLEG Önk.'!E25+'MÉRLEG Óvoda'!E25</f>
        <v>5841</v>
      </c>
      <c r="F25" s="87">
        <f>'MÉRLEG Önk.'!F25+'MÉRLEG Óvoda'!F25</f>
        <v>3961</v>
      </c>
    </row>
    <row r="26" spans="1:6" x14ac:dyDescent="0.25">
      <c r="A26" s="148" t="s">
        <v>667</v>
      </c>
      <c r="B26" s="158" t="s">
        <v>366</v>
      </c>
      <c r="C26" s="83"/>
      <c r="D26" s="83"/>
      <c r="E26" s="83"/>
      <c r="F26" s="83"/>
    </row>
    <row r="27" spans="1:6" x14ac:dyDescent="0.25">
      <c r="A27" s="148" t="s">
        <v>367</v>
      </c>
      <c r="B27" s="158" t="s">
        <v>368</v>
      </c>
      <c r="C27" s="83">
        <f>'MÉRLEG Önk.'!C27+'MÉRLEG Óvoda'!C27</f>
        <v>0</v>
      </c>
      <c r="D27" s="83">
        <f>'MÉRLEG Önk.'!D27+'MÉRLEG Óvoda'!D27</f>
        <v>0</v>
      </c>
      <c r="E27" s="83">
        <f>'MÉRLEG Önk.'!E27+'MÉRLEG Óvoda'!E27</f>
        <v>934</v>
      </c>
      <c r="F27" s="83">
        <f>'MÉRLEG Önk.'!F27+'MÉRLEG Óvoda'!F27</f>
        <v>934</v>
      </c>
    </row>
    <row r="28" spans="1:6" x14ac:dyDescent="0.25">
      <c r="A28" s="148" t="s">
        <v>369</v>
      </c>
      <c r="B28" s="158" t="s">
        <v>370</v>
      </c>
      <c r="C28" s="83"/>
      <c r="D28" s="83"/>
      <c r="E28" s="83"/>
      <c r="F28" s="83"/>
    </row>
    <row r="29" spans="1:6" x14ac:dyDescent="0.25">
      <c r="A29" s="148" t="s">
        <v>620</v>
      </c>
      <c r="B29" s="158" t="s">
        <v>371</v>
      </c>
      <c r="C29" s="83"/>
      <c r="D29" s="83"/>
      <c r="E29" s="83"/>
      <c r="F29" s="83"/>
    </row>
    <row r="30" spans="1:6" x14ac:dyDescent="0.25">
      <c r="A30" s="148" t="s">
        <v>668</v>
      </c>
      <c r="B30" s="158" t="s">
        <v>372</v>
      </c>
      <c r="C30" s="83"/>
      <c r="D30" s="83"/>
      <c r="E30" s="83"/>
      <c r="F30" s="83"/>
    </row>
    <row r="31" spans="1:6" x14ac:dyDescent="0.25">
      <c r="A31" s="148" t="s">
        <v>631</v>
      </c>
      <c r="B31" s="158" t="s">
        <v>373</v>
      </c>
      <c r="C31" s="83">
        <f>'MÉRLEG Önk.'!C31+'MÉRLEG Óvoda'!C31</f>
        <v>985</v>
      </c>
      <c r="D31" s="83">
        <f>'MÉRLEG Önk.'!D31+'MÉRLEG Óvoda'!D31</f>
        <v>721</v>
      </c>
      <c r="E31" s="83">
        <f>'MÉRLEG Önk.'!E31+'MÉRLEG Óvoda'!E31</f>
        <v>1719</v>
      </c>
      <c r="F31" s="83">
        <f>'MÉRLEG Önk.'!F31+'MÉRLEG Óvoda'!F31</f>
        <v>1719</v>
      </c>
    </row>
    <row r="32" spans="1:6" x14ac:dyDescent="0.25">
      <c r="A32" s="148" t="s">
        <v>669</v>
      </c>
      <c r="B32" s="158" t="s">
        <v>374</v>
      </c>
      <c r="C32" s="83"/>
      <c r="D32" s="83"/>
      <c r="E32" s="83"/>
      <c r="F32" s="83"/>
    </row>
    <row r="33" spans="1:6" x14ac:dyDescent="0.25">
      <c r="A33" s="148" t="s">
        <v>670</v>
      </c>
      <c r="B33" s="158" t="s">
        <v>375</v>
      </c>
      <c r="C33" s="83">
        <f>'MÉRLEG Önk.'!C33+'MÉRLEG Óvoda'!C33</f>
        <v>0</v>
      </c>
      <c r="D33" s="83">
        <f>'MÉRLEG Önk.'!D33+'MÉRLEG Óvoda'!D33</f>
        <v>0</v>
      </c>
      <c r="E33" s="83">
        <f>'MÉRLEG Önk.'!E33+'MÉRLEG Óvoda'!E33</f>
        <v>250</v>
      </c>
      <c r="F33" s="83">
        <f>'MÉRLEG Önk.'!F33+'MÉRLEG Óvoda'!F33</f>
        <v>250</v>
      </c>
    </row>
    <row r="34" spans="1:6" x14ac:dyDescent="0.25">
      <c r="A34" s="148" t="s">
        <v>376</v>
      </c>
      <c r="B34" s="158" t="s">
        <v>377</v>
      </c>
      <c r="C34" s="83"/>
      <c r="D34" s="83"/>
      <c r="E34" s="83"/>
      <c r="F34" s="83"/>
    </row>
    <row r="35" spans="1:6" x14ac:dyDescent="0.25">
      <c r="A35" s="149" t="s">
        <v>378</v>
      </c>
      <c r="B35" s="158" t="s">
        <v>379</v>
      </c>
      <c r="C35" s="83"/>
      <c r="D35" s="83"/>
      <c r="E35" s="83"/>
      <c r="F35" s="83"/>
    </row>
    <row r="36" spans="1:6" x14ac:dyDescent="0.25">
      <c r="A36" s="148" t="s">
        <v>671</v>
      </c>
      <c r="B36" s="158" t="s">
        <v>380</v>
      </c>
      <c r="C36" s="83">
        <f>'MÉRLEG Önk.'!C36+'MÉRLEG Óvoda'!C36</f>
        <v>150</v>
      </c>
      <c r="D36" s="83">
        <f>'MÉRLEG Önk.'!D36+'MÉRLEG Óvoda'!D36</f>
        <v>105</v>
      </c>
      <c r="E36" s="83">
        <f>'MÉRLEG Önk.'!E36+'MÉRLEG Óvoda'!E36</f>
        <v>2138</v>
      </c>
      <c r="F36" s="83">
        <f>'MÉRLEG Önk.'!F36+'MÉRLEG Óvoda'!F36</f>
        <v>2138</v>
      </c>
    </row>
    <row r="37" spans="1:6" x14ac:dyDescent="0.25">
      <c r="A37" s="149" t="s">
        <v>43</v>
      </c>
      <c r="B37" s="158" t="s">
        <v>381</v>
      </c>
      <c r="C37" s="83">
        <f>'MÉRLEG Önk.'!C37+'MÉRLEG Óvoda'!C37</f>
        <v>0</v>
      </c>
      <c r="D37" s="83">
        <f>'MÉRLEG Önk.'!D37+'MÉRLEG Óvoda'!D37</f>
        <v>13133</v>
      </c>
      <c r="E37" s="83">
        <f>'MÉRLEG Önk.'!E37+'MÉRLEG Óvoda'!E37</f>
        <v>1718</v>
      </c>
      <c r="F37" s="83">
        <f>'MÉRLEG Önk.'!F37+'MÉRLEG Óvoda'!F37</f>
        <v>0</v>
      </c>
    </row>
    <row r="38" spans="1:6" x14ac:dyDescent="0.25">
      <c r="A38" s="149" t="s">
        <v>44</v>
      </c>
      <c r="B38" s="158" t="s">
        <v>381</v>
      </c>
      <c r="C38" s="83"/>
      <c r="D38" s="83"/>
      <c r="E38" s="83"/>
      <c r="F38" s="83"/>
    </row>
    <row r="39" spans="1:6" x14ac:dyDescent="0.25">
      <c r="A39" s="147" t="s">
        <v>634</v>
      </c>
      <c r="B39" s="160" t="s">
        <v>382</v>
      </c>
      <c r="C39" s="87">
        <f>'MÉRLEG Önk.'!C39+'MÉRLEG Óvoda'!C39</f>
        <v>1135</v>
      </c>
      <c r="D39" s="87">
        <f>'MÉRLEG Önk.'!D39+'MÉRLEG Óvoda'!D39</f>
        <v>13959</v>
      </c>
      <c r="E39" s="87">
        <f>'MÉRLEG Önk.'!E39+'MÉRLEG Óvoda'!E39</f>
        <v>6759</v>
      </c>
      <c r="F39" s="87">
        <f>'MÉRLEG Önk.'!F39+'MÉRLEG Óvoda'!F39</f>
        <v>5041</v>
      </c>
    </row>
    <row r="40" spans="1:6" ht="15.75" x14ac:dyDescent="0.25">
      <c r="A40" s="421" t="s">
        <v>11</v>
      </c>
      <c r="B40" s="422"/>
      <c r="C40" s="423">
        <f>C39+C25+C16+C10+C9</f>
        <v>56548</v>
      </c>
      <c r="D40" s="423">
        <f>D39+D25+D16+D10+D9</f>
        <v>70141</v>
      </c>
      <c r="E40" s="423">
        <f>E39+E25+E16+E10+E9</f>
        <v>72027</v>
      </c>
      <c r="F40" s="423">
        <f>F39+F25+F16+F10+F9</f>
        <v>60875</v>
      </c>
    </row>
    <row r="41" spans="1:6" x14ac:dyDescent="0.25">
      <c r="A41" s="151" t="s">
        <v>383</v>
      </c>
      <c r="B41" s="158" t="s">
        <v>384</v>
      </c>
      <c r="C41" s="83"/>
      <c r="D41" s="83"/>
      <c r="E41" s="83"/>
      <c r="F41" s="83"/>
    </row>
    <row r="42" spans="1:6" x14ac:dyDescent="0.25">
      <c r="A42" s="151" t="s">
        <v>672</v>
      </c>
      <c r="B42" s="158" t="s">
        <v>385</v>
      </c>
      <c r="C42" s="83">
        <f>'MÉRLEG Önk.'!C42+'MÉRLEG Óvoda'!C42</f>
        <v>3</v>
      </c>
      <c r="D42" s="83">
        <f>'MÉRLEG Önk.'!D42+'MÉRLEG Óvoda'!D42</f>
        <v>0</v>
      </c>
      <c r="E42" s="83">
        <f>'MÉRLEG Önk.'!E42+'MÉRLEG Óvoda'!E42</f>
        <v>0</v>
      </c>
      <c r="F42" s="83">
        <f>'MÉRLEG Önk.'!F42+'MÉRLEG Óvoda'!F42</f>
        <v>0</v>
      </c>
    </row>
    <row r="43" spans="1:6" x14ac:dyDescent="0.25">
      <c r="A43" s="151" t="s">
        <v>386</v>
      </c>
      <c r="B43" s="158" t="s">
        <v>387</v>
      </c>
      <c r="C43" s="83">
        <f>'MÉRLEG Önk.'!C43+'MÉRLEG Óvoda'!C43</f>
        <v>410</v>
      </c>
      <c r="D43" s="83">
        <f>'MÉRLEG Önk.'!D43+'MÉRLEG Óvoda'!D43</f>
        <v>0</v>
      </c>
      <c r="E43" s="83">
        <f>'MÉRLEG Önk.'!E43+'MÉRLEG Óvoda'!E43</f>
        <v>0</v>
      </c>
      <c r="F43" s="83">
        <f>'MÉRLEG Önk.'!F43+'MÉRLEG Óvoda'!F43</f>
        <v>0</v>
      </c>
    </row>
    <row r="44" spans="1:6" x14ac:dyDescent="0.25">
      <c r="A44" s="151" t="s">
        <v>388</v>
      </c>
      <c r="B44" s="158" t="s">
        <v>389</v>
      </c>
      <c r="C44" s="83">
        <f>'MÉRLEG Önk.'!C44+'MÉRLEG Óvoda'!C44</f>
        <v>693</v>
      </c>
      <c r="D44" s="83">
        <f>'MÉRLEG Önk.'!D44+'MÉRLEG Óvoda'!D44</f>
        <v>579</v>
      </c>
      <c r="E44" s="83">
        <f>'MÉRLEG Önk.'!E44+'MÉRLEG Óvoda'!E44</f>
        <v>626</v>
      </c>
      <c r="F44" s="83">
        <f>'MÉRLEG Önk.'!F44+'MÉRLEG Óvoda'!F44</f>
        <v>259</v>
      </c>
    </row>
    <row r="45" spans="1:6" x14ac:dyDescent="0.25">
      <c r="A45" s="143" t="s">
        <v>390</v>
      </c>
      <c r="B45" s="158" t="s">
        <v>391</v>
      </c>
      <c r="C45" s="83"/>
      <c r="D45" s="83"/>
      <c r="E45" s="83"/>
      <c r="F45" s="83"/>
    </row>
    <row r="46" spans="1:6" x14ac:dyDescent="0.25">
      <c r="A46" s="143" t="s">
        <v>392</v>
      </c>
      <c r="B46" s="158" t="s">
        <v>393</v>
      </c>
      <c r="C46" s="83"/>
      <c r="D46" s="83"/>
      <c r="E46" s="83"/>
      <c r="F46" s="83"/>
    </row>
    <row r="47" spans="1:6" x14ac:dyDescent="0.25">
      <c r="A47" s="143" t="s">
        <v>394</v>
      </c>
      <c r="B47" s="158" t="s">
        <v>395</v>
      </c>
      <c r="C47" s="83">
        <f>'MÉRLEG Önk.'!C47+'MÉRLEG Óvoda'!C47</f>
        <v>267</v>
      </c>
      <c r="D47" s="83">
        <f>'MÉRLEG Önk.'!D47+'MÉRLEG Óvoda'!D47</f>
        <v>266</v>
      </c>
      <c r="E47" s="83">
        <f>'MÉRLEG Önk.'!E47+'MÉRLEG Óvoda'!E47</f>
        <v>279</v>
      </c>
      <c r="F47" s="83">
        <f>'MÉRLEG Önk.'!F47+'MÉRLEG Óvoda'!F47</f>
        <v>70</v>
      </c>
    </row>
    <row r="48" spans="1:6" x14ac:dyDescent="0.25">
      <c r="A48" s="152" t="s">
        <v>636</v>
      </c>
      <c r="B48" s="160" t="s">
        <v>396</v>
      </c>
      <c r="C48" s="87">
        <f>'MÉRLEG Önk.'!C48+'MÉRLEG Óvoda'!C48</f>
        <v>1372</v>
      </c>
      <c r="D48" s="87">
        <f>'MÉRLEG Önk.'!D48+'MÉRLEG Óvoda'!D48</f>
        <v>845</v>
      </c>
      <c r="E48" s="87">
        <f>'MÉRLEG Önk.'!E48+'MÉRLEG Óvoda'!E48</f>
        <v>904</v>
      </c>
      <c r="F48" s="87">
        <f>'MÉRLEG Önk.'!F48+'MÉRLEG Óvoda'!F48</f>
        <v>328</v>
      </c>
    </row>
    <row r="49" spans="1:6" x14ac:dyDescent="0.25">
      <c r="A49" s="128" t="s">
        <v>397</v>
      </c>
      <c r="B49" s="158" t="s">
        <v>398</v>
      </c>
      <c r="C49" s="83">
        <f>'MÉRLEG Önk.'!C49+'MÉRLEG Óvoda'!C49</f>
        <v>0</v>
      </c>
      <c r="D49" s="83">
        <f>'MÉRLEG Önk.'!D49+'MÉRLEG Óvoda'!D49</f>
        <v>0</v>
      </c>
      <c r="E49" s="83">
        <f>'MÉRLEG Önk.'!E49+'MÉRLEG Óvoda'!E49</f>
        <v>2233</v>
      </c>
      <c r="F49" s="83">
        <f>'MÉRLEG Önk.'!F49+'MÉRLEG Óvoda'!F49</f>
        <v>2233</v>
      </c>
    </row>
    <row r="50" spans="1:6" x14ac:dyDescent="0.25">
      <c r="A50" s="128" t="s">
        <v>399</v>
      </c>
      <c r="B50" s="158" t="s">
        <v>400</v>
      </c>
      <c r="C50" s="83"/>
      <c r="D50" s="83"/>
      <c r="E50" s="83"/>
      <c r="F50" s="83"/>
    </row>
    <row r="51" spans="1:6" x14ac:dyDescent="0.25">
      <c r="A51" s="128" t="s">
        <v>401</v>
      </c>
      <c r="B51" s="158" t="s">
        <v>402</v>
      </c>
      <c r="C51" s="83"/>
      <c r="D51" s="83"/>
      <c r="E51" s="83"/>
      <c r="F51" s="83"/>
    </row>
    <row r="52" spans="1:6" x14ac:dyDescent="0.25">
      <c r="A52" s="128" t="s">
        <v>403</v>
      </c>
      <c r="B52" s="158" t="s">
        <v>404</v>
      </c>
      <c r="C52" s="83">
        <f>'MÉRLEG Önk.'!C52+'MÉRLEG Óvoda'!C52</f>
        <v>0</v>
      </c>
      <c r="D52" s="83">
        <f>'MÉRLEG Önk.'!D52+'MÉRLEG Óvoda'!D52</f>
        <v>0</v>
      </c>
      <c r="E52" s="83">
        <f>'MÉRLEG Önk.'!E52+'MÉRLEG Óvoda'!E52</f>
        <v>603</v>
      </c>
      <c r="F52" s="83">
        <f>'MÉRLEG Önk.'!F52+'MÉRLEG Óvoda'!F52</f>
        <v>603</v>
      </c>
    </row>
    <row r="53" spans="1:6" x14ac:dyDescent="0.25">
      <c r="A53" s="147" t="s">
        <v>637</v>
      </c>
      <c r="B53" s="160" t="s">
        <v>405</v>
      </c>
      <c r="C53" s="83">
        <f>'MÉRLEG Önk.'!C53+'MÉRLEG Óvoda'!C53</f>
        <v>0</v>
      </c>
      <c r="D53" s="83">
        <f>'MÉRLEG Önk.'!D53+'MÉRLEG Óvoda'!D53</f>
        <v>0</v>
      </c>
      <c r="E53" s="83">
        <f>'MÉRLEG Önk.'!E53+'MÉRLEG Óvoda'!E53</f>
        <v>2836</v>
      </c>
      <c r="F53" s="83">
        <f>'MÉRLEG Önk.'!F53+'MÉRLEG Óvoda'!F53</f>
        <v>2836</v>
      </c>
    </row>
    <row r="54" spans="1:6" x14ac:dyDescent="0.25">
      <c r="A54" s="128" t="s">
        <v>406</v>
      </c>
      <c r="B54" s="158" t="s">
        <v>407</v>
      </c>
      <c r="C54" s="83"/>
      <c r="D54" s="83"/>
      <c r="E54" s="83"/>
      <c r="F54" s="83"/>
    </row>
    <row r="55" spans="1:6" x14ac:dyDescent="0.25">
      <c r="A55" s="128" t="s">
        <v>673</v>
      </c>
      <c r="B55" s="158" t="s">
        <v>408</v>
      </c>
      <c r="C55" s="83"/>
      <c r="D55" s="83"/>
      <c r="E55" s="83"/>
      <c r="F55" s="83"/>
    </row>
    <row r="56" spans="1:6" x14ac:dyDescent="0.25">
      <c r="A56" s="128" t="s">
        <v>674</v>
      </c>
      <c r="B56" s="158" t="s">
        <v>409</v>
      </c>
      <c r="C56" s="83"/>
      <c r="D56" s="83"/>
      <c r="E56" s="83"/>
      <c r="F56" s="83"/>
    </row>
    <row r="57" spans="1:6" x14ac:dyDescent="0.25">
      <c r="A57" s="128" t="s">
        <v>675</v>
      </c>
      <c r="B57" s="158" t="s">
        <v>410</v>
      </c>
      <c r="C57" s="83"/>
      <c r="D57" s="83"/>
      <c r="E57" s="83"/>
      <c r="F57" s="83"/>
    </row>
    <row r="58" spans="1:6" x14ac:dyDescent="0.25">
      <c r="A58" s="128" t="s">
        <v>676</v>
      </c>
      <c r="B58" s="158" t="s">
        <v>411</v>
      </c>
      <c r="C58" s="83"/>
      <c r="D58" s="83"/>
      <c r="E58" s="83"/>
      <c r="F58" s="83"/>
    </row>
    <row r="59" spans="1:6" x14ac:dyDescent="0.25">
      <c r="A59" s="128" t="s">
        <v>677</v>
      </c>
      <c r="B59" s="158" t="s">
        <v>412</v>
      </c>
      <c r="C59" s="83"/>
      <c r="D59" s="83"/>
      <c r="E59" s="83"/>
      <c r="F59" s="83"/>
    </row>
    <row r="60" spans="1:6" x14ac:dyDescent="0.25">
      <c r="A60" s="128" t="s">
        <v>413</v>
      </c>
      <c r="B60" s="158" t="s">
        <v>414</v>
      </c>
      <c r="C60" s="83"/>
      <c r="D60" s="83"/>
      <c r="E60" s="83"/>
      <c r="F60" s="83"/>
    </row>
    <row r="61" spans="1:6" x14ac:dyDescent="0.25">
      <c r="A61" s="128" t="s">
        <v>678</v>
      </c>
      <c r="B61" s="158" t="s">
        <v>415</v>
      </c>
      <c r="C61" s="83"/>
      <c r="D61" s="83"/>
      <c r="E61" s="83"/>
      <c r="F61" s="83"/>
    </row>
    <row r="62" spans="1:6" x14ac:dyDescent="0.25">
      <c r="A62" s="147" t="s">
        <v>638</v>
      </c>
      <c r="B62" s="160" t="s">
        <v>416</v>
      </c>
      <c r="C62" s="87"/>
      <c r="D62" s="87"/>
      <c r="E62" s="87"/>
      <c r="F62" s="87"/>
    </row>
    <row r="63" spans="1:6" ht="15.75" x14ac:dyDescent="0.25">
      <c r="A63" s="424" t="s">
        <v>10</v>
      </c>
      <c r="B63" s="425"/>
      <c r="C63" s="426">
        <f>C62+C53+C48</f>
        <v>1372</v>
      </c>
      <c r="D63" s="426">
        <f>D62+D53+D48</f>
        <v>845</v>
      </c>
      <c r="E63" s="426">
        <f>E62+E53+E48</f>
        <v>3740</v>
      </c>
      <c r="F63" s="426">
        <f>F62+F53+F48</f>
        <v>3164</v>
      </c>
    </row>
    <row r="64" spans="1:6" ht="15.75" x14ac:dyDescent="0.25">
      <c r="A64" s="153" t="s">
        <v>686</v>
      </c>
      <c r="B64" s="162" t="s">
        <v>417</v>
      </c>
      <c r="C64" s="88">
        <f>'MÉRLEG Önk.'!C64+'MÉRLEG Óvoda'!C64</f>
        <v>57920</v>
      </c>
      <c r="D64" s="88">
        <f>'MÉRLEG Önk.'!D64+'MÉRLEG Óvoda'!D64</f>
        <v>70986</v>
      </c>
      <c r="E64" s="88">
        <f>'MÉRLEG Önk.'!E64+'MÉRLEG Óvoda'!E64</f>
        <v>75407</v>
      </c>
      <c r="F64" s="88">
        <f>'MÉRLEG Önk.'!F64+'MÉRLEG Óvoda'!F64</f>
        <v>64039</v>
      </c>
    </row>
    <row r="65" spans="1:6" x14ac:dyDescent="0.25">
      <c r="A65" s="129" t="s">
        <v>643</v>
      </c>
      <c r="B65" s="164" t="s">
        <v>425</v>
      </c>
      <c r="C65" s="83"/>
      <c r="D65" s="83"/>
      <c r="E65" s="83"/>
      <c r="F65" s="83"/>
    </row>
    <row r="66" spans="1:6" x14ac:dyDescent="0.25">
      <c r="A66" s="131" t="s">
        <v>646</v>
      </c>
      <c r="B66" s="164" t="s">
        <v>433</v>
      </c>
      <c r="C66" s="83"/>
      <c r="D66" s="83"/>
      <c r="E66" s="83"/>
      <c r="F66" s="83"/>
    </row>
    <row r="67" spans="1:6" x14ac:dyDescent="0.25">
      <c r="A67" s="130" t="s">
        <v>434</v>
      </c>
      <c r="B67" s="163" t="s">
        <v>435</v>
      </c>
      <c r="C67" s="83"/>
      <c r="D67" s="83"/>
      <c r="E67" s="83"/>
      <c r="F67" s="83"/>
    </row>
    <row r="68" spans="1:6" x14ac:dyDescent="0.25">
      <c r="A68" s="130" t="s">
        <v>436</v>
      </c>
      <c r="B68" s="163" t="s">
        <v>437</v>
      </c>
      <c r="C68" s="83">
        <f>'MÉRLEG Önk.'!C68+'MÉRLEG Óvoda'!C68</f>
        <v>1321</v>
      </c>
      <c r="D68" s="83">
        <f>'MÉRLEG Önk.'!D68+'MÉRLEG Óvoda'!D68</f>
        <v>1218</v>
      </c>
      <c r="E68" s="83">
        <f>'MÉRLEG Önk.'!E68+'MÉRLEG Óvoda'!E68</f>
        <v>1218</v>
      </c>
      <c r="F68" s="83">
        <f>'MÉRLEG Önk.'!F68+'MÉRLEG Óvoda'!F68</f>
        <v>1218</v>
      </c>
    </row>
    <row r="69" spans="1:6" x14ac:dyDescent="0.25">
      <c r="A69" s="131" t="s">
        <v>438</v>
      </c>
      <c r="B69" s="164" t="s">
        <v>439</v>
      </c>
      <c r="C69" s="83">
        <v>45</v>
      </c>
      <c r="D69" s="83">
        <v>23294</v>
      </c>
      <c r="E69" s="83">
        <v>25299</v>
      </c>
      <c r="F69" s="83">
        <v>21620</v>
      </c>
    </row>
    <row r="70" spans="1:6" x14ac:dyDescent="0.25">
      <c r="A70" s="130" t="s">
        <v>440</v>
      </c>
      <c r="B70" s="163" t="s">
        <v>441</v>
      </c>
      <c r="C70" s="83"/>
      <c r="D70" s="83"/>
      <c r="E70" s="83"/>
      <c r="F70" s="83"/>
    </row>
    <row r="71" spans="1:6" x14ac:dyDescent="0.25">
      <c r="A71" s="130" t="s">
        <v>442</v>
      </c>
      <c r="B71" s="163" t="s">
        <v>443</v>
      </c>
      <c r="C71" s="83"/>
      <c r="D71" s="83"/>
      <c r="E71" s="83"/>
      <c r="F71" s="83"/>
    </row>
    <row r="72" spans="1:6" x14ac:dyDescent="0.25">
      <c r="A72" s="130" t="s">
        <v>444</v>
      </c>
      <c r="B72" s="163" t="s">
        <v>445</v>
      </c>
      <c r="C72" s="83"/>
      <c r="D72" s="83"/>
      <c r="E72" s="83"/>
      <c r="F72" s="83"/>
    </row>
    <row r="73" spans="1:6" x14ac:dyDescent="0.25">
      <c r="A73" s="154" t="s">
        <v>647</v>
      </c>
      <c r="B73" s="165" t="s">
        <v>446</v>
      </c>
      <c r="C73" s="83">
        <f>C68+C69</f>
        <v>1366</v>
      </c>
      <c r="D73" s="83">
        <v>24512</v>
      </c>
      <c r="E73" s="83">
        <v>26517</v>
      </c>
      <c r="F73" s="83">
        <v>22837</v>
      </c>
    </row>
    <row r="74" spans="1:6" x14ac:dyDescent="0.25">
      <c r="A74" s="130" t="s">
        <v>447</v>
      </c>
      <c r="B74" s="163" t="s">
        <v>448</v>
      </c>
      <c r="C74" s="83"/>
      <c r="D74" s="83"/>
      <c r="E74" s="83"/>
      <c r="F74" s="83"/>
    </row>
    <row r="75" spans="1:6" x14ac:dyDescent="0.25">
      <c r="A75" s="128" t="s">
        <v>449</v>
      </c>
      <c r="B75" s="163" t="s">
        <v>450</v>
      </c>
      <c r="C75" s="83"/>
      <c r="D75" s="83"/>
      <c r="E75" s="83"/>
      <c r="F75" s="83"/>
    </row>
    <row r="76" spans="1:6" x14ac:dyDescent="0.25">
      <c r="A76" s="130" t="s">
        <v>683</v>
      </c>
      <c r="B76" s="163" t="s">
        <v>451</v>
      </c>
      <c r="C76" s="83"/>
      <c r="D76" s="83"/>
      <c r="E76" s="83"/>
      <c r="F76" s="83"/>
    </row>
    <row r="77" spans="1:6" x14ac:dyDescent="0.25">
      <c r="A77" s="130" t="s">
        <v>652</v>
      </c>
      <c r="B77" s="163" t="s">
        <v>452</v>
      </c>
      <c r="C77" s="83"/>
      <c r="D77" s="83"/>
      <c r="E77" s="83"/>
      <c r="F77" s="83"/>
    </row>
    <row r="78" spans="1:6" x14ac:dyDescent="0.25">
      <c r="A78" s="154" t="s">
        <v>653</v>
      </c>
      <c r="B78" s="165" t="s">
        <v>456</v>
      </c>
      <c r="C78" s="83"/>
      <c r="D78" s="83"/>
      <c r="E78" s="83"/>
      <c r="F78" s="83"/>
    </row>
    <row r="79" spans="1:6" x14ac:dyDescent="0.25">
      <c r="A79" s="128" t="s">
        <v>457</v>
      </c>
      <c r="B79" s="163" t="s">
        <v>458</v>
      </c>
      <c r="C79" s="83"/>
      <c r="D79" s="83"/>
      <c r="E79" s="83"/>
      <c r="F79" s="83"/>
    </row>
    <row r="80" spans="1:6" ht="15.75" x14ac:dyDescent="0.25">
      <c r="A80" s="155" t="s">
        <v>687</v>
      </c>
      <c r="B80" s="166" t="s">
        <v>459</v>
      </c>
      <c r="C80" s="88">
        <f>C73</f>
        <v>1366</v>
      </c>
      <c r="D80" s="88">
        <v>24512</v>
      </c>
      <c r="E80" s="88">
        <v>26517</v>
      </c>
      <c r="F80" s="88">
        <f>F73</f>
        <v>22837</v>
      </c>
    </row>
    <row r="81" spans="1:6" ht="16.5" thickBot="1" x14ac:dyDescent="0.3">
      <c r="A81" s="427" t="s">
        <v>723</v>
      </c>
      <c r="B81" s="428"/>
      <c r="C81" s="429">
        <f>C64+C80</f>
        <v>59286</v>
      </c>
      <c r="D81" s="429">
        <v>95498</v>
      </c>
      <c r="E81" s="429">
        <v>101924</v>
      </c>
      <c r="F81" s="429">
        <f>F64+F80</f>
        <v>86876</v>
      </c>
    </row>
    <row r="82" spans="1:6" ht="45" x14ac:dyDescent="0.3">
      <c r="A82" s="412" t="s">
        <v>280</v>
      </c>
      <c r="B82" s="413" t="s">
        <v>94</v>
      </c>
      <c r="C82" s="430" t="s">
        <v>991</v>
      </c>
      <c r="D82" s="431" t="s">
        <v>817</v>
      </c>
      <c r="E82" s="431" t="s">
        <v>1109</v>
      </c>
      <c r="F82" s="431" t="s">
        <v>1110</v>
      </c>
    </row>
    <row r="83" spans="1:6" x14ac:dyDescent="0.25">
      <c r="A83" s="90" t="s">
        <v>726</v>
      </c>
      <c r="B83" s="178" t="s">
        <v>472</v>
      </c>
      <c r="C83" s="83">
        <v>36153</v>
      </c>
      <c r="D83" s="83">
        <v>34741</v>
      </c>
      <c r="E83" s="83">
        <v>36072</v>
      </c>
      <c r="F83" s="83">
        <v>36076</v>
      </c>
    </row>
    <row r="84" spans="1:6" x14ac:dyDescent="0.25">
      <c r="A84" s="90" t="s">
        <v>473</v>
      </c>
      <c r="B84" s="178" t="s">
        <v>474</v>
      </c>
      <c r="C84" s="83"/>
      <c r="D84" s="83"/>
      <c r="E84" s="83"/>
      <c r="F84" s="83"/>
    </row>
    <row r="85" spans="1:6" x14ac:dyDescent="0.25">
      <c r="A85" s="90" t="s">
        <v>475</v>
      </c>
      <c r="B85" s="178" t="s">
        <v>476</v>
      </c>
      <c r="C85" s="83"/>
      <c r="D85" s="83"/>
      <c r="E85" s="83"/>
      <c r="F85" s="83"/>
    </row>
    <row r="86" spans="1:6" x14ac:dyDescent="0.25">
      <c r="A86" s="90" t="s">
        <v>688</v>
      </c>
      <c r="B86" s="178" t="s">
        <v>477</v>
      </c>
      <c r="C86" s="83"/>
      <c r="D86" s="83"/>
      <c r="E86" s="83"/>
      <c r="F86" s="83"/>
    </row>
    <row r="87" spans="1:6" x14ac:dyDescent="0.25">
      <c r="A87" s="90" t="s">
        <v>689</v>
      </c>
      <c r="B87" s="178" t="s">
        <v>478</v>
      </c>
      <c r="C87" s="83"/>
      <c r="D87" s="83"/>
      <c r="E87" s="83"/>
      <c r="F87" s="83"/>
    </row>
    <row r="88" spans="1:6" x14ac:dyDescent="0.25">
      <c r="A88" s="90" t="s">
        <v>690</v>
      </c>
      <c r="B88" s="178" t="s">
        <v>479</v>
      </c>
      <c r="C88" s="83">
        <v>4578</v>
      </c>
      <c r="D88" s="83">
        <v>168</v>
      </c>
      <c r="E88" s="83">
        <v>266</v>
      </c>
      <c r="F88" s="83">
        <v>2841</v>
      </c>
    </row>
    <row r="89" spans="1:6" x14ac:dyDescent="0.25">
      <c r="A89" s="92" t="s">
        <v>727</v>
      </c>
      <c r="B89" s="180" t="s">
        <v>480</v>
      </c>
      <c r="C89" s="87">
        <v>40731</v>
      </c>
      <c r="D89" s="87">
        <v>34909</v>
      </c>
      <c r="E89" s="87">
        <v>36342</v>
      </c>
      <c r="F89" s="87">
        <v>38917</v>
      </c>
    </row>
    <row r="90" spans="1:6" x14ac:dyDescent="0.25">
      <c r="A90" s="90" t="s">
        <v>729</v>
      </c>
      <c r="B90" s="178" t="s">
        <v>491</v>
      </c>
      <c r="C90" s="83"/>
      <c r="D90" s="83"/>
      <c r="E90" s="83"/>
      <c r="F90" s="83"/>
    </row>
    <row r="91" spans="1:6" x14ac:dyDescent="0.25">
      <c r="A91" s="90" t="s">
        <v>696</v>
      </c>
      <c r="B91" s="178" t="s">
        <v>492</v>
      </c>
      <c r="C91" s="83"/>
      <c r="D91" s="83"/>
      <c r="E91" s="83"/>
      <c r="F91" s="83"/>
    </row>
    <row r="92" spans="1:6" x14ac:dyDescent="0.25">
      <c r="A92" s="90" t="s">
        <v>697</v>
      </c>
      <c r="B92" s="178" t="s">
        <v>493</v>
      </c>
      <c r="C92" s="83"/>
      <c r="D92" s="83"/>
      <c r="E92" s="83"/>
      <c r="F92" s="83"/>
    </row>
    <row r="93" spans="1:6" x14ac:dyDescent="0.25">
      <c r="A93" s="90" t="s">
        <v>698</v>
      </c>
      <c r="B93" s="178" t="s">
        <v>494</v>
      </c>
      <c r="C93" s="83">
        <v>1107</v>
      </c>
      <c r="D93" s="83">
        <v>1191</v>
      </c>
      <c r="E93" s="83">
        <v>1191</v>
      </c>
      <c r="F93" s="83">
        <v>1082</v>
      </c>
    </row>
    <row r="94" spans="1:6" x14ac:dyDescent="0.25">
      <c r="A94" s="90" t="s">
        <v>730</v>
      </c>
      <c r="B94" s="178" t="s">
        <v>509</v>
      </c>
      <c r="C94" s="83">
        <v>10131</v>
      </c>
      <c r="D94" s="83">
        <v>12055</v>
      </c>
      <c r="E94" s="83">
        <v>12055</v>
      </c>
      <c r="F94" s="83">
        <v>10935</v>
      </c>
    </row>
    <row r="95" spans="1:6" x14ac:dyDescent="0.25">
      <c r="A95" s="90" t="s">
        <v>703</v>
      </c>
      <c r="B95" s="178" t="s">
        <v>510</v>
      </c>
      <c r="C95" s="83">
        <v>34</v>
      </c>
      <c r="D95" s="83">
        <v>110</v>
      </c>
      <c r="E95" s="83">
        <v>110</v>
      </c>
      <c r="F95" s="83">
        <v>311</v>
      </c>
    </row>
    <row r="96" spans="1:6" x14ac:dyDescent="0.25">
      <c r="A96" s="92" t="s">
        <v>731</v>
      </c>
      <c r="B96" s="180" t="s">
        <v>511</v>
      </c>
      <c r="C96" s="87">
        <v>11272</v>
      </c>
      <c r="D96" s="87">
        <v>13356</v>
      </c>
      <c r="E96" s="87">
        <v>13356</v>
      </c>
      <c r="F96" s="87">
        <f>F93+F94+F95</f>
        <v>12328</v>
      </c>
    </row>
    <row r="97" spans="1:6" x14ac:dyDescent="0.25">
      <c r="A97" s="128" t="s">
        <v>512</v>
      </c>
      <c r="B97" s="178" t="s">
        <v>513</v>
      </c>
      <c r="C97" s="83"/>
      <c r="D97" s="83"/>
      <c r="E97" s="83"/>
      <c r="F97" s="83"/>
    </row>
    <row r="98" spans="1:6" x14ac:dyDescent="0.25">
      <c r="A98" s="128" t="s">
        <v>704</v>
      </c>
      <c r="B98" s="178" t="s">
        <v>514</v>
      </c>
      <c r="C98" s="83"/>
      <c r="D98" s="83"/>
      <c r="E98" s="83"/>
      <c r="F98" s="83"/>
    </row>
    <row r="99" spans="1:6" x14ac:dyDescent="0.25">
      <c r="A99" s="128" t="s">
        <v>705</v>
      </c>
      <c r="B99" s="178" t="s">
        <v>515</v>
      </c>
      <c r="C99" s="83">
        <v>746</v>
      </c>
      <c r="D99" s="83">
        <v>617</v>
      </c>
      <c r="E99" s="83">
        <v>617</v>
      </c>
      <c r="F99" s="83">
        <v>1526</v>
      </c>
    </row>
    <row r="100" spans="1:6" x14ac:dyDescent="0.25">
      <c r="A100" s="128" t="s">
        <v>706</v>
      </c>
      <c r="B100" s="178" t="s">
        <v>516</v>
      </c>
      <c r="C100" s="83"/>
      <c r="D100" s="83"/>
      <c r="E100" s="83"/>
      <c r="F100" s="83"/>
    </row>
    <row r="101" spans="1:6" x14ac:dyDescent="0.25">
      <c r="A101" s="128" t="s">
        <v>517</v>
      </c>
      <c r="B101" s="178" t="s">
        <v>518</v>
      </c>
      <c r="C101" s="83">
        <v>2190</v>
      </c>
      <c r="D101" s="83">
        <v>1032</v>
      </c>
      <c r="E101" s="83">
        <v>1032</v>
      </c>
      <c r="F101" s="83">
        <v>776</v>
      </c>
    </row>
    <row r="102" spans="1:6" x14ac:dyDescent="0.25">
      <c r="A102" s="128" t="s">
        <v>519</v>
      </c>
      <c r="B102" s="178" t="s">
        <v>520</v>
      </c>
      <c r="C102" s="83"/>
      <c r="D102" s="83"/>
      <c r="E102" s="83"/>
      <c r="F102" s="83"/>
    </row>
    <row r="103" spans="1:6" x14ac:dyDescent="0.25">
      <c r="A103" s="128" t="s">
        <v>521</v>
      </c>
      <c r="B103" s="178" t="s">
        <v>522</v>
      </c>
      <c r="C103" s="83"/>
      <c r="D103" s="83"/>
      <c r="E103" s="83"/>
      <c r="F103" s="83"/>
    </row>
    <row r="104" spans="1:6" x14ac:dyDescent="0.25">
      <c r="A104" s="128" t="s">
        <v>707</v>
      </c>
      <c r="B104" s="178" t="s">
        <v>523</v>
      </c>
      <c r="C104" s="83">
        <v>1</v>
      </c>
      <c r="D104" s="83">
        <v>1</v>
      </c>
      <c r="E104" s="83">
        <v>1</v>
      </c>
      <c r="F104" s="83">
        <v>36</v>
      </c>
    </row>
    <row r="105" spans="1:6" x14ac:dyDescent="0.25">
      <c r="A105" s="128" t="s">
        <v>708</v>
      </c>
      <c r="B105" s="178" t="s">
        <v>524</v>
      </c>
      <c r="C105" s="83"/>
      <c r="D105" s="83"/>
      <c r="E105" s="83"/>
      <c r="F105" s="83"/>
    </row>
    <row r="106" spans="1:6" x14ac:dyDescent="0.25">
      <c r="A106" s="128" t="s">
        <v>709</v>
      </c>
      <c r="B106" s="178" t="s">
        <v>525</v>
      </c>
      <c r="C106" s="83">
        <v>7325</v>
      </c>
      <c r="D106" s="83">
        <v>2789</v>
      </c>
      <c r="E106" s="83">
        <v>2789</v>
      </c>
      <c r="F106" s="83">
        <v>6706</v>
      </c>
    </row>
    <row r="107" spans="1:6" x14ac:dyDescent="0.25">
      <c r="A107" s="147" t="s">
        <v>732</v>
      </c>
      <c r="B107" s="180" t="s">
        <v>526</v>
      </c>
      <c r="C107" s="87">
        <v>10262</v>
      </c>
      <c r="D107" s="87">
        <v>4439</v>
      </c>
      <c r="E107" s="87">
        <v>4439</v>
      </c>
      <c r="F107" s="87">
        <v>9044</v>
      </c>
    </row>
    <row r="108" spans="1:6" x14ac:dyDescent="0.25">
      <c r="A108" s="128" t="s">
        <v>535</v>
      </c>
      <c r="B108" s="178" t="s">
        <v>536</v>
      </c>
      <c r="C108" s="83"/>
      <c r="D108" s="83"/>
      <c r="E108" s="83"/>
      <c r="F108" s="83"/>
    </row>
    <row r="109" spans="1:6" x14ac:dyDescent="0.25">
      <c r="A109" s="90" t="s">
        <v>713</v>
      </c>
      <c r="B109" s="178" t="s">
        <v>537</v>
      </c>
      <c r="C109" s="83"/>
      <c r="D109" s="83"/>
      <c r="E109" s="83"/>
      <c r="F109" s="83"/>
    </row>
    <row r="110" spans="1:6" x14ac:dyDescent="0.25">
      <c r="A110" s="128" t="s">
        <v>714</v>
      </c>
      <c r="B110" s="178" t="s">
        <v>538</v>
      </c>
      <c r="C110" s="83"/>
      <c r="D110" s="83"/>
      <c r="E110" s="83"/>
      <c r="F110" s="83"/>
    </row>
    <row r="111" spans="1:6" x14ac:dyDescent="0.25">
      <c r="A111" s="92" t="s">
        <v>734</v>
      </c>
      <c r="B111" s="180" t="s">
        <v>539</v>
      </c>
      <c r="C111" s="87">
        <v>295</v>
      </c>
      <c r="D111" s="87">
        <f>D109</f>
        <v>0</v>
      </c>
      <c r="E111" s="87">
        <v>42</v>
      </c>
      <c r="F111" s="87">
        <v>127</v>
      </c>
    </row>
    <row r="112" spans="1:6" ht="15.75" x14ac:dyDescent="0.25">
      <c r="A112" s="421" t="s">
        <v>11</v>
      </c>
      <c r="B112" s="403"/>
      <c r="C112" s="432">
        <f>C89+C96+C107+C111</f>
        <v>62560</v>
      </c>
      <c r="D112" s="432">
        <f>D89+D96+D107+D111</f>
        <v>52704</v>
      </c>
      <c r="E112" s="432">
        <f>E89+E96+E107+E111</f>
        <v>54179</v>
      </c>
      <c r="F112" s="432">
        <f>F89+F96+F107+F111</f>
        <v>60416</v>
      </c>
    </row>
    <row r="113" spans="1:6" x14ac:dyDescent="0.25">
      <c r="A113" s="90" t="s">
        <v>481</v>
      </c>
      <c r="B113" s="178" t="s">
        <v>482</v>
      </c>
      <c r="C113" s="83">
        <v>0</v>
      </c>
      <c r="D113" s="83">
        <v>0</v>
      </c>
      <c r="E113" s="83">
        <v>1250</v>
      </c>
      <c r="F113" s="83">
        <v>1250</v>
      </c>
    </row>
    <row r="114" spans="1:6" x14ac:dyDescent="0.25">
      <c r="A114" s="90" t="s">
        <v>483</v>
      </c>
      <c r="B114" s="178" t="s">
        <v>484</v>
      </c>
      <c r="C114" s="83"/>
      <c r="D114" s="83"/>
      <c r="E114" s="83"/>
      <c r="F114" s="83"/>
    </row>
    <row r="115" spans="1:6" x14ac:dyDescent="0.25">
      <c r="A115" s="90" t="s">
        <v>691</v>
      </c>
      <c r="B115" s="178" t="s">
        <v>485</v>
      </c>
      <c r="C115" s="83"/>
      <c r="D115" s="83"/>
      <c r="E115" s="83"/>
      <c r="F115" s="83"/>
    </row>
    <row r="116" spans="1:6" x14ac:dyDescent="0.25">
      <c r="A116" s="90" t="s">
        <v>692</v>
      </c>
      <c r="B116" s="178" t="s">
        <v>486</v>
      </c>
      <c r="C116" s="83"/>
      <c r="D116" s="83"/>
      <c r="E116" s="83"/>
      <c r="F116" s="83"/>
    </row>
    <row r="117" spans="1:6" x14ac:dyDescent="0.25">
      <c r="A117" s="90" t="s">
        <v>693</v>
      </c>
      <c r="B117" s="178" t="s">
        <v>487</v>
      </c>
      <c r="C117" s="83"/>
      <c r="D117" s="83"/>
      <c r="E117" s="83"/>
      <c r="F117" s="83"/>
    </row>
    <row r="118" spans="1:6" x14ac:dyDescent="0.25">
      <c r="A118" s="92" t="s">
        <v>728</v>
      </c>
      <c r="B118" s="180" t="s">
        <v>488</v>
      </c>
      <c r="C118" s="83">
        <v>0</v>
      </c>
      <c r="D118" s="83">
        <v>0</v>
      </c>
      <c r="E118" s="83">
        <v>1250</v>
      </c>
      <c r="F118" s="83">
        <v>1250</v>
      </c>
    </row>
    <row r="119" spans="1:6" x14ac:dyDescent="0.25">
      <c r="A119" s="128" t="s">
        <v>710</v>
      </c>
      <c r="B119" s="178" t="s">
        <v>527</v>
      </c>
      <c r="C119" s="83"/>
      <c r="D119" s="83"/>
      <c r="E119" s="83"/>
      <c r="F119" s="83"/>
    </row>
    <row r="120" spans="1:6" x14ac:dyDescent="0.25">
      <c r="A120" s="128" t="s">
        <v>711</v>
      </c>
      <c r="B120" s="178" t="s">
        <v>528</v>
      </c>
      <c r="C120" s="83">
        <v>0</v>
      </c>
      <c r="D120" s="83">
        <v>0</v>
      </c>
      <c r="E120" s="83">
        <v>0</v>
      </c>
      <c r="F120" s="83">
        <v>8</v>
      </c>
    </row>
    <row r="121" spans="1:6" x14ac:dyDescent="0.25">
      <c r="A121" s="128" t="s">
        <v>529</v>
      </c>
      <c r="B121" s="178" t="s">
        <v>530</v>
      </c>
      <c r="C121" s="83"/>
      <c r="D121" s="83"/>
      <c r="E121" s="83"/>
      <c r="F121" s="83"/>
    </row>
    <row r="122" spans="1:6" x14ac:dyDescent="0.25">
      <c r="A122" s="128" t="s">
        <v>712</v>
      </c>
      <c r="B122" s="178" t="s">
        <v>531</v>
      </c>
      <c r="C122" s="83"/>
      <c r="D122" s="83"/>
      <c r="E122" s="83"/>
      <c r="F122" s="83"/>
    </row>
    <row r="123" spans="1:6" x14ac:dyDescent="0.25">
      <c r="A123" s="128" t="s">
        <v>532</v>
      </c>
      <c r="B123" s="178" t="s">
        <v>533</v>
      </c>
      <c r="C123" s="83"/>
      <c r="D123" s="83"/>
      <c r="E123" s="83"/>
      <c r="F123" s="83"/>
    </row>
    <row r="124" spans="1:6" x14ac:dyDescent="0.25">
      <c r="A124" s="92" t="s">
        <v>733</v>
      </c>
      <c r="B124" s="180" t="s">
        <v>534</v>
      </c>
      <c r="C124" s="83">
        <v>0</v>
      </c>
      <c r="D124" s="83">
        <v>0</v>
      </c>
      <c r="E124" s="83">
        <v>0</v>
      </c>
      <c r="F124" s="83">
        <v>8</v>
      </c>
    </row>
    <row r="125" spans="1:6" x14ac:dyDescent="0.25">
      <c r="A125" s="128" t="s">
        <v>540</v>
      </c>
      <c r="B125" s="178" t="s">
        <v>541</v>
      </c>
      <c r="C125" s="83"/>
      <c r="D125" s="83"/>
      <c r="E125" s="83"/>
      <c r="F125" s="83"/>
    </row>
    <row r="126" spans="1:6" x14ac:dyDescent="0.25">
      <c r="A126" s="90" t="s">
        <v>715</v>
      </c>
      <c r="B126" s="178" t="s">
        <v>542</v>
      </c>
      <c r="C126" s="83"/>
      <c r="D126" s="83"/>
      <c r="E126" s="83"/>
      <c r="F126" s="83"/>
    </row>
    <row r="127" spans="1:6" x14ac:dyDescent="0.25">
      <c r="A127" s="128" t="s">
        <v>716</v>
      </c>
      <c r="B127" s="178" t="s">
        <v>543</v>
      </c>
      <c r="C127" s="83"/>
      <c r="D127" s="83"/>
      <c r="E127" s="83"/>
      <c r="F127" s="83"/>
    </row>
    <row r="128" spans="1:6" x14ac:dyDescent="0.25">
      <c r="A128" s="92" t="s">
        <v>736</v>
      </c>
      <c r="B128" s="180" t="s">
        <v>544</v>
      </c>
      <c r="C128" s="83"/>
      <c r="D128" s="83"/>
      <c r="E128" s="83"/>
      <c r="F128" s="83"/>
    </row>
    <row r="129" spans="1:6" ht="15.75" x14ac:dyDescent="0.25">
      <c r="A129" s="421" t="s">
        <v>10</v>
      </c>
      <c r="B129" s="403"/>
      <c r="C129" s="432">
        <v>0</v>
      </c>
      <c r="D129" s="432">
        <v>0</v>
      </c>
      <c r="E129" s="432">
        <v>2500</v>
      </c>
      <c r="F129" s="432">
        <v>2516</v>
      </c>
    </row>
    <row r="130" spans="1:6" ht="15.75" x14ac:dyDescent="0.25">
      <c r="A130" s="171" t="s">
        <v>735</v>
      </c>
      <c r="B130" s="182" t="s">
        <v>545</v>
      </c>
      <c r="C130" s="88">
        <v>62560</v>
      </c>
      <c r="D130" s="88">
        <f>D111+D107+D96+D89</f>
        <v>52704</v>
      </c>
      <c r="E130" s="88">
        <v>55429</v>
      </c>
      <c r="F130" s="88">
        <v>61674</v>
      </c>
    </row>
    <row r="131" spans="1:6" ht="15.75" x14ac:dyDescent="0.25">
      <c r="A131" s="433" t="s">
        <v>41</v>
      </c>
      <c r="B131" s="183"/>
      <c r="C131" s="70"/>
      <c r="D131" s="70"/>
      <c r="E131" s="70"/>
      <c r="F131" s="70"/>
    </row>
    <row r="132" spans="1:6" ht="15.75" x14ac:dyDescent="0.25">
      <c r="A132" s="433" t="s">
        <v>42</v>
      </c>
      <c r="B132" s="183"/>
      <c r="C132" s="70"/>
      <c r="D132" s="70"/>
      <c r="E132" s="70"/>
      <c r="F132" s="70"/>
    </row>
    <row r="133" spans="1:6" x14ac:dyDescent="0.25">
      <c r="A133" s="129" t="s">
        <v>737</v>
      </c>
      <c r="B133" s="164" t="s">
        <v>550</v>
      </c>
      <c r="C133" s="20"/>
      <c r="D133" s="20"/>
      <c r="E133" s="20"/>
      <c r="F133" s="20"/>
    </row>
    <row r="134" spans="1:6" x14ac:dyDescent="0.25">
      <c r="A134" s="131" t="s">
        <v>738</v>
      </c>
      <c r="B134" s="164" t="s">
        <v>557</v>
      </c>
      <c r="C134" s="20"/>
      <c r="D134" s="20"/>
      <c r="E134" s="20"/>
      <c r="F134" s="20"/>
    </row>
    <row r="135" spans="1:6" x14ac:dyDescent="0.25">
      <c r="A135" s="90" t="s">
        <v>39</v>
      </c>
      <c r="B135" s="163" t="s">
        <v>558</v>
      </c>
      <c r="C135" s="184">
        <v>11758</v>
      </c>
      <c r="D135" s="83">
        <v>19500</v>
      </c>
      <c r="E135" s="83">
        <v>21195</v>
      </c>
      <c r="F135" s="83">
        <v>21195</v>
      </c>
    </row>
    <row r="136" spans="1:6" x14ac:dyDescent="0.25">
      <c r="A136" s="90" t="s">
        <v>40</v>
      </c>
      <c r="B136" s="163" t="s">
        <v>558</v>
      </c>
      <c r="C136" s="184"/>
      <c r="D136" s="83"/>
      <c r="E136" s="83"/>
      <c r="F136" s="83"/>
    </row>
    <row r="137" spans="1:6" x14ac:dyDescent="0.25">
      <c r="A137" s="90" t="s">
        <v>37</v>
      </c>
      <c r="B137" s="163" t="s">
        <v>559</v>
      </c>
      <c r="C137" s="184"/>
      <c r="D137" s="83"/>
      <c r="E137" s="83"/>
      <c r="F137" s="83"/>
    </row>
    <row r="138" spans="1:6" x14ac:dyDescent="0.25">
      <c r="A138" s="90" t="s">
        <v>38</v>
      </c>
      <c r="B138" s="163" t="s">
        <v>559</v>
      </c>
      <c r="C138" s="184"/>
      <c r="D138" s="83"/>
      <c r="E138" s="83"/>
      <c r="F138" s="83"/>
    </row>
    <row r="139" spans="1:6" x14ac:dyDescent="0.25">
      <c r="A139" s="91" t="s">
        <v>739</v>
      </c>
      <c r="B139" s="164" t="s">
        <v>560</v>
      </c>
      <c r="C139" s="184">
        <v>11758</v>
      </c>
      <c r="D139" s="83">
        <v>19500</v>
      </c>
      <c r="E139" s="83">
        <v>21195</v>
      </c>
      <c r="F139" s="83">
        <v>21195</v>
      </c>
    </row>
    <row r="140" spans="1:6" x14ac:dyDescent="0.25">
      <c r="A140" s="130" t="s">
        <v>561</v>
      </c>
      <c r="B140" s="163" t="s">
        <v>562</v>
      </c>
      <c r="C140" s="184">
        <v>1321</v>
      </c>
      <c r="D140" s="83">
        <v>0</v>
      </c>
      <c r="E140" s="83">
        <v>0</v>
      </c>
      <c r="F140" s="83">
        <v>1253</v>
      </c>
    </row>
    <row r="141" spans="1:6" x14ac:dyDescent="0.25">
      <c r="A141" s="130" t="s">
        <v>563</v>
      </c>
      <c r="B141" s="163" t="s">
        <v>564</v>
      </c>
      <c r="C141" s="83"/>
      <c r="D141" s="83"/>
      <c r="E141" s="83"/>
      <c r="F141" s="83"/>
    </row>
    <row r="142" spans="1:6" x14ac:dyDescent="0.25">
      <c r="A142" s="130" t="s">
        <v>565</v>
      </c>
      <c r="B142" s="163" t="s">
        <v>566</v>
      </c>
      <c r="C142" s="83"/>
      <c r="D142" s="83"/>
      <c r="E142" s="83"/>
      <c r="F142" s="83"/>
    </row>
    <row r="143" spans="1:6" x14ac:dyDescent="0.25">
      <c r="A143" s="130" t="s">
        <v>567</v>
      </c>
      <c r="B143" s="163" t="s">
        <v>568</v>
      </c>
      <c r="C143" s="83"/>
      <c r="D143" s="83"/>
      <c r="E143" s="83"/>
      <c r="F143" s="83"/>
    </row>
    <row r="144" spans="1:6" x14ac:dyDescent="0.25">
      <c r="A144" s="128" t="s">
        <v>721</v>
      </c>
      <c r="B144" s="163" t="s">
        <v>569</v>
      </c>
      <c r="C144" s="83"/>
      <c r="D144" s="83"/>
      <c r="E144" s="83"/>
      <c r="F144" s="83"/>
    </row>
    <row r="145" spans="1:6" x14ac:dyDescent="0.25">
      <c r="A145" s="129" t="s">
        <v>740</v>
      </c>
      <c r="B145" s="164" t="s">
        <v>571</v>
      </c>
      <c r="C145" s="83">
        <v>13079</v>
      </c>
      <c r="D145" s="83">
        <v>42794</v>
      </c>
      <c r="E145" s="83">
        <v>46491</v>
      </c>
      <c r="F145" s="83">
        <v>44067</v>
      </c>
    </row>
    <row r="146" spans="1:6" x14ac:dyDescent="0.25">
      <c r="A146" s="128" t="s">
        <v>572</v>
      </c>
      <c r="B146" s="163" t="s">
        <v>573</v>
      </c>
      <c r="C146" s="83"/>
      <c r="D146" s="83"/>
      <c r="E146" s="83"/>
      <c r="F146" s="83"/>
    </row>
    <row r="147" spans="1:6" x14ac:dyDescent="0.25">
      <c r="A147" s="128" t="s">
        <v>574</v>
      </c>
      <c r="B147" s="163" t="s">
        <v>575</v>
      </c>
      <c r="C147" s="83"/>
      <c r="D147" s="83"/>
      <c r="E147" s="83"/>
      <c r="F147" s="83"/>
    </row>
    <row r="148" spans="1:6" x14ac:dyDescent="0.25">
      <c r="A148" s="130" t="s">
        <v>576</v>
      </c>
      <c r="B148" s="163" t="s">
        <v>577</v>
      </c>
      <c r="C148" s="83"/>
      <c r="D148" s="83"/>
      <c r="E148" s="83"/>
      <c r="F148" s="83"/>
    </row>
    <row r="149" spans="1:6" x14ac:dyDescent="0.25">
      <c r="A149" s="130" t="s">
        <v>722</v>
      </c>
      <c r="B149" s="163" t="s">
        <v>578</v>
      </c>
      <c r="C149" s="83"/>
      <c r="D149" s="83"/>
      <c r="E149" s="83"/>
      <c r="F149" s="83"/>
    </row>
    <row r="150" spans="1:6" x14ac:dyDescent="0.25">
      <c r="A150" s="131" t="s">
        <v>741</v>
      </c>
      <c r="B150" s="164" t="s">
        <v>579</v>
      </c>
      <c r="C150" s="83"/>
      <c r="D150" s="83"/>
      <c r="E150" s="83"/>
      <c r="F150" s="83"/>
    </row>
    <row r="151" spans="1:6" x14ac:dyDescent="0.25">
      <c r="A151" s="129" t="s">
        <v>580</v>
      </c>
      <c r="B151" s="164" t="s">
        <v>581</v>
      </c>
      <c r="C151" s="83"/>
      <c r="D151" s="83"/>
      <c r="E151" s="83"/>
      <c r="F151" s="83"/>
    </row>
    <row r="152" spans="1:6" ht="15.75" x14ac:dyDescent="0.25">
      <c r="A152" s="155" t="s">
        <v>742</v>
      </c>
      <c r="B152" s="166" t="s">
        <v>582</v>
      </c>
      <c r="C152" s="88">
        <v>13079</v>
      </c>
      <c r="D152" s="88">
        <f>D145</f>
        <v>42794</v>
      </c>
      <c r="E152" s="88">
        <f>E145</f>
        <v>46491</v>
      </c>
      <c r="F152" s="88">
        <f>F145</f>
        <v>44067</v>
      </c>
    </row>
    <row r="153" spans="1:6" ht="15.75" x14ac:dyDescent="0.25">
      <c r="A153" s="434" t="s">
        <v>724</v>
      </c>
      <c r="B153" s="435"/>
      <c r="C153" s="169">
        <v>75639</v>
      </c>
      <c r="D153" s="169">
        <f>D152+D130</f>
        <v>95498</v>
      </c>
      <c r="E153" s="169">
        <f>E152+E130</f>
        <v>101920</v>
      </c>
      <c r="F153" s="169">
        <f>F152+F130</f>
        <v>105741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3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97"/>
  <sheetViews>
    <sheetView workbookViewId="0">
      <selection activeCell="K16" sqref="K1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617" t="s">
        <v>1159</v>
      </c>
      <c r="B1" s="617"/>
      <c r="C1" s="617"/>
      <c r="D1" s="617"/>
      <c r="E1" s="617"/>
    </row>
    <row r="2" spans="1:7" ht="24" customHeight="1" x14ac:dyDescent="0.25">
      <c r="A2" s="613" t="s">
        <v>1107</v>
      </c>
      <c r="B2" s="614"/>
      <c r="C2" s="614"/>
      <c r="D2" s="614"/>
      <c r="E2" s="614"/>
    </row>
    <row r="3" spans="1:7" ht="24" customHeight="1" x14ac:dyDescent="0.25">
      <c r="A3" s="615" t="s">
        <v>761</v>
      </c>
      <c r="B3" s="616"/>
      <c r="C3" s="616"/>
      <c r="D3" s="616"/>
      <c r="E3" s="616"/>
      <c r="G3" s="49"/>
    </row>
    <row r="4" spans="1:7" ht="18" x14ac:dyDescent="0.35">
      <c r="A4" s="80"/>
    </row>
    <row r="5" spans="1:7" ht="15.75" x14ac:dyDescent="0.25">
      <c r="A5" s="326" t="s">
        <v>623</v>
      </c>
    </row>
    <row r="6" spans="1:7" ht="25.5" x14ac:dyDescent="0.25">
      <c r="A6" s="217" t="s">
        <v>280</v>
      </c>
      <c r="B6" s="218" t="s">
        <v>94</v>
      </c>
      <c r="C6" s="103" t="s">
        <v>82</v>
      </c>
      <c r="D6" s="3" t="s">
        <v>107</v>
      </c>
      <c r="E6" s="104" t="s">
        <v>108</v>
      </c>
    </row>
    <row r="7" spans="1:7" ht="15" customHeight="1" x14ac:dyDescent="0.25">
      <c r="A7" s="141" t="s">
        <v>460</v>
      </c>
      <c r="B7" s="178" t="s">
        <v>461</v>
      </c>
      <c r="C7" s="105">
        <v>9655</v>
      </c>
      <c r="D7" s="83">
        <v>9669</v>
      </c>
      <c r="E7" s="209">
        <v>10669</v>
      </c>
    </row>
    <row r="8" spans="1:7" ht="15" customHeight="1" x14ac:dyDescent="0.25">
      <c r="A8" s="90" t="s">
        <v>462</v>
      </c>
      <c r="B8" s="178" t="s">
        <v>463</v>
      </c>
      <c r="C8" s="105">
        <v>14907</v>
      </c>
      <c r="D8" s="83">
        <v>14907</v>
      </c>
      <c r="E8" s="209">
        <v>15454</v>
      </c>
    </row>
    <row r="9" spans="1:7" ht="15" customHeight="1" x14ac:dyDescent="0.25">
      <c r="A9" s="90" t="s">
        <v>464</v>
      </c>
      <c r="B9" s="178" t="s">
        <v>465</v>
      </c>
      <c r="C9" s="105">
        <v>8979</v>
      </c>
      <c r="D9" s="83">
        <v>8979</v>
      </c>
      <c r="E9" s="209">
        <v>7854</v>
      </c>
    </row>
    <row r="10" spans="1:7" ht="15" customHeight="1" x14ac:dyDescent="0.25">
      <c r="A10" s="90" t="s">
        <v>466</v>
      </c>
      <c r="B10" s="178" t="s">
        <v>467</v>
      </c>
      <c r="C10" s="105">
        <v>1200</v>
      </c>
      <c r="D10" s="83">
        <v>1200</v>
      </c>
      <c r="E10" s="209">
        <v>1200</v>
      </c>
    </row>
    <row r="11" spans="1:7" ht="15" customHeight="1" x14ac:dyDescent="0.25">
      <c r="A11" s="90" t="s">
        <v>468</v>
      </c>
      <c r="B11" s="178" t="s">
        <v>469</v>
      </c>
      <c r="C11" s="105"/>
      <c r="D11" s="83">
        <v>1321</v>
      </c>
      <c r="E11" s="209">
        <v>899</v>
      </c>
    </row>
    <row r="12" spans="1:7" ht="15" customHeight="1" x14ac:dyDescent="0.25">
      <c r="A12" s="90" t="s">
        <v>470</v>
      </c>
      <c r="B12" s="178" t="s">
        <v>471</v>
      </c>
      <c r="C12" s="105"/>
      <c r="D12" s="83"/>
      <c r="E12" s="209"/>
    </row>
    <row r="13" spans="1:7" ht="15" customHeight="1" x14ac:dyDescent="0.25">
      <c r="A13" s="91" t="s">
        <v>726</v>
      </c>
      <c r="B13" s="179" t="s">
        <v>472</v>
      </c>
      <c r="C13" s="105">
        <v>34741</v>
      </c>
      <c r="D13" s="83">
        <v>36072</v>
      </c>
      <c r="E13" s="209">
        <v>36076</v>
      </c>
    </row>
    <row r="14" spans="1:7" ht="15" customHeight="1" x14ac:dyDescent="0.25">
      <c r="A14" s="90" t="s">
        <v>473</v>
      </c>
      <c r="B14" s="178" t="s">
        <v>474</v>
      </c>
      <c r="C14" s="105"/>
      <c r="D14" s="83"/>
      <c r="E14" s="209"/>
    </row>
    <row r="15" spans="1:7" ht="15" customHeight="1" x14ac:dyDescent="0.25">
      <c r="A15" s="90" t="s">
        <v>475</v>
      </c>
      <c r="B15" s="178" t="s">
        <v>476</v>
      </c>
      <c r="C15" s="105"/>
      <c r="D15" s="83"/>
      <c r="E15" s="209"/>
    </row>
    <row r="16" spans="1:7" ht="15" customHeight="1" x14ac:dyDescent="0.25">
      <c r="A16" s="90" t="s">
        <v>688</v>
      </c>
      <c r="B16" s="178" t="s">
        <v>477</v>
      </c>
      <c r="C16" s="105"/>
      <c r="D16" s="83"/>
      <c r="E16" s="209"/>
    </row>
    <row r="17" spans="1:5" ht="15" customHeight="1" x14ac:dyDescent="0.25">
      <c r="A17" s="90" t="s">
        <v>689</v>
      </c>
      <c r="B17" s="178" t="s">
        <v>478</v>
      </c>
      <c r="C17" s="105"/>
      <c r="D17" s="83"/>
      <c r="E17" s="209"/>
    </row>
    <row r="18" spans="1:5" ht="15" customHeight="1" x14ac:dyDescent="0.25">
      <c r="A18" s="90" t="s">
        <v>690</v>
      </c>
      <c r="B18" s="178" t="s">
        <v>479</v>
      </c>
      <c r="C18" s="105">
        <v>168</v>
      </c>
      <c r="D18" s="83">
        <v>266</v>
      </c>
      <c r="E18" s="209">
        <v>2841</v>
      </c>
    </row>
    <row r="19" spans="1:5" ht="15" customHeight="1" x14ac:dyDescent="0.25">
      <c r="A19" s="92" t="s">
        <v>727</v>
      </c>
      <c r="B19" s="180" t="s">
        <v>480</v>
      </c>
      <c r="C19" s="107">
        <v>34909</v>
      </c>
      <c r="D19" s="87">
        <v>36342</v>
      </c>
      <c r="E19" s="108">
        <v>38917</v>
      </c>
    </row>
    <row r="20" spans="1:5" ht="15" customHeight="1" x14ac:dyDescent="0.25">
      <c r="A20" s="90" t="s">
        <v>694</v>
      </c>
      <c r="B20" s="178" t="s">
        <v>489</v>
      </c>
      <c r="C20" s="105"/>
      <c r="D20" s="83"/>
      <c r="E20" s="209"/>
    </row>
    <row r="21" spans="1:5" ht="15" customHeight="1" x14ac:dyDescent="0.25">
      <c r="A21" s="90" t="s">
        <v>695</v>
      </c>
      <c r="B21" s="178" t="s">
        <v>490</v>
      </c>
      <c r="C21" s="105"/>
      <c r="D21" s="83"/>
      <c r="E21" s="209"/>
    </row>
    <row r="22" spans="1:5" ht="15" customHeight="1" x14ac:dyDescent="0.25">
      <c r="A22" s="91" t="s">
        <v>729</v>
      </c>
      <c r="B22" s="179" t="s">
        <v>491</v>
      </c>
      <c r="C22" s="105"/>
      <c r="D22" s="83"/>
      <c r="E22" s="209"/>
    </row>
    <row r="23" spans="1:5" ht="15" customHeight="1" x14ac:dyDescent="0.25">
      <c r="A23" s="90" t="s">
        <v>696</v>
      </c>
      <c r="B23" s="178" t="s">
        <v>492</v>
      </c>
      <c r="C23" s="105"/>
      <c r="D23" s="83"/>
      <c r="E23" s="209"/>
    </row>
    <row r="24" spans="1:5" ht="15" customHeight="1" x14ac:dyDescent="0.25">
      <c r="A24" s="90" t="s">
        <v>697</v>
      </c>
      <c r="B24" s="178" t="s">
        <v>493</v>
      </c>
      <c r="C24" s="105"/>
      <c r="D24" s="83"/>
      <c r="E24" s="209"/>
    </row>
    <row r="25" spans="1:5" ht="15" customHeight="1" x14ac:dyDescent="0.25">
      <c r="A25" s="90" t="s">
        <v>698</v>
      </c>
      <c r="B25" s="178" t="s">
        <v>494</v>
      </c>
      <c r="C25" s="105">
        <v>1191</v>
      </c>
      <c r="D25" s="83">
        <v>1191</v>
      </c>
      <c r="E25" s="209">
        <v>1082</v>
      </c>
    </row>
    <row r="26" spans="1:5" ht="15" customHeight="1" x14ac:dyDescent="0.25">
      <c r="A26" s="90" t="s">
        <v>699</v>
      </c>
      <c r="B26" s="178" t="s">
        <v>495</v>
      </c>
      <c r="C26" s="105">
        <v>10000</v>
      </c>
      <c r="D26" s="83">
        <v>10000</v>
      </c>
      <c r="E26" s="209">
        <v>9224</v>
      </c>
    </row>
    <row r="27" spans="1:5" ht="15" customHeight="1" x14ac:dyDescent="0.25">
      <c r="A27" s="90" t="s">
        <v>700</v>
      </c>
      <c r="B27" s="178" t="s">
        <v>498</v>
      </c>
      <c r="C27" s="105"/>
      <c r="D27" s="83"/>
      <c r="E27" s="209"/>
    </row>
    <row r="28" spans="1:5" ht="15" customHeight="1" x14ac:dyDescent="0.25">
      <c r="A28" s="90" t="s">
        <v>499</v>
      </c>
      <c r="B28" s="178" t="s">
        <v>500</v>
      </c>
      <c r="C28" s="105"/>
      <c r="D28" s="83"/>
      <c r="E28" s="209"/>
    </row>
    <row r="29" spans="1:5" ht="15" customHeight="1" x14ac:dyDescent="0.25">
      <c r="A29" s="90" t="s">
        <v>701</v>
      </c>
      <c r="B29" s="178" t="s">
        <v>501</v>
      </c>
      <c r="C29" s="105">
        <v>1875</v>
      </c>
      <c r="D29" s="83">
        <v>1875</v>
      </c>
      <c r="E29" s="209">
        <v>1712</v>
      </c>
    </row>
    <row r="30" spans="1:5" ht="15" customHeight="1" x14ac:dyDescent="0.25">
      <c r="A30" s="90" t="s">
        <v>702</v>
      </c>
      <c r="B30" s="178" t="s">
        <v>506</v>
      </c>
      <c r="C30" s="105">
        <v>180</v>
      </c>
      <c r="D30" s="83">
        <v>180</v>
      </c>
      <c r="E30" s="209">
        <v>0</v>
      </c>
    </row>
    <row r="31" spans="1:5" ht="15" customHeight="1" x14ac:dyDescent="0.25">
      <c r="A31" s="91" t="s">
        <v>730</v>
      </c>
      <c r="B31" s="179" t="s">
        <v>509</v>
      </c>
      <c r="C31" s="105">
        <v>12055</v>
      </c>
      <c r="D31" s="83">
        <v>12055</v>
      </c>
      <c r="E31" s="209">
        <v>10935</v>
      </c>
    </row>
    <row r="32" spans="1:5" ht="15" customHeight="1" x14ac:dyDescent="0.25">
      <c r="A32" s="90" t="s">
        <v>703</v>
      </c>
      <c r="B32" s="178" t="s">
        <v>510</v>
      </c>
      <c r="C32" s="105">
        <v>110</v>
      </c>
      <c r="D32" s="83">
        <v>110</v>
      </c>
      <c r="E32" s="209">
        <v>311</v>
      </c>
    </row>
    <row r="33" spans="1:5" ht="15" customHeight="1" x14ac:dyDescent="0.25">
      <c r="A33" s="92" t="s">
        <v>731</v>
      </c>
      <c r="B33" s="180" t="s">
        <v>511</v>
      </c>
      <c r="C33" s="107">
        <v>13356</v>
      </c>
      <c r="D33" s="87">
        <v>13356</v>
      </c>
      <c r="E33" s="108">
        <v>12328</v>
      </c>
    </row>
    <row r="34" spans="1:5" ht="15" customHeight="1" x14ac:dyDescent="0.25">
      <c r="A34" s="128" t="s">
        <v>512</v>
      </c>
      <c r="B34" s="178" t="s">
        <v>513</v>
      </c>
      <c r="C34" s="105"/>
      <c r="D34" s="83"/>
      <c r="E34" s="209"/>
    </row>
    <row r="35" spans="1:5" ht="15" customHeight="1" x14ac:dyDescent="0.25">
      <c r="A35" s="128" t="s">
        <v>704</v>
      </c>
      <c r="B35" s="178" t="s">
        <v>514</v>
      </c>
      <c r="C35" s="105"/>
      <c r="D35" s="83"/>
      <c r="E35" s="209"/>
    </row>
    <row r="36" spans="1:5" ht="15" customHeight="1" x14ac:dyDescent="0.25">
      <c r="A36" s="128" t="s">
        <v>705</v>
      </c>
      <c r="B36" s="178" t="s">
        <v>515</v>
      </c>
      <c r="C36" s="105">
        <v>617</v>
      </c>
      <c r="D36" s="83">
        <v>617</v>
      </c>
      <c r="E36" s="209">
        <v>1526</v>
      </c>
    </row>
    <row r="37" spans="1:5" ht="15" customHeight="1" x14ac:dyDescent="0.25">
      <c r="A37" s="128" t="s">
        <v>706</v>
      </c>
      <c r="B37" s="178" t="s">
        <v>516</v>
      </c>
      <c r="C37" s="105"/>
      <c r="D37" s="83"/>
      <c r="E37" s="209"/>
    </row>
    <row r="38" spans="1:5" ht="15" customHeight="1" x14ac:dyDescent="0.25">
      <c r="A38" s="128" t="s">
        <v>517</v>
      </c>
      <c r="B38" s="178" t="s">
        <v>518</v>
      </c>
      <c r="C38" s="105">
        <v>1032</v>
      </c>
      <c r="D38" s="83">
        <v>1032</v>
      </c>
      <c r="E38" s="209">
        <v>776</v>
      </c>
    </row>
    <row r="39" spans="1:5" ht="15" customHeight="1" x14ac:dyDescent="0.25">
      <c r="A39" s="128" t="s">
        <v>519</v>
      </c>
      <c r="B39" s="178" t="s">
        <v>520</v>
      </c>
      <c r="C39" s="105"/>
      <c r="D39" s="83"/>
      <c r="E39" s="209"/>
    </row>
    <row r="40" spans="1:5" ht="15" customHeight="1" x14ac:dyDescent="0.25">
      <c r="A40" s="128" t="s">
        <v>521</v>
      </c>
      <c r="B40" s="178" t="s">
        <v>522</v>
      </c>
      <c r="C40" s="105"/>
      <c r="D40" s="83"/>
      <c r="E40" s="209"/>
    </row>
    <row r="41" spans="1:5" ht="15" customHeight="1" x14ac:dyDescent="0.25">
      <c r="A41" s="128" t="s">
        <v>707</v>
      </c>
      <c r="B41" s="178" t="s">
        <v>523</v>
      </c>
      <c r="C41" s="105">
        <v>1000</v>
      </c>
      <c r="D41" s="83">
        <v>1000</v>
      </c>
      <c r="E41" s="209">
        <v>36</v>
      </c>
    </row>
    <row r="42" spans="1:5" ht="15" customHeight="1" x14ac:dyDescent="0.25">
      <c r="A42" s="128" t="s">
        <v>708</v>
      </c>
      <c r="B42" s="178" t="s">
        <v>524</v>
      </c>
      <c r="C42" s="105"/>
      <c r="D42" s="83"/>
      <c r="E42" s="209"/>
    </row>
    <row r="43" spans="1:5" ht="15" customHeight="1" x14ac:dyDescent="0.25">
      <c r="A43" s="128" t="s">
        <v>709</v>
      </c>
      <c r="B43" s="178" t="s">
        <v>525</v>
      </c>
      <c r="C43" s="105">
        <v>2789</v>
      </c>
      <c r="D43" s="83">
        <v>2789</v>
      </c>
      <c r="E43" s="209">
        <v>6706</v>
      </c>
    </row>
    <row r="44" spans="1:5" ht="15" customHeight="1" x14ac:dyDescent="0.25">
      <c r="A44" s="147" t="s">
        <v>732</v>
      </c>
      <c r="B44" s="180" t="s">
        <v>526</v>
      </c>
      <c r="C44" s="107">
        <v>4439</v>
      </c>
      <c r="D44" s="87">
        <v>4439</v>
      </c>
      <c r="E44" s="108">
        <v>9044</v>
      </c>
    </row>
    <row r="45" spans="1:5" ht="15" customHeight="1" x14ac:dyDescent="0.25">
      <c r="A45" s="128" t="s">
        <v>535</v>
      </c>
      <c r="B45" s="178" t="s">
        <v>536</v>
      </c>
      <c r="C45" s="105"/>
      <c r="D45" s="83"/>
      <c r="E45" s="209"/>
    </row>
    <row r="46" spans="1:5" ht="15" customHeight="1" x14ac:dyDescent="0.25">
      <c r="A46" s="90" t="s">
        <v>713</v>
      </c>
      <c r="B46" s="178" t="s">
        <v>537</v>
      </c>
      <c r="C46" s="105"/>
      <c r="D46" s="83"/>
      <c r="E46" s="209"/>
    </row>
    <row r="47" spans="1:5" ht="15" customHeight="1" x14ac:dyDescent="0.25">
      <c r="A47" s="128" t="s">
        <v>714</v>
      </c>
      <c r="B47" s="178" t="s">
        <v>538</v>
      </c>
      <c r="C47" s="105"/>
      <c r="D47" s="83"/>
      <c r="E47" s="209"/>
    </row>
    <row r="48" spans="1:5" ht="15" customHeight="1" x14ac:dyDescent="0.25">
      <c r="A48" s="92" t="s">
        <v>734</v>
      </c>
      <c r="B48" s="180" t="s">
        <v>539</v>
      </c>
      <c r="C48" s="107">
        <v>0</v>
      </c>
      <c r="D48" s="87">
        <v>42</v>
      </c>
      <c r="E48" s="108">
        <v>127</v>
      </c>
    </row>
    <row r="49" spans="1:5" ht="15" customHeight="1" x14ac:dyDescent="0.25">
      <c r="A49" s="150" t="s">
        <v>11</v>
      </c>
      <c r="B49" s="219"/>
      <c r="C49" s="110">
        <v>52704</v>
      </c>
      <c r="D49" s="84">
        <v>54137</v>
      </c>
      <c r="E49" s="210">
        <v>60416</v>
      </c>
    </row>
    <row r="50" spans="1:5" ht="15" customHeight="1" x14ac:dyDescent="0.25">
      <c r="A50" s="90" t="s">
        <v>481</v>
      </c>
      <c r="B50" s="178" t="s">
        <v>482</v>
      </c>
      <c r="C50" s="105"/>
      <c r="D50" s="83">
        <v>1250</v>
      </c>
      <c r="E50" s="209">
        <v>1250</v>
      </c>
    </row>
    <row r="51" spans="1:5" ht="15" customHeight="1" x14ac:dyDescent="0.25">
      <c r="A51" s="90" t="s">
        <v>483</v>
      </c>
      <c r="B51" s="178" t="s">
        <v>484</v>
      </c>
      <c r="C51" s="105"/>
      <c r="D51" s="83"/>
      <c r="E51" s="209"/>
    </row>
    <row r="52" spans="1:5" ht="15" customHeight="1" x14ac:dyDescent="0.25">
      <c r="A52" s="90" t="s">
        <v>691</v>
      </c>
      <c r="B52" s="178" t="s">
        <v>485</v>
      </c>
      <c r="C52" s="105"/>
      <c r="D52" s="83"/>
      <c r="E52" s="209"/>
    </row>
    <row r="53" spans="1:5" ht="15" customHeight="1" x14ac:dyDescent="0.25">
      <c r="A53" s="90" t="s">
        <v>692</v>
      </c>
      <c r="B53" s="178" t="s">
        <v>486</v>
      </c>
      <c r="C53" s="105"/>
      <c r="D53" s="83"/>
      <c r="E53" s="209"/>
    </row>
    <row r="54" spans="1:5" ht="15" customHeight="1" x14ac:dyDescent="0.25">
      <c r="A54" s="90" t="s">
        <v>693</v>
      </c>
      <c r="B54" s="178" t="s">
        <v>487</v>
      </c>
      <c r="C54" s="105"/>
      <c r="D54" s="83"/>
      <c r="E54" s="209"/>
    </row>
    <row r="55" spans="1:5" ht="15" customHeight="1" x14ac:dyDescent="0.25">
      <c r="A55" s="92" t="s">
        <v>728</v>
      </c>
      <c r="B55" s="180" t="s">
        <v>488</v>
      </c>
      <c r="C55" s="105">
        <v>0</v>
      </c>
      <c r="D55" s="83">
        <v>1250</v>
      </c>
      <c r="E55" s="209">
        <v>1250</v>
      </c>
    </row>
    <row r="56" spans="1:5" ht="15" customHeight="1" x14ac:dyDescent="0.25">
      <c r="A56" s="128" t="s">
        <v>710</v>
      </c>
      <c r="B56" s="178" t="s">
        <v>527</v>
      </c>
      <c r="C56" s="105"/>
      <c r="D56" s="83"/>
      <c r="E56" s="209"/>
    </row>
    <row r="57" spans="1:5" ht="15" customHeight="1" x14ac:dyDescent="0.25">
      <c r="A57" s="128" t="s">
        <v>711</v>
      </c>
      <c r="B57" s="178" t="s">
        <v>528</v>
      </c>
      <c r="C57" s="105">
        <v>0</v>
      </c>
      <c r="D57" s="83">
        <v>0</v>
      </c>
      <c r="E57" s="209">
        <v>7700</v>
      </c>
    </row>
    <row r="58" spans="1:5" ht="15" customHeight="1" x14ac:dyDescent="0.25">
      <c r="A58" s="128" t="s">
        <v>529</v>
      </c>
      <c r="B58" s="178" t="s">
        <v>530</v>
      </c>
      <c r="C58" s="105"/>
      <c r="D58" s="83"/>
      <c r="E58" s="209"/>
    </row>
    <row r="59" spans="1:5" ht="15" customHeight="1" x14ac:dyDescent="0.25">
      <c r="A59" s="128" t="s">
        <v>712</v>
      </c>
      <c r="B59" s="178" t="s">
        <v>531</v>
      </c>
      <c r="C59" s="105"/>
      <c r="D59" s="83"/>
      <c r="E59" s="209"/>
    </row>
    <row r="60" spans="1:5" ht="15" customHeight="1" x14ac:dyDescent="0.25">
      <c r="A60" s="128" t="s">
        <v>532</v>
      </c>
      <c r="B60" s="178" t="s">
        <v>533</v>
      </c>
      <c r="C60" s="105"/>
      <c r="D60" s="83"/>
      <c r="E60" s="209"/>
    </row>
    <row r="61" spans="1:5" ht="15" customHeight="1" x14ac:dyDescent="0.25">
      <c r="A61" s="92" t="s">
        <v>733</v>
      </c>
      <c r="B61" s="180" t="s">
        <v>534</v>
      </c>
      <c r="C61" s="105">
        <v>0</v>
      </c>
      <c r="D61" s="83">
        <v>0</v>
      </c>
      <c r="E61" s="209">
        <v>7700</v>
      </c>
    </row>
    <row r="62" spans="1:5" ht="15" customHeight="1" x14ac:dyDescent="0.25">
      <c r="A62" s="128" t="s">
        <v>540</v>
      </c>
      <c r="B62" s="178" t="s">
        <v>541</v>
      </c>
      <c r="C62" s="105"/>
      <c r="D62" s="83"/>
      <c r="E62" s="209"/>
    </row>
    <row r="63" spans="1:5" ht="15" customHeight="1" x14ac:dyDescent="0.25">
      <c r="A63" s="90" t="s">
        <v>715</v>
      </c>
      <c r="B63" s="178" t="s">
        <v>542</v>
      </c>
      <c r="C63" s="105"/>
      <c r="D63" s="83"/>
      <c r="E63" s="209"/>
    </row>
    <row r="64" spans="1:5" ht="15" customHeight="1" x14ac:dyDescent="0.25">
      <c r="A64" s="128" t="s">
        <v>716</v>
      </c>
      <c r="B64" s="178" t="s">
        <v>543</v>
      </c>
      <c r="C64" s="105"/>
      <c r="D64" s="83"/>
      <c r="E64" s="209"/>
    </row>
    <row r="65" spans="1:5" ht="15" customHeight="1" x14ac:dyDescent="0.25">
      <c r="A65" s="92" t="s">
        <v>736</v>
      </c>
      <c r="B65" s="180" t="s">
        <v>544</v>
      </c>
      <c r="C65" s="105"/>
      <c r="D65" s="83"/>
      <c r="E65" s="209"/>
    </row>
    <row r="66" spans="1:5" ht="15" customHeight="1" x14ac:dyDescent="0.25">
      <c r="A66" s="150" t="s">
        <v>10</v>
      </c>
      <c r="B66" s="219"/>
      <c r="C66" s="110">
        <v>0</v>
      </c>
      <c r="D66" s="84">
        <v>2500</v>
      </c>
      <c r="E66" s="210">
        <v>17900</v>
      </c>
    </row>
    <row r="67" spans="1:5" ht="15.75" x14ac:dyDescent="0.25">
      <c r="A67" s="171" t="s">
        <v>735</v>
      </c>
      <c r="B67" s="182" t="s">
        <v>545</v>
      </c>
      <c r="C67" s="111">
        <v>52704</v>
      </c>
      <c r="D67" s="88">
        <v>55429</v>
      </c>
      <c r="E67" s="112">
        <v>61673</v>
      </c>
    </row>
    <row r="68" spans="1:5" ht="15.75" x14ac:dyDescent="0.25">
      <c r="A68" s="172" t="s">
        <v>41</v>
      </c>
      <c r="B68" s="183"/>
      <c r="C68" s="213"/>
      <c r="D68" s="86"/>
      <c r="E68" s="214"/>
    </row>
    <row r="69" spans="1:5" ht="15.75" x14ac:dyDescent="0.25">
      <c r="A69" s="172" t="s">
        <v>42</v>
      </c>
      <c r="B69" s="183"/>
      <c r="C69" s="213"/>
      <c r="D69" s="86"/>
      <c r="E69" s="214"/>
    </row>
    <row r="70" spans="1:5" x14ac:dyDescent="0.25">
      <c r="A70" s="130" t="s">
        <v>717</v>
      </c>
      <c r="B70" s="163" t="s">
        <v>546</v>
      </c>
      <c r="C70" s="105"/>
      <c r="D70" s="83"/>
      <c r="E70" s="209"/>
    </row>
    <row r="71" spans="1:5" x14ac:dyDescent="0.25">
      <c r="A71" s="128" t="s">
        <v>547</v>
      </c>
      <c r="B71" s="163" t="s">
        <v>548</v>
      </c>
      <c r="C71" s="105"/>
      <c r="D71" s="83"/>
      <c r="E71" s="209"/>
    </row>
    <row r="72" spans="1:5" x14ac:dyDescent="0.25">
      <c r="A72" s="130" t="s">
        <v>718</v>
      </c>
      <c r="B72" s="163" t="s">
        <v>549</v>
      </c>
      <c r="C72" s="105"/>
      <c r="D72" s="83"/>
      <c r="E72" s="209"/>
    </row>
    <row r="73" spans="1:5" x14ac:dyDescent="0.25">
      <c r="A73" s="129" t="s">
        <v>737</v>
      </c>
      <c r="B73" s="164" t="s">
        <v>550</v>
      </c>
      <c r="C73" s="105"/>
      <c r="D73" s="83"/>
      <c r="E73" s="209"/>
    </row>
    <row r="74" spans="1:5" x14ac:dyDescent="0.25">
      <c r="A74" s="128" t="s">
        <v>719</v>
      </c>
      <c r="B74" s="163" t="s">
        <v>551</v>
      </c>
      <c r="C74" s="105"/>
      <c r="D74" s="83"/>
      <c r="E74" s="209"/>
    </row>
    <row r="75" spans="1:5" x14ac:dyDescent="0.25">
      <c r="A75" s="130" t="s">
        <v>552</v>
      </c>
      <c r="B75" s="163" t="s">
        <v>553</v>
      </c>
      <c r="C75" s="105"/>
      <c r="D75" s="83"/>
      <c r="E75" s="209"/>
    </row>
    <row r="76" spans="1:5" x14ac:dyDescent="0.25">
      <c r="A76" s="128" t="s">
        <v>720</v>
      </c>
      <c r="B76" s="163" t="s">
        <v>554</v>
      </c>
      <c r="C76" s="105"/>
      <c r="D76" s="83"/>
      <c r="E76" s="209"/>
    </row>
    <row r="77" spans="1:5" x14ac:dyDescent="0.25">
      <c r="A77" s="130" t="s">
        <v>555</v>
      </c>
      <c r="B77" s="163" t="s">
        <v>556</v>
      </c>
      <c r="C77" s="105"/>
      <c r="D77" s="83"/>
      <c r="E77" s="209"/>
    </row>
    <row r="78" spans="1:5" x14ac:dyDescent="0.25">
      <c r="A78" s="131" t="s">
        <v>738</v>
      </c>
      <c r="B78" s="164" t="s">
        <v>557</v>
      </c>
      <c r="C78" s="105"/>
      <c r="D78" s="83"/>
      <c r="E78" s="209"/>
    </row>
    <row r="79" spans="1:5" x14ac:dyDescent="0.25">
      <c r="A79" s="90" t="s">
        <v>39</v>
      </c>
      <c r="B79" s="163" t="s">
        <v>558</v>
      </c>
      <c r="C79" s="105"/>
      <c r="D79" s="83">
        <v>12763</v>
      </c>
      <c r="E79" s="209">
        <v>12763</v>
      </c>
    </row>
    <row r="80" spans="1:5" x14ac:dyDescent="0.25">
      <c r="A80" s="90" t="s">
        <v>40</v>
      </c>
      <c r="B80" s="163" t="s">
        <v>558</v>
      </c>
      <c r="C80" s="105"/>
      <c r="D80" s="83"/>
      <c r="E80" s="209"/>
    </row>
    <row r="81" spans="1:5" x14ac:dyDescent="0.25">
      <c r="A81" s="90" t="s">
        <v>37</v>
      </c>
      <c r="B81" s="163" t="s">
        <v>559</v>
      </c>
      <c r="C81" s="105"/>
      <c r="D81" s="83"/>
      <c r="E81" s="209"/>
    </row>
    <row r="82" spans="1:5" x14ac:dyDescent="0.25">
      <c r="A82" s="90" t="s">
        <v>38</v>
      </c>
      <c r="B82" s="163" t="s">
        <v>559</v>
      </c>
      <c r="C82" s="105"/>
      <c r="D82" s="83"/>
      <c r="E82" s="209"/>
    </row>
    <row r="83" spans="1:5" x14ac:dyDescent="0.25">
      <c r="A83" s="91" t="s">
        <v>739</v>
      </c>
      <c r="B83" s="164" t="s">
        <v>560</v>
      </c>
      <c r="C83" s="105">
        <v>19500</v>
      </c>
      <c r="D83" s="83">
        <v>21158</v>
      </c>
      <c r="E83" s="209">
        <v>21158</v>
      </c>
    </row>
    <row r="84" spans="1:5" x14ac:dyDescent="0.25">
      <c r="A84" s="130" t="s">
        <v>561</v>
      </c>
      <c r="B84" s="163" t="s">
        <v>562</v>
      </c>
      <c r="C84" s="105">
        <v>0</v>
      </c>
      <c r="D84" s="83">
        <v>0</v>
      </c>
      <c r="E84" s="209">
        <v>1253</v>
      </c>
    </row>
    <row r="85" spans="1:5" x14ac:dyDescent="0.25">
      <c r="A85" s="130" t="s">
        <v>563</v>
      </c>
      <c r="B85" s="163" t="s">
        <v>564</v>
      </c>
      <c r="C85" s="105"/>
      <c r="D85" s="83"/>
      <c r="E85" s="209"/>
    </row>
    <row r="86" spans="1:5" x14ac:dyDescent="0.25">
      <c r="A86" s="130" t="s">
        <v>565</v>
      </c>
      <c r="B86" s="163" t="s">
        <v>566</v>
      </c>
      <c r="C86" s="105"/>
      <c r="D86" s="83"/>
      <c r="E86" s="209"/>
    </row>
    <row r="87" spans="1:5" x14ac:dyDescent="0.25">
      <c r="A87" s="130" t="s">
        <v>567</v>
      </c>
      <c r="B87" s="163" t="s">
        <v>568</v>
      </c>
      <c r="C87" s="105"/>
      <c r="D87" s="83"/>
      <c r="E87" s="209"/>
    </row>
    <row r="88" spans="1:5" x14ac:dyDescent="0.25">
      <c r="A88" s="128" t="s">
        <v>721</v>
      </c>
      <c r="B88" s="163" t="s">
        <v>569</v>
      </c>
      <c r="C88" s="105"/>
      <c r="D88" s="83"/>
      <c r="E88" s="209"/>
    </row>
    <row r="89" spans="1:5" x14ac:dyDescent="0.25">
      <c r="A89" s="129" t="s">
        <v>740</v>
      </c>
      <c r="B89" s="164" t="s">
        <v>571</v>
      </c>
      <c r="C89" s="105">
        <v>19500</v>
      </c>
      <c r="D89" s="83">
        <v>21158</v>
      </c>
      <c r="E89" s="209">
        <v>22410</v>
      </c>
    </row>
    <row r="90" spans="1:5" x14ac:dyDescent="0.25">
      <c r="A90" s="128" t="s">
        <v>572</v>
      </c>
      <c r="B90" s="163" t="s">
        <v>573</v>
      </c>
      <c r="C90" s="105"/>
      <c r="D90" s="83"/>
      <c r="E90" s="209"/>
    </row>
    <row r="91" spans="1:5" x14ac:dyDescent="0.25">
      <c r="A91" s="128" t="s">
        <v>574</v>
      </c>
      <c r="B91" s="163" t="s">
        <v>575</v>
      </c>
      <c r="C91" s="105"/>
      <c r="D91" s="83"/>
      <c r="E91" s="209"/>
    </row>
    <row r="92" spans="1:5" x14ac:dyDescent="0.25">
      <c r="A92" s="130" t="s">
        <v>576</v>
      </c>
      <c r="B92" s="163" t="s">
        <v>577</v>
      </c>
      <c r="C92" s="105"/>
      <c r="D92" s="83"/>
      <c r="E92" s="209"/>
    </row>
    <row r="93" spans="1:5" x14ac:dyDescent="0.25">
      <c r="A93" s="130" t="s">
        <v>722</v>
      </c>
      <c r="B93" s="163" t="s">
        <v>578</v>
      </c>
      <c r="C93" s="105"/>
      <c r="D93" s="83"/>
      <c r="E93" s="209"/>
    </row>
    <row r="94" spans="1:5" x14ac:dyDescent="0.25">
      <c r="A94" s="131" t="s">
        <v>741</v>
      </c>
      <c r="B94" s="164" t="s">
        <v>579</v>
      </c>
      <c r="C94" s="105"/>
      <c r="D94" s="83"/>
      <c r="E94" s="209"/>
    </row>
    <row r="95" spans="1:5" x14ac:dyDescent="0.25">
      <c r="A95" s="129" t="s">
        <v>580</v>
      </c>
      <c r="B95" s="164" t="s">
        <v>581</v>
      </c>
      <c r="C95" s="105"/>
      <c r="D95" s="83"/>
      <c r="E95" s="209"/>
    </row>
    <row r="96" spans="1:5" ht="15.75" x14ac:dyDescent="0.25">
      <c r="A96" s="155" t="s">
        <v>742</v>
      </c>
      <c r="B96" s="166" t="s">
        <v>582</v>
      </c>
      <c r="C96" s="111">
        <v>19500</v>
      </c>
      <c r="D96" s="88">
        <v>21158</v>
      </c>
      <c r="E96" s="112">
        <v>22410</v>
      </c>
    </row>
    <row r="97" spans="1:5" ht="15.75" x14ac:dyDescent="0.25">
      <c r="A97" s="156" t="s">
        <v>724</v>
      </c>
      <c r="B97" s="167"/>
      <c r="C97" s="215">
        <v>72204</v>
      </c>
      <c r="D97" s="169">
        <v>76587</v>
      </c>
      <c r="E97" s="216">
        <v>84083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155"/>
  <sheetViews>
    <sheetView zoomScaleNormal="100" workbookViewId="0">
      <selection activeCell="C125" sqref="C125:F128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  <col min="6" max="6" width="12.85546875" customWidth="1"/>
  </cols>
  <sheetData>
    <row r="1" spans="1:6" x14ac:dyDescent="0.25">
      <c r="A1" s="416" t="s">
        <v>781</v>
      </c>
      <c r="B1" s="417"/>
      <c r="C1" s="417"/>
      <c r="D1" s="417"/>
      <c r="E1" s="417"/>
      <c r="F1" s="418" t="s">
        <v>782</v>
      </c>
    </row>
    <row r="2" spans="1:6" ht="26.25" customHeight="1" x14ac:dyDescent="0.25">
      <c r="A2" s="655" t="s">
        <v>1107</v>
      </c>
      <c r="B2" s="665"/>
      <c r="C2" s="665"/>
      <c r="D2" s="665"/>
      <c r="E2" s="665"/>
      <c r="F2" s="618"/>
    </row>
    <row r="3" spans="1:6" ht="30.75" customHeight="1" x14ac:dyDescent="0.25">
      <c r="A3" s="645" t="s">
        <v>783</v>
      </c>
      <c r="B3" s="616"/>
      <c r="C3" s="616"/>
      <c r="D3" s="616"/>
      <c r="E3" s="616"/>
      <c r="F3" s="618"/>
    </row>
    <row r="5" spans="1:6" x14ac:dyDescent="0.25">
      <c r="A5" s="324" t="s">
        <v>629</v>
      </c>
    </row>
    <row r="6" spans="1:6" ht="48.75" customHeight="1" x14ac:dyDescent="0.3">
      <c r="A6" s="217" t="s">
        <v>280</v>
      </c>
      <c r="B6" s="218" t="s">
        <v>281</v>
      </c>
      <c r="C6" s="419" t="s">
        <v>991</v>
      </c>
      <c r="D6" s="420" t="s">
        <v>817</v>
      </c>
      <c r="E6" s="420" t="s">
        <v>1109</v>
      </c>
      <c r="F6" s="420" t="s">
        <v>1110</v>
      </c>
    </row>
    <row r="7" spans="1:6" x14ac:dyDescent="0.25">
      <c r="A7" s="141" t="s">
        <v>583</v>
      </c>
      <c r="B7" s="158" t="s">
        <v>307</v>
      </c>
      <c r="C7" s="436">
        <v>5235</v>
      </c>
      <c r="D7" s="553">
        <v>3956</v>
      </c>
      <c r="E7" s="553">
        <v>4718</v>
      </c>
      <c r="F7" s="553">
        <v>4396</v>
      </c>
    </row>
    <row r="8" spans="1:6" x14ac:dyDescent="0.25">
      <c r="A8" s="90" t="s">
        <v>584</v>
      </c>
      <c r="B8" s="158" t="s">
        <v>314</v>
      </c>
      <c r="C8" s="437">
        <v>4108</v>
      </c>
      <c r="D8" s="553">
        <v>4638</v>
      </c>
      <c r="E8" s="553">
        <v>5157</v>
      </c>
      <c r="F8" s="553">
        <v>5103</v>
      </c>
    </row>
    <row r="9" spans="1:6" x14ac:dyDescent="0.25">
      <c r="A9" s="144" t="s">
        <v>684</v>
      </c>
      <c r="B9" s="160" t="s">
        <v>315</v>
      </c>
      <c r="C9" s="438">
        <v>9343</v>
      </c>
      <c r="D9" s="554">
        <v>8594</v>
      </c>
      <c r="E9" s="554">
        <v>9875</v>
      </c>
      <c r="F9" s="554">
        <v>9499</v>
      </c>
    </row>
    <row r="10" spans="1:6" x14ac:dyDescent="0.25">
      <c r="A10" s="92" t="s">
        <v>655</v>
      </c>
      <c r="B10" s="160" t="s">
        <v>316</v>
      </c>
      <c r="C10" s="438">
        <v>2226</v>
      </c>
      <c r="D10" s="554">
        <v>1904</v>
      </c>
      <c r="E10" s="554">
        <v>2198</v>
      </c>
      <c r="F10" s="554">
        <v>2198</v>
      </c>
    </row>
    <row r="11" spans="1:6" x14ac:dyDescent="0.25">
      <c r="A11" s="90" t="s">
        <v>585</v>
      </c>
      <c r="B11" s="158" t="s">
        <v>323</v>
      </c>
      <c r="C11" s="437">
        <v>1507</v>
      </c>
      <c r="D11" s="553">
        <v>1484</v>
      </c>
      <c r="E11" s="553">
        <v>1484</v>
      </c>
      <c r="F11" s="553">
        <v>1477</v>
      </c>
    </row>
    <row r="12" spans="1:6" x14ac:dyDescent="0.25">
      <c r="A12" s="90" t="s">
        <v>685</v>
      </c>
      <c r="B12" s="158" t="s">
        <v>328</v>
      </c>
      <c r="C12" s="437">
        <v>392</v>
      </c>
      <c r="D12" s="553">
        <v>331</v>
      </c>
      <c r="E12" s="553">
        <v>504</v>
      </c>
      <c r="F12" s="553">
        <v>288</v>
      </c>
    </row>
    <row r="13" spans="1:6" x14ac:dyDescent="0.25">
      <c r="A13" s="90" t="s">
        <v>586</v>
      </c>
      <c r="B13" s="158" t="s">
        <v>340</v>
      </c>
      <c r="C13" s="437">
        <v>14813</v>
      </c>
      <c r="D13" s="553">
        <v>11954</v>
      </c>
      <c r="E13" s="553">
        <v>16164</v>
      </c>
      <c r="F13" s="553">
        <v>13434</v>
      </c>
    </row>
    <row r="14" spans="1:6" x14ac:dyDescent="0.25">
      <c r="A14" s="90" t="s">
        <v>587</v>
      </c>
      <c r="B14" s="158" t="s">
        <v>345</v>
      </c>
      <c r="C14" s="437">
        <v>269</v>
      </c>
      <c r="D14" s="553">
        <v>268</v>
      </c>
      <c r="E14" s="553">
        <v>268</v>
      </c>
      <c r="F14" s="553">
        <v>47</v>
      </c>
    </row>
    <row r="15" spans="1:6" x14ac:dyDescent="0.25">
      <c r="A15" s="90" t="s">
        <v>588</v>
      </c>
      <c r="B15" s="158" t="s">
        <v>354</v>
      </c>
      <c r="C15" s="437">
        <v>3079</v>
      </c>
      <c r="D15" s="553">
        <v>2872</v>
      </c>
      <c r="E15" s="553">
        <v>3655</v>
      </c>
      <c r="F15" s="553">
        <v>3350</v>
      </c>
    </row>
    <row r="16" spans="1:6" x14ac:dyDescent="0.25">
      <c r="A16" s="92" t="s">
        <v>589</v>
      </c>
      <c r="B16" s="160" t="s">
        <v>355</v>
      </c>
      <c r="C16" s="438">
        <v>20059</v>
      </c>
      <c r="D16" s="554">
        <v>16909</v>
      </c>
      <c r="E16" s="554">
        <v>22076</v>
      </c>
      <c r="F16" s="554">
        <v>18595</v>
      </c>
    </row>
    <row r="17" spans="1:6" x14ac:dyDescent="0.25">
      <c r="A17" s="128" t="s">
        <v>356</v>
      </c>
      <c r="B17" s="158" t="s">
        <v>357</v>
      </c>
      <c r="C17" s="436"/>
      <c r="D17" s="553"/>
      <c r="E17" s="553"/>
      <c r="F17" s="553"/>
    </row>
    <row r="18" spans="1:6" x14ac:dyDescent="0.25">
      <c r="A18" s="128" t="s">
        <v>590</v>
      </c>
      <c r="B18" s="158" t="s">
        <v>358</v>
      </c>
      <c r="C18" s="436">
        <v>110</v>
      </c>
      <c r="D18" s="553">
        <v>168</v>
      </c>
      <c r="E18" s="553">
        <v>168</v>
      </c>
      <c r="F18" s="553">
        <v>62</v>
      </c>
    </row>
    <row r="19" spans="1:6" x14ac:dyDescent="0.25">
      <c r="A19" s="146" t="s">
        <v>661</v>
      </c>
      <c r="B19" s="158" t="s">
        <v>359</v>
      </c>
      <c r="C19" s="436"/>
      <c r="D19" s="553"/>
      <c r="E19" s="553"/>
      <c r="F19" s="553"/>
    </row>
    <row r="20" spans="1:6" x14ac:dyDescent="0.25">
      <c r="A20" s="146" t="s">
        <v>662</v>
      </c>
      <c r="B20" s="158" t="s">
        <v>360</v>
      </c>
      <c r="C20" s="436"/>
      <c r="D20" s="553"/>
      <c r="E20" s="553"/>
      <c r="F20" s="553"/>
    </row>
    <row r="21" spans="1:6" x14ac:dyDescent="0.25">
      <c r="A21" s="146" t="s">
        <v>663</v>
      </c>
      <c r="B21" s="158" t="s">
        <v>361</v>
      </c>
      <c r="C21" s="436"/>
      <c r="D21" s="553"/>
      <c r="E21" s="553"/>
      <c r="F21" s="553"/>
    </row>
    <row r="22" spans="1:6" x14ac:dyDescent="0.25">
      <c r="A22" s="128" t="s">
        <v>664</v>
      </c>
      <c r="B22" s="158" t="s">
        <v>362</v>
      </c>
      <c r="C22" s="436"/>
      <c r="D22" s="553"/>
      <c r="E22" s="553"/>
      <c r="F22" s="553"/>
    </row>
    <row r="23" spans="1:6" x14ac:dyDescent="0.25">
      <c r="A23" s="128" t="s">
        <v>665</v>
      </c>
      <c r="B23" s="158" t="s">
        <v>363</v>
      </c>
      <c r="C23" s="436">
        <v>350</v>
      </c>
      <c r="D23" s="553">
        <v>380</v>
      </c>
      <c r="E23" s="553">
        <v>380</v>
      </c>
      <c r="F23" s="553">
        <v>100</v>
      </c>
    </row>
    <row r="24" spans="1:6" x14ac:dyDescent="0.25">
      <c r="A24" s="128" t="s">
        <v>666</v>
      </c>
      <c r="B24" s="158" t="s">
        <v>364</v>
      </c>
      <c r="C24" s="436">
        <v>4539</v>
      </c>
      <c r="D24" s="553">
        <v>4933</v>
      </c>
      <c r="E24" s="553">
        <v>4933</v>
      </c>
      <c r="F24" s="553">
        <v>3799</v>
      </c>
    </row>
    <row r="25" spans="1:6" x14ac:dyDescent="0.25">
      <c r="A25" s="147" t="s">
        <v>619</v>
      </c>
      <c r="B25" s="160" t="s">
        <v>365</v>
      </c>
      <c r="C25" s="439">
        <v>4999</v>
      </c>
      <c r="D25" s="554">
        <v>5481</v>
      </c>
      <c r="E25" s="554">
        <v>5841</v>
      </c>
      <c r="F25" s="554">
        <v>3961</v>
      </c>
    </row>
    <row r="26" spans="1:6" x14ac:dyDescent="0.25">
      <c r="A26" s="148" t="s">
        <v>667</v>
      </c>
      <c r="B26" s="158" t="s">
        <v>366</v>
      </c>
      <c r="C26" s="436"/>
      <c r="D26" s="553"/>
      <c r="E26" s="553"/>
      <c r="F26" s="553"/>
    </row>
    <row r="27" spans="1:6" x14ac:dyDescent="0.25">
      <c r="A27" s="148" t="s">
        <v>367</v>
      </c>
      <c r="B27" s="158" t="s">
        <v>368</v>
      </c>
      <c r="C27" s="436">
        <v>0</v>
      </c>
      <c r="D27" s="553">
        <v>0</v>
      </c>
      <c r="E27" s="553">
        <v>934</v>
      </c>
      <c r="F27" s="553">
        <v>934</v>
      </c>
    </row>
    <row r="28" spans="1:6" x14ac:dyDescent="0.25">
      <c r="A28" s="148" t="s">
        <v>369</v>
      </c>
      <c r="B28" s="158" t="s">
        <v>370</v>
      </c>
      <c r="C28" s="436"/>
      <c r="D28" s="553"/>
      <c r="E28" s="553"/>
      <c r="F28" s="553"/>
    </row>
    <row r="29" spans="1:6" x14ac:dyDescent="0.25">
      <c r="A29" s="148" t="s">
        <v>620</v>
      </c>
      <c r="B29" s="158" t="s">
        <v>371</v>
      </c>
      <c r="C29" s="436"/>
      <c r="D29" s="553"/>
      <c r="E29" s="553"/>
      <c r="F29" s="553"/>
    </row>
    <row r="30" spans="1:6" x14ac:dyDescent="0.25">
      <c r="A30" s="148" t="s">
        <v>668</v>
      </c>
      <c r="B30" s="158" t="s">
        <v>372</v>
      </c>
      <c r="C30" s="436"/>
      <c r="D30" s="553"/>
      <c r="E30" s="553"/>
      <c r="F30" s="553"/>
    </row>
    <row r="31" spans="1:6" x14ac:dyDescent="0.25">
      <c r="A31" s="148" t="s">
        <v>631</v>
      </c>
      <c r="B31" s="158" t="s">
        <v>373</v>
      </c>
      <c r="C31" s="436">
        <v>985</v>
      </c>
      <c r="D31" s="553">
        <v>721</v>
      </c>
      <c r="E31" s="553">
        <v>1719</v>
      </c>
      <c r="F31" s="553">
        <v>1719</v>
      </c>
    </row>
    <row r="32" spans="1:6" x14ac:dyDescent="0.25">
      <c r="A32" s="148" t="s">
        <v>669</v>
      </c>
      <c r="B32" s="158" t="s">
        <v>374</v>
      </c>
      <c r="C32" s="436"/>
      <c r="D32" s="553"/>
      <c r="E32" s="553"/>
      <c r="F32" s="553"/>
    </row>
    <row r="33" spans="1:6" x14ac:dyDescent="0.25">
      <c r="A33" s="148" t="s">
        <v>670</v>
      </c>
      <c r="B33" s="158" t="s">
        <v>375</v>
      </c>
      <c r="C33" s="436">
        <v>0</v>
      </c>
      <c r="D33" s="553">
        <v>0</v>
      </c>
      <c r="E33" s="553">
        <v>250</v>
      </c>
      <c r="F33" s="553">
        <v>250</v>
      </c>
    </row>
    <row r="34" spans="1:6" x14ac:dyDescent="0.25">
      <c r="A34" s="148" t="s">
        <v>376</v>
      </c>
      <c r="B34" s="158" t="s">
        <v>377</v>
      </c>
      <c r="C34" s="436"/>
      <c r="D34" s="553"/>
      <c r="E34" s="553"/>
      <c r="F34" s="553"/>
    </row>
    <row r="35" spans="1:6" x14ac:dyDescent="0.25">
      <c r="A35" s="149" t="s">
        <v>378</v>
      </c>
      <c r="B35" s="158" t="s">
        <v>379</v>
      </c>
      <c r="C35" s="436"/>
      <c r="D35" s="553"/>
      <c r="E35" s="553"/>
      <c r="F35" s="553"/>
    </row>
    <row r="36" spans="1:6" x14ac:dyDescent="0.25">
      <c r="A36" s="148" t="s">
        <v>671</v>
      </c>
      <c r="B36" s="158" t="s">
        <v>380</v>
      </c>
      <c r="C36" s="436">
        <v>150</v>
      </c>
      <c r="D36" s="553">
        <v>105</v>
      </c>
      <c r="E36" s="553">
        <v>2138</v>
      </c>
      <c r="F36" s="553">
        <v>2138</v>
      </c>
    </row>
    <row r="37" spans="1:6" x14ac:dyDescent="0.25">
      <c r="A37" s="149" t="s">
        <v>43</v>
      </c>
      <c r="B37" s="158" t="s">
        <v>381</v>
      </c>
      <c r="C37" s="436">
        <v>0</v>
      </c>
      <c r="D37" s="553">
        <v>13133</v>
      </c>
      <c r="E37" s="553">
        <v>1718</v>
      </c>
      <c r="F37" s="553">
        <v>0</v>
      </c>
    </row>
    <row r="38" spans="1:6" x14ac:dyDescent="0.25">
      <c r="A38" s="149" t="s">
        <v>44</v>
      </c>
      <c r="B38" s="158" t="s">
        <v>381</v>
      </c>
      <c r="C38" s="436"/>
      <c r="D38" s="553"/>
      <c r="E38" s="553"/>
      <c r="F38" s="553"/>
    </row>
    <row r="39" spans="1:6" x14ac:dyDescent="0.25">
      <c r="A39" s="147" t="s">
        <v>634</v>
      </c>
      <c r="B39" s="160" t="s">
        <v>382</v>
      </c>
      <c r="C39" s="439">
        <v>1135</v>
      </c>
      <c r="D39" s="554">
        <v>13959</v>
      </c>
      <c r="E39" s="554">
        <v>6759</v>
      </c>
      <c r="F39" s="554">
        <v>5041</v>
      </c>
    </row>
    <row r="40" spans="1:6" ht="15.75" x14ac:dyDescent="0.25">
      <c r="A40" s="421" t="s">
        <v>11</v>
      </c>
      <c r="B40" s="422"/>
      <c r="C40" s="440"/>
      <c r="D40" s="555"/>
      <c r="E40" s="555"/>
      <c r="F40" s="555"/>
    </row>
    <row r="41" spans="1:6" x14ac:dyDescent="0.25">
      <c r="A41" s="151" t="s">
        <v>383</v>
      </c>
      <c r="B41" s="158" t="s">
        <v>384</v>
      </c>
      <c r="C41" s="436"/>
      <c r="D41" s="553"/>
      <c r="E41" s="553"/>
      <c r="F41" s="553"/>
    </row>
    <row r="42" spans="1:6" x14ac:dyDescent="0.25">
      <c r="A42" s="151" t="s">
        <v>672</v>
      </c>
      <c r="B42" s="158" t="s">
        <v>385</v>
      </c>
      <c r="C42" s="436">
        <v>3</v>
      </c>
      <c r="D42" s="553">
        <v>0</v>
      </c>
      <c r="E42" s="553">
        <v>0</v>
      </c>
      <c r="F42" s="553">
        <v>0</v>
      </c>
    </row>
    <row r="43" spans="1:6" x14ac:dyDescent="0.25">
      <c r="A43" s="151" t="s">
        <v>386</v>
      </c>
      <c r="B43" s="158" t="s">
        <v>387</v>
      </c>
      <c r="C43" s="436">
        <v>410</v>
      </c>
      <c r="D43" s="553">
        <v>0</v>
      </c>
      <c r="E43" s="553">
        <v>0</v>
      </c>
      <c r="F43" s="553">
        <v>0</v>
      </c>
    </row>
    <row r="44" spans="1:6" x14ac:dyDescent="0.25">
      <c r="A44" s="151" t="s">
        <v>388</v>
      </c>
      <c r="B44" s="158" t="s">
        <v>389</v>
      </c>
      <c r="C44" s="436">
        <v>579</v>
      </c>
      <c r="D44" s="553">
        <v>579</v>
      </c>
      <c r="E44" s="553">
        <v>579</v>
      </c>
      <c r="F44" s="553">
        <v>212</v>
      </c>
    </row>
    <row r="45" spans="1:6" x14ac:dyDescent="0.25">
      <c r="A45" s="143" t="s">
        <v>390</v>
      </c>
      <c r="B45" s="158" t="s">
        <v>391</v>
      </c>
      <c r="C45" s="436"/>
      <c r="D45" s="553"/>
      <c r="E45" s="553"/>
      <c r="F45" s="553"/>
    </row>
    <row r="46" spans="1:6" x14ac:dyDescent="0.25">
      <c r="A46" s="143" t="s">
        <v>392</v>
      </c>
      <c r="B46" s="158" t="s">
        <v>393</v>
      </c>
      <c r="C46" s="436"/>
      <c r="D46" s="553"/>
      <c r="E46" s="553"/>
      <c r="F46" s="553"/>
    </row>
    <row r="47" spans="1:6" x14ac:dyDescent="0.25">
      <c r="A47" s="143" t="s">
        <v>394</v>
      </c>
      <c r="B47" s="158" t="s">
        <v>395</v>
      </c>
      <c r="C47" s="436">
        <v>267</v>
      </c>
      <c r="D47" s="553">
        <v>266</v>
      </c>
      <c r="E47" s="553">
        <v>266</v>
      </c>
      <c r="F47" s="553">
        <v>57</v>
      </c>
    </row>
    <row r="48" spans="1:6" x14ac:dyDescent="0.25">
      <c r="A48" s="152" t="s">
        <v>636</v>
      </c>
      <c r="B48" s="160" t="s">
        <v>396</v>
      </c>
      <c r="C48" s="439">
        <v>1258</v>
      </c>
      <c r="D48" s="554">
        <v>845</v>
      </c>
      <c r="E48" s="554">
        <v>845</v>
      </c>
      <c r="F48" s="554">
        <v>269</v>
      </c>
    </row>
    <row r="49" spans="1:6" x14ac:dyDescent="0.25">
      <c r="A49" s="128" t="s">
        <v>397</v>
      </c>
      <c r="B49" s="158" t="s">
        <v>398</v>
      </c>
      <c r="C49" s="436">
        <v>0</v>
      </c>
      <c r="D49" s="553">
        <v>0</v>
      </c>
      <c r="E49" s="553">
        <v>2233</v>
      </c>
      <c r="F49" s="553">
        <v>2233</v>
      </c>
    </row>
    <row r="50" spans="1:6" x14ac:dyDescent="0.25">
      <c r="A50" s="128" t="s">
        <v>399</v>
      </c>
      <c r="B50" s="158" t="s">
        <v>400</v>
      </c>
      <c r="C50" s="436"/>
      <c r="D50" s="553"/>
      <c r="E50" s="553"/>
      <c r="F50" s="553"/>
    </row>
    <row r="51" spans="1:6" x14ac:dyDescent="0.25">
      <c r="A51" s="128" t="s">
        <v>401</v>
      </c>
      <c r="B51" s="158" t="s">
        <v>402</v>
      </c>
      <c r="C51" s="436"/>
      <c r="D51" s="553"/>
      <c r="E51" s="553"/>
      <c r="F51" s="553"/>
    </row>
    <row r="52" spans="1:6" x14ac:dyDescent="0.25">
      <c r="A52" s="128" t="s">
        <v>403</v>
      </c>
      <c r="B52" s="158" t="s">
        <v>404</v>
      </c>
      <c r="C52" s="436">
        <v>0</v>
      </c>
      <c r="D52" s="553">
        <v>0</v>
      </c>
      <c r="E52" s="553">
        <v>603</v>
      </c>
      <c r="F52" s="553">
        <v>603</v>
      </c>
    </row>
    <row r="53" spans="1:6" x14ac:dyDescent="0.25">
      <c r="A53" s="147" t="s">
        <v>637</v>
      </c>
      <c r="B53" s="160" t="s">
        <v>405</v>
      </c>
      <c r="C53" s="439">
        <v>0</v>
      </c>
      <c r="D53" s="554">
        <v>0</v>
      </c>
      <c r="E53" s="554">
        <v>2836</v>
      </c>
      <c r="F53" s="554">
        <v>2836</v>
      </c>
    </row>
    <row r="54" spans="1:6" x14ac:dyDescent="0.25">
      <c r="A54" s="128" t="s">
        <v>406</v>
      </c>
      <c r="B54" s="158" t="s">
        <v>407</v>
      </c>
      <c r="C54" s="436"/>
      <c r="D54" s="553"/>
      <c r="E54" s="553"/>
      <c r="F54" s="553"/>
    </row>
    <row r="55" spans="1:6" x14ac:dyDescent="0.25">
      <c r="A55" s="128" t="s">
        <v>673</v>
      </c>
      <c r="B55" s="158" t="s">
        <v>408</v>
      </c>
      <c r="C55" s="436"/>
      <c r="D55" s="553"/>
      <c r="E55" s="553"/>
      <c r="F55" s="553"/>
    </row>
    <row r="56" spans="1:6" x14ac:dyDescent="0.25">
      <c r="A56" s="128" t="s">
        <v>674</v>
      </c>
      <c r="B56" s="158" t="s">
        <v>409</v>
      </c>
      <c r="C56" s="436"/>
      <c r="D56" s="553"/>
      <c r="E56" s="553"/>
      <c r="F56" s="553"/>
    </row>
    <row r="57" spans="1:6" x14ac:dyDescent="0.25">
      <c r="A57" s="128" t="s">
        <v>675</v>
      </c>
      <c r="B57" s="158" t="s">
        <v>410</v>
      </c>
      <c r="C57" s="436"/>
      <c r="D57" s="553"/>
      <c r="E57" s="553"/>
      <c r="F57" s="553"/>
    </row>
    <row r="58" spans="1:6" x14ac:dyDescent="0.25">
      <c r="A58" s="128" t="s">
        <v>676</v>
      </c>
      <c r="B58" s="158" t="s">
        <v>411</v>
      </c>
      <c r="C58" s="436"/>
      <c r="D58" s="553"/>
      <c r="E58" s="553"/>
      <c r="F58" s="553"/>
    </row>
    <row r="59" spans="1:6" x14ac:dyDescent="0.25">
      <c r="A59" s="128" t="s">
        <v>677</v>
      </c>
      <c r="B59" s="158" t="s">
        <v>412</v>
      </c>
      <c r="C59" s="436"/>
      <c r="D59" s="553"/>
      <c r="E59" s="553"/>
      <c r="F59" s="553"/>
    </row>
    <row r="60" spans="1:6" x14ac:dyDescent="0.25">
      <c r="A60" s="128" t="s">
        <v>413</v>
      </c>
      <c r="B60" s="158" t="s">
        <v>414</v>
      </c>
      <c r="C60" s="436"/>
      <c r="D60" s="553"/>
      <c r="E60" s="553"/>
      <c r="F60" s="553"/>
    </row>
    <row r="61" spans="1:6" x14ac:dyDescent="0.25">
      <c r="A61" s="128" t="s">
        <v>678</v>
      </c>
      <c r="B61" s="158" t="s">
        <v>415</v>
      </c>
      <c r="C61" s="436"/>
      <c r="D61" s="553"/>
      <c r="E61" s="553"/>
      <c r="F61" s="553"/>
    </row>
    <row r="62" spans="1:6" x14ac:dyDescent="0.25">
      <c r="A62" s="147" t="s">
        <v>638</v>
      </c>
      <c r="B62" s="160" t="s">
        <v>416</v>
      </c>
      <c r="C62" s="439">
        <v>0</v>
      </c>
      <c r="D62" s="554">
        <v>0</v>
      </c>
      <c r="E62" s="554">
        <v>0</v>
      </c>
      <c r="F62" s="554">
        <v>0</v>
      </c>
    </row>
    <row r="63" spans="1:6" ht="15.75" x14ac:dyDescent="0.25">
      <c r="A63" s="424" t="s">
        <v>10</v>
      </c>
      <c r="B63" s="425"/>
      <c r="C63" s="441"/>
      <c r="D63" s="556"/>
      <c r="E63" s="556"/>
      <c r="F63" s="556"/>
    </row>
    <row r="64" spans="1:6" ht="15.75" x14ac:dyDescent="0.25">
      <c r="A64" s="153" t="s">
        <v>686</v>
      </c>
      <c r="B64" s="162" t="s">
        <v>417</v>
      </c>
      <c r="C64" s="442">
        <v>39020</v>
      </c>
      <c r="D64" s="557">
        <v>47692</v>
      </c>
      <c r="E64" s="557">
        <v>50070</v>
      </c>
      <c r="F64" s="557">
        <v>42399</v>
      </c>
    </row>
    <row r="65" spans="1:6" x14ac:dyDescent="0.25">
      <c r="A65" s="129" t="s">
        <v>643</v>
      </c>
      <c r="B65" s="164" t="s">
        <v>425</v>
      </c>
      <c r="C65" s="437"/>
      <c r="D65" s="517"/>
      <c r="E65" s="517"/>
      <c r="F65" s="553"/>
    </row>
    <row r="66" spans="1:6" x14ac:dyDescent="0.25">
      <c r="A66" s="131" t="s">
        <v>646</v>
      </c>
      <c r="B66" s="164" t="s">
        <v>433</v>
      </c>
      <c r="C66" s="437"/>
      <c r="D66" s="523"/>
      <c r="E66" s="523"/>
      <c r="F66" s="553"/>
    </row>
    <row r="67" spans="1:6" x14ac:dyDescent="0.25">
      <c r="A67" s="130" t="s">
        <v>434</v>
      </c>
      <c r="B67" s="163" t="s">
        <v>435</v>
      </c>
      <c r="C67" s="437"/>
      <c r="D67" s="520"/>
      <c r="E67" s="520"/>
      <c r="F67" s="553"/>
    </row>
    <row r="68" spans="1:6" x14ac:dyDescent="0.25">
      <c r="A68" s="130" t="s">
        <v>436</v>
      </c>
      <c r="B68" s="163" t="s">
        <v>437</v>
      </c>
      <c r="C68" s="437">
        <v>1321</v>
      </c>
      <c r="D68" s="520">
        <v>1218</v>
      </c>
      <c r="E68" s="520">
        <v>1218</v>
      </c>
      <c r="F68" s="553">
        <v>1218</v>
      </c>
    </row>
    <row r="69" spans="1:6" x14ac:dyDescent="0.25">
      <c r="A69" s="131" t="s">
        <v>438</v>
      </c>
      <c r="B69" s="164" t="s">
        <v>439</v>
      </c>
      <c r="C69" s="437">
        <v>18876</v>
      </c>
      <c r="D69" s="520">
        <v>23294</v>
      </c>
      <c r="E69" s="520">
        <v>25299</v>
      </c>
      <c r="F69" s="553">
        <v>21620</v>
      </c>
    </row>
    <row r="70" spans="1:6" x14ac:dyDescent="0.25">
      <c r="A70" s="130" t="s">
        <v>440</v>
      </c>
      <c r="B70" s="163" t="s">
        <v>441</v>
      </c>
      <c r="C70" s="437"/>
      <c r="D70" s="520"/>
      <c r="E70" s="520"/>
      <c r="F70" s="553"/>
    </row>
    <row r="71" spans="1:6" x14ac:dyDescent="0.25">
      <c r="A71" s="130" t="s">
        <v>442</v>
      </c>
      <c r="B71" s="163" t="s">
        <v>443</v>
      </c>
      <c r="C71" s="437"/>
      <c r="D71" s="520"/>
      <c r="E71" s="520"/>
      <c r="F71" s="553"/>
    </row>
    <row r="72" spans="1:6" x14ac:dyDescent="0.25">
      <c r="A72" s="130" t="s">
        <v>444</v>
      </c>
      <c r="B72" s="163" t="s">
        <v>445</v>
      </c>
      <c r="C72" s="437"/>
      <c r="D72" s="520"/>
      <c r="E72" s="520"/>
      <c r="F72" s="553"/>
    </row>
    <row r="73" spans="1:6" x14ac:dyDescent="0.25">
      <c r="A73" s="154" t="s">
        <v>647</v>
      </c>
      <c r="B73" s="165" t="s">
        <v>446</v>
      </c>
      <c r="C73" s="437">
        <v>20197</v>
      </c>
      <c r="D73" s="520">
        <v>24512</v>
      </c>
      <c r="E73" s="520">
        <v>26517</v>
      </c>
      <c r="F73" s="553">
        <v>22837</v>
      </c>
    </row>
    <row r="74" spans="1:6" x14ac:dyDescent="0.25">
      <c r="A74" s="130" t="s">
        <v>447</v>
      </c>
      <c r="B74" s="163" t="s">
        <v>448</v>
      </c>
      <c r="C74" s="437"/>
      <c r="D74" s="520"/>
      <c r="E74" s="520"/>
      <c r="F74" s="553"/>
    </row>
    <row r="75" spans="1:6" x14ac:dyDescent="0.25">
      <c r="A75" s="128" t="s">
        <v>449</v>
      </c>
      <c r="B75" s="163" t="s">
        <v>450</v>
      </c>
      <c r="C75" s="437"/>
      <c r="D75" s="514"/>
      <c r="E75" s="514"/>
      <c r="F75" s="553"/>
    </row>
    <row r="76" spans="1:6" x14ac:dyDescent="0.25">
      <c r="A76" s="130" t="s">
        <v>683</v>
      </c>
      <c r="B76" s="163" t="s">
        <v>451</v>
      </c>
      <c r="C76" s="437"/>
      <c r="D76" s="520"/>
      <c r="E76" s="520"/>
      <c r="F76" s="553"/>
    </row>
    <row r="77" spans="1:6" x14ac:dyDescent="0.25">
      <c r="A77" s="130" t="s">
        <v>652</v>
      </c>
      <c r="B77" s="163" t="s">
        <v>452</v>
      </c>
      <c r="C77" s="437"/>
      <c r="D77" s="520"/>
      <c r="E77" s="520"/>
      <c r="F77" s="553"/>
    </row>
    <row r="78" spans="1:6" x14ac:dyDescent="0.25">
      <c r="A78" s="154" t="s">
        <v>653</v>
      </c>
      <c r="B78" s="165" t="s">
        <v>456</v>
      </c>
      <c r="C78" s="437"/>
      <c r="D78" s="523"/>
      <c r="E78" s="523"/>
      <c r="F78" s="553"/>
    </row>
    <row r="79" spans="1:6" x14ac:dyDescent="0.25">
      <c r="A79" s="128" t="s">
        <v>457</v>
      </c>
      <c r="B79" s="163" t="s">
        <v>458</v>
      </c>
      <c r="C79" s="437"/>
      <c r="D79" s="514"/>
      <c r="E79" s="514"/>
      <c r="F79" s="553"/>
    </row>
    <row r="80" spans="1:6" ht="15.75" x14ac:dyDescent="0.25">
      <c r="A80" s="155" t="s">
        <v>687</v>
      </c>
      <c r="B80" s="166" t="s">
        <v>459</v>
      </c>
      <c r="C80" s="442">
        <v>20197</v>
      </c>
      <c r="D80" s="526">
        <v>24512</v>
      </c>
      <c r="E80" s="526">
        <v>26517</v>
      </c>
      <c r="F80" s="557">
        <v>22837</v>
      </c>
    </row>
    <row r="81" spans="1:6" ht="16.5" thickBot="1" x14ac:dyDescent="0.3">
      <c r="A81" s="427" t="s">
        <v>723</v>
      </c>
      <c r="B81" s="428"/>
      <c r="C81" s="443">
        <v>118434</v>
      </c>
      <c r="D81" s="558">
        <v>72204</v>
      </c>
      <c r="E81" s="558">
        <v>76587</v>
      </c>
      <c r="F81" s="558">
        <v>65236</v>
      </c>
    </row>
    <row r="82" spans="1:6" ht="51.75" customHeight="1" x14ac:dyDescent="0.3">
      <c r="A82" s="412" t="s">
        <v>280</v>
      </c>
      <c r="B82" s="413" t="s">
        <v>94</v>
      </c>
      <c r="C82" s="444" t="s">
        <v>991</v>
      </c>
      <c r="D82" s="559" t="s">
        <v>817</v>
      </c>
      <c r="E82" s="559" t="s">
        <v>1109</v>
      </c>
      <c r="F82" s="559" t="s">
        <v>1110</v>
      </c>
    </row>
    <row r="83" spans="1:6" x14ac:dyDescent="0.25">
      <c r="A83" s="90" t="s">
        <v>726</v>
      </c>
      <c r="B83" s="178" t="s">
        <v>472</v>
      </c>
      <c r="C83" s="173">
        <v>38327</v>
      </c>
      <c r="D83" s="560">
        <v>34741</v>
      </c>
      <c r="E83" s="560">
        <v>36076</v>
      </c>
      <c r="F83" s="560">
        <v>36076</v>
      </c>
    </row>
    <row r="84" spans="1:6" x14ac:dyDescent="0.25">
      <c r="A84" s="90" t="s">
        <v>473</v>
      </c>
      <c r="B84" s="178" t="s">
        <v>474</v>
      </c>
      <c r="C84" s="173"/>
      <c r="D84" s="560"/>
      <c r="E84" s="560"/>
      <c r="F84" s="560"/>
    </row>
    <row r="85" spans="1:6" x14ac:dyDescent="0.25">
      <c r="A85" s="90" t="s">
        <v>475</v>
      </c>
      <c r="B85" s="178" t="s">
        <v>476</v>
      </c>
      <c r="C85" s="173"/>
      <c r="D85" s="560"/>
      <c r="E85" s="560"/>
      <c r="F85" s="560"/>
    </row>
    <row r="86" spans="1:6" x14ac:dyDescent="0.25">
      <c r="A86" s="90" t="s">
        <v>688</v>
      </c>
      <c r="B86" s="178" t="s">
        <v>477</v>
      </c>
      <c r="C86" s="173"/>
      <c r="D86" s="560"/>
      <c r="E86" s="560"/>
      <c r="F86" s="560"/>
    </row>
    <row r="87" spans="1:6" x14ac:dyDescent="0.25">
      <c r="A87" s="90" t="s">
        <v>689</v>
      </c>
      <c r="B87" s="178" t="s">
        <v>478</v>
      </c>
      <c r="C87" s="173"/>
      <c r="D87" s="560"/>
      <c r="E87" s="560"/>
      <c r="F87" s="560"/>
    </row>
    <row r="88" spans="1:6" x14ac:dyDescent="0.25">
      <c r="A88" s="90" t="s">
        <v>690</v>
      </c>
      <c r="B88" s="178" t="s">
        <v>479</v>
      </c>
      <c r="C88" s="173">
        <v>4502</v>
      </c>
      <c r="D88" s="560">
        <v>168</v>
      </c>
      <c r="E88" s="560">
        <v>266</v>
      </c>
      <c r="F88" s="560">
        <v>2841</v>
      </c>
    </row>
    <row r="89" spans="1:6" x14ac:dyDescent="0.25">
      <c r="A89" s="92" t="s">
        <v>727</v>
      </c>
      <c r="B89" s="180" t="s">
        <v>480</v>
      </c>
      <c r="C89" s="232">
        <v>42829</v>
      </c>
      <c r="D89" s="505">
        <v>34909</v>
      </c>
      <c r="E89" s="505">
        <v>36342</v>
      </c>
      <c r="F89" s="505">
        <v>38917</v>
      </c>
    </row>
    <row r="90" spans="1:6" x14ac:dyDescent="0.25">
      <c r="A90" s="90" t="s">
        <v>729</v>
      </c>
      <c r="B90" s="178" t="s">
        <v>491</v>
      </c>
      <c r="C90" s="173"/>
      <c r="D90" s="560"/>
      <c r="E90" s="560"/>
      <c r="F90" s="560"/>
    </row>
    <row r="91" spans="1:6" x14ac:dyDescent="0.25">
      <c r="A91" s="90" t="s">
        <v>696</v>
      </c>
      <c r="B91" s="178" t="s">
        <v>492</v>
      </c>
      <c r="C91" s="173"/>
      <c r="D91" s="560"/>
      <c r="E91" s="560"/>
      <c r="F91" s="560"/>
    </row>
    <row r="92" spans="1:6" x14ac:dyDescent="0.25">
      <c r="A92" s="90" t="s">
        <v>697</v>
      </c>
      <c r="B92" s="178" t="s">
        <v>493</v>
      </c>
      <c r="C92" s="173"/>
      <c r="D92" s="560"/>
      <c r="E92" s="560"/>
      <c r="F92" s="560"/>
    </row>
    <row r="93" spans="1:6" x14ac:dyDescent="0.25">
      <c r="A93" s="90" t="s">
        <v>698</v>
      </c>
      <c r="B93" s="178" t="s">
        <v>494</v>
      </c>
      <c r="C93" s="173">
        <v>1191</v>
      </c>
      <c r="D93" s="560">
        <v>1191</v>
      </c>
      <c r="E93" s="560">
        <v>1191</v>
      </c>
      <c r="F93" s="560">
        <v>1082</v>
      </c>
    </row>
    <row r="94" spans="1:6" x14ac:dyDescent="0.25">
      <c r="A94" s="90" t="s">
        <v>730</v>
      </c>
      <c r="B94" s="178" t="s">
        <v>509</v>
      </c>
      <c r="C94" s="173">
        <v>14764</v>
      </c>
      <c r="D94" s="560">
        <v>12055</v>
      </c>
      <c r="E94" s="560">
        <v>12055</v>
      </c>
      <c r="F94" s="560">
        <v>10935</v>
      </c>
    </row>
    <row r="95" spans="1:6" x14ac:dyDescent="0.25">
      <c r="A95" s="90" t="s">
        <v>703</v>
      </c>
      <c r="B95" s="178" t="s">
        <v>510</v>
      </c>
      <c r="C95" s="173">
        <v>358</v>
      </c>
      <c r="D95" s="560">
        <v>110</v>
      </c>
      <c r="E95" s="560">
        <v>110</v>
      </c>
      <c r="F95" s="560">
        <v>311</v>
      </c>
    </row>
    <row r="96" spans="1:6" x14ac:dyDescent="0.25">
      <c r="A96" s="92" t="s">
        <v>731</v>
      </c>
      <c r="B96" s="180" t="s">
        <v>511</v>
      </c>
      <c r="C96" s="232">
        <v>16313</v>
      </c>
      <c r="D96" s="505">
        <v>13356</v>
      </c>
      <c r="E96" s="505">
        <v>13356</v>
      </c>
      <c r="F96" s="505">
        <v>12328</v>
      </c>
    </row>
    <row r="97" spans="1:6" x14ac:dyDescent="0.25">
      <c r="A97" s="128" t="s">
        <v>512</v>
      </c>
      <c r="B97" s="178" t="s">
        <v>513</v>
      </c>
      <c r="C97" s="445"/>
      <c r="D97" s="560"/>
      <c r="E97" s="560"/>
      <c r="F97" s="560"/>
    </row>
    <row r="98" spans="1:6" x14ac:dyDescent="0.25">
      <c r="A98" s="128" t="s">
        <v>704</v>
      </c>
      <c r="B98" s="178" t="s">
        <v>514</v>
      </c>
      <c r="C98" s="445"/>
      <c r="D98" s="560"/>
      <c r="E98" s="560"/>
      <c r="F98" s="560"/>
    </row>
    <row r="99" spans="1:6" x14ac:dyDescent="0.25">
      <c r="A99" s="128" t="s">
        <v>705</v>
      </c>
      <c r="B99" s="178" t="s">
        <v>515</v>
      </c>
      <c r="C99" s="445">
        <v>617</v>
      </c>
      <c r="D99" s="560">
        <v>617</v>
      </c>
      <c r="E99" s="560">
        <v>617</v>
      </c>
      <c r="F99" s="560">
        <v>1526</v>
      </c>
    </row>
    <row r="100" spans="1:6" x14ac:dyDescent="0.25">
      <c r="A100" s="128" t="s">
        <v>706</v>
      </c>
      <c r="B100" s="178" t="s">
        <v>516</v>
      </c>
      <c r="C100" s="445"/>
      <c r="D100" s="560"/>
      <c r="E100" s="560"/>
      <c r="F100" s="560"/>
    </row>
    <row r="101" spans="1:6" x14ac:dyDescent="0.25">
      <c r="A101" s="128" t="s">
        <v>517</v>
      </c>
      <c r="B101" s="178" t="s">
        <v>518</v>
      </c>
      <c r="C101" s="445">
        <v>993</v>
      </c>
      <c r="D101" s="560">
        <v>1032</v>
      </c>
      <c r="E101" s="560">
        <v>1032</v>
      </c>
      <c r="F101" s="560">
        <v>776</v>
      </c>
    </row>
    <row r="102" spans="1:6" x14ac:dyDescent="0.25">
      <c r="A102" s="128" t="s">
        <v>519</v>
      </c>
      <c r="B102" s="178" t="s">
        <v>520</v>
      </c>
      <c r="C102" s="445"/>
      <c r="D102" s="560"/>
      <c r="E102" s="560"/>
      <c r="F102" s="560"/>
    </row>
    <row r="103" spans="1:6" x14ac:dyDescent="0.25">
      <c r="A103" s="128" t="s">
        <v>521</v>
      </c>
      <c r="B103" s="178" t="s">
        <v>522</v>
      </c>
      <c r="C103" s="445"/>
      <c r="D103" s="560"/>
      <c r="E103" s="560"/>
      <c r="F103" s="560"/>
    </row>
    <row r="104" spans="1:6" x14ac:dyDescent="0.25">
      <c r="A104" s="128" t="s">
        <v>707</v>
      </c>
      <c r="B104" s="178" t="s">
        <v>523</v>
      </c>
      <c r="C104" s="445">
        <v>0</v>
      </c>
      <c r="D104" s="560">
        <v>1</v>
      </c>
      <c r="E104" s="560">
        <v>1</v>
      </c>
      <c r="F104" s="560">
        <v>36</v>
      </c>
    </row>
    <row r="105" spans="1:6" x14ac:dyDescent="0.25">
      <c r="A105" s="128" t="s">
        <v>708</v>
      </c>
      <c r="B105" s="178" t="s">
        <v>524</v>
      </c>
      <c r="C105" s="445"/>
      <c r="D105" s="560"/>
      <c r="E105" s="560"/>
      <c r="F105" s="560"/>
    </row>
    <row r="106" spans="1:6" x14ac:dyDescent="0.25">
      <c r="A106" s="128" t="s">
        <v>709</v>
      </c>
      <c r="B106" s="178" t="s">
        <v>525</v>
      </c>
      <c r="C106" s="445">
        <v>3302</v>
      </c>
      <c r="D106" s="560">
        <v>0</v>
      </c>
      <c r="E106" s="560">
        <v>0</v>
      </c>
      <c r="F106" s="560">
        <v>0</v>
      </c>
    </row>
    <row r="107" spans="1:6" x14ac:dyDescent="0.25">
      <c r="A107" s="147" t="s">
        <v>732</v>
      </c>
      <c r="B107" s="180" t="s">
        <v>526</v>
      </c>
      <c r="C107" s="446">
        <v>4913</v>
      </c>
      <c r="D107" s="505">
        <v>4439</v>
      </c>
      <c r="E107" s="505">
        <v>4439</v>
      </c>
      <c r="F107" s="505">
        <v>9044</v>
      </c>
    </row>
    <row r="108" spans="1:6" x14ac:dyDescent="0.25">
      <c r="A108" s="128" t="s">
        <v>535</v>
      </c>
      <c r="B108" s="178" t="s">
        <v>536</v>
      </c>
      <c r="C108" s="445"/>
      <c r="D108" s="560"/>
      <c r="E108" s="560"/>
      <c r="F108" s="560"/>
    </row>
    <row r="109" spans="1:6" x14ac:dyDescent="0.25">
      <c r="A109" s="90" t="s">
        <v>713</v>
      </c>
      <c r="B109" s="178" t="s">
        <v>537</v>
      </c>
      <c r="C109" s="445"/>
      <c r="D109" s="560"/>
      <c r="E109" s="560"/>
      <c r="F109" s="560"/>
    </row>
    <row r="110" spans="1:6" x14ac:dyDescent="0.25">
      <c r="A110" s="128" t="s">
        <v>714</v>
      </c>
      <c r="B110" s="178" t="s">
        <v>538</v>
      </c>
      <c r="C110" s="445">
        <v>30</v>
      </c>
      <c r="D110" s="560">
        <v>0</v>
      </c>
      <c r="E110" s="560">
        <v>0</v>
      </c>
      <c r="F110" s="560">
        <v>0</v>
      </c>
    </row>
    <row r="111" spans="1:6" x14ac:dyDescent="0.25">
      <c r="A111" s="92" t="s">
        <v>734</v>
      </c>
      <c r="B111" s="180" t="s">
        <v>539</v>
      </c>
      <c r="C111" s="446">
        <v>30</v>
      </c>
      <c r="D111" s="505">
        <v>0</v>
      </c>
      <c r="E111" s="505">
        <v>42</v>
      </c>
      <c r="F111" s="505">
        <v>127</v>
      </c>
    </row>
    <row r="112" spans="1:6" ht="15.75" x14ac:dyDescent="0.25">
      <c r="A112" s="421" t="s">
        <v>11</v>
      </c>
      <c r="B112" s="403"/>
      <c r="C112" s="423"/>
      <c r="D112" s="561"/>
      <c r="E112" s="561"/>
      <c r="F112" s="561"/>
    </row>
    <row r="113" spans="1:6" x14ac:dyDescent="0.25">
      <c r="A113" s="90" t="s">
        <v>481</v>
      </c>
      <c r="B113" s="178" t="s">
        <v>482</v>
      </c>
      <c r="C113" s="173">
        <v>0</v>
      </c>
      <c r="D113" s="560">
        <v>0</v>
      </c>
      <c r="E113" s="560">
        <v>1250</v>
      </c>
      <c r="F113" s="560">
        <v>1250</v>
      </c>
    </row>
    <row r="114" spans="1:6" x14ac:dyDescent="0.25">
      <c r="A114" s="90" t="s">
        <v>483</v>
      </c>
      <c r="B114" s="178" t="s">
        <v>484</v>
      </c>
      <c r="C114" s="173"/>
      <c r="D114" s="560"/>
      <c r="E114" s="560"/>
      <c r="F114" s="560"/>
    </row>
    <row r="115" spans="1:6" x14ac:dyDescent="0.25">
      <c r="A115" s="90" t="s">
        <v>691</v>
      </c>
      <c r="B115" s="178" t="s">
        <v>485</v>
      </c>
      <c r="C115" s="173"/>
      <c r="D115" s="560"/>
      <c r="E115" s="560"/>
      <c r="F115" s="560"/>
    </row>
    <row r="116" spans="1:6" x14ac:dyDescent="0.25">
      <c r="A116" s="90" t="s">
        <v>692</v>
      </c>
      <c r="B116" s="178" t="s">
        <v>486</v>
      </c>
      <c r="C116" s="173"/>
      <c r="D116" s="560"/>
      <c r="E116" s="560"/>
      <c r="F116" s="560"/>
    </row>
    <row r="117" spans="1:6" x14ac:dyDescent="0.25">
      <c r="A117" s="90" t="s">
        <v>693</v>
      </c>
      <c r="B117" s="178" t="s">
        <v>487</v>
      </c>
      <c r="C117" s="173">
        <v>1870</v>
      </c>
      <c r="D117" s="560">
        <v>0</v>
      </c>
      <c r="E117" s="560">
        <v>0</v>
      </c>
      <c r="F117" s="560">
        <v>0</v>
      </c>
    </row>
    <row r="118" spans="1:6" x14ac:dyDescent="0.25">
      <c r="A118" s="92" t="s">
        <v>728</v>
      </c>
      <c r="B118" s="180" t="s">
        <v>488</v>
      </c>
      <c r="C118" s="173">
        <v>1870</v>
      </c>
      <c r="D118" s="560">
        <v>0</v>
      </c>
      <c r="E118" s="560">
        <v>1250</v>
      </c>
      <c r="F118" s="560">
        <v>1250</v>
      </c>
    </row>
    <row r="119" spans="1:6" x14ac:dyDescent="0.25">
      <c r="A119" s="128" t="s">
        <v>710</v>
      </c>
      <c r="B119" s="178" t="s">
        <v>527</v>
      </c>
      <c r="C119" s="173"/>
      <c r="D119" s="560"/>
      <c r="E119" s="560"/>
      <c r="F119" s="560"/>
    </row>
    <row r="120" spans="1:6" x14ac:dyDescent="0.25">
      <c r="A120" s="128" t="s">
        <v>711</v>
      </c>
      <c r="B120" s="178" t="s">
        <v>528</v>
      </c>
      <c r="C120" s="173">
        <v>500</v>
      </c>
      <c r="D120" s="560">
        <v>0</v>
      </c>
      <c r="E120" s="560">
        <v>0</v>
      </c>
      <c r="F120" s="560">
        <v>8</v>
      </c>
    </row>
    <row r="121" spans="1:6" x14ac:dyDescent="0.25">
      <c r="A121" s="128" t="s">
        <v>529</v>
      </c>
      <c r="B121" s="178" t="s">
        <v>530</v>
      </c>
      <c r="C121" s="173"/>
      <c r="D121" s="560"/>
      <c r="E121" s="560"/>
      <c r="F121" s="560"/>
    </row>
    <row r="122" spans="1:6" x14ac:dyDescent="0.25">
      <c r="A122" s="128" t="s">
        <v>712</v>
      </c>
      <c r="B122" s="178" t="s">
        <v>531</v>
      </c>
      <c r="C122" s="173"/>
      <c r="D122" s="560"/>
      <c r="E122" s="560"/>
      <c r="F122" s="560"/>
    </row>
    <row r="123" spans="1:6" x14ac:dyDescent="0.25">
      <c r="A123" s="128" t="s">
        <v>532</v>
      </c>
      <c r="B123" s="178" t="s">
        <v>533</v>
      </c>
      <c r="C123" s="173"/>
      <c r="D123" s="560"/>
      <c r="E123" s="560"/>
      <c r="F123" s="560"/>
    </row>
    <row r="124" spans="1:6" x14ac:dyDescent="0.25">
      <c r="A124" s="92" t="s">
        <v>733</v>
      </c>
      <c r="B124" s="180" t="s">
        <v>534</v>
      </c>
      <c r="C124" s="173">
        <v>500</v>
      </c>
      <c r="D124" s="560">
        <v>0</v>
      </c>
      <c r="E124" s="560">
        <v>0</v>
      </c>
      <c r="F124" s="560">
        <v>8</v>
      </c>
    </row>
    <row r="125" spans="1:6" x14ac:dyDescent="0.25">
      <c r="A125" s="128" t="s">
        <v>540</v>
      </c>
      <c r="B125" s="178" t="s">
        <v>541</v>
      </c>
      <c r="C125" s="173"/>
      <c r="D125" s="560"/>
      <c r="E125" s="560"/>
      <c r="F125" s="560"/>
    </row>
    <row r="126" spans="1:6" x14ac:dyDescent="0.25">
      <c r="A126" s="90" t="s">
        <v>715</v>
      </c>
      <c r="B126" s="178" t="s">
        <v>542</v>
      </c>
      <c r="C126" s="173"/>
      <c r="D126" s="560"/>
      <c r="E126" s="560"/>
      <c r="F126" s="560"/>
    </row>
    <row r="127" spans="1:6" x14ac:dyDescent="0.25">
      <c r="A127" s="128" t="s">
        <v>716</v>
      </c>
      <c r="B127" s="178" t="s">
        <v>543</v>
      </c>
      <c r="C127" s="173"/>
      <c r="D127" s="560"/>
      <c r="E127" s="560"/>
      <c r="F127" s="560"/>
    </row>
    <row r="128" spans="1:6" x14ac:dyDescent="0.25">
      <c r="A128" s="92" t="s">
        <v>736</v>
      </c>
      <c r="B128" s="180" t="s">
        <v>544</v>
      </c>
      <c r="C128" s="173"/>
      <c r="D128" s="560"/>
      <c r="E128" s="560"/>
      <c r="F128" s="560"/>
    </row>
    <row r="129" spans="1:6" ht="15.75" x14ac:dyDescent="0.25">
      <c r="A129" s="421" t="s">
        <v>10</v>
      </c>
      <c r="B129" s="403"/>
      <c r="C129" s="423"/>
      <c r="D129" s="562"/>
      <c r="E129" s="562"/>
      <c r="F129" s="562"/>
    </row>
    <row r="130" spans="1:6" ht="15.75" x14ac:dyDescent="0.25">
      <c r="A130" s="171" t="s">
        <v>735</v>
      </c>
      <c r="B130" s="182" t="s">
        <v>545</v>
      </c>
      <c r="C130" s="176">
        <v>66455</v>
      </c>
      <c r="D130" s="511">
        <v>52704</v>
      </c>
      <c r="E130" s="511">
        <v>55429</v>
      </c>
      <c r="F130" s="511">
        <v>61673</v>
      </c>
    </row>
    <row r="131" spans="1:6" ht="15.75" x14ac:dyDescent="0.25">
      <c r="A131" s="433" t="s">
        <v>41</v>
      </c>
      <c r="B131" s="183"/>
      <c r="C131" s="175"/>
      <c r="D131" s="563"/>
      <c r="E131" s="563"/>
      <c r="F131" s="563"/>
    </row>
    <row r="132" spans="1:6" ht="15.75" x14ac:dyDescent="0.25">
      <c r="A132" s="433" t="s">
        <v>42</v>
      </c>
      <c r="B132" s="183"/>
      <c r="C132" s="175"/>
      <c r="D132" s="563"/>
      <c r="E132" s="563"/>
      <c r="F132" s="563"/>
    </row>
    <row r="133" spans="1:6" x14ac:dyDescent="0.25">
      <c r="A133" s="129" t="s">
        <v>737</v>
      </c>
      <c r="B133" s="164" t="s">
        <v>550</v>
      </c>
      <c r="C133" s="173"/>
      <c r="D133" s="560"/>
      <c r="E133" s="560"/>
      <c r="F133" s="560"/>
    </row>
    <row r="134" spans="1:6" x14ac:dyDescent="0.25">
      <c r="A134" s="131" t="s">
        <v>738</v>
      </c>
      <c r="B134" s="164" t="s">
        <v>557</v>
      </c>
      <c r="C134" s="173"/>
      <c r="D134" s="560"/>
      <c r="E134" s="560"/>
      <c r="F134" s="560"/>
    </row>
    <row r="135" spans="1:6" x14ac:dyDescent="0.25">
      <c r="A135" s="90" t="s">
        <v>39</v>
      </c>
      <c r="B135" s="163" t="s">
        <v>558</v>
      </c>
      <c r="C135" s="445">
        <v>12702</v>
      </c>
      <c r="D135" s="560">
        <v>19500</v>
      </c>
      <c r="E135" s="560">
        <v>21158</v>
      </c>
      <c r="F135" s="560">
        <v>21158</v>
      </c>
    </row>
    <row r="136" spans="1:6" x14ac:dyDescent="0.25">
      <c r="A136" s="90" t="s">
        <v>40</v>
      </c>
      <c r="B136" s="163" t="s">
        <v>558</v>
      </c>
      <c r="C136" s="445"/>
      <c r="D136" s="560"/>
      <c r="E136" s="560"/>
      <c r="F136" s="560"/>
    </row>
    <row r="137" spans="1:6" x14ac:dyDescent="0.25">
      <c r="A137" s="90" t="s">
        <v>37</v>
      </c>
      <c r="B137" s="163" t="s">
        <v>559</v>
      </c>
      <c r="C137" s="445"/>
      <c r="D137" s="560"/>
      <c r="E137" s="560"/>
      <c r="F137" s="560"/>
    </row>
    <row r="138" spans="1:6" x14ac:dyDescent="0.25">
      <c r="A138" s="90" t="s">
        <v>38</v>
      </c>
      <c r="B138" s="163" t="s">
        <v>559</v>
      </c>
      <c r="C138" s="445"/>
      <c r="D138" s="560"/>
      <c r="E138" s="560"/>
      <c r="F138" s="560"/>
    </row>
    <row r="139" spans="1:6" x14ac:dyDescent="0.25">
      <c r="A139" s="91" t="s">
        <v>739</v>
      </c>
      <c r="B139" s="164" t="s">
        <v>560</v>
      </c>
      <c r="C139" s="445">
        <v>12702</v>
      </c>
      <c r="D139" s="560">
        <v>19500</v>
      </c>
      <c r="E139" s="560">
        <v>21158</v>
      </c>
      <c r="F139" s="560">
        <v>21158</v>
      </c>
    </row>
    <row r="140" spans="1:6" x14ac:dyDescent="0.25">
      <c r="A140" s="130" t="s">
        <v>561</v>
      </c>
      <c r="B140" s="163" t="s">
        <v>562</v>
      </c>
      <c r="C140" s="445">
        <v>1218</v>
      </c>
      <c r="D140" s="560">
        <v>0</v>
      </c>
      <c r="E140" s="560">
        <v>0</v>
      </c>
      <c r="F140" s="560">
        <v>1253</v>
      </c>
    </row>
    <row r="141" spans="1:6" x14ac:dyDescent="0.25">
      <c r="A141" s="130" t="s">
        <v>563</v>
      </c>
      <c r="B141" s="163" t="s">
        <v>564</v>
      </c>
      <c r="C141" s="173"/>
      <c r="D141" s="560"/>
      <c r="E141" s="560"/>
      <c r="F141" s="560"/>
    </row>
    <row r="142" spans="1:6" x14ac:dyDescent="0.25">
      <c r="A142" s="130" t="s">
        <v>565</v>
      </c>
      <c r="B142" s="163" t="s">
        <v>566</v>
      </c>
      <c r="C142" s="173"/>
      <c r="D142" s="560"/>
      <c r="E142" s="560"/>
      <c r="F142" s="560"/>
    </row>
    <row r="143" spans="1:6" x14ac:dyDescent="0.25">
      <c r="A143" s="130" t="s">
        <v>567</v>
      </c>
      <c r="B143" s="163" t="s">
        <v>568</v>
      </c>
      <c r="C143" s="173"/>
      <c r="D143" s="560"/>
      <c r="E143" s="560"/>
      <c r="F143" s="560"/>
    </row>
    <row r="144" spans="1:6" x14ac:dyDescent="0.25">
      <c r="A144" s="128" t="s">
        <v>721</v>
      </c>
      <c r="B144" s="163" t="s">
        <v>569</v>
      </c>
      <c r="C144" s="173"/>
      <c r="D144" s="560"/>
      <c r="E144" s="560"/>
      <c r="F144" s="560"/>
    </row>
    <row r="145" spans="1:6" x14ac:dyDescent="0.25">
      <c r="A145" s="129" t="s">
        <v>740</v>
      </c>
      <c r="B145" s="164" t="s">
        <v>571</v>
      </c>
      <c r="C145" s="173">
        <v>13920</v>
      </c>
      <c r="D145" s="560">
        <v>19500</v>
      </c>
      <c r="E145" s="560">
        <v>21158</v>
      </c>
      <c r="F145" s="560">
        <v>22410</v>
      </c>
    </row>
    <row r="146" spans="1:6" x14ac:dyDescent="0.25">
      <c r="A146" s="128" t="s">
        <v>572</v>
      </c>
      <c r="B146" s="163" t="s">
        <v>573</v>
      </c>
      <c r="C146" s="173"/>
      <c r="D146" s="560"/>
      <c r="E146" s="560"/>
      <c r="F146" s="560"/>
    </row>
    <row r="147" spans="1:6" x14ac:dyDescent="0.25">
      <c r="A147" s="128" t="s">
        <v>574</v>
      </c>
      <c r="B147" s="163" t="s">
        <v>575</v>
      </c>
      <c r="C147" s="173"/>
      <c r="D147" s="560"/>
      <c r="E147" s="560"/>
      <c r="F147" s="560"/>
    </row>
    <row r="148" spans="1:6" x14ac:dyDescent="0.25">
      <c r="A148" s="130" t="s">
        <v>576</v>
      </c>
      <c r="B148" s="163" t="s">
        <v>577</v>
      </c>
      <c r="C148" s="173"/>
      <c r="D148" s="560"/>
      <c r="E148" s="560"/>
      <c r="F148" s="560"/>
    </row>
    <row r="149" spans="1:6" x14ac:dyDescent="0.25">
      <c r="A149" s="130" t="s">
        <v>722</v>
      </c>
      <c r="B149" s="163" t="s">
        <v>578</v>
      </c>
      <c r="C149" s="173"/>
      <c r="D149" s="560"/>
      <c r="E149" s="560"/>
      <c r="F149" s="560"/>
    </row>
    <row r="150" spans="1:6" x14ac:dyDescent="0.25">
      <c r="A150" s="131" t="s">
        <v>741</v>
      </c>
      <c r="B150" s="164" t="s">
        <v>579</v>
      </c>
      <c r="C150" s="173"/>
      <c r="D150" s="560"/>
      <c r="E150" s="560"/>
      <c r="F150" s="560"/>
    </row>
    <row r="151" spans="1:6" x14ac:dyDescent="0.25">
      <c r="A151" s="129" t="s">
        <v>580</v>
      </c>
      <c r="B151" s="164" t="s">
        <v>581</v>
      </c>
      <c r="C151" s="173"/>
      <c r="D151" s="560"/>
      <c r="E151" s="560"/>
      <c r="F151" s="560"/>
    </row>
    <row r="152" spans="1:6" ht="15.75" x14ac:dyDescent="0.25">
      <c r="A152" s="155" t="s">
        <v>742</v>
      </c>
      <c r="B152" s="166" t="s">
        <v>582</v>
      </c>
      <c r="C152" s="176">
        <v>13920</v>
      </c>
      <c r="D152" s="511">
        <v>19500</v>
      </c>
      <c r="E152" s="511">
        <v>21158</v>
      </c>
      <c r="F152" s="511">
        <v>22410</v>
      </c>
    </row>
    <row r="153" spans="1:6" ht="15.75" x14ac:dyDescent="0.25">
      <c r="A153" s="434" t="s">
        <v>724</v>
      </c>
      <c r="B153" s="435"/>
      <c r="C153" s="177">
        <v>160750</v>
      </c>
      <c r="D153" s="564">
        <v>72204</v>
      </c>
      <c r="E153" s="564">
        <v>76587</v>
      </c>
      <c r="F153" s="564">
        <v>84083</v>
      </c>
    </row>
    <row r="154" spans="1:6" x14ac:dyDescent="0.25">
      <c r="C154" s="317"/>
      <c r="D154" s="317"/>
      <c r="E154" s="317"/>
      <c r="F154" s="317"/>
    </row>
    <row r="155" spans="1:6" x14ac:dyDescent="0.25">
      <c r="C155" s="317"/>
      <c r="D155" s="317"/>
      <c r="E155" s="317"/>
      <c r="F155" s="317"/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31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153"/>
  <sheetViews>
    <sheetView zoomScaleNormal="100" workbookViewId="0">
      <selection activeCell="B165" sqref="B165"/>
    </sheetView>
  </sheetViews>
  <sheetFormatPr defaultRowHeight="15" x14ac:dyDescent="0.25"/>
  <cols>
    <col min="1" max="1" width="101.28515625" customWidth="1"/>
    <col min="2" max="2" width="10.28515625" customWidth="1"/>
    <col min="3" max="3" width="14" customWidth="1"/>
    <col min="4" max="4" width="13.5703125" customWidth="1"/>
    <col min="5" max="5" width="10.85546875" customWidth="1"/>
    <col min="6" max="6" width="11.140625" customWidth="1"/>
  </cols>
  <sheetData>
    <row r="1" spans="1:6" x14ac:dyDescent="0.25">
      <c r="A1" s="416" t="s">
        <v>781</v>
      </c>
      <c r="B1" s="417"/>
      <c r="C1" s="417"/>
      <c r="D1" s="417"/>
      <c r="E1" s="417"/>
      <c r="F1" s="418" t="s">
        <v>784</v>
      </c>
    </row>
    <row r="2" spans="1:6" ht="26.25" customHeight="1" x14ac:dyDescent="0.25">
      <c r="A2" s="655" t="s">
        <v>1107</v>
      </c>
      <c r="B2" s="665"/>
      <c r="C2" s="665"/>
      <c r="D2" s="665"/>
      <c r="E2" s="665"/>
      <c r="F2" s="618"/>
    </row>
    <row r="3" spans="1:6" ht="30" customHeight="1" x14ac:dyDescent="0.25">
      <c r="A3" s="645" t="s">
        <v>783</v>
      </c>
      <c r="B3" s="616"/>
      <c r="C3" s="616"/>
      <c r="D3" s="616"/>
      <c r="E3" s="616"/>
      <c r="F3" s="618"/>
    </row>
    <row r="4" spans="1:6" ht="14.45" x14ac:dyDescent="0.3">
      <c r="A4" s="324"/>
    </row>
    <row r="5" spans="1:6" ht="15.75" x14ac:dyDescent="0.25">
      <c r="A5" s="326" t="s">
        <v>625</v>
      </c>
    </row>
    <row r="6" spans="1:6" ht="48.75" customHeight="1" x14ac:dyDescent="0.3">
      <c r="A6" s="217" t="s">
        <v>280</v>
      </c>
      <c r="B6" s="218" t="s">
        <v>281</v>
      </c>
      <c r="C6" s="419" t="s">
        <v>991</v>
      </c>
      <c r="D6" s="420" t="s">
        <v>817</v>
      </c>
      <c r="E6" s="420" t="s">
        <v>1109</v>
      </c>
      <c r="F6" s="420" t="s">
        <v>1110</v>
      </c>
    </row>
    <row r="7" spans="1:6" x14ac:dyDescent="0.25">
      <c r="A7" s="141" t="s">
        <v>583</v>
      </c>
      <c r="B7" s="158" t="s">
        <v>307</v>
      </c>
      <c r="C7" s="565">
        <v>13341</v>
      </c>
      <c r="D7" s="560">
        <v>16855</v>
      </c>
      <c r="E7" s="560">
        <v>17952</v>
      </c>
      <c r="F7" s="560">
        <v>16030</v>
      </c>
    </row>
    <row r="8" spans="1:6" x14ac:dyDescent="0.25">
      <c r="A8" s="90" t="s">
        <v>584</v>
      </c>
      <c r="B8" s="158" t="s">
        <v>314</v>
      </c>
      <c r="C8" s="565"/>
      <c r="D8" s="560"/>
      <c r="E8" s="560"/>
      <c r="F8" s="560"/>
    </row>
    <row r="9" spans="1:6" x14ac:dyDescent="0.25">
      <c r="A9" s="144" t="s">
        <v>684</v>
      </c>
      <c r="B9" s="160" t="s">
        <v>315</v>
      </c>
      <c r="C9" s="566">
        <v>13341</v>
      </c>
      <c r="D9" s="505">
        <v>16855</v>
      </c>
      <c r="E9" s="505">
        <v>17952</v>
      </c>
      <c r="F9" s="505">
        <v>16030</v>
      </c>
    </row>
    <row r="10" spans="1:6" x14ac:dyDescent="0.25">
      <c r="A10" s="92" t="s">
        <v>655</v>
      </c>
      <c r="B10" s="160" t="s">
        <v>316</v>
      </c>
      <c r="C10" s="566">
        <v>3614</v>
      </c>
      <c r="D10" s="505">
        <v>3721</v>
      </c>
      <c r="E10" s="505">
        <v>3882</v>
      </c>
      <c r="F10" s="505">
        <v>3882</v>
      </c>
    </row>
    <row r="11" spans="1:6" x14ac:dyDescent="0.25">
      <c r="A11" s="90" t="s">
        <v>585</v>
      </c>
      <c r="B11" s="158" t="s">
        <v>323</v>
      </c>
      <c r="C11" s="565">
        <v>164</v>
      </c>
      <c r="D11" s="560">
        <v>300</v>
      </c>
      <c r="E11" s="560">
        <v>300</v>
      </c>
      <c r="F11" s="560">
        <v>119</v>
      </c>
    </row>
    <row r="12" spans="1:6" x14ac:dyDescent="0.25">
      <c r="A12" s="90" t="s">
        <v>685</v>
      </c>
      <c r="B12" s="158" t="s">
        <v>328</v>
      </c>
      <c r="C12" s="565">
        <v>13</v>
      </c>
      <c r="D12" s="560">
        <v>80</v>
      </c>
      <c r="E12" s="560">
        <v>80</v>
      </c>
      <c r="F12" s="560">
        <v>14</v>
      </c>
    </row>
    <row r="13" spans="1:6" x14ac:dyDescent="0.25">
      <c r="A13" s="90" t="s">
        <v>586</v>
      </c>
      <c r="B13" s="158" t="s">
        <v>340</v>
      </c>
      <c r="C13" s="565">
        <v>1280</v>
      </c>
      <c r="D13" s="560">
        <v>1765</v>
      </c>
      <c r="E13" s="560">
        <v>2400</v>
      </c>
      <c r="F13" s="560">
        <v>1235</v>
      </c>
    </row>
    <row r="14" spans="1:6" x14ac:dyDescent="0.25">
      <c r="A14" s="90" t="s">
        <v>587</v>
      </c>
      <c r="B14" s="158" t="s">
        <v>345</v>
      </c>
      <c r="C14" s="565">
        <v>0</v>
      </c>
      <c r="D14" s="560">
        <v>573</v>
      </c>
      <c r="E14" s="560">
        <v>0</v>
      </c>
      <c r="F14" s="560">
        <v>0</v>
      </c>
    </row>
    <row r="15" spans="1:6" x14ac:dyDescent="0.25">
      <c r="A15" s="90" t="s">
        <v>588</v>
      </c>
      <c r="B15" s="158" t="s">
        <v>354</v>
      </c>
      <c r="C15" s="565">
        <v>374</v>
      </c>
      <c r="D15" s="560">
        <v>0</v>
      </c>
      <c r="E15" s="560">
        <v>664</v>
      </c>
      <c r="F15" s="560">
        <v>301</v>
      </c>
    </row>
    <row r="16" spans="1:6" x14ac:dyDescent="0.25">
      <c r="A16" s="92" t="s">
        <v>589</v>
      </c>
      <c r="B16" s="160" t="s">
        <v>355</v>
      </c>
      <c r="C16" s="566">
        <v>1831</v>
      </c>
      <c r="D16" s="505">
        <v>2718</v>
      </c>
      <c r="E16" s="505">
        <v>3444</v>
      </c>
      <c r="F16" s="505">
        <v>1669</v>
      </c>
    </row>
    <row r="17" spans="1:6" x14ac:dyDescent="0.25">
      <c r="A17" s="128" t="s">
        <v>356</v>
      </c>
      <c r="B17" s="158" t="s">
        <v>357</v>
      </c>
      <c r="C17" s="565"/>
      <c r="D17" s="560"/>
      <c r="E17" s="560"/>
      <c r="F17" s="560"/>
    </row>
    <row r="18" spans="1:6" x14ac:dyDescent="0.25">
      <c r="A18" s="128" t="s">
        <v>590</v>
      </c>
      <c r="B18" s="158" t="s">
        <v>358</v>
      </c>
      <c r="C18" s="565"/>
      <c r="D18" s="560"/>
      <c r="E18" s="560"/>
      <c r="F18" s="560"/>
    </row>
    <row r="19" spans="1:6" x14ac:dyDescent="0.25">
      <c r="A19" s="146" t="s">
        <v>661</v>
      </c>
      <c r="B19" s="158" t="s">
        <v>359</v>
      </c>
      <c r="C19" s="565"/>
      <c r="D19" s="560"/>
      <c r="E19" s="560"/>
      <c r="F19" s="560"/>
    </row>
    <row r="20" spans="1:6" x14ac:dyDescent="0.25">
      <c r="A20" s="146" t="s">
        <v>662</v>
      </c>
      <c r="B20" s="158" t="s">
        <v>360</v>
      </c>
      <c r="C20" s="565"/>
      <c r="D20" s="560"/>
      <c r="E20" s="560"/>
      <c r="F20" s="560"/>
    </row>
    <row r="21" spans="1:6" x14ac:dyDescent="0.25">
      <c r="A21" s="146" t="s">
        <v>663</v>
      </c>
      <c r="B21" s="158" t="s">
        <v>361</v>
      </c>
      <c r="C21" s="565"/>
      <c r="D21" s="560"/>
      <c r="E21" s="560"/>
      <c r="F21" s="560"/>
    </row>
    <row r="22" spans="1:6" x14ac:dyDescent="0.25">
      <c r="A22" s="128" t="s">
        <v>664</v>
      </c>
      <c r="B22" s="158" t="s">
        <v>362</v>
      </c>
      <c r="C22" s="565"/>
      <c r="D22" s="560"/>
      <c r="E22" s="560"/>
      <c r="F22" s="560"/>
    </row>
    <row r="23" spans="1:6" x14ac:dyDescent="0.25">
      <c r="A23" s="128" t="s">
        <v>665</v>
      </c>
      <c r="B23" s="158" t="s">
        <v>363</v>
      </c>
      <c r="C23" s="565"/>
      <c r="D23" s="560"/>
      <c r="E23" s="560"/>
      <c r="F23" s="560"/>
    </row>
    <row r="24" spans="1:6" x14ac:dyDescent="0.25">
      <c r="A24" s="128" t="s">
        <v>666</v>
      </c>
      <c r="B24" s="158" t="s">
        <v>364</v>
      </c>
      <c r="C24" s="565"/>
      <c r="D24" s="560"/>
      <c r="E24" s="560"/>
      <c r="F24" s="560"/>
    </row>
    <row r="25" spans="1:6" x14ac:dyDescent="0.25">
      <c r="A25" s="147" t="s">
        <v>619</v>
      </c>
      <c r="B25" s="160" t="s">
        <v>365</v>
      </c>
      <c r="C25" s="565"/>
      <c r="D25" s="560"/>
      <c r="E25" s="560"/>
      <c r="F25" s="560"/>
    </row>
    <row r="26" spans="1:6" x14ac:dyDescent="0.25">
      <c r="A26" s="148" t="s">
        <v>667</v>
      </c>
      <c r="B26" s="158" t="s">
        <v>366</v>
      </c>
      <c r="C26" s="565"/>
      <c r="D26" s="560"/>
      <c r="E26" s="560"/>
      <c r="F26" s="560"/>
    </row>
    <row r="27" spans="1:6" x14ac:dyDescent="0.25">
      <c r="A27" s="148" t="s">
        <v>367</v>
      </c>
      <c r="B27" s="158" t="s">
        <v>368</v>
      </c>
      <c r="C27" s="565"/>
      <c r="D27" s="560"/>
      <c r="E27" s="560"/>
      <c r="F27" s="560"/>
    </row>
    <row r="28" spans="1:6" x14ac:dyDescent="0.25">
      <c r="A28" s="148" t="s">
        <v>369</v>
      </c>
      <c r="B28" s="158" t="s">
        <v>370</v>
      </c>
      <c r="C28" s="565"/>
      <c r="D28" s="560"/>
      <c r="E28" s="560"/>
      <c r="F28" s="560"/>
    </row>
    <row r="29" spans="1:6" x14ac:dyDescent="0.25">
      <c r="A29" s="148" t="s">
        <v>620</v>
      </c>
      <c r="B29" s="158" t="s">
        <v>371</v>
      </c>
      <c r="C29" s="565"/>
      <c r="D29" s="560"/>
      <c r="E29" s="560"/>
      <c r="F29" s="560"/>
    </row>
    <row r="30" spans="1:6" x14ac:dyDescent="0.25">
      <c r="A30" s="148" t="s">
        <v>668</v>
      </c>
      <c r="B30" s="158" t="s">
        <v>372</v>
      </c>
      <c r="C30" s="565"/>
      <c r="D30" s="560"/>
      <c r="E30" s="560"/>
      <c r="F30" s="560"/>
    </row>
    <row r="31" spans="1:6" x14ac:dyDescent="0.25">
      <c r="A31" s="148" t="s">
        <v>631</v>
      </c>
      <c r="B31" s="158" t="s">
        <v>373</v>
      </c>
      <c r="C31" s="565"/>
      <c r="D31" s="560"/>
      <c r="E31" s="560"/>
      <c r="F31" s="560"/>
    </row>
    <row r="32" spans="1:6" x14ac:dyDescent="0.25">
      <c r="A32" s="148" t="s">
        <v>669</v>
      </c>
      <c r="B32" s="158" t="s">
        <v>374</v>
      </c>
      <c r="C32" s="565"/>
      <c r="D32" s="560"/>
      <c r="E32" s="560"/>
      <c r="F32" s="560"/>
    </row>
    <row r="33" spans="1:6" x14ac:dyDescent="0.25">
      <c r="A33" s="148" t="s">
        <v>670</v>
      </c>
      <c r="B33" s="158" t="s">
        <v>375</v>
      </c>
      <c r="C33" s="565"/>
      <c r="D33" s="560"/>
      <c r="E33" s="560"/>
      <c r="F33" s="560"/>
    </row>
    <row r="34" spans="1:6" x14ac:dyDescent="0.25">
      <c r="A34" s="148" t="s">
        <v>376</v>
      </c>
      <c r="B34" s="158" t="s">
        <v>377</v>
      </c>
      <c r="C34" s="565"/>
      <c r="D34" s="560"/>
      <c r="E34" s="560"/>
      <c r="F34" s="560"/>
    </row>
    <row r="35" spans="1:6" x14ac:dyDescent="0.25">
      <c r="A35" s="149" t="s">
        <v>378</v>
      </c>
      <c r="B35" s="158" t="s">
        <v>379</v>
      </c>
      <c r="C35" s="565"/>
      <c r="D35" s="560"/>
      <c r="E35" s="560"/>
      <c r="F35" s="560"/>
    </row>
    <row r="36" spans="1:6" x14ac:dyDescent="0.25">
      <c r="A36" s="148" t="s">
        <v>671</v>
      </c>
      <c r="B36" s="158" t="s">
        <v>380</v>
      </c>
      <c r="C36" s="565"/>
      <c r="D36" s="560"/>
      <c r="E36" s="560"/>
      <c r="F36" s="560"/>
    </row>
    <row r="37" spans="1:6" x14ac:dyDescent="0.25">
      <c r="A37" s="149" t="s">
        <v>43</v>
      </c>
      <c r="B37" s="158" t="s">
        <v>381</v>
      </c>
      <c r="C37" s="565"/>
      <c r="D37" s="560"/>
      <c r="E37" s="560"/>
      <c r="F37" s="560"/>
    </row>
    <row r="38" spans="1:6" x14ac:dyDescent="0.25">
      <c r="A38" s="149" t="s">
        <v>44</v>
      </c>
      <c r="B38" s="158" t="s">
        <v>381</v>
      </c>
      <c r="C38" s="565"/>
      <c r="D38" s="560"/>
      <c r="E38" s="560"/>
      <c r="F38" s="560"/>
    </row>
    <row r="39" spans="1:6" x14ac:dyDescent="0.25">
      <c r="A39" s="147" t="s">
        <v>634</v>
      </c>
      <c r="B39" s="160" t="s">
        <v>382</v>
      </c>
      <c r="C39" s="565"/>
      <c r="D39" s="560"/>
      <c r="E39" s="560"/>
      <c r="F39" s="560"/>
    </row>
    <row r="40" spans="1:6" ht="15.75" x14ac:dyDescent="0.25">
      <c r="A40" s="421" t="s">
        <v>11</v>
      </c>
      <c r="B40" s="422"/>
      <c r="C40" s="561"/>
      <c r="D40" s="562"/>
      <c r="E40" s="562"/>
      <c r="F40" s="562"/>
    </row>
    <row r="41" spans="1:6" x14ac:dyDescent="0.25">
      <c r="A41" s="151" t="s">
        <v>383</v>
      </c>
      <c r="B41" s="158" t="s">
        <v>384</v>
      </c>
      <c r="C41" s="565"/>
      <c r="D41" s="560"/>
      <c r="E41" s="560"/>
      <c r="F41" s="560"/>
    </row>
    <row r="42" spans="1:6" x14ac:dyDescent="0.25">
      <c r="A42" s="151" t="s">
        <v>672</v>
      </c>
      <c r="B42" s="158" t="s">
        <v>385</v>
      </c>
      <c r="C42" s="565"/>
      <c r="D42" s="560"/>
      <c r="E42" s="560"/>
      <c r="F42" s="560"/>
    </row>
    <row r="43" spans="1:6" x14ac:dyDescent="0.25">
      <c r="A43" s="151" t="s">
        <v>386</v>
      </c>
      <c r="B43" s="158" t="s">
        <v>387</v>
      </c>
      <c r="C43" s="565"/>
      <c r="D43" s="560"/>
      <c r="E43" s="560"/>
      <c r="F43" s="560"/>
    </row>
    <row r="44" spans="1:6" x14ac:dyDescent="0.25">
      <c r="A44" s="151" t="s">
        <v>388</v>
      </c>
      <c r="B44" s="158" t="s">
        <v>389</v>
      </c>
      <c r="C44" s="565">
        <v>114</v>
      </c>
      <c r="D44" s="560">
        <v>0</v>
      </c>
      <c r="E44" s="560">
        <v>47</v>
      </c>
      <c r="F44" s="560">
        <v>47</v>
      </c>
    </row>
    <row r="45" spans="1:6" x14ac:dyDescent="0.25">
      <c r="A45" s="143" t="s">
        <v>390</v>
      </c>
      <c r="B45" s="158" t="s">
        <v>391</v>
      </c>
      <c r="C45" s="565"/>
      <c r="D45" s="560"/>
      <c r="E45" s="560"/>
      <c r="F45" s="560"/>
    </row>
    <row r="46" spans="1:6" x14ac:dyDescent="0.25">
      <c r="A46" s="143" t="s">
        <v>392</v>
      </c>
      <c r="B46" s="158" t="s">
        <v>393</v>
      </c>
      <c r="C46" s="565"/>
      <c r="D46" s="560"/>
      <c r="E46" s="560"/>
      <c r="F46" s="560"/>
    </row>
    <row r="47" spans="1:6" x14ac:dyDescent="0.25">
      <c r="A47" s="143" t="s">
        <v>394</v>
      </c>
      <c r="B47" s="158" t="s">
        <v>395</v>
      </c>
      <c r="C47" s="565">
        <v>0</v>
      </c>
      <c r="D47" s="560">
        <v>0</v>
      </c>
      <c r="E47" s="560">
        <v>13</v>
      </c>
      <c r="F47" s="560">
        <v>13</v>
      </c>
    </row>
    <row r="48" spans="1:6" x14ac:dyDescent="0.25">
      <c r="A48" s="152" t="s">
        <v>636</v>
      </c>
      <c r="B48" s="160" t="s">
        <v>396</v>
      </c>
      <c r="C48" s="565">
        <v>114</v>
      </c>
      <c r="D48" s="560">
        <v>0</v>
      </c>
      <c r="E48" s="560">
        <v>59</v>
      </c>
      <c r="F48" s="560">
        <v>59</v>
      </c>
    </row>
    <row r="49" spans="1:6" x14ac:dyDescent="0.25">
      <c r="A49" s="128" t="s">
        <v>397</v>
      </c>
      <c r="B49" s="158" t="s">
        <v>398</v>
      </c>
      <c r="C49" s="565"/>
      <c r="D49" s="560"/>
      <c r="E49" s="560"/>
      <c r="F49" s="560"/>
    </row>
    <row r="50" spans="1:6" x14ac:dyDescent="0.25">
      <c r="A50" s="128" t="s">
        <v>399</v>
      </c>
      <c r="B50" s="158" t="s">
        <v>400</v>
      </c>
      <c r="C50" s="565"/>
      <c r="D50" s="560"/>
      <c r="E50" s="560"/>
      <c r="F50" s="560"/>
    </row>
    <row r="51" spans="1:6" x14ac:dyDescent="0.25">
      <c r="A51" s="128" t="s">
        <v>401</v>
      </c>
      <c r="B51" s="158" t="s">
        <v>402</v>
      </c>
      <c r="C51" s="565"/>
      <c r="D51" s="560"/>
      <c r="E51" s="560"/>
      <c r="F51" s="560"/>
    </row>
    <row r="52" spans="1:6" x14ac:dyDescent="0.25">
      <c r="A52" s="128" t="s">
        <v>403</v>
      </c>
      <c r="B52" s="158" t="s">
        <v>404</v>
      </c>
      <c r="C52" s="565"/>
      <c r="D52" s="560"/>
      <c r="E52" s="560"/>
      <c r="F52" s="560"/>
    </row>
    <row r="53" spans="1:6" x14ac:dyDescent="0.25">
      <c r="A53" s="147" t="s">
        <v>637</v>
      </c>
      <c r="B53" s="160" t="s">
        <v>405</v>
      </c>
      <c r="C53" s="565"/>
      <c r="D53" s="560"/>
      <c r="E53" s="560"/>
      <c r="F53" s="560"/>
    </row>
    <row r="54" spans="1:6" x14ac:dyDescent="0.25">
      <c r="A54" s="128" t="s">
        <v>406</v>
      </c>
      <c r="B54" s="158" t="s">
        <v>407</v>
      </c>
      <c r="C54" s="565"/>
      <c r="D54" s="560"/>
      <c r="E54" s="560"/>
      <c r="F54" s="560"/>
    </row>
    <row r="55" spans="1:6" x14ac:dyDescent="0.25">
      <c r="A55" s="128" t="s">
        <v>673</v>
      </c>
      <c r="B55" s="158" t="s">
        <v>408</v>
      </c>
      <c r="C55" s="565"/>
      <c r="D55" s="560"/>
      <c r="E55" s="560"/>
      <c r="F55" s="560"/>
    </row>
    <row r="56" spans="1:6" x14ac:dyDescent="0.25">
      <c r="A56" s="128" t="s">
        <v>674</v>
      </c>
      <c r="B56" s="158" t="s">
        <v>409</v>
      </c>
      <c r="C56" s="565"/>
      <c r="D56" s="560"/>
      <c r="E56" s="560"/>
      <c r="F56" s="560"/>
    </row>
    <row r="57" spans="1:6" x14ac:dyDescent="0.25">
      <c r="A57" s="128" t="s">
        <v>675</v>
      </c>
      <c r="B57" s="158" t="s">
        <v>410</v>
      </c>
      <c r="C57" s="565"/>
      <c r="D57" s="560"/>
      <c r="E57" s="560"/>
      <c r="F57" s="560"/>
    </row>
    <row r="58" spans="1:6" x14ac:dyDescent="0.25">
      <c r="A58" s="128" t="s">
        <v>676</v>
      </c>
      <c r="B58" s="158" t="s">
        <v>411</v>
      </c>
      <c r="C58" s="565"/>
      <c r="D58" s="560"/>
      <c r="E58" s="560"/>
      <c r="F58" s="560"/>
    </row>
    <row r="59" spans="1:6" x14ac:dyDescent="0.25">
      <c r="A59" s="128" t="s">
        <v>677</v>
      </c>
      <c r="B59" s="158" t="s">
        <v>412</v>
      </c>
      <c r="C59" s="565"/>
      <c r="D59" s="560"/>
      <c r="E59" s="560"/>
      <c r="F59" s="560"/>
    </row>
    <row r="60" spans="1:6" x14ac:dyDescent="0.25">
      <c r="A60" s="128" t="s">
        <v>413</v>
      </c>
      <c r="B60" s="158" t="s">
        <v>414</v>
      </c>
      <c r="C60" s="565"/>
      <c r="D60" s="560"/>
      <c r="E60" s="560"/>
      <c r="F60" s="560"/>
    </row>
    <row r="61" spans="1:6" x14ac:dyDescent="0.25">
      <c r="A61" s="128" t="s">
        <v>678</v>
      </c>
      <c r="B61" s="158" t="s">
        <v>415</v>
      </c>
      <c r="C61" s="565"/>
      <c r="D61" s="560"/>
      <c r="E61" s="560"/>
      <c r="F61" s="560"/>
    </row>
    <row r="62" spans="1:6" x14ac:dyDescent="0.25">
      <c r="A62" s="147" t="s">
        <v>638</v>
      </c>
      <c r="B62" s="160" t="s">
        <v>416</v>
      </c>
      <c r="C62" s="565"/>
      <c r="D62" s="560"/>
      <c r="E62" s="560"/>
      <c r="F62" s="560"/>
    </row>
    <row r="63" spans="1:6" ht="15.75" x14ac:dyDescent="0.25">
      <c r="A63" s="424" t="s">
        <v>10</v>
      </c>
      <c r="B63" s="425"/>
      <c r="C63" s="567"/>
      <c r="D63" s="568"/>
      <c r="E63" s="568"/>
      <c r="F63" s="568"/>
    </row>
    <row r="64" spans="1:6" ht="15.75" x14ac:dyDescent="0.25">
      <c r="A64" s="153" t="s">
        <v>686</v>
      </c>
      <c r="B64" s="162" t="s">
        <v>417</v>
      </c>
      <c r="C64" s="569">
        <v>18900</v>
      </c>
      <c r="D64" s="511">
        <v>23294</v>
      </c>
      <c r="E64" s="511">
        <v>25337</v>
      </c>
      <c r="F64" s="511">
        <v>21640</v>
      </c>
    </row>
    <row r="65" spans="1:6" x14ac:dyDescent="0.25">
      <c r="A65" s="129" t="s">
        <v>643</v>
      </c>
      <c r="B65" s="164" t="s">
        <v>425</v>
      </c>
      <c r="C65" s="570"/>
      <c r="D65" s="571"/>
      <c r="E65" s="571"/>
      <c r="F65" s="560"/>
    </row>
    <row r="66" spans="1:6" x14ac:dyDescent="0.25">
      <c r="A66" s="131" t="s">
        <v>646</v>
      </c>
      <c r="B66" s="164" t="s">
        <v>433</v>
      </c>
      <c r="C66" s="572"/>
      <c r="D66" s="573"/>
      <c r="E66" s="573"/>
      <c r="F66" s="560"/>
    </row>
    <row r="67" spans="1:6" x14ac:dyDescent="0.25">
      <c r="A67" s="130" t="s">
        <v>434</v>
      </c>
      <c r="B67" s="163" t="s">
        <v>435</v>
      </c>
      <c r="C67" s="574"/>
      <c r="D67" s="575"/>
      <c r="E67" s="575"/>
      <c r="F67" s="560"/>
    </row>
    <row r="68" spans="1:6" x14ac:dyDescent="0.25">
      <c r="A68" s="130" t="s">
        <v>436</v>
      </c>
      <c r="B68" s="163" t="s">
        <v>437</v>
      </c>
      <c r="C68" s="574"/>
      <c r="D68" s="575"/>
      <c r="E68" s="575"/>
      <c r="F68" s="560"/>
    </row>
    <row r="69" spans="1:6" x14ac:dyDescent="0.25">
      <c r="A69" s="131" t="s">
        <v>438</v>
      </c>
      <c r="B69" s="164" t="s">
        <v>439</v>
      </c>
      <c r="C69" s="574"/>
      <c r="D69" s="575"/>
      <c r="E69" s="575"/>
      <c r="F69" s="560"/>
    </row>
    <row r="70" spans="1:6" x14ac:dyDescent="0.25">
      <c r="A70" s="130" t="s">
        <v>440</v>
      </c>
      <c r="B70" s="163" t="s">
        <v>441</v>
      </c>
      <c r="C70" s="574"/>
      <c r="D70" s="575"/>
      <c r="E70" s="575"/>
      <c r="F70" s="560"/>
    </row>
    <row r="71" spans="1:6" x14ac:dyDescent="0.25">
      <c r="A71" s="130" t="s">
        <v>442</v>
      </c>
      <c r="B71" s="163" t="s">
        <v>443</v>
      </c>
      <c r="C71" s="574"/>
      <c r="D71" s="575"/>
      <c r="E71" s="575"/>
      <c r="F71" s="560"/>
    </row>
    <row r="72" spans="1:6" x14ac:dyDescent="0.25">
      <c r="A72" s="130" t="s">
        <v>444</v>
      </c>
      <c r="B72" s="163" t="s">
        <v>445</v>
      </c>
      <c r="C72" s="574"/>
      <c r="D72" s="575"/>
      <c r="E72" s="575"/>
      <c r="F72" s="560"/>
    </row>
    <row r="73" spans="1:6" x14ac:dyDescent="0.25">
      <c r="A73" s="154" t="s">
        <v>647</v>
      </c>
      <c r="B73" s="165" t="s">
        <v>446</v>
      </c>
      <c r="C73" s="572"/>
      <c r="D73" s="573"/>
      <c r="E73" s="573"/>
      <c r="F73" s="560"/>
    </row>
    <row r="74" spans="1:6" x14ac:dyDescent="0.25">
      <c r="A74" s="130" t="s">
        <v>447</v>
      </c>
      <c r="B74" s="163" t="s">
        <v>448</v>
      </c>
      <c r="C74" s="574"/>
      <c r="D74" s="575"/>
      <c r="E74" s="575"/>
      <c r="F74" s="560"/>
    </row>
    <row r="75" spans="1:6" x14ac:dyDescent="0.25">
      <c r="A75" s="128" t="s">
        <v>449</v>
      </c>
      <c r="B75" s="163" t="s">
        <v>450</v>
      </c>
      <c r="C75" s="576"/>
      <c r="D75" s="577"/>
      <c r="E75" s="577"/>
      <c r="F75" s="560"/>
    </row>
    <row r="76" spans="1:6" x14ac:dyDescent="0.25">
      <c r="A76" s="130" t="s">
        <v>683</v>
      </c>
      <c r="B76" s="163" t="s">
        <v>451</v>
      </c>
      <c r="C76" s="574"/>
      <c r="D76" s="575"/>
      <c r="E76" s="575"/>
      <c r="F76" s="560"/>
    </row>
    <row r="77" spans="1:6" x14ac:dyDescent="0.25">
      <c r="A77" s="130" t="s">
        <v>652</v>
      </c>
      <c r="B77" s="163" t="s">
        <v>452</v>
      </c>
      <c r="C77" s="574"/>
      <c r="D77" s="575"/>
      <c r="E77" s="575"/>
      <c r="F77" s="560"/>
    </row>
    <row r="78" spans="1:6" x14ac:dyDescent="0.25">
      <c r="A78" s="154" t="s">
        <v>653</v>
      </c>
      <c r="B78" s="165" t="s">
        <v>456</v>
      </c>
      <c r="C78" s="572"/>
      <c r="D78" s="573"/>
      <c r="E78" s="573"/>
      <c r="F78" s="560"/>
    </row>
    <row r="79" spans="1:6" x14ac:dyDescent="0.25">
      <c r="A79" s="128" t="s">
        <v>457</v>
      </c>
      <c r="B79" s="163" t="s">
        <v>458</v>
      </c>
      <c r="C79" s="576"/>
      <c r="D79" s="577"/>
      <c r="E79" s="577"/>
      <c r="F79" s="560"/>
    </row>
    <row r="80" spans="1:6" ht="15.75" x14ac:dyDescent="0.25">
      <c r="A80" s="155" t="s">
        <v>687</v>
      </c>
      <c r="B80" s="166" t="s">
        <v>459</v>
      </c>
      <c r="C80" s="578"/>
      <c r="D80" s="579"/>
      <c r="E80" s="579"/>
      <c r="F80" s="580"/>
    </row>
    <row r="81" spans="1:6" ht="15.75" x14ac:dyDescent="0.25">
      <c r="A81" s="448" t="s">
        <v>723</v>
      </c>
      <c r="B81" s="449"/>
      <c r="C81" s="581">
        <v>18900</v>
      </c>
      <c r="D81" s="549">
        <f>D64</f>
        <v>23294</v>
      </c>
      <c r="E81" s="549">
        <f>E64</f>
        <v>25337</v>
      </c>
      <c r="F81" s="549">
        <f>F64</f>
        <v>21640</v>
      </c>
    </row>
    <row r="82" spans="1:6" ht="49.5" customHeight="1" x14ac:dyDescent="0.3">
      <c r="A82" s="217" t="s">
        <v>280</v>
      </c>
      <c r="B82" s="218" t="s">
        <v>94</v>
      </c>
      <c r="C82" s="608" t="s">
        <v>991</v>
      </c>
      <c r="D82" s="588" t="s">
        <v>817</v>
      </c>
      <c r="E82" s="588" t="s">
        <v>1109</v>
      </c>
      <c r="F82" s="588" t="s">
        <v>1110</v>
      </c>
    </row>
    <row r="83" spans="1:6" x14ac:dyDescent="0.25">
      <c r="A83" s="90" t="s">
        <v>726</v>
      </c>
      <c r="B83" s="178" t="s">
        <v>472</v>
      </c>
      <c r="C83" s="565"/>
      <c r="D83" s="560"/>
      <c r="E83" s="560"/>
      <c r="F83" s="560"/>
    </row>
    <row r="84" spans="1:6" x14ac:dyDescent="0.25">
      <c r="A84" s="90" t="s">
        <v>473</v>
      </c>
      <c r="B84" s="178" t="s">
        <v>474</v>
      </c>
      <c r="C84" s="565"/>
      <c r="D84" s="560"/>
      <c r="E84" s="560"/>
      <c r="F84" s="560"/>
    </row>
    <row r="85" spans="1:6" x14ac:dyDescent="0.25">
      <c r="A85" s="90" t="s">
        <v>475</v>
      </c>
      <c r="B85" s="178" t="s">
        <v>476</v>
      </c>
      <c r="C85" s="565"/>
      <c r="D85" s="560"/>
      <c r="E85" s="560"/>
      <c r="F85" s="560"/>
    </row>
    <row r="86" spans="1:6" x14ac:dyDescent="0.25">
      <c r="A86" s="90" t="s">
        <v>688</v>
      </c>
      <c r="B86" s="178" t="s">
        <v>477</v>
      </c>
      <c r="C86" s="565"/>
      <c r="D86" s="560"/>
      <c r="E86" s="560"/>
      <c r="F86" s="560"/>
    </row>
    <row r="87" spans="1:6" x14ac:dyDescent="0.25">
      <c r="A87" s="90" t="s">
        <v>689</v>
      </c>
      <c r="B87" s="178" t="s">
        <v>478</v>
      </c>
      <c r="C87" s="565"/>
      <c r="D87" s="560"/>
      <c r="E87" s="560"/>
      <c r="F87" s="560"/>
    </row>
    <row r="88" spans="1:6" x14ac:dyDescent="0.25">
      <c r="A88" s="90" t="s">
        <v>690</v>
      </c>
      <c r="B88" s="178" t="s">
        <v>479</v>
      </c>
      <c r="C88" s="565"/>
      <c r="D88" s="560"/>
      <c r="E88" s="560"/>
      <c r="F88" s="560"/>
    </row>
    <row r="89" spans="1:6" x14ac:dyDescent="0.25">
      <c r="A89" s="92" t="s">
        <v>727</v>
      </c>
      <c r="B89" s="180" t="s">
        <v>480</v>
      </c>
      <c r="C89" s="565"/>
      <c r="D89" s="560"/>
      <c r="E89" s="560"/>
      <c r="F89" s="560"/>
    </row>
    <row r="90" spans="1:6" x14ac:dyDescent="0.25">
      <c r="A90" s="90" t="s">
        <v>729</v>
      </c>
      <c r="B90" s="178" t="s">
        <v>491</v>
      </c>
      <c r="C90" s="565"/>
      <c r="D90" s="560"/>
      <c r="E90" s="560"/>
      <c r="F90" s="560"/>
    </row>
    <row r="91" spans="1:6" x14ac:dyDescent="0.25">
      <c r="A91" s="90" t="s">
        <v>696</v>
      </c>
      <c r="B91" s="178" t="s">
        <v>492</v>
      </c>
      <c r="C91" s="565"/>
      <c r="D91" s="560"/>
      <c r="E91" s="560"/>
      <c r="F91" s="560"/>
    </row>
    <row r="92" spans="1:6" x14ac:dyDescent="0.25">
      <c r="A92" s="90" t="s">
        <v>697</v>
      </c>
      <c r="B92" s="178" t="s">
        <v>493</v>
      </c>
      <c r="C92" s="565"/>
      <c r="D92" s="560"/>
      <c r="E92" s="560"/>
      <c r="F92" s="560"/>
    </row>
    <row r="93" spans="1:6" x14ac:dyDescent="0.25">
      <c r="A93" s="90" t="s">
        <v>698</v>
      </c>
      <c r="B93" s="178" t="s">
        <v>494</v>
      </c>
      <c r="C93" s="565"/>
      <c r="D93" s="560"/>
      <c r="E93" s="560"/>
      <c r="F93" s="560"/>
    </row>
    <row r="94" spans="1:6" x14ac:dyDescent="0.25">
      <c r="A94" s="90" t="s">
        <v>730</v>
      </c>
      <c r="B94" s="178" t="s">
        <v>509</v>
      </c>
      <c r="C94" s="565"/>
      <c r="D94" s="560"/>
      <c r="E94" s="560"/>
      <c r="F94" s="560"/>
    </row>
    <row r="95" spans="1:6" x14ac:dyDescent="0.25">
      <c r="A95" s="90" t="s">
        <v>703</v>
      </c>
      <c r="B95" s="178" t="s">
        <v>510</v>
      </c>
      <c r="C95" s="565"/>
      <c r="D95" s="560"/>
      <c r="E95" s="560"/>
      <c r="F95" s="560"/>
    </row>
    <row r="96" spans="1:6" x14ac:dyDescent="0.25">
      <c r="A96" s="92" t="s">
        <v>731</v>
      </c>
      <c r="B96" s="180" t="s">
        <v>511</v>
      </c>
      <c r="C96" s="565"/>
      <c r="D96" s="560"/>
      <c r="E96" s="560"/>
      <c r="F96" s="560"/>
    </row>
    <row r="97" spans="1:6" x14ac:dyDescent="0.25">
      <c r="A97" s="128" t="s">
        <v>512</v>
      </c>
      <c r="B97" s="178" t="s">
        <v>513</v>
      </c>
      <c r="C97" s="565"/>
      <c r="D97" s="560"/>
      <c r="E97" s="560"/>
      <c r="F97" s="560"/>
    </row>
    <row r="98" spans="1:6" x14ac:dyDescent="0.25">
      <c r="A98" s="128" t="s">
        <v>704</v>
      </c>
      <c r="B98" s="178" t="s">
        <v>514</v>
      </c>
      <c r="C98" s="565"/>
      <c r="D98" s="560"/>
      <c r="E98" s="560"/>
      <c r="F98" s="560"/>
    </row>
    <row r="99" spans="1:6" x14ac:dyDescent="0.25">
      <c r="A99" s="128" t="s">
        <v>705</v>
      </c>
      <c r="B99" s="178" t="s">
        <v>515</v>
      </c>
      <c r="C99" s="565"/>
      <c r="D99" s="560"/>
      <c r="E99" s="560"/>
      <c r="F99" s="560"/>
    </row>
    <row r="100" spans="1:6" x14ac:dyDescent="0.25">
      <c r="A100" s="128" t="s">
        <v>706</v>
      </c>
      <c r="B100" s="178" t="s">
        <v>516</v>
      </c>
      <c r="C100" s="565"/>
      <c r="D100" s="560"/>
      <c r="E100" s="560"/>
      <c r="F100" s="560"/>
    </row>
    <row r="101" spans="1:6" x14ac:dyDescent="0.25">
      <c r="A101" s="128" t="s">
        <v>517</v>
      </c>
      <c r="B101" s="178" t="s">
        <v>518</v>
      </c>
      <c r="C101" s="565"/>
      <c r="D101" s="560"/>
      <c r="E101" s="560"/>
      <c r="F101" s="560"/>
    </row>
    <row r="102" spans="1:6" x14ac:dyDescent="0.25">
      <c r="A102" s="128" t="s">
        <v>519</v>
      </c>
      <c r="B102" s="178" t="s">
        <v>520</v>
      </c>
      <c r="C102" s="565"/>
      <c r="D102" s="560"/>
      <c r="E102" s="560"/>
      <c r="F102" s="560"/>
    </row>
    <row r="103" spans="1:6" x14ac:dyDescent="0.25">
      <c r="A103" s="128" t="s">
        <v>521</v>
      </c>
      <c r="B103" s="178" t="s">
        <v>522</v>
      </c>
      <c r="C103" s="565"/>
      <c r="D103" s="560"/>
      <c r="E103" s="560"/>
      <c r="F103" s="560"/>
    </row>
    <row r="104" spans="1:6" x14ac:dyDescent="0.25">
      <c r="A104" s="128" t="s">
        <v>707</v>
      </c>
      <c r="B104" s="178" t="s">
        <v>523</v>
      </c>
      <c r="C104" s="565"/>
      <c r="D104" s="560"/>
      <c r="E104" s="560"/>
      <c r="F104" s="560"/>
    </row>
    <row r="105" spans="1:6" x14ac:dyDescent="0.25">
      <c r="A105" s="128" t="s">
        <v>708</v>
      </c>
      <c r="B105" s="178" t="s">
        <v>524</v>
      </c>
      <c r="C105" s="565"/>
      <c r="D105" s="560"/>
      <c r="E105" s="560"/>
      <c r="F105" s="560"/>
    </row>
    <row r="106" spans="1:6" x14ac:dyDescent="0.25">
      <c r="A106" s="128" t="s">
        <v>709</v>
      </c>
      <c r="B106" s="178" t="s">
        <v>525</v>
      </c>
      <c r="C106" s="565"/>
      <c r="D106" s="560"/>
      <c r="E106" s="560"/>
      <c r="F106" s="560"/>
    </row>
    <row r="107" spans="1:6" x14ac:dyDescent="0.25">
      <c r="A107" s="147" t="s">
        <v>732</v>
      </c>
      <c r="B107" s="180" t="s">
        <v>526</v>
      </c>
      <c r="C107" s="565"/>
      <c r="D107" s="560"/>
      <c r="E107" s="560"/>
      <c r="F107" s="560"/>
    </row>
    <row r="108" spans="1:6" x14ac:dyDescent="0.25">
      <c r="A108" s="128" t="s">
        <v>535</v>
      </c>
      <c r="B108" s="178" t="s">
        <v>536</v>
      </c>
      <c r="C108" s="565"/>
      <c r="D108" s="560"/>
      <c r="E108" s="560"/>
      <c r="F108" s="560"/>
    </row>
    <row r="109" spans="1:6" x14ac:dyDescent="0.25">
      <c r="A109" s="90" t="s">
        <v>713</v>
      </c>
      <c r="B109" s="178" t="s">
        <v>537</v>
      </c>
      <c r="C109" s="565"/>
      <c r="D109" s="560"/>
      <c r="E109" s="560"/>
      <c r="F109" s="560"/>
    </row>
    <row r="110" spans="1:6" x14ac:dyDescent="0.25">
      <c r="A110" s="128" t="s">
        <v>714</v>
      </c>
      <c r="B110" s="178" t="s">
        <v>538</v>
      </c>
      <c r="C110" s="565"/>
      <c r="D110" s="560"/>
      <c r="E110" s="560"/>
      <c r="F110" s="560"/>
    </row>
    <row r="111" spans="1:6" x14ac:dyDescent="0.25">
      <c r="A111" s="92" t="s">
        <v>734</v>
      </c>
      <c r="B111" s="180" t="s">
        <v>539</v>
      </c>
      <c r="C111" s="565"/>
      <c r="D111" s="560"/>
      <c r="E111" s="560"/>
      <c r="F111" s="560"/>
    </row>
    <row r="112" spans="1:6" ht="15.75" x14ac:dyDescent="0.25">
      <c r="A112" s="421" t="s">
        <v>11</v>
      </c>
      <c r="B112" s="403"/>
      <c r="C112" s="561"/>
      <c r="D112" s="562"/>
      <c r="E112" s="562"/>
      <c r="F112" s="562"/>
    </row>
    <row r="113" spans="1:6" x14ac:dyDescent="0.25">
      <c r="A113" s="90" t="s">
        <v>481</v>
      </c>
      <c r="B113" s="178" t="s">
        <v>482</v>
      </c>
      <c r="C113" s="565"/>
      <c r="D113" s="560"/>
      <c r="E113" s="560"/>
      <c r="F113" s="560"/>
    </row>
    <row r="114" spans="1:6" x14ac:dyDescent="0.25">
      <c r="A114" s="90" t="s">
        <v>483</v>
      </c>
      <c r="B114" s="178" t="s">
        <v>484</v>
      </c>
      <c r="C114" s="565"/>
      <c r="D114" s="560"/>
      <c r="E114" s="560"/>
      <c r="F114" s="560"/>
    </row>
    <row r="115" spans="1:6" x14ac:dyDescent="0.25">
      <c r="A115" s="90" t="s">
        <v>691</v>
      </c>
      <c r="B115" s="178" t="s">
        <v>485</v>
      </c>
      <c r="C115" s="565"/>
      <c r="D115" s="560"/>
      <c r="E115" s="560"/>
      <c r="F115" s="560"/>
    </row>
    <row r="116" spans="1:6" x14ac:dyDescent="0.25">
      <c r="A116" s="90" t="s">
        <v>692</v>
      </c>
      <c r="B116" s="178" t="s">
        <v>486</v>
      </c>
      <c r="C116" s="565"/>
      <c r="D116" s="560"/>
      <c r="E116" s="560"/>
      <c r="F116" s="560"/>
    </row>
    <row r="117" spans="1:6" x14ac:dyDescent="0.25">
      <c r="A117" s="90" t="s">
        <v>693</v>
      </c>
      <c r="B117" s="178" t="s">
        <v>487</v>
      </c>
      <c r="C117" s="565"/>
      <c r="D117" s="560"/>
      <c r="E117" s="560"/>
      <c r="F117" s="560"/>
    </row>
    <row r="118" spans="1:6" x14ac:dyDescent="0.25">
      <c r="A118" s="92" t="s">
        <v>728</v>
      </c>
      <c r="B118" s="180" t="s">
        <v>488</v>
      </c>
      <c r="C118" s="565"/>
      <c r="D118" s="560"/>
      <c r="E118" s="560"/>
      <c r="F118" s="560"/>
    </row>
    <row r="119" spans="1:6" x14ac:dyDescent="0.25">
      <c r="A119" s="128" t="s">
        <v>710</v>
      </c>
      <c r="B119" s="178" t="s">
        <v>527</v>
      </c>
      <c r="C119" s="565"/>
      <c r="D119" s="560"/>
      <c r="E119" s="560"/>
      <c r="F119" s="560"/>
    </row>
    <row r="120" spans="1:6" x14ac:dyDescent="0.25">
      <c r="A120" s="128" t="s">
        <v>711</v>
      </c>
      <c r="B120" s="178" t="s">
        <v>528</v>
      </c>
      <c r="C120" s="565"/>
      <c r="D120" s="560"/>
      <c r="E120" s="560"/>
      <c r="F120" s="560"/>
    </row>
    <row r="121" spans="1:6" x14ac:dyDescent="0.25">
      <c r="A121" s="128" t="s">
        <v>529</v>
      </c>
      <c r="B121" s="178" t="s">
        <v>530</v>
      </c>
      <c r="C121" s="565"/>
      <c r="D121" s="560"/>
      <c r="E121" s="560"/>
      <c r="F121" s="560"/>
    </row>
    <row r="122" spans="1:6" x14ac:dyDescent="0.25">
      <c r="A122" s="128" t="s">
        <v>712</v>
      </c>
      <c r="B122" s="178" t="s">
        <v>531</v>
      </c>
      <c r="C122" s="565"/>
      <c r="D122" s="560"/>
      <c r="E122" s="560"/>
      <c r="F122" s="560"/>
    </row>
    <row r="123" spans="1:6" x14ac:dyDescent="0.25">
      <c r="A123" s="128" t="s">
        <v>532</v>
      </c>
      <c r="B123" s="178" t="s">
        <v>533</v>
      </c>
      <c r="C123" s="565"/>
      <c r="D123" s="560"/>
      <c r="E123" s="560"/>
      <c r="F123" s="560"/>
    </row>
    <row r="124" spans="1:6" x14ac:dyDescent="0.25">
      <c r="A124" s="92" t="s">
        <v>733</v>
      </c>
      <c r="B124" s="180" t="s">
        <v>534</v>
      </c>
      <c r="C124" s="565"/>
      <c r="D124" s="560"/>
      <c r="E124" s="560"/>
      <c r="F124" s="560"/>
    </row>
    <row r="125" spans="1:6" x14ac:dyDescent="0.25">
      <c r="A125" s="128" t="s">
        <v>540</v>
      </c>
      <c r="B125" s="178" t="s">
        <v>541</v>
      </c>
      <c r="C125" s="565"/>
      <c r="D125" s="560"/>
      <c r="E125" s="560"/>
      <c r="F125" s="560"/>
    </row>
    <row r="126" spans="1:6" x14ac:dyDescent="0.25">
      <c r="A126" s="90" t="s">
        <v>715</v>
      </c>
      <c r="B126" s="178" t="s">
        <v>542</v>
      </c>
      <c r="C126" s="565"/>
      <c r="D126" s="560"/>
      <c r="E126" s="560"/>
      <c r="F126" s="560"/>
    </row>
    <row r="127" spans="1:6" x14ac:dyDescent="0.25">
      <c r="A127" s="128" t="s">
        <v>716</v>
      </c>
      <c r="B127" s="178" t="s">
        <v>543</v>
      </c>
      <c r="C127" s="565"/>
      <c r="D127" s="560"/>
      <c r="E127" s="560"/>
      <c r="F127" s="560"/>
    </row>
    <row r="128" spans="1:6" x14ac:dyDescent="0.25">
      <c r="A128" s="92" t="s">
        <v>736</v>
      </c>
      <c r="B128" s="180" t="s">
        <v>544</v>
      </c>
      <c r="C128" s="565"/>
      <c r="D128" s="560"/>
      <c r="E128" s="560"/>
      <c r="F128" s="560"/>
    </row>
    <row r="129" spans="1:6" ht="15.75" x14ac:dyDescent="0.25">
      <c r="A129" s="421" t="s">
        <v>10</v>
      </c>
      <c r="B129" s="403"/>
      <c r="C129" s="561"/>
      <c r="D129" s="562"/>
      <c r="E129" s="562"/>
      <c r="F129" s="562"/>
    </row>
    <row r="130" spans="1:6" ht="15.75" x14ac:dyDescent="0.25">
      <c r="A130" s="171" t="s">
        <v>735</v>
      </c>
      <c r="B130" s="182" t="s">
        <v>545</v>
      </c>
      <c r="C130" s="582"/>
      <c r="D130" s="580"/>
      <c r="E130" s="580"/>
      <c r="F130" s="580"/>
    </row>
    <row r="131" spans="1:6" ht="15.75" x14ac:dyDescent="0.25">
      <c r="A131" s="433" t="s">
        <v>41</v>
      </c>
      <c r="B131" s="183"/>
      <c r="C131" s="583"/>
      <c r="D131" s="563"/>
      <c r="E131" s="563"/>
      <c r="F131" s="563"/>
    </row>
    <row r="132" spans="1:6" ht="15.75" x14ac:dyDescent="0.25">
      <c r="A132" s="433" t="s">
        <v>42</v>
      </c>
      <c r="B132" s="183"/>
      <c r="C132" s="583"/>
      <c r="D132" s="563"/>
      <c r="E132" s="563"/>
      <c r="F132" s="563"/>
    </row>
    <row r="133" spans="1:6" x14ac:dyDescent="0.25">
      <c r="A133" s="129" t="s">
        <v>737</v>
      </c>
      <c r="B133" s="164" t="s">
        <v>550</v>
      </c>
      <c r="C133" s="565"/>
      <c r="D133" s="560"/>
      <c r="E133" s="560"/>
      <c r="F133" s="560"/>
    </row>
    <row r="134" spans="1:6" x14ac:dyDescent="0.25">
      <c r="A134" s="131" t="s">
        <v>738</v>
      </c>
      <c r="B134" s="164" t="s">
        <v>557</v>
      </c>
      <c r="C134" s="565"/>
      <c r="D134" s="560"/>
      <c r="E134" s="560"/>
      <c r="F134" s="560"/>
    </row>
    <row r="135" spans="1:6" x14ac:dyDescent="0.25">
      <c r="A135" s="90" t="s">
        <v>39</v>
      </c>
      <c r="B135" s="163" t="s">
        <v>558</v>
      </c>
      <c r="C135" s="565">
        <v>61</v>
      </c>
      <c r="D135" s="560">
        <v>0</v>
      </c>
      <c r="E135" s="560">
        <v>37</v>
      </c>
      <c r="F135" s="560">
        <v>37</v>
      </c>
    </row>
    <row r="136" spans="1:6" x14ac:dyDescent="0.25">
      <c r="A136" s="90" t="s">
        <v>40</v>
      </c>
      <c r="B136" s="163" t="s">
        <v>558</v>
      </c>
      <c r="C136" s="565"/>
      <c r="D136" s="560"/>
      <c r="E136" s="560"/>
      <c r="F136" s="560"/>
    </row>
    <row r="137" spans="1:6" x14ac:dyDescent="0.25">
      <c r="A137" s="90" t="s">
        <v>37</v>
      </c>
      <c r="B137" s="163" t="s">
        <v>559</v>
      </c>
      <c r="C137" s="565"/>
      <c r="D137" s="560"/>
      <c r="E137" s="560"/>
      <c r="F137" s="560"/>
    </row>
    <row r="138" spans="1:6" x14ac:dyDescent="0.25">
      <c r="A138" s="90" t="s">
        <v>38</v>
      </c>
      <c r="B138" s="163" t="s">
        <v>559</v>
      </c>
      <c r="C138" s="565"/>
      <c r="D138" s="560"/>
      <c r="E138" s="560"/>
      <c r="F138" s="560"/>
    </row>
    <row r="139" spans="1:6" x14ac:dyDescent="0.25">
      <c r="A139" s="91" t="s">
        <v>739</v>
      </c>
      <c r="B139" s="164" t="s">
        <v>560</v>
      </c>
      <c r="C139" s="565">
        <v>61</v>
      </c>
      <c r="D139" s="560">
        <v>0</v>
      </c>
      <c r="E139" s="560">
        <v>37</v>
      </c>
      <c r="F139" s="560">
        <v>37</v>
      </c>
    </row>
    <row r="140" spans="1:6" x14ac:dyDescent="0.25">
      <c r="A140" s="130" t="s">
        <v>561</v>
      </c>
      <c r="B140" s="163" t="s">
        <v>562</v>
      </c>
      <c r="C140" s="565"/>
      <c r="D140" s="560"/>
      <c r="E140" s="560"/>
      <c r="F140" s="560"/>
    </row>
    <row r="141" spans="1:6" x14ac:dyDescent="0.25">
      <c r="A141" s="130" t="s">
        <v>563</v>
      </c>
      <c r="B141" s="163" t="s">
        <v>564</v>
      </c>
      <c r="C141" s="565"/>
      <c r="D141" s="560"/>
      <c r="E141" s="560"/>
      <c r="F141" s="560"/>
    </row>
    <row r="142" spans="1:6" x14ac:dyDescent="0.25">
      <c r="A142" s="130" t="s">
        <v>565</v>
      </c>
      <c r="B142" s="163" t="s">
        <v>566</v>
      </c>
      <c r="C142" s="565">
        <v>18876</v>
      </c>
      <c r="D142" s="560">
        <v>23294</v>
      </c>
      <c r="E142" s="560">
        <v>25299</v>
      </c>
      <c r="F142" s="560">
        <v>21620</v>
      </c>
    </row>
    <row r="143" spans="1:6" x14ac:dyDescent="0.25">
      <c r="A143" s="130" t="s">
        <v>567</v>
      </c>
      <c r="B143" s="163" t="s">
        <v>568</v>
      </c>
      <c r="C143" s="565"/>
      <c r="D143" s="560"/>
      <c r="E143" s="560"/>
      <c r="F143" s="560"/>
    </row>
    <row r="144" spans="1:6" x14ac:dyDescent="0.25">
      <c r="A144" s="128" t="s">
        <v>721</v>
      </c>
      <c r="B144" s="163" t="s">
        <v>569</v>
      </c>
      <c r="C144" s="565"/>
      <c r="D144" s="560"/>
      <c r="E144" s="560"/>
      <c r="F144" s="560"/>
    </row>
    <row r="145" spans="1:6" x14ac:dyDescent="0.25">
      <c r="A145" s="129" t="s">
        <v>740</v>
      </c>
      <c r="B145" s="164" t="s">
        <v>571</v>
      </c>
      <c r="C145" s="565">
        <v>18937</v>
      </c>
      <c r="D145" s="560">
        <v>23294</v>
      </c>
      <c r="E145" s="560">
        <v>25337</v>
      </c>
      <c r="F145" s="560">
        <v>21657</v>
      </c>
    </row>
    <row r="146" spans="1:6" x14ac:dyDescent="0.25">
      <c r="A146" s="128" t="s">
        <v>572</v>
      </c>
      <c r="B146" s="163" t="s">
        <v>573</v>
      </c>
      <c r="C146" s="565"/>
      <c r="D146" s="560"/>
      <c r="E146" s="560"/>
      <c r="F146" s="560"/>
    </row>
    <row r="147" spans="1:6" x14ac:dyDescent="0.25">
      <c r="A147" s="128" t="s">
        <v>574</v>
      </c>
      <c r="B147" s="163" t="s">
        <v>575</v>
      </c>
      <c r="C147" s="565"/>
      <c r="D147" s="560"/>
      <c r="E147" s="560"/>
      <c r="F147" s="560"/>
    </row>
    <row r="148" spans="1:6" x14ac:dyDescent="0.25">
      <c r="A148" s="130" t="s">
        <v>576</v>
      </c>
      <c r="B148" s="163" t="s">
        <v>577</v>
      </c>
      <c r="C148" s="565"/>
      <c r="D148" s="560"/>
      <c r="E148" s="560"/>
      <c r="F148" s="560"/>
    </row>
    <row r="149" spans="1:6" x14ac:dyDescent="0.25">
      <c r="A149" s="130" t="s">
        <v>722</v>
      </c>
      <c r="B149" s="163" t="s">
        <v>578</v>
      </c>
      <c r="C149" s="565"/>
      <c r="D149" s="560"/>
      <c r="E149" s="560"/>
      <c r="F149" s="560"/>
    </row>
    <row r="150" spans="1:6" x14ac:dyDescent="0.25">
      <c r="A150" s="131" t="s">
        <v>741</v>
      </c>
      <c r="B150" s="164" t="s">
        <v>579</v>
      </c>
      <c r="C150" s="565"/>
      <c r="D150" s="560"/>
      <c r="E150" s="560"/>
      <c r="F150" s="560"/>
    </row>
    <row r="151" spans="1:6" x14ac:dyDescent="0.25">
      <c r="A151" s="129" t="s">
        <v>580</v>
      </c>
      <c r="B151" s="164" t="s">
        <v>581</v>
      </c>
      <c r="C151" s="565"/>
      <c r="D151" s="560"/>
      <c r="E151" s="560"/>
      <c r="F151" s="560"/>
    </row>
    <row r="152" spans="1:6" ht="15.75" x14ac:dyDescent="0.25">
      <c r="A152" s="155" t="s">
        <v>742</v>
      </c>
      <c r="B152" s="166" t="s">
        <v>582</v>
      </c>
      <c r="C152" s="569">
        <v>18937</v>
      </c>
      <c r="D152" s="511">
        <f>D145</f>
        <v>23294</v>
      </c>
      <c r="E152" s="511">
        <f>E145</f>
        <v>25337</v>
      </c>
      <c r="F152" s="511">
        <f>F145</f>
        <v>21657</v>
      </c>
    </row>
    <row r="153" spans="1:6" ht="15.75" x14ac:dyDescent="0.25">
      <c r="A153" s="434" t="s">
        <v>724</v>
      </c>
      <c r="B153" s="435"/>
      <c r="C153" s="584">
        <v>18937</v>
      </c>
      <c r="D153" s="564">
        <f>D152</f>
        <v>23294</v>
      </c>
      <c r="E153" s="564">
        <f>E152</f>
        <v>25337</v>
      </c>
      <c r="F153" s="564">
        <f>F152</f>
        <v>21657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31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31"/>
  <sheetViews>
    <sheetView workbookViewId="0">
      <selection activeCell="I26" sqref="I26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416" t="s">
        <v>781</v>
      </c>
      <c r="B1" s="417"/>
      <c r="C1" s="417"/>
      <c r="D1" s="417"/>
      <c r="E1" s="417"/>
      <c r="F1" s="417"/>
      <c r="G1" s="417"/>
      <c r="H1" s="417"/>
    </row>
    <row r="2" spans="1:11" ht="30.75" customHeight="1" x14ac:dyDescent="0.25">
      <c r="A2" s="613" t="s">
        <v>1107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</row>
    <row r="3" spans="1:11" ht="23.25" customHeight="1" x14ac:dyDescent="0.25">
      <c r="A3" s="645" t="s">
        <v>786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</row>
    <row r="5" spans="1:11" x14ac:dyDescent="0.25">
      <c r="A5" s="317" t="s">
        <v>72</v>
      </c>
    </row>
    <row r="6" spans="1:11" ht="48.75" x14ac:dyDescent="0.25">
      <c r="A6" s="450" t="s">
        <v>787</v>
      </c>
      <c r="B6" s="451" t="s">
        <v>788</v>
      </c>
      <c r="C6" s="451" t="s">
        <v>789</v>
      </c>
      <c r="D6" s="451" t="s">
        <v>790</v>
      </c>
      <c r="E6" s="451" t="s">
        <v>791</v>
      </c>
      <c r="F6" s="451" t="s">
        <v>792</v>
      </c>
      <c r="G6" s="451" t="s">
        <v>793</v>
      </c>
      <c r="H6" s="451" t="s">
        <v>794</v>
      </c>
      <c r="I6" s="451" t="s">
        <v>795</v>
      </c>
      <c r="J6" s="451" t="s">
        <v>796</v>
      </c>
      <c r="K6" s="452" t="s">
        <v>96</v>
      </c>
    </row>
    <row r="7" spans="1:11" ht="14.45" x14ac:dyDescent="0.3">
      <c r="A7" s="453"/>
      <c r="B7" s="453">
        <v>0</v>
      </c>
      <c r="C7" s="454">
        <v>0</v>
      </c>
      <c r="D7" s="454">
        <v>0</v>
      </c>
      <c r="E7" s="454">
        <v>0</v>
      </c>
      <c r="F7" s="454">
        <v>0</v>
      </c>
      <c r="G7" s="454">
        <v>0</v>
      </c>
      <c r="H7" s="454">
        <v>0</v>
      </c>
      <c r="I7" s="454">
        <v>0</v>
      </c>
      <c r="J7" s="454">
        <v>0</v>
      </c>
      <c r="K7" s="454">
        <v>0</v>
      </c>
    </row>
    <row r="8" spans="1:11" ht="14.45" x14ac:dyDescent="0.3">
      <c r="A8" s="453"/>
      <c r="B8" s="453"/>
      <c r="C8" s="454"/>
      <c r="D8" s="454"/>
      <c r="E8" s="454"/>
      <c r="F8" s="454"/>
      <c r="G8" s="454"/>
      <c r="H8" s="454"/>
      <c r="I8" s="454"/>
      <c r="J8" s="454"/>
      <c r="K8" s="454"/>
    </row>
    <row r="9" spans="1:11" ht="14.45" x14ac:dyDescent="0.3">
      <c r="A9" s="453"/>
      <c r="B9" s="453"/>
      <c r="C9" s="454"/>
      <c r="D9" s="454"/>
      <c r="E9" s="454"/>
      <c r="F9" s="454"/>
      <c r="G9" s="454"/>
      <c r="H9" s="454"/>
      <c r="I9" s="454"/>
      <c r="J9" s="454"/>
      <c r="K9" s="454"/>
    </row>
    <row r="10" spans="1:11" ht="14.45" x14ac:dyDescent="0.3">
      <c r="A10" s="453"/>
      <c r="B10" s="453"/>
      <c r="C10" s="454"/>
      <c r="D10" s="454"/>
      <c r="E10" s="454"/>
      <c r="F10" s="454"/>
      <c r="G10" s="454"/>
      <c r="H10" s="454"/>
      <c r="I10" s="454"/>
      <c r="J10" s="454"/>
      <c r="K10" s="454"/>
    </row>
    <row r="11" spans="1:11" x14ac:dyDescent="0.25">
      <c r="A11" s="455" t="s">
        <v>797</v>
      </c>
      <c r="B11" s="455">
        <v>0</v>
      </c>
      <c r="C11" s="456">
        <v>0</v>
      </c>
      <c r="D11" s="456">
        <v>0</v>
      </c>
      <c r="E11" s="456">
        <v>0</v>
      </c>
      <c r="F11" s="456">
        <v>0</v>
      </c>
      <c r="G11" s="456">
        <v>0</v>
      </c>
      <c r="H11" s="456">
        <v>0</v>
      </c>
      <c r="I11" s="456">
        <v>0</v>
      </c>
      <c r="J11" s="456">
        <v>0</v>
      </c>
      <c r="K11" s="456">
        <v>0</v>
      </c>
    </row>
    <row r="12" spans="1:11" ht="14.45" x14ac:dyDescent="0.3">
      <c r="A12" s="453"/>
      <c r="B12" s="453"/>
      <c r="C12" s="454"/>
      <c r="D12" s="454"/>
      <c r="E12" s="454"/>
      <c r="F12" s="454"/>
      <c r="G12" s="454"/>
      <c r="H12" s="454"/>
      <c r="I12" s="454"/>
      <c r="J12" s="454"/>
      <c r="K12" s="454"/>
    </row>
    <row r="13" spans="1:11" ht="14.45" x14ac:dyDescent="0.3">
      <c r="A13" s="453"/>
      <c r="B13" s="453"/>
      <c r="C13" s="454"/>
      <c r="D13" s="454"/>
      <c r="E13" s="454"/>
      <c r="F13" s="454"/>
      <c r="G13" s="454"/>
      <c r="H13" s="454"/>
      <c r="I13" s="454"/>
      <c r="J13" s="454"/>
      <c r="K13" s="454"/>
    </row>
    <row r="14" spans="1:11" ht="14.45" x14ac:dyDescent="0.3">
      <c r="A14" s="453"/>
      <c r="B14" s="453"/>
      <c r="C14" s="454"/>
      <c r="D14" s="454"/>
      <c r="E14" s="454"/>
      <c r="F14" s="454"/>
      <c r="G14" s="454"/>
      <c r="H14" s="454"/>
      <c r="I14" s="454"/>
      <c r="J14" s="454"/>
      <c r="K14" s="454"/>
    </row>
    <row r="15" spans="1:11" ht="14.45" x14ac:dyDescent="0.3">
      <c r="A15" s="453"/>
      <c r="B15" s="453"/>
      <c r="C15" s="454"/>
      <c r="D15" s="454"/>
      <c r="E15" s="454"/>
      <c r="F15" s="454"/>
      <c r="G15" s="454"/>
      <c r="H15" s="454"/>
      <c r="I15" s="454"/>
      <c r="J15" s="454"/>
      <c r="K15" s="454"/>
    </row>
    <row r="16" spans="1:11" x14ac:dyDescent="0.25">
      <c r="A16" s="455" t="s">
        <v>798</v>
      </c>
      <c r="B16" s="455">
        <v>0</v>
      </c>
      <c r="C16" s="456"/>
      <c r="D16" s="456"/>
      <c r="E16" s="456"/>
      <c r="F16" s="456"/>
      <c r="G16" s="456"/>
      <c r="H16" s="456"/>
      <c r="I16" s="456"/>
      <c r="J16" s="456"/>
      <c r="K16" s="456"/>
    </row>
    <row r="17" spans="1:11" ht="14.45" x14ac:dyDescent="0.3">
      <c r="A17" s="453"/>
      <c r="B17" s="453"/>
      <c r="C17" s="454"/>
      <c r="D17" s="454"/>
      <c r="E17" s="454"/>
      <c r="F17" s="454"/>
      <c r="G17" s="454"/>
      <c r="H17" s="454"/>
      <c r="I17" s="454"/>
      <c r="J17" s="454"/>
      <c r="K17" s="454"/>
    </row>
    <row r="18" spans="1:11" ht="14.45" x14ac:dyDescent="0.3">
      <c r="A18" s="453"/>
      <c r="B18" s="453"/>
      <c r="C18" s="454"/>
      <c r="D18" s="454"/>
      <c r="E18" s="454"/>
      <c r="F18" s="454"/>
      <c r="G18" s="454"/>
      <c r="H18" s="454"/>
      <c r="I18" s="454"/>
      <c r="J18" s="454"/>
      <c r="K18" s="454"/>
    </row>
    <row r="19" spans="1:11" ht="14.45" x14ac:dyDescent="0.3">
      <c r="A19" s="453"/>
      <c r="B19" s="453"/>
      <c r="C19" s="454"/>
      <c r="D19" s="454"/>
      <c r="E19" s="454"/>
      <c r="F19" s="454"/>
      <c r="G19" s="454"/>
      <c r="H19" s="454"/>
      <c r="I19" s="454"/>
      <c r="J19" s="454"/>
      <c r="K19" s="454"/>
    </row>
    <row r="20" spans="1:11" ht="15.75" x14ac:dyDescent="0.3">
      <c r="A20" s="453"/>
      <c r="B20" s="453"/>
      <c r="C20" s="454"/>
      <c r="D20" s="454"/>
      <c r="E20" s="454"/>
      <c r="F20" s="454"/>
      <c r="G20" s="454"/>
      <c r="H20" s="454"/>
      <c r="I20" s="454"/>
      <c r="J20" s="454"/>
      <c r="K20" s="454"/>
    </row>
    <row r="21" spans="1:11" x14ac:dyDescent="0.25">
      <c r="A21" s="455" t="s">
        <v>799</v>
      </c>
      <c r="B21" s="455">
        <v>0</v>
      </c>
      <c r="C21" s="456"/>
      <c r="D21" s="456"/>
      <c r="E21" s="456"/>
      <c r="F21" s="456"/>
      <c r="G21" s="456"/>
      <c r="H21" s="456"/>
      <c r="I21" s="456"/>
      <c r="J21" s="456"/>
      <c r="K21" s="456"/>
    </row>
    <row r="22" spans="1:11" ht="15.75" x14ac:dyDescent="0.3">
      <c r="A22" s="453"/>
      <c r="B22" s="453"/>
      <c r="C22" s="454"/>
      <c r="D22" s="454"/>
      <c r="E22" s="454"/>
      <c r="F22" s="454"/>
      <c r="G22" s="454"/>
      <c r="H22" s="454"/>
      <c r="I22" s="454"/>
      <c r="J22" s="454"/>
      <c r="K22" s="454"/>
    </row>
    <row r="23" spans="1:11" ht="15.75" x14ac:dyDescent="0.3">
      <c r="A23" s="453"/>
      <c r="B23" s="453"/>
      <c r="C23" s="454"/>
      <c r="D23" s="454"/>
      <c r="E23" s="454"/>
      <c r="F23" s="454"/>
      <c r="G23" s="454"/>
      <c r="H23" s="454"/>
      <c r="I23" s="454"/>
      <c r="J23" s="454"/>
      <c r="K23" s="454"/>
    </row>
    <row r="24" spans="1:11" ht="15.75" x14ac:dyDescent="0.3">
      <c r="A24" s="453"/>
      <c r="B24" s="453"/>
      <c r="C24" s="454"/>
      <c r="D24" s="454"/>
      <c r="E24" s="454"/>
      <c r="F24" s="454"/>
      <c r="G24" s="454"/>
      <c r="H24" s="454"/>
      <c r="I24" s="454"/>
      <c r="J24" s="454"/>
      <c r="K24" s="454"/>
    </row>
    <row r="25" spans="1:11" ht="15.75" x14ac:dyDescent="0.3">
      <c r="A25" s="453"/>
      <c r="B25" s="453"/>
      <c r="C25" s="454"/>
      <c r="D25" s="454"/>
      <c r="E25" s="454"/>
      <c r="F25" s="454"/>
      <c r="G25" s="454"/>
      <c r="H25" s="454"/>
      <c r="I25" s="454"/>
      <c r="J25" s="454"/>
      <c r="K25" s="454"/>
    </row>
    <row r="26" spans="1:11" x14ac:dyDescent="0.25">
      <c r="A26" s="455" t="s">
        <v>800</v>
      </c>
      <c r="B26" s="455">
        <v>0</v>
      </c>
      <c r="C26" s="456"/>
      <c r="D26" s="456"/>
      <c r="E26" s="456"/>
      <c r="F26" s="456"/>
      <c r="G26" s="456"/>
      <c r="H26" s="456"/>
      <c r="I26" s="456"/>
      <c r="J26" s="456"/>
      <c r="K26" s="456"/>
    </row>
    <row r="27" spans="1:11" x14ac:dyDescent="0.25">
      <c r="A27" s="455"/>
      <c r="B27" s="455"/>
      <c r="C27" s="456"/>
      <c r="D27" s="456"/>
      <c r="E27" s="456"/>
      <c r="F27" s="456"/>
      <c r="G27" s="456"/>
      <c r="H27" s="456"/>
      <c r="I27" s="456"/>
      <c r="J27" s="456"/>
      <c r="K27" s="456"/>
    </row>
    <row r="28" spans="1:11" x14ac:dyDescent="0.25">
      <c r="A28" s="455"/>
      <c r="B28" s="455"/>
      <c r="C28" s="456"/>
      <c r="D28" s="456"/>
      <c r="E28" s="456"/>
      <c r="F28" s="456"/>
      <c r="G28" s="456"/>
      <c r="H28" s="456"/>
      <c r="I28" s="456"/>
      <c r="J28" s="456"/>
      <c r="K28" s="456"/>
    </row>
    <row r="29" spans="1:11" x14ac:dyDescent="0.25">
      <c r="A29" s="455"/>
      <c r="B29" s="455"/>
      <c r="C29" s="456"/>
      <c r="D29" s="456"/>
      <c r="E29" s="456"/>
      <c r="F29" s="456"/>
      <c r="G29" s="456"/>
      <c r="H29" s="456"/>
      <c r="I29" s="456"/>
      <c r="J29" s="456"/>
      <c r="K29" s="456"/>
    </row>
    <row r="30" spans="1:11" x14ac:dyDescent="0.25">
      <c r="A30" s="455"/>
      <c r="B30" s="455"/>
      <c r="C30" s="456"/>
      <c r="D30" s="456"/>
      <c r="E30" s="456"/>
      <c r="F30" s="456"/>
      <c r="G30" s="456"/>
      <c r="H30" s="456"/>
      <c r="I30" s="456"/>
      <c r="J30" s="456"/>
      <c r="K30" s="456"/>
    </row>
    <row r="31" spans="1:11" ht="16.5" x14ac:dyDescent="0.3">
      <c r="A31" s="457" t="s">
        <v>801</v>
      </c>
      <c r="B31" s="453">
        <v>0</v>
      </c>
      <c r="C31" s="458"/>
      <c r="D31" s="458"/>
      <c r="E31" s="458"/>
      <c r="F31" s="458"/>
      <c r="G31" s="458"/>
      <c r="H31" s="458"/>
      <c r="I31" s="458"/>
      <c r="J31" s="458"/>
      <c r="K31" s="458"/>
    </row>
  </sheetData>
  <mergeCells count="2"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48"/>
  <sheetViews>
    <sheetView workbookViewId="0">
      <selection activeCell="K6" sqref="K6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416" t="s">
        <v>781</v>
      </c>
      <c r="B1" s="417"/>
      <c r="C1" s="417"/>
      <c r="D1" s="417"/>
      <c r="E1" s="417"/>
      <c r="F1" s="417"/>
    </row>
    <row r="2" spans="1:6" ht="27" customHeight="1" x14ac:dyDescent="0.25">
      <c r="A2" s="613" t="s">
        <v>1111</v>
      </c>
      <c r="B2" s="614"/>
      <c r="C2" s="614"/>
      <c r="D2" s="614"/>
      <c r="E2" s="614"/>
    </row>
    <row r="3" spans="1:6" ht="22.5" customHeight="1" x14ac:dyDescent="0.25">
      <c r="A3" s="645" t="s">
        <v>802</v>
      </c>
      <c r="B3" s="616"/>
      <c r="C3" s="616"/>
      <c r="D3" s="616"/>
      <c r="E3" s="616"/>
    </row>
    <row r="4" spans="1:6" ht="18" x14ac:dyDescent="0.35">
      <c r="A4" s="459"/>
    </row>
    <row r="5" spans="1:6" x14ac:dyDescent="0.25">
      <c r="A5" s="317" t="s">
        <v>72</v>
      </c>
    </row>
    <row r="6" spans="1:6" ht="31.5" customHeight="1" x14ac:dyDescent="0.25">
      <c r="A6" s="460" t="s">
        <v>280</v>
      </c>
      <c r="B6" s="46" t="s">
        <v>281</v>
      </c>
      <c r="C6" s="461" t="s">
        <v>803</v>
      </c>
      <c r="D6" s="461" t="s">
        <v>804</v>
      </c>
      <c r="E6" s="461" t="s">
        <v>805</v>
      </c>
    </row>
    <row r="7" spans="1:6" ht="15" customHeight="1" x14ac:dyDescent="0.3">
      <c r="A7" s="462"/>
      <c r="B7" s="83"/>
      <c r="C7" s="83"/>
      <c r="D7" s="83"/>
      <c r="E7" s="83"/>
    </row>
    <row r="8" spans="1:6" ht="15" customHeight="1" x14ac:dyDescent="0.3">
      <c r="A8" s="462"/>
      <c r="B8" s="83"/>
      <c r="C8" s="83"/>
      <c r="D8" s="83"/>
      <c r="E8" s="83"/>
    </row>
    <row r="9" spans="1:6" ht="15" customHeight="1" x14ac:dyDescent="0.3">
      <c r="A9" s="462"/>
      <c r="B9" s="83"/>
      <c r="C9" s="83"/>
      <c r="D9" s="83"/>
      <c r="E9" s="83"/>
    </row>
    <row r="10" spans="1:6" ht="15" customHeight="1" x14ac:dyDescent="0.3">
      <c r="A10" s="83"/>
      <c r="B10" s="83"/>
      <c r="C10" s="83"/>
      <c r="D10" s="83"/>
      <c r="E10" s="83"/>
    </row>
    <row r="11" spans="1:6" ht="31.5" customHeight="1" x14ac:dyDescent="0.25">
      <c r="A11" s="463" t="s">
        <v>806</v>
      </c>
      <c r="B11" s="464" t="s">
        <v>518</v>
      </c>
      <c r="C11" s="83"/>
      <c r="D11" s="83"/>
      <c r="E11" s="83"/>
    </row>
    <row r="12" spans="1:6" ht="15" customHeight="1" x14ac:dyDescent="0.3">
      <c r="A12" s="463"/>
      <c r="B12" s="83"/>
      <c r="C12" s="83"/>
      <c r="D12" s="83"/>
      <c r="E12" s="83"/>
    </row>
    <row r="13" spans="1:6" ht="15" customHeight="1" x14ac:dyDescent="0.3">
      <c r="A13" s="463"/>
      <c r="B13" s="83"/>
      <c r="C13" s="83"/>
      <c r="D13" s="83"/>
      <c r="E13" s="83"/>
    </row>
    <row r="14" spans="1:6" ht="15" customHeight="1" x14ac:dyDescent="0.3">
      <c r="A14" s="465"/>
      <c r="B14" s="83"/>
      <c r="C14" s="83"/>
      <c r="D14" s="83"/>
      <c r="E14" s="83"/>
    </row>
    <row r="15" spans="1:6" ht="15" customHeight="1" x14ac:dyDescent="0.3">
      <c r="A15" s="465"/>
      <c r="B15" s="83"/>
      <c r="C15" s="83"/>
      <c r="D15" s="83"/>
      <c r="E15" s="83"/>
    </row>
    <row r="16" spans="1:6" ht="32.25" customHeight="1" x14ac:dyDescent="0.25">
      <c r="A16" s="463" t="s">
        <v>807</v>
      </c>
      <c r="B16" s="23" t="s">
        <v>542</v>
      </c>
      <c r="C16" s="83"/>
      <c r="D16" s="83"/>
      <c r="E16" s="83"/>
    </row>
    <row r="17" spans="1:5" ht="15" customHeight="1" x14ac:dyDescent="0.25">
      <c r="A17" s="45" t="s">
        <v>743</v>
      </c>
      <c r="B17" s="45" t="s">
        <v>494</v>
      </c>
      <c r="C17" s="83"/>
      <c r="D17" s="83"/>
      <c r="E17" s="83"/>
    </row>
    <row r="18" spans="1:5" ht="15" customHeight="1" x14ac:dyDescent="0.25">
      <c r="A18" s="466" t="s">
        <v>808</v>
      </c>
      <c r="B18" s="45"/>
      <c r="C18" s="83"/>
      <c r="D18" s="83"/>
      <c r="E18" s="83"/>
    </row>
    <row r="19" spans="1:5" ht="15" customHeight="1" x14ac:dyDescent="0.25">
      <c r="A19" s="466" t="s">
        <v>809</v>
      </c>
      <c r="B19" s="45"/>
      <c r="C19" s="83"/>
      <c r="D19" s="83"/>
      <c r="E19" s="83"/>
    </row>
    <row r="20" spans="1:5" ht="15" customHeight="1" x14ac:dyDescent="0.25">
      <c r="A20" s="45" t="s">
        <v>744</v>
      </c>
      <c r="B20" s="45" t="s">
        <v>494</v>
      </c>
      <c r="C20" s="83"/>
      <c r="D20" s="83"/>
      <c r="E20" s="83"/>
    </row>
    <row r="21" spans="1:5" ht="15" customHeight="1" x14ac:dyDescent="0.25">
      <c r="A21" s="466" t="s">
        <v>808</v>
      </c>
      <c r="B21" s="45"/>
      <c r="C21" s="83"/>
      <c r="D21" s="83"/>
      <c r="E21" s="83"/>
    </row>
    <row r="22" spans="1:5" ht="15" customHeight="1" x14ac:dyDescent="0.25">
      <c r="A22" s="466" t="s">
        <v>809</v>
      </c>
      <c r="B22" s="45"/>
      <c r="C22" s="83"/>
      <c r="D22" s="83"/>
      <c r="E22" s="83"/>
    </row>
    <row r="23" spans="1:5" ht="15" customHeight="1" x14ac:dyDescent="0.25">
      <c r="A23" s="45" t="s">
        <v>745</v>
      </c>
      <c r="B23" s="45" t="s">
        <v>494</v>
      </c>
      <c r="C23" s="83"/>
      <c r="D23" s="83"/>
      <c r="E23" s="83"/>
    </row>
    <row r="24" spans="1:5" ht="15" customHeight="1" x14ac:dyDescent="0.25">
      <c r="A24" s="466" t="s">
        <v>808</v>
      </c>
      <c r="B24" s="45"/>
      <c r="C24" s="83"/>
      <c r="D24" s="83"/>
      <c r="E24" s="83"/>
    </row>
    <row r="25" spans="1:5" ht="15" customHeight="1" x14ac:dyDescent="0.25">
      <c r="A25" s="466" t="s">
        <v>809</v>
      </c>
      <c r="B25" s="45"/>
      <c r="C25" s="83"/>
      <c r="D25" s="83"/>
      <c r="E25" s="83"/>
    </row>
    <row r="26" spans="1:5" ht="15" customHeight="1" x14ac:dyDescent="0.25">
      <c r="A26" s="45" t="s">
        <v>746</v>
      </c>
      <c r="B26" s="45" t="s">
        <v>494</v>
      </c>
      <c r="C26" s="83"/>
      <c r="D26" s="83"/>
      <c r="E26" s="83"/>
    </row>
    <row r="27" spans="1:5" ht="15" customHeight="1" x14ac:dyDescent="0.25">
      <c r="A27" s="466" t="s">
        <v>808</v>
      </c>
      <c r="B27" s="45"/>
      <c r="C27" s="83"/>
      <c r="D27" s="83"/>
      <c r="E27" s="83"/>
    </row>
    <row r="28" spans="1:5" ht="15" customHeight="1" x14ac:dyDescent="0.25">
      <c r="A28" s="466" t="s">
        <v>809</v>
      </c>
      <c r="B28" s="45"/>
      <c r="C28" s="83"/>
      <c r="D28" s="83"/>
      <c r="E28" s="83"/>
    </row>
    <row r="29" spans="1:5" ht="15" customHeight="1" x14ac:dyDescent="0.25">
      <c r="A29" s="45" t="s">
        <v>701</v>
      </c>
      <c r="B29" s="467" t="s">
        <v>501</v>
      </c>
      <c r="C29" s="83"/>
      <c r="D29" s="83"/>
      <c r="E29" s="83"/>
    </row>
    <row r="30" spans="1:5" ht="15" customHeight="1" x14ac:dyDescent="0.25">
      <c r="A30" s="466" t="s">
        <v>808</v>
      </c>
      <c r="B30" s="467"/>
      <c r="C30" s="83"/>
      <c r="D30" s="83"/>
      <c r="E30" s="83"/>
    </row>
    <row r="31" spans="1:5" ht="15" customHeight="1" x14ac:dyDescent="0.25">
      <c r="A31" s="466" t="s">
        <v>809</v>
      </c>
      <c r="B31" s="467"/>
      <c r="C31" s="83"/>
      <c r="D31" s="83"/>
      <c r="E31" s="83"/>
    </row>
    <row r="32" spans="1:5" ht="15" customHeight="1" x14ac:dyDescent="0.25">
      <c r="A32" s="45" t="s">
        <v>699</v>
      </c>
      <c r="B32" s="467" t="s">
        <v>495</v>
      </c>
      <c r="C32" s="83"/>
      <c r="D32" s="83"/>
      <c r="E32" s="83"/>
    </row>
    <row r="33" spans="1:5" ht="15" customHeight="1" x14ac:dyDescent="0.25">
      <c r="A33" s="466" t="s">
        <v>808</v>
      </c>
      <c r="B33" s="467"/>
      <c r="C33" s="83"/>
      <c r="D33" s="83"/>
      <c r="E33" s="83"/>
    </row>
    <row r="34" spans="1:5" ht="15" customHeight="1" x14ac:dyDescent="0.25">
      <c r="A34" s="466" t="s">
        <v>809</v>
      </c>
      <c r="B34" s="83"/>
      <c r="C34" s="83"/>
      <c r="D34" s="83"/>
      <c r="E34" s="83"/>
    </row>
    <row r="35" spans="1:5" ht="38.25" customHeight="1" x14ac:dyDescent="0.25">
      <c r="A35" s="463" t="s">
        <v>810</v>
      </c>
      <c r="B35" s="87" t="s">
        <v>811</v>
      </c>
      <c r="C35" s="83"/>
      <c r="D35" s="83"/>
      <c r="E35" s="83"/>
    </row>
    <row r="36" spans="1:5" ht="15" customHeight="1" x14ac:dyDescent="0.25">
      <c r="A36" s="463"/>
      <c r="B36" s="83" t="s">
        <v>514</v>
      </c>
      <c r="C36" s="83"/>
      <c r="D36" s="83"/>
      <c r="E36" s="83"/>
    </row>
    <row r="37" spans="1:5" ht="15" customHeight="1" x14ac:dyDescent="0.25">
      <c r="A37" s="463"/>
      <c r="B37" s="83" t="s">
        <v>534</v>
      </c>
      <c r="C37" s="83"/>
      <c r="D37" s="83"/>
      <c r="E37" s="83"/>
    </row>
    <row r="38" spans="1:5" ht="15" customHeight="1" x14ac:dyDescent="0.25">
      <c r="A38" s="465"/>
      <c r="B38" s="83"/>
      <c r="C38" s="83"/>
      <c r="D38" s="83"/>
      <c r="E38" s="83"/>
    </row>
    <row r="39" spans="1:5" ht="15" customHeight="1" x14ac:dyDescent="0.25">
      <c r="A39" s="465"/>
      <c r="B39" s="83"/>
      <c r="C39" s="83"/>
      <c r="D39" s="83"/>
      <c r="E39" s="83"/>
    </row>
    <row r="40" spans="1:5" ht="36.75" customHeight="1" x14ac:dyDescent="0.25">
      <c r="A40" s="463" t="s">
        <v>812</v>
      </c>
      <c r="B40" s="87" t="s">
        <v>813</v>
      </c>
      <c r="C40" s="83"/>
      <c r="D40" s="83"/>
      <c r="E40" s="83"/>
    </row>
    <row r="41" spans="1:5" ht="15" customHeight="1" x14ac:dyDescent="0.25">
      <c r="A41" s="463"/>
      <c r="B41" s="83"/>
      <c r="C41" s="83"/>
      <c r="D41" s="83"/>
      <c r="E41" s="83"/>
    </row>
    <row r="42" spans="1:5" ht="15" customHeight="1" x14ac:dyDescent="0.25">
      <c r="A42" s="463"/>
      <c r="B42" s="83"/>
      <c r="C42" s="83"/>
      <c r="D42" s="83"/>
      <c r="E42" s="83"/>
    </row>
    <row r="43" spans="1:5" ht="15" customHeight="1" x14ac:dyDescent="0.25">
      <c r="A43" s="465"/>
      <c r="B43" s="83"/>
      <c r="C43" s="83"/>
      <c r="D43" s="83"/>
      <c r="E43" s="83"/>
    </row>
    <row r="44" spans="1:5" ht="15" customHeight="1" x14ac:dyDescent="0.25">
      <c r="A44" s="465"/>
      <c r="B44" s="83"/>
      <c r="C44" s="83"/>
      <c r="D44" s="83"/>
      <c r="E44" s="83"/>
    </row>
    <row r="45" spans="1:5" ht="28.5" customHeight="1" x14ac:dyDescent="0.25">
      <c r="A45" s="463" t="s">
        <v>814</v>
      </c>
      <c r="B45" s="87"/>
      <c r="C45" s="83"/>
      <c r="D45" s="83"/>
      <c r="E45" s="83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5"/>
  <sheetViews>
    <sheetView workbookViewId="0">
      <selection activeCell="I55" sqref="I55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0.85546875" customWidth="1"/>
    <col min="7" max="7" width="11.28515625" customWidth="1"/>
    <col min="8" max="8" width="10.85546875" customWidth="1"/>
    <col min="9" max="9" width="10.42578125" customWidth="1"/>
  </cols>
  <sheetData>
    <row r="1" spans="1:9" x14ac:dyDescent="0.25">
      <c r="A1" s="416" t="s">
        <v>781</v>
      </c>
      <c r="B1" s="417"/>
      <c r="C1" s="417"/>
      <c r="D1" s="417"/>
      <c r="E1" s="417"/>
      <c r="F1" s="417"/>
      <c r="I1" s="415" t="s">
        <v>785</v>
      </c>
    </row>
    <row r="2" spans="1:9" ht="26.25" customHeight="1" x14ac:dyDescent="0.25">
      <c r="A2" s="655" t="s">
        <v>1107</v>
      </c>
      <c r="B2" s="665"/>
      <c r="C2" s="665"/>
      <c r="D2" s="665"/>
      <c r="E2" s="665"/>
      <c r="F2" s="619"/>
      <c r="G2" s="619"/>
      <c r="H2" s="619"/>
      <c r="I2" s="619"/>
    </row>
    <row r="3" spans="1:9" ht="30" customHeight="1" x14ac:dyDescent="0.25">
      <c r="A3" s="666" t="s">
        <v>816</v>
      </c>
      <c r="B3" s="667"/>
      <c r="C3" s="667"/>
      <c r="D3" s="667"/>
      <c r="E3" s="667"/>
      <c r="F3" s="667"/>
      <c r="G3" s="667"/>
      <c r="H3" s="667"/>
      <c r="I3" s="667"/>
    </row>
    <row r="5" spans="1:9" x14ac:dyDescent="0.25">
      <c r="A5" s="324" t="s">
        <v>74</v>
      </c>
    </row>
    <row r="6" spans="1:9" ht="45" x14ac:dyDescent="0.3">
      <c r="A6" s="2" t="s">
        <v>280</v>
      </c>
      <c r="B6" s="3" t="s">
        <v>281</v>
      </c>
      <c r="C6" s="420" t="s">
        <v>991</v>
      </c>
      <c r="D6" s="420" t="s">
        <v>817</v>
      </c>
      <c r="E6" s="420" t="s">
        <v>1109</v>
      </c>
      <c r="F6" s="420" t="s">
        <v>1110</v>
      </c>
      <c r="G6" s="420" t="s">
        <v>818</v>
      </c>
      <c r="H6" s="420" t="s">
        <v>992</v>
      </c>
      <c r="I6" s="420" t="s">
        <v>1112</v>
      </c>
    </row>
    <row r="7" spans="1:9" x14ac:dyDescent="0.25">
      <c r="A7" s="468" t="s">
        <v>684</v>
      </c>
      <c r="B7" s="469" t="s">
        <v>315</v>
      </c>
      <c r="C7" s="560">
        <f>'GÖRDÜLŐ ÖNK'!C7+'GÖRDÜLŐ ÓVODA'!C7</f>
        <v>22684</v>
      </c>
      <c r="D7" s="83">
        <f>'GÖRDÜLŐ ÖNK'!D7+'GÖRDÜLŐ ÓVODA'!D7</f>
        <v>25449</v>
      </c>
      <c r="E7" s="83">
        <f>'GÖRDÜLŐ ÖNK'!E7+'GÖRDÜLŐ ÓVODA'!E7</f>
        <v>27827</v>
      </c>
      <c r="F7" s="83">
        <f>'GÖRDÜLŐ ÖNK'!F7+'GÖRDÜLŐ ÓVODA'!F7</f>
        <v>25529</v>
      </c>
      <c r="G7" s="83">
        <f>'GÖRDÜLŐ ÖNK'!G7+'GÖRDÜLŐ ÓVODA'!G7</f>
        <v>35883</v>
      </c>
      <c r="H7" s="83">
        <f>'GÖRDÜLŐ ÖNK'!H7+'GÖRDÜLŐ ÓVODA'!H7</f>
        <v>35883</v>
      </c>
      <c r="I7" s="83">
        <f>'GÖRDÜLŐ ÖNK'!I7+'GÖRDÜLŐ ÓVODA'!I7</f>
        <v>35883</v>
      </c>
    </row>
    <row r="8" spans="1:9" x14ac:dyDescent="0.25">
      <c r="A8" s="23" t="s">
        <v>655</v>
      </c>
      <c r="B8" s="469" t="s">
        <v>316</v>
      </c>
      <c r="C8" s="83">
        <f>'GÖRDÜLŐ ÖNK'!C8+'GÖRDÜLŐ ÓVODA'!C8</f>
        <v>5840</v>
      </c>
      <c r="D8" s="83">
        <f>'GÖRDÜLŐ ÖNK'!D8+'GÖRDÜLŐ ÓVODA'!D8</f>
        <v>5625</v>
      </c>
      <c r="E8" s="83">
        <f>'GÖRDÜLŐ ÖNK'!E8+'GÖRDÜLŐ ÓVODA'!E8</f>
        <v>6080</v>
      </c>
      <c r="F8" s="83">
        <f>'GÖRDÜLŐ ÖNK'!F8+'GÖRDÜLŐ ÓVODA'!F8</f>
        <v>6080</v>
      </c>
      <c r="G8" s="83">
        <f>'GÖRDÜLŐ ÖNK'!G8+'GÖRDÜLŐ ÓVODA'!G8</f>
        <v>6719</v>
      </c>
      <c r="H8" s="83">
        <f>'GÖRDÜLŐ ÖNK'!H8+'GÖRDÜLŐ ÓVODA'!H8</f>
        <v>6719</v>
      </c>
      <c r="I8" s="83">
        <f>'GÖRDÜLŐ ÖNK'!I8+'GÖRDÜLŐ ÓVODA'!I8</f>
        <v>6719</v>
      </c>
    </row>
    <row r="9" spans="1:9" x14ac:dyDescent="0.25">
      <c r="A9" s="23" t="s">
        <v>589</v>
      </c>
      <c r="B9" s="469" t="s">
        <v>355</v>
      </c>
      <c r="C9" s="83">
        <f>'GÖRDÜLŐ ÖNK'!C9+'GÖRDÜLŐ ÓVODA'!C9</f>
        <v>21890</v>
      </c>
      <c r="D9" s="83">
        <f>'GÖRDÜLŐ ÖNK'!D9+'GÖRDÜLŐ ÓVODA'!D9</f>
        <v>19627</v>
      </c>
      <c r="E9" s="83">
        <f>'GÖRDÜLŐ ÖNK'!E9+'GÖRDÜLŐ ÓVODA'!E9</f>
        <v>25520</v>
      </c>
      <c r="F9" s="83">
        <f>'GÖRDÜLŐ ÖNK'!F9+'GÖRDÜLŐ ÓVODA'!F9</f>
        <v>20264</v>
      </c>
      <c r="G9" s="83">
        <f>'GÖRDÜLŐ ÖNK'!G9+'GÖRDÜLŐ ÓVODA'!G9</f>
        <v>26588</v>
      </c>
      <c r="H9" s="83">
        <f>'GÖRDÜLŐ ÖNK'!H9+'GÖRDÜLŐ ÓVODA'!H9</f>
        <v>26588</v>
      </c>
      <c r="I9" s="83">
        <f>'GÖRDÜLŐ ÖNK'!I9+'GÖRDÜLŐ ÓVODA'!I9</f>
        <v>26588</v>
      </c>
    </row>
    <row r="10" spans="1:9" x14ac:dyDescent="0.25">
      <c r="A10" s="27" t="s">
        <v>619</v>
      </c>
      <c r="B10" s="469" t="s">
        <v>365</v>
      </c>
      <c r="C10" s="83">
        <f>'GÖRDÜLŐ ÖNK'!C10+'GÖRDÜLŐ ÓVODA'!C10</f>
        <v>4999</v>
      </c>
      <c r="D10" s="83">
        <f>'GÖRDÜLŐ ÖNK'!D10+'GÖRDÜLŐ ÓVODA'!D10</f>
        <v>5481</v>
      </c>
      <c r="E10" s="83">
        <f>'GÖRDÜLŐ ÖNK'!E10+'GÖRDÜLŐ ÓVODA'!E10</f>
        <v>5481</v>
      </c>
      <c r="F10" s="83">
        <f>'GÖRDÜLŐ ÖNK'!F10+'GÖRDÜLŐ ÓVODA'!F10</f>
        <v>3961</v>
      </c>
      <c r="G10" s="560">
        <f>'GÖRDÜLŐ ÖNK'!G10+'GÖRDÜLŐ ÓVODA'!G10</f>
        <v>5354</v>
      </c>
      <c r="H10" s="83">
        <f>'GÖRDÜLŐ ÖNK'!H10+'GÖRDÜLŐ ÓVODA'!H10</f>
        <v>5354</v>
      </c>
      <c r="I10" s="83">
        <f>'GÖRDÜLŐ ÖNK'!I10+'GÖRDÜLŐ ÓVODA'!I10</f>
        <v>5354</v>
      </c>
    </row>
    <row r="11" spans="1:9" x14ac:dyDescent="0.25">
      <c r="A11" s="27" t="s">
        <v>634</v>
      </c>
      <c r="B11" s="469" t="s">
        <v>382</v>
      </c>
      <c r="C11" s="83">
        <f>'GÖRDÜLŐ ÖNK'!C11+'GÖRDÜLŐ ÓVODA'!C11</f>
        <v>1135</v>
      </c>
      <c r="D11" s="83">
        <f>'GÖRDÜLŐ ÖNK'!D11+'GÖRDÜLŐ ÓVODA'!D11</f>
        <v>13959</v>
      </c>
      <c r="E11" s="83">
        <f>'GÖRDÜLŐ ÖNK'!E11+'GÖRDÜLŐ ÓVODA'!E11</f>
        <v>6759</v>
      </c>
      <c r="F11" s="83">
        <f>'GÖRDÜLŐ ÖNK'!F11+'GÖRDÜLŐ ÓVODA'!F11</f>
        <v>5041</v>
      </c>
      <c r="G11" s="83">
        <f>'GÖRDÜLŐ ÖNK'!G11+'GÖRDÜLŐ ÓVODA'!G11</f>
        <v>7441</v>
      </c>
      <c r="H11" s="83">
        <f>'GÖRDÜLŐ ÖNK'!H11+'GÖRDÜLŐ ÓVODA'!H11</f>
        <v>7441</v>
      </c>
      <c r="I11" s="83">
        <f>'GÖRDÜLŐ ÖNK'!I11+'GÖRDÜLŐ ÓVODA'!I11</f>
        <v>7441</v>
      </c>
    </row>
    <row r="12" spans="1:9" ht="15.75" x14ac:dyDescent="0.25">
      <c r="A12" s="470" t="s">
        <v>11</v>
      </c>
      <c r="B12" s="471"/>
      <c r="C12" s="84"/>
      <c r="D12" s="84"/>
      <c r="E12" s="84"/>
      <c r="F12" s="84"/>
      <c r="G12" s="84"/>
      <c r="H12" s="84"/>
      <c r="I12" s="84"/>
    </row>
    <row r="13" spans="1:9" x14ac:dyDescent="0.25">
      <c r="A13" s="464" t="s">
        <v>636</v>
      </c>
      <c r="B13" s="469" t="s">
        <v>396</v>
      </c>
      <c r="C13" s="83">
        <f>'GÖRDÜLŐ ÖNK'!C13+'GÖRDÜLŐ ÓVODA'!C13</f>
        <v>1372</v>
      </c>
      <c r="D13" s="83">
        <f>'GÖRDÜLŐ ÖNK'!D13+'GÖRDÜLŐ ÓVODA'!D13</f>
        <v>845</v>
      </c>
      <c r="E13" s="83">
        <f>'GÖRDÜLŐ ÖNK'!E13+'GÖRDÜLŐ ÓVODA'!E13</f>
        <v>904</v>
      </c>
      <c r="F13" s="83">
        <f>'GÖRDÜLŐ ÖNK'!F13+'GÖRDÜLŐ ÓVODA'!F13</f>
        <v>328</v>
      </c>
      <c r="G13" s="83">
        <f>'GÖRDÜLŐ ÖNK'!G13+'GÖRDÜLŐ ÓVODA'!G13</f>
        <v>6354</v>
      </c>
      <c r="H13" s="83">
        <f>'GÖRDÜLŐ ÖNK'!H13+'GÖRDÜLŐ ÓVODA'!H13</f>
        <v>6354</v>
      </c>
      <c r="I13" s="83">
        <f>'GÖRDÜLŐ ÖNK'!I13+'GÖRDÜLŐ ÓVODA'!I13</f>
        <v>6354</v>
      </c>
    </row>
    <row r="14" spans="1:9" x14ac:dyDescent="0.25">
      <c r="A14" s="27" t="s">
        <v>637</v>
      </c>
      <c r="B14" s="469" t="s">
        <v>405</v>
      </c>
      <c r="C14" s="83">
        <f>'GÖRDÜLŐ ÖNK'!C14+'GÖRDÜLŐ ÓVODA'!C14</f>
        <v>0</v>
      </c>
      <c r="D14" s="83">
        <f>'GÖRDÜLŐ ÖNK'!D14+'GÖRDÜLŐ ÓVODA'!D14</f>
        <v>0</v>
      </c>
      <c r="E14" s="83">
        <f>'GÖRDÜLŐ ÖNK'!E14+'GÖRDÜLŐ ÓVODA'!E14</f>
        <v>2836</v>
      </c>
      <c r="F14" s="83">
        <f>'GÖRDÜLŐ ÖNK'!F14+'GÖRDÜLŐ ÓVODA'!F14</f>
        <v>2836</v>
      </c>
      <c r="G14" s="83">
        <f>'GÖRDÜLŐ ÖNK'!G14+'GÖRDÜLŐ ÓVODA'!G14</f>
        <v>29918</v>
      </c>
      <c r="H14" s="83">
        <f>'GÖRDÜLŐ ÖNK'!H14+'GÖRDÜLŐ ÓVODA'!H14</f>
        <v>29918</v>
      </c>
      <c r="I14" s="83">
        <f>'GÖRDÜLŐ ÖNK'!I14+'GÖRDÜLŐ ÓVODA'!I14</f>
        <v>29918</v>
      </c>
    </row>
    <row r="15" spans="1:9" x14ac:dyDescent="0.25">
      <c r="A15" s="27" t="s">
        <v>638</v>
      </c>
      <c r="B15" s="469" t="s">
        <v>416</v>
      </c>
      <c r="C15" s="83"/>
      <c r="D15" s="83"/>
      <c r="E15" s="83"/>
      <c r="F15" s="83"/>
      <c r="G15" s="83"/>
      <c r="H15" s="83"/>
      <c r="I15" s="83"/>
    </row>
    <row r="16" spans="1:9" ht="15.75" x14ac:dyDescent="0.25">
      <c r="A16" s="470" t="s">
        <v>10</v>
      </c>
      <c r="B16" s="471"/>
      <c r="C16" s="84"/>
      <c r="D16" s="84"/>
      <c r="E16" s="84"/>
      <c r="F16" s="84"/>
      <c r="G16" s="84"/>
      <c r="H16" s="84"/>
      <c r="I16" s="84"/>
    </row>
    <row r="17" spans="1:9" ht="15.75" x14ac:dyDescent="0.25">
      <c r="A17" s="472" t="s">
        <v>686</v>
      </c>
      <c r="B17" s="473" t="s">
        <v>417</v>
      </c>
      <c r="C17" s="88">
        <f>'GÖRDÜLŐ ÖNK'!C17+'GÖRDÜLŐ ÓVODA'!C17</f>
        <v>63171</v>
      </c>
      <c r="D17" s="88">
        <f>'GÖRDÜLŐ ÖNK'!D17+'GÖRDÜLŐ ÓVODA'!D17</f>
        <v>70986</v>
      </c>
      <c r="E17" s="88">
        <f>'GÖRDÜLŐ ÖNK'!E17+'GÖRDÜLŐ ÓVODA'!E17</f>
        <v>75407</v>
      </c>
      <c r="F17" s="88">
        <f>'GÖRDÜLŐ ÖNK'!F17+'GÖRDÜLŐ ÓVODA'!F17</f>
        <v>64039</v>
      </c>
      <c r="G17" s="88">
        <f>'GÖRDÜLŐ ÖNK'!G17+'GÖRDÜLŐ ÓVODA'!G17</f>
        <v>118257</v>
      </c>
      <c r="H17" s="88">
        <f>'GÖRDÜLŐ ÖNK'!H17+'GÖRDÜLŐ ÓVODA'!H17</f>
        <v>118257</v>
      </c>
      <c r="I17" s="88">
        <f>'GÖRDÜLŐ ÖNK'!I17+'GÖRDÜLŐ ÓVODA'!I17</f>
        <v>118257</v>
      </c>
    </row>
    <row r="18" spans="1:9" x14ac:dyDescent="0.25">
      <c r="A18" s="12" t="s">
        <v>643</v>
      </c>
      <c r="B18" s="7" t="s">
        <v>425</v>
      </c>
      <c r="C18" s="83"/>
      <c r="D18" s="83"/>
      <c r="E18" s="83"/>
      <c r="F18" s="83"/>
      <c r="G18" s="83"/>
      <c r="H18" s="83"/>
      <c r="I18" s="83"/>
    </row>
    <row r="19" spans="1:9" x14ac:dyDescent="0.25">
      <c r="A19" s="11" t="s">
        <v>646</v>
      </c>
      <c r="B19" s="7" t="s">
        <v>433</v>
      </c>
      <c r="C19" s="83"/>
      <c r="D19" s="83"/>
      <c r="E19" s="83"/>
      <c r="F19" s="83"/>
      <c r="G19" s="83"/>
      <c r="H19" s="83"/>
      <c r="I19" s="83"/>
    </row>
    <row r="20" spans="1:9" x14ac:dyDescent="0.25">
      <c r="A20" s="21" t="s">
        <v>434</v>
      </c>
      <c r="B20" s="5" t="s">
        <v>435</v>
      </c>
      <c r="C20" s="83"/>
      <c r="D20" s="83"/>
      <c r="E20" s="83"/>
      <c r="F20" s="83"/>
      <c r="G20" s="83"/>
      <c r="H20" s="83"/>
      <c r="I20" s="83"/>
    </row>
    <row r="21" spans="1:9" x14ac:dyDescent="0.25">
      <c r="A21" s="21" t="s">
        <v>436</v>
      </c>
      <c r="B21" s="5" t="s">
        <v>437</v>
      </c>
      <c r="C21" s="83">
        <f>'GÖRDÜLŐ ÖNK'!C21+'GÖRDÜLŐ ÓVODA'!C21</f>
        <v>1321</v>
      </c>
      <c r="D21" s="83">
        <f>'GÖRDÜLŐ ÖNK'!D21+'GÖRDÜLŐ ÓVODA'!D21</f>
        <v>1218</v>
      </c>
      <c r="E21" s="83">
        <f>'GÖRDÜLŐ ÖNK'!E21+'GÖRDÜLŐ ÓVODA'!E21</f>
        <v>1218</v>
      </c>
      <c r="F21" s="83">
        <f>'GÖRDÜLŐ ÖNK'!F21+'GÖRDÜLŐ ÓVODA'!F21</f>
        <v>1218</v>
      </c>
      <c r="G21" s="83">
        <f>'GÖRDÜLŐ ÖNK'!G21+'GÖRDÜLŐ ÓVODA'!G21</f>
        <v>1252</v>
      </c>
      <c r="H21" s="83">
        <f>'GÖRDÜLŐ ÖNK'!H21+'GÖRDÜLŐ ÓVODA'!H21</f>
        <v>1252</v>
      </c>
      <c r="I21" s="83">
        <f>'GÖRDÜLŐ ÖNK'!I21+'GÖRDÜLŐ ÓVODA'!I21</f>
        <v>1252</v>
      </c>
    </row>
    <row r="22" spans="1:9" x14ac:dyDescent="0.25">
      <c r="A22" s="11" t="s">
        <v>438</v>
      </c>
      <c r="B22" s="7" t="s">
        <v>439</v>
      </c>
      <c r="C22" s="83">
        <v>18876</v>
      </c>
      <c r="D22" s="83">
        <v>23294</v>
      </c>
      <c r="E22" s="520">
        <v>25299</v>
      </c>
      <c r="F22" s="520">
        <v>21620</v>
      </c>
      <c r="G22" s="520">
        <v>17804</v>
      </c>
      <c r="H22" s="520">
        <v>17804</v>
      </c>
      <c r="I22" s="520">
        <v>17804</v>
      </c>
    </row>
    <row r="23" spans="1:9" x14ac:dyDescent="0.25">
      <c r="A23" s="21" t="s">
        <v>440</v>
      </c>
      <c r="B23" s="5" t="s">
        <v>441</v>
      </c>
      <c r="C23" s="83"/>
      <c r="D23" s="83"/>
      <c r="E23" s="83"/>
      <c r="F23" s="83"/>
      <c r="G23" s="83"/>
      <c r="H23" s="83"/>
      <c r="I23" s="83"/>
    </row>
    <row r="24" spans="1:9" x14ac:dyDescent="0.25">
      <c r="A24" s="21" t="s">
        <v>442</v>
      </c>
      <c r="B24" s="5" t="s">
        <v>443</v>
      </c>
      <c r="C24" s="83"/>
      <c r="D24" s="83"/>
      <c r="E24" s="83"/>
      <c r="F24" s="83"/>
      <c r="G24" s="83"/>
      <c r="H24" s="83"/>
      <c r="I24" s="83"/>
    </row>
    <row r="25" spans="1:9" x14ac:dyDescent="0.25">
      <c r="A25" s="21" t="s">
        <v>444</v>
      </c>
      <c r="B25" s="5" t="s">
        <v>445</v>
      </c>
      <c r="C25" s="83"/>
      <c r="D25" s="83"/>
      <c r="E25" s="83"/>
      <c r="F25" s="83"/>
      <c r="G25" s="83"/>
      <c r="H25" s="83"/>
      <c r="I25" s="83"/>
    </row>
    <row r="26" spans="1:9" x14ac:dyDescent="0.25">
      <c r="A26" s="22" t="s">
        <v>647</v>
      </c>
      <c r="B26" s="23" t="s">
        <v>446</v>
      </c>
      <c r="C26" s="83">
        <f>C21+C22</f>
        <v>20197</v>
      </c>
      <c r="D26" s="83">
        <v>24512</v>
      </c>
      <c r="E26" s="83">
        <f>E21+E22</f>
        <v>26517</v>
      </c>
      <c r="F26" s="83">
        <f>F21+F22</f>
        <v>22838</v>
      </c>
      <c r="G26" s="83">
        <v>19056</v>
      </c>
      <c r="H26" s="83">
        <v>19056</v>
      </c>
      <c r="I26" s="83">
        <v>19056</v>
      </c>
    </row>
    <row r="27" spans="1:9" x14ac:dyDescent="0.25">
      <c r="A27" s="22" t="s">
        <v>653</v>
      </c>
      <c r="B27" s="23" t="s">
        <v>456</v>
      </c>
      <c r="C27" s="83"/>
      <c r="D27" s="83"/>
      <c r="E27" s="83"/>
      <c r="F27" s="83"/>
      <c r="G27" s="83"/>
      <c r="H27" s="83"/>
      <c r="I27" s="83"/>
    </row>
    <row r="28" spans="1:9" x14ac:dyDescent="0.25">
      <c r="A28" s="10" t="s">
        <v>457</v>
      </c>
      <c r="B28" s="5" t="s">
        <v>458</v>
      </c>
      <c r="C28" s="83"/>
      <c r="D28" s="83"/>
      <c r="E28" s="83"/>
      <c r="F28" s="83"/>
      <c r="G28" s="83"/>
      <c r="H28" s="83"/>
      <c r="I28" s="83"/>
    </row>
    <row r="29" spans="1:9" ht="15.75" x14ac:dyDescent="0.25">
      <c r="A29" s="474" t="s">
        <v>687</v>
      </c>
      <c r="B29" s="475" t="s">
        <v>459</v>
      </c>
      <c r="C29" s="526">
        <v>20197</v>
      </c>
      <c r="D29" s="526">
        <v>24512</v>
      </c>
      <c r="E29" s="526">
        <v>26517</v>
      </c>
      <c r="F29" s="526">
        <v>22837</v>
      </c>
      <c r="G29" s="526">
        <f t="shared" ref="G29:I29" si="0">G26</f>
        <v>19056</v>
      </c>
      <c r="H29" s="526">
        <f t="shared" si="0"/>
        <v>19056</v>
      </c>
      <c r="I29" s="526">
        <f t="shared" si="0"/>
        <v>19056</v>
      </c>
    </row>
    <row r="30" spans="1:9" ht="15.75" x14ac:dyDescent="0.25">
      <c r="A30" s="476" t="s">
        <v>723</v>
      </c>
      <c r="B30" s="477"/>
      <c r="C30" s="587">
        <v>123685</v>
      </c>
      <c r="D30" s="587">
        <v>72204</v>
      </c>
      <c r="E30" s="587">
        <v>76587</v>
      </c>
      <c r="F30" s="587">
        <v>65236</v>
      </c>
      <c r="G30" s="587">
        <f t="shared" ref="G30:I30" si="1">G17+G29</f>
        <v>137313</v>
      </c>
      <c r="H30" s="587">
        <f t="shared" si="1"/>
        <v>137313</v>
      </c>
      <c r="I30" s="587">
        <f t="shared" si="1"/>
        <v>137313</v>
      </c>
    </row>
    <row r="31" spans="1:9" ht="45" x14ac:dyDescent="0.3">
      <c r="A31" s="2" t="s">
        <v>280</v>
      </c>
      <c r="B31" s="3" t="s">
        <v>94</v>
      </c>
      <c r="C31" s="420" t="s">
        <v>991</v>
      </c>
      <c r="D31" s="420" t="s">
        <v>817</v>
      </c>
      <c r="E31" s="420" t="s">
        <v>1109</v>
      </c>
      <c r="F31" s="420" t="s">
        <v>1110</v>
      </c>
      <c r="G31" s="420" t="s">
        <v>818</v>
      </c>
      <c r="H31" s="420" t="s">
        <v>992</v>
      </c>
      <c r="I31" s="420" t="s">
        <v>1112</v>
      </c>
    </row>
    <row r="32" spans="1:9" x14ac:dyDescent="0.25">
      <c r="A32" s="23" t="s">
        <v>727</v>
      </c>
      <c r="B32" s="464" t="s">
        <v>480</v>
      </c>
      <c r="C32" s="83">
        <v>42829</v>
      </c>
      <c r="D32" s="83">
        <f>'GÖRDÜLŐ ÖNK'!D32+'GÖRDÜLŐ ÓVODA'!D32</f>
        <v>34909</v>
      </c>
      <c r="E32" s="83">
        <f>'GÖRDÜLŐ ÖNK'!E32+'GÖRDÜLŐ ÓVODA'!E32</f>
        <v>36342</v>
      </c>
      <c r="F32" s="83">
        <f>'GÖRDÜLŐ ÖNK'!F32+'GÖRDÜLŐ ÓVODA'!F32</f>
        <v>38917</v>
      </c>
      <c r="G32" s="83">
        <f>'GÖRDÜLŐ ÖNK'!G32+'GÖRDÜLŐ ÓVODA'!G32</f>
        <v>35460</v>
      </c>
      <c r="H32" s="83">
        <f>'GÖRDÜLŐ ÖNK'!H32+'GÖRDÜLŐ ÓVODA'!H32</f>
        <v>35460</v>
      </c>
      <c r="I32" s="83">
        <f>'GÖRDÜLŐ ÖNK'!I32+'GÖRDÜLŐ ÓVODA'!I32</f>
        <v>35460</v>
      </c>
    </row>
    <row r="33" spans="1:9" x14ac:dyDescent="0.25">
      <c r="A33" s="23" t="s">
        <v>731</v>
      </c>
      <c r="B33" s="464" t="s">
        <v>511</v>
      </c>
      <c r="C33" s="560">
        <v>16313</v>
      </c>
      <c r="D33" s="83">
        <f>'GÖRDÜLŐ ÖNK'!D33+'GÖRDÜLŐ ÓVODA'!D33</f>
        <v>13356</v>
      </c>
      <c r="E33" s="83">
        <f>'GÖRDÜLŐ ÖNK'!E33+'GÖRDÜLŐ ÓVODA'!E33</f>
        <v>13356</v>
      </c>
      <c r="F33" s="83">
        <f>'GÖRDÜLŐ ÖNK'!F33+'GÖRDÜLŐ ÓVODA'!F33</f>
        <v>12328</v>
      </c>
      <c r="G33" s="83">
        <f>'GÖRDÜLŐ ÖNK'!G33+'GÖRDÜLŐ ÓVODA'!G33</f>
        <v>14150</v>
      </c>
      <c r="H33" s="83">
        <f>'GÖRDÜLŐ ÖNK'!H33+'GÖRDÜLŐ ÓVODA'!H33</f>
        <v>14150</v>
      </c>
      <c r="I33" s="83">
        <f>'GÖRDÜLŐ ÖNK'!I33+'GÖRDÜLŐ ÓVODA'!I33</f>
        <v>14150</v>
      </c>
    </row>
    <row r="34" spans="1:9" x14ac:dyDescent="0.25">
      <c r="A34" s="27" t="s">
        <v>732</v>
      </c>
      <c r="B34" s="464" t="s">
        <v>526</v>
      </c>
      <c r="C34" s="560">
        <v>4913</v>
      </c>
      <c r="D34" s="83">
        <f>'GÖRDÜLŐ ÖNK'!D34+'GÖRDÜLŐ ÓVODA'!D34</f>
        <v>4439</v>
      </c>
      <c r="E34" s="83">
        <f>'GÖRDÜLŐ ÖNK'!E34+'GÖRDÜLŐ ÓVODA'!E34</f>
        <v>4439</v>
      </c>
      <c r="F34" s="83">
        <f>'GÖRDÜLŐ ÖNK'!F34+'GÖRDÜLŐ ÓVODA'!F34</f>
        <v>9044</v>
      </c>
      <c r="G34" s="83">
        <f>'GÖRDÜLŐ ÖNK'!G34+'GÖRDÜLŐ ÓVODA'!G34</f>
        <v>3472</v>
      </c>
      <c r="H34" s="83">
        <f>'GÖRDÜLŐ ÖNK'!H34+'GÖRDÜLŐ ÓVODA'!H34</f>
        <v>3472</v>
      </c>
      <c r="I34" s="83">
        <f>'GÖRDÜLŐ ÖNK'!I34+'GÖRDÜLŐ ÓVODA'!I34</f>
        <v>3472</v>
      </c>
    </row>
    <row r="35" spans="1:9" x14ac:dyDescent="0.25">
      <c r="A35" s="23" t="s">
        <v>734</v>
      </c>
      <c r="B35" s="464" t="s">
        <v>539</v>
      </c>
      <c r="C35" s="560">
        <v>30</v>
      </c>
      <c r="D35" s="83">
        <f>'GÖRDÜLŐ ÖNK'!D35+'GÖRDÜLŐ ÓVODA'!D35</f>
        <v>0</v>
      </c>
      <c r="E35" s="83">
        <f>'GÖRDÜLŐ ÖNK'!E35+'GÖRDÜLŐ ÓVODA'!E35</f>
        <v>42</v>
      </c>
      <c r="F35" s="83">
        <f>'GÖRDÜLŐ ÖNK'!F35+'GÖRDÜLŐ ÓVODA'!F35</f>
        <v>127</v>
      </c>
      <c r="G35" s="83">
        <f>'GÖRDÜLŐ ÖNK'!G35+'GÖRDÜLŐ ÓVODA'!G35</f>
        <v>884</v>
      </c>
      <c r="H35" s="83">
        <f>'GÖRDÜLŐ ÖNK'!H35+'GÖRDÜLŐ ÓVODA'!H35</f>
        <v>884</v>
      </c>
      <c r="I35" s="83">
        <f>'GÖRDÜLŐ ÖNK'!I35+'GÖRDÜLŐ ÓVODA'!I35</f>
        <v>884</v>
      </c>
    </row>
    <row r="36" spans="1:9" ht="15.75" x14ac:dyDescent="0.25">
      <c r="A36" s="470" t="s">
        <v>11</v>
      </c>
      <c r="B36" s="479"/>
      <c r="C36" s="84"/>
      <c r="D36" s="84"/>
      <c r="E36" s="84"/>
      <c r="F36" s="84"/>
      <c r="G36" s="84"/>
      <c r="H36" s="84"/>
      <c r="I36" s="84"/>
    </row>
    <row r="37" spans="1:9" x14ac:dyDescent="0.25">
      <c r="A37" s="23" t="s">
        <v>728</v>
      </c>
      <c r="B37" s="464" t="s">
        <v>488</v>
      </c>
      <c r="C37" s="560">
        <v>1870</v>
      </c>
      <c r="D37" s="83">
        <f>'GÖRDÜLŐ ÖNK'!D37+'GÖRDÜLŐ ÓVODA'!D37</f>
        <v>0</v>
      </c>
      <c r="E37" s="83">
        <f>'GÖRDÜLŐ ÖNK'!E37+'GÖRDÜLŐ ÓVODA'!E37</f>
        <v>1250</v>
      </c>
      <c r="F37" s="83">
        <f>'GÖRDÜLŐ ÖNK'!F37+'GÖRDÜLŐ ÓVODA'!F37</f>
        <v>1250</v>
      </c>
      <c r="G37" s="83">
        <f>'GÖRDÜLŐ ÖNK'!G37+'GÖRDÜLŐ ÓVODA'!G37</f>
        <v>29012</v>
      </c>
      <c r="H37" s="83">
        <f>'GÖRDÜLŐ ÖNK'!H37+'GÖRDÜLŐ ÓVODA'!H37</f>
        <v>29012</v>
      </c>
      <c r="I37" s="83">
        <f>'GÖRDÜLŐ ÖNK'!I37+'GÖRDÜLŐ ÓVODA'!I37</f>
        <v>29012</v>
      </c>
    </row>
    <row r="38" spans="1:9" x14ac:dyDescent="0.25">
      <c r="A38" s="23" t="s">
        <v>733</v>
      </c>
      <c r="B38" s="464" t="s">
        <v>534</v>
      </c>
      <c r="C38" s="560">
        <v>500</v>
      </c>
      <c r="D38" s="560">
        <v>0</v>
      </c>
      <c r="E38" s="560">
        <v>0</v>
      </c>
      <c r="F38" s="560">
        <v>8</v>
      </c>
      <c r="G38" s="560">
        <v>0</v>
      </c>
      <c r="H38" s="560">
        <v>0</v>
      </c>
      <c r="I38" s="560">
        <v>0</v>
      </c>
    </row>
    <row r="39" spans="1:9" x14ac:dyDescent="0.25">
      <c r="A39" s="23" t="s">
        <v>736</v>
      </c>
      <c r="B39" s="464" t="s">
        <v>544</v>
      </c>
      <c r="C39" s="83"/>
      <c r="D39" s="83"/>
      <c r="E39" s="83"/>
      <c r="F39" s="83"/>
      <c r="G39" s="83"/>
      <c r="H39" s="83"/>
      <c r="I39" s="83"/>
    </row>
    <row r="40" spans="1:9" ht="15.75" x14ac:dyDescent="0.25">
      <c r="A40" s="470" t="s">
        <v>10</v>
      </c>
      <c r="B40" s="479"/>
      <c r="C40" s="84"/>
      <c r="D40" s="84"/>
      <c r="E40" s="84"/>
      <c r="F40" s="84"/>
      <c r="G40" s="84"/>
      <c r="H40" s="84"/>
      <c r="I40" s="84"/>
    </row>
    <row r="41" spans="1:9" ht="15.75" x14ac:dyDescent="0.25">
      <c r="A41" s="480" t="s">
        <v>735</v>
      </c>
      <c r="B41" s="472" t="s">
        <v>545</v>
      </c>
      <c r="C41" s="511">
        <v>66455</v>
      </c>
      <c r="D41" s="511">
        <v>52704</v>
      </c>
      <c r="E41" s="511">
        <v>55429</v>
      </c>
      <c r="F41" s="511">
        <v>61673</v>
      </c>
      <c r="G41" s="511">
        <v>82978</v>
      </c>
      <c r="H41" s="511">
        <v>82978</v>
      </c>
      <c r="I41" s="511">
        <v>82978</v>
      </c>
    </row>
    <row r="42" spans="1:9" ht="15.75" x14ac:dyDescent="0.25">
      <c r="A42" s="481" t="s">
        <v>41</v>
      </c>
      <c r="B42" s="482"/>
      <c r="C42" s="447"/>
      <c r="D42" s="447"/>
      <c r="E42" s="447"/>
      <c r="F42" s="447"/>
      <c r="G42" s="447"/>
      <c r="H42" s="447"/>
      <c r="I42" s="447"/>
    </row>
    <row r="43" spans="1:9" ht="15.75" x14ac:dyDescent="0.25">
      <c r="A43" s="481" t="s">
        <v>42</v>
      </c>
      <c r="B43" s="482"/>
      <c r="C43" s="447"/>
      <c r="D43" s="447"/>
      <c r="E43" s="447"/>
      <c r="F43" s="447"/>
      <c r="G43" s="447"/>
      <c r="H43" s="447"/>
      <c r="I43" s="447"/>
    </row>
    <row r="44" spans="1:9" x14ac:dyDescent="0.25">
      <c r="A44" s="12" t="s">
        <v>737</v>
      </c>
      <c r="B44" s="7" t="s">
        <v>550</v>
      </c>
      <c r="C44" s="83"/>
      <c r="D44" s="83"/>
      <c r="E44" s="83"/>
      <c r="F44" s="83"/>
      <c r="G44" s="83"/>
      <c r="H44" s="83"/>
      <c r="I44" s="83"/>
    </row>
    <row r="45" spans="1:9" x14ac:dyDescent="0.25">
      <c r="A45" s="11" t="s">
        <v>738</v>
      </c>
      <c r="B45" s="7" t="s">
        <v>557</v>
      </c>
      <c r="C45" s="83"/>
      <c r="D45" s="83"/>
      <c r="E45" s="83"/>
      <c r="F45" s="83"/>
      <c r="G45" s="83"/>
      <c r="H45" s="83"/>
      <c r="I45" s="83"/>
    </row>
    <row r="46" spans="1:9" x14ac:dyDescent="0.25">
      <c r="A46" s="5" t="s">
        <v>39</v>
      </c>
      <c r="B46" s="5" t="s">
        <v>558</v>
      </c>
      <c r="C46" s="83">
        <v>12736</v>
      </c>
      <c r="D46" s="83">
        <v>19500</v>
      </c>
      <c r="E46" s="83">
        <v>21195</v>
      </c>
      <c r="F46" s="83">
        <v>21195</v>
      </c>
      <c r="G46" s="83">
        <f>'GÖRDÜLŐ ÖNK'!G46+'GÖRDÜLŐ ÓVODA'!G46</f>
        <v>18727</v>
      </c>
      <c r="H46" s="83">
        <f>'GÖRDÜLŐ ÖNK'!H46+'GÖRDÜLŐ ÓVODA'!H46</f>
        <v>18727</v>
      </c>
      <c r="I46" s="83">
        <f>'GÖRDÜLŐ ÖNK'!I46+'GÖRDÜLŐ ÓVODA'!I46</f>
        <v>18727</v>
      </c>
    </row>
    <row r="47" spans="1:9" x14ac:dyDescent="0.25">
      <c r="A47" s="5" t="s">
        <v>40</v>
      </c>
      <c r="B47" s="5" t="s">
        <v>558</v>
      </c>
      <c r="C47" s="83"/>
      <c r="D47" s="83"/>
      <c r="E47" s="83"/>
      <c r="F47" s="83"/>
      <c r="G47" s="83"/>
      <c r="H47" s="83"/>
      <c r="I47" s="83"/>
    </row>
    <row r="48" spans="1:9" x14ac:dyDescent="0.25">
      <c r="A48" s="5" t="s">
        <v>37</v>
      </c>
      <c r="B48" s="5" t="s">
        <v>559</v>
      </c>
      <c r="C48" s="83"/>
      <c r="D48" s="83"/>
      <c r="E48" s="83"/>
      <c r="F48" s="83"/>
      <c r="G48" s="83"/>
      <c r="H48" s="83"/>
      <c r="I48" s="83"/>
    </row>
    <row r="49" spans="1:9" x14ac:dyDescent="0.25">
      <c r="A49" s="5" t="s">
        <v>38</v>
      </c>
      <c r="B49" s="5" t="s">
        <v>559</v>
      </c>
      <c r="C49" s="83"/>
      <c r="D49" s="83"/>
      <c r="E49" s="83"/>
      <c r="F49" s="83"/>
      <c r="G49" s="83"/>
      <c r="H49" s="83"/>
      <c r="I49" s="83"/>
    </row>
    <row r="50" spans="1:9" x14ac:dyDescent="0.25">
      <c r="A50" s="7" t="s">
        <v>739</v>
      </c>
      <c r="B50" s="7" t="s">
        <v>560</v>
      </c>
      <c r="C50" s="83">
        <v>12797</v>
      </c>
      <c r="D50" s="83">
        <f>D46</f>
        <v>19500</v>
      </c>
      <c r="E50" s="83">
        <f>E46</f>
        <v>21195</v>
      </c>
      <c r="F50" s="83">
        <f>F46</f>
        <v>21195</v>
      </c>
      <c r="G50" s="83">
        <f>'GÖRDÜLŐ ÖNK'!G50+'GÖRDÜLŐ ÓVODA'!G50</f>
        <v>18727</v>
      </c>
      <c r="H50" s="83">
        <f>'GÖRDÜLŐ ÖNK'!H50+'GÖRDÜLŐ ÓVODA'!H50</f>
        <v>18727</v>
      </c>
      <c r="I50" s="83">
        <f>'GÖRDÜLŐ ÖNK'!I50+'GÖRDÜLŐ ÓVODA'!I50</f>
        <v>18727</v>
      </c>
    </row>
    <row r="51" spans="1:9" x14ac:dyDescent="0.25">
      <c r="A51" s="12" t="s">
        <v>740</v>
      </c>
      <c r="B51" s="7" t="s">
        <v>571</v>
      </c>
      <c r="C51" s="83">
        <v>32857</v>
      </c>
      <c r="D51" s="83">
        <v>42794</v>
      </c>
      <c r="E51" s="83">
        <v>46495</v>
      </c>
      <c r="F51" s="83">
        <v>44067</v>
      </c>
      <c r="G51" s="83">
        <v>36531</v>
      </c>
      <c r="H51" s="83">
        <v>36531</v>
      </c>
      <c r="I51" s="83">
        <v>36531</v>
      </c>
    </row>
    <row r="52" spans="1:9" x14ac:dyDescent="0.25">
      <c r="A52" s="11" t="s">
        <v>741</v>
      </c>
      <c r="B52" s="7" t="s">
        <v>579</v>
      </c>
      <c r="C52" s="83"/>
      <c r="D52" s="83"/>
      <c r="E52" s="83"/>
      <c r="F52" s="83"/>
      <c r="G52" s="83"/>
      <c r="H52" s="83"/>
      <c r="I52" s="83"/>
    </row>
    <row r="53" spans="1:9" x14ac:dyDescent="0.25">
      <c r="A53" s="12" t="s">
        <v>580</v>
      </c>
      <c r="B53" s="7" t="s">
        <v>581</v>
      </c>
      <c r="C53" s="83"/>
      <c r="D53" s="83"/>
      <c r="E53" s="83"/>
      <c r="F53" s="83"/>
      <c r="G53" s="83"/>
      <c r="H53" s="83"/>
      <c r="I53" s="83"/>
    </row>
    <row r="54" spans="1:9" ht="15.75" x14ac:dyDescent="0.25">
      <c r="A54" s="474" t="s">
        <v>742</v>
      </c>
      <c r="B54" s="475" t="s">
        <v>582</v>
      </c>
      <c r="C54" s="88">
        <f>C51</f>
        <v>32857</v>
      </c>
      <c r="D54" s="88">
        <f>D51</f>
        <v>42794</v>
      </c>
      <c r="E54" s="88">
        <f>E51</f>
        <v>46495</v>
      </c>
      <c r="F54" s="88">
        <f>F51</f>
        <v>44067</v>
      </c>
      <c r="G54" s="88">
        <v>36531</v>
      </c>
      <c r="H54" s="88">
        <v>36531</v>
      </c>
      <c r="I54" s="88">
        <v>36531</v>
      </c>
    </row>
    <row r="55" spans="1:9" ht="15.75" x14ac:dyDescent="0.25">
      <c r="A55" s="476" t="s">
        <v>724</v>
      </c>
      <c r="B55" s="477"/>
      <c r="C55" s="478">
        <f>C41+C54</f>
        <v>99312</v>
      </c>
      <c r="D55" s="478">
        <f>D41+D54</f>
        <v>95498</v>
      </c>
      <c r="E55" s="478">
        <f>E41+E54</f>
        <v>101924</v>
      </c>
      <c r="F55" s="478">
        <f>F41+F54</f>
        <v>105740</v>
      </c>
      <c r="G55" s="478">
        <v>119509</v>
      </c>
      <c r="H55" s="478">
        <v>119509</v>
      </c>
      <c r="I55" s="478">
        <v>119509</v>
      </c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5"/>
  <sheetViews>
    <sheetView topLeftCell="A32" workbookViewId="0">
      <selection activeCell="F51" sqref="F51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0.85546875" customWidth="1"/>
    <col min="7" max="7" width="11.28515625" customWidth="1"/>
    <col min="8" max="8" width="10.85546875" customWidth="1"/>
    <col min="9" max="9" width="10.42578125" customWidth="1"/>
  </cols>
  <sheetData>
    <row r="1" spans="1:9" x14ac:dyDescent="0.25">
      <c r="A1" s="416" t="s">
        <v>781</v>
      </c>
      <c r="B1" s="417"/>
      <c r="C1" s="417"/>
      <c r="D1" s="417"/>
      <c r="E1" s="417"/>
      <c r="F1" s="417"/>
      <c r="I1" s="415" t="s">
        <v>815</v>
      </c>
    </row>
    <row r="2" spans="1:9" ht="26.25" customHeight="1" x14ac:dyDescent="0.25">
      <c r="A2" s="655" t="s">
        <v>1107</v>
      </c>
      <c r="B2" s="665"/>
      <c r="C2" s="665"/>
      <c r="D2" s="665"/>
      <c r="E2" s="665"/>
      <c r="F2" s="619"/>
      <c r="G2" s="619"/>
      <c r="H2" s="619"/>
      <c r="I2" s="619"/>
    </row>
    <row r="3" spans="1:9" ht="30" customHeight="1" x14ac:dyDescent="0.25">
      <c r="A3" s="666" t="s">
        <v>816</v>
      </c>
      <c r="B3" s="667"/>
      <c r="C3" s="667"/>
      <c r="D3" s="667"/>
      <c r="E3" s="667"/>
      <c r="F3" s="667"/>
      <c r="G3" s="667"/>
      <c r="H3" s="667"/>
      <c r="I3" s="667"/>
    </row>
    <row r="5" spans="1:9" x14ac:dyDescent="0.25">
      <c r="A5" s="324" t="s">
        <v>820</v>
      </c>
    </row>
    <row r="6" spans="1:9" ht="45" x14ac:dyDescent="0.25">
      <c r="A6" s="2" t="s">
        <v>280</v>
      </c>
      <c r="B6" s="3" t="s">
        <v>281</v>
      </c>
      <c r="C6" s="585" t="s">
        <v>991</v>
      </c>
      <c r="D6" s="585" t="s">
        <v>817</v>
      </c>
      <c r="E6" s="585" t="s">
        <v>1109</v>
      </c>
      <c r="F6" s="585" t="s">
        <v>1110</v>
      </c>
      <c r="G6" s="585" t="s">
        <v>818</v>
      </c>
      <c r="H6" s="585" t="s">
        <v>992</v>
      </c>
      <c r="I6" s="585" t="s">
        <v>1112</v>
      </c>
    </row>
    <row r="7" spans="1:9" x14ac:dyDescent="0.25">
      <c r="A7" s="468" t="s">
        <v>684</v>
      </c>
      <c r="B7" s="469" t="s">
        <v>315</v>
      </c>
      <c r="C7" s="560">
        <v>9343</v>
      </c>
      <c r="D7" s="560">
        <v>8594</v>
      </c>
      <c r="E7" s="560">
        <v>9875</v>
      </c>
      <c r="F7" s="560">
        <v>9499</v>
      </c>
      <c r="G7" s="560">
        <v>23466</v>
      </c>
      <c r="H7" s="560">
        <v>23466</v>
      </c>
      <c r="I7" s="560">
        <v>23466</v>
      </c>
    </row>
    <row r="8" spans="1:9" x14ac:dyDescent="0.25">
      <c r="A8" s="23" t="s">
        <v>655</v>
      </c>
      <c r="B8" s="469" t="s">
        <v>316</v>
      </c>
      <c r="C8" s="560">
        <v>2226</v>
      </c>
      <c r="D8" s="560">
        <v>1904</v>
      </c>
      <c r="E8" s="560">
        <v>2198</v>
      </c>
      <c r="F8" s="560">
        <v>2198</v>
      </c>
      <c r="G8" s="560">
        <v>4374</v>
      </c>
      <c r="H8" s="560">
        <v>4374</v>
      </c>
      <c r="I8" s="560">
        <v>4374</v>
      </c>
    </row>
    <row r="9" spans="1:9" x14ac:dyDescent="0.25">
      <c r="A9" s="23" t="s">
        <v>589</v>
      </c>
      <c r="B9" s="469" t="s">
        <v>355</v>
      </c>
      <c r="C9" s="560">
        <v>20059</v>
      </c>
      <c r="D9" s="560">
        <v>16909</v>
      </c>
      <c r="E9" s="560">
        <v>22076</v>
      </c>
      <c r="F9" s="560">
        <v>18595</v>
      </c>
      <c r="G9" s="560">
        <v>23546</v>
      </c>
      <c r="H9" s="560">
        <v>23546</v>
      </c>
      <c r="I9" s="560">
        <v>23546</v>
      </c>
    </row>
    <row r="10" spans="1:9" x14ac:dyDescent="0.25">
      <c r="A10" s="27" t="s">
        <v>619</v>
      </c>
      <c r="B10" s="469" t="s">
        <v>365</v>
      </c>
      <c r="C10" s="560">
        <v>4999</v>
      </c>
      <c r="D10" s="560">
        <v>5481</v>
      </c>
      <c r="E10" s="560">
        <v>5481</v>
      </c>
      <c r="F10" s="560">
        <v>3961</v>
      </c>
      <c r="G10" s="560">
        <v>5354</v>
      </c>
      <c r="H10" s="560">
        <v>5354</v>
      </c>
      <c r="I10" s="560">
        <v>5354</v>
      </c>
    </row>
    <row r="11" spans="1:9" x14ac:dyDescent="0.25">
      <c r="A11" s="27" t="s">
        <v>634</v>
      </c>
      <c r="B11" s="469" t="s">
        <v>382</v>
      </c>
      <c r="C11" s="560">
        <v>1135</v>
      </c>
      <c r="D11" s="560">
        <v>13959</v>
      </c>
      <c r="E11" s="560">
        <v>6759</v>
      </c>
      <c r="F11" s="560">
        <v>5041</v>
      </c>
      <c r="G11" s="560">
        <v>7441</v>
      </c>
      <c r="H11" s="560">
        <v>7441</v>
      </c>
      <c r="I11" s="560">
        <v>7441</v>
      </c>
    </row>
    <row r="12" spans="1:9" ht="15.75" x14ac:dyDescent="0.25">
      <c r="A12" s="470" t="s">
        <v>11</v>
      </c>
      <c r="B12" s="471"/>
      <c r="C12" s="586"/>
      <c r="D12" s="586"/>
      <c r="E12" s="586"/>
      <c r="F12" s="586"/>
      <c r="G12" s="586"/>
      <c r="H12" s="586"/>
      <c r="I12" s="586"/>
    </row>
    <row r="13" spans="1:9" x14ac:dyDescent="0.25">
      <c r="A13" s="464" t="s">
        <v>636</v>
      </c>
      <c r="B13" s="469" t="s">
        <v>396</v>
      </c>
      <c r="C13" s="560">
        <v>1258</v>
      </c>
      <c r="D13" s="560">
        <v>845</v>
      </c>
      <c r="E13" s="560">
        <v>845</v>
      </c>
      <c r="F13" s="560">
        <v>269</v>
      </c>
      <c r="G13" s="560">
        <v>6354</v>
      </c>
      <c r="H13" s="560">
        <v>6354</v>
      </c>
      <c r="I13" s="560">
        <v>6354</v>
      </c>
    </row>
    <row r="14" spans="1:9" x14ac:dyDescent="0.25">
      <c r="A14" s="27" t="s">
        <v>637</v>
      </c>
      <c r="B14" s="469" t="s">
        <v>405</v>
      </c>
      <c r="C14" s="560">
        <v>0</v>
      </c>
      <c r="D14" s="560">
        <v>0</v>
      </c>
      <c r="E14" s="560">
        <v>2836</v>
      </c>
      <c r="F14" s="560">
        <v>2836</v>
      </c>
      <c r="G14" s="560">
        <v>29918</v>
      </c>
      <c r="H14" s="560">
        <v>29918</v>
      </c>
      <c r="I14" s="560">
        <v>29918</v>
      </c>
    </row>
    <row r="15" spans="1:9" x14ac:dyDescent="0.25">
      <c r="A15" s="27" t="s">
        <v>638</v>
      </c>
      <c r="B15" s="469" t="s">
        <v>416</v>
      </c>
      <c r="C15" s="560">
        <v>0</v>
      </c>
      <c r="D15" s="560">
        <v>0</v>
      </c>
      <c r="E15" s="560">
        <v>0</v>
      </c>
      <c r="F15" s="560">
        <v>0</v>
      </c>
      <c r="G15" s="560"/>
      <c r="H15" s="560"/>
      <c r="I15" s="560"/>
    </row>
    <row r="16" spans="1:9" ht="15.75" x14ac:dyDescent="0.25">
      <c r="A16" s="470" t="s">
        <v>10</v>
      </c>
      <c r="B16" s="471"/>
      <c r="C16" s="586"/>
      <c r="D16" s="586"/>
      <c r="E16" s="586"/>
      <c r="F16" s="586"/>
      <c r="G16" s="586"/>
      <c r="H16" s="586"/>
      <c r="I16" s="586"/>
    </row>
    <row r="17" spans="1:9" ht="15.75" x14ac:dyDescent="0.25">
      <c r="A17" s="472" t="s">
        <v>686</v>
      </c>
      <c r="B17" s="473" t="s">
        <v>417</v>
      </c>
      <c r="C17" s="511">
        <v>44271</v>
      </c>
      <c r="D17" s="511">
        <v>47692</v>
      </c>
      <c r="E17" s="511">
        <v>50070</v>
      </c>
      <c r="F17" s="511">
        <f>F15+F13+F14+F11+F10+F9+F8+F7</f>
        <v>42399</v>
      </c>
      <c r="G17" s="511">
        <f>G7+G8+G9+G10+G11+G13+G14</f>
        <v>100453</v>
      </c>
      <c r="H17" s="511">
        <f t="shared" ref="H17:I17" si="0">H7+H8+H9+H10+H11+H13+H14</f>
        <v>100453</v>
      </c>
      <c r="I17" s="511">
        <f t="shared" si="0"/>
        <v>100453</v>
      </c>
    </row>
    <row r="18" spans="1:9" x14ac:dyDescent="0.25">
      <c r="A18" s="12" t="s">
        <v>643</v>
      </c>
      <c r="B18" s="7" t="s">
        <v>425</v>
      </c>
      <c r="C18" s="571"/>
      <c r="D18" s="571"/>
      <c r="E18" s="571"/>
      <c r="F18" s="571"/>
      <c r="G18" s="517"/>
      <c r="H18" s="517"/>
      <c r="I18" s="517"/>
    </row>
    <row r="19" spans="1:9" x14ac:dyDescent="0.25">
      <c r="A19" s="11" t="s">
        <v>646</v>
      </c>
      <c r="B19" s="7" t="s">
        <v>433</v>
      </c>
      <c r="C19" s="573"/>
      <c r="D19" s="573"/>
      <c r="E19" s="573"/>
      <c r="F19" s="573"/>
      <c r="G19" s="523"/>
      <c r="H19" s="523"/>
      <c r="I19" s="523"/>
    </row>
    <row r="20" spans="1:9" x14ac:dyDescent="0.25">
      <c r="A20" s="21" t="s">
        <v>434</v>
      </c>
      <c r="B20" s="5" t="s">
        <v>435</v>
      </c>
      <c r="C20" s="575"/>
      <c r="D20" s="575"/>
      <c r="E20" s="575"/>
      <c r="F20" s="575"/>
      <c r="G20" s="520"/>
      <c r="H20" s="520"/>
      <c r="I20" s="520"/>
    </row>
    <row r="21" spans="1:9" x14ac:dyDescent="0.25">
      <c r="A21" s="21" t="s">
        <v>436</v>
      </c>
      <c r="B21" s="5" t="s">
        <v>437</v>
      </c>
      <c r="C21" s="520">
        <v>1321</v>
      </c>
      <c r="D21" s="520">
        <v>1218</v>
      </c>
      <c r="E21" s="520">
        <v>1218</v>
      </c>
      <c r="F21" s="520">
        <v>1218</v>
      </c>
      <c r="G21" s="520">
        <v>1252</v>
      </c>
      <c r="H21" s="520">
        <v>1252</v>
      </c>
      <c r="I21" s="520">
        <v>1252</v>
      </c>
    </row>
    <row r="22" spans="1:9" x14ac:dyDescent="0.25">
      <c r="A22" s="11" t="s">
        <v>438</v>
      </c>
      <c r="B22" s="7" t="s">
        <v>439</v>
      </c>
      <c r="C22" s="520">
        <v>18876</v>
      </c>
      <c r="D22" s="520">
        <v>23294</v>
      </c>
      <c r="E22" s="520">
        <v>25299</v>
      </c>
      <c r="F22" s="520">
        <v>21620</v>
      </c>
      <c r="G22" s="520">
        <v>17804</v>
      </c>
      <c r="H22" s="520">
        <v>17804</v>
      </c>
      <c r="I22" s="520">
        <v>17804</v>
      </c>
    </row>
    <row r="23" spans="1:9" x14ac:dyDescent="0.25">
      <c r="A23" s="21" t="s">
        <v>440</v>
      </c>
      <c r="B23" s="5" t="s">
        <v>441</v>
      </c>
      <c r="C23" s="575"/>
      <c r="D23" s="575"/>
      <c r="E23" s="575"/>
      <c r="F23" s="575"/>
      <c r="G23" s="520"/>
      <c r="H23" s="520"/>
      <c r="I23" s="520"/>
    </row>
    <row r="24" spans="1:9" x14ac:dyDescent="0.25">
      <c r="A24" s="21" t="s">
        <v>442</v>
      </c>
      <c r="B24" s="5" t="s">
        <v>443</v>
      </c>
      <c r="C24" s="575"/>
      <c r="D24" s="575"/>
      <c r="E24" s="575"/>
      <c r="F24" s="575"/>
      <c r="G24" s="520"/>
      <c r="H24" s="520"/>
      <c r="I24" s="520"/>
    </row>
    <row r="25" spans="1:9" x14ac:dyDescent="0.25">
      <c r="A25" s="21" t="s">
        <v>444</v>
      </c>
      <c r="B25" s="5" t="s">
        <v>445</v>
      </c>
      <c r="C25" s="575"/>
      <c r="D25" s="575"/>
      <c r="E25" s="575"/>
      <c r="F25" s="575"/>
      <c r="G25" s="520"/>
      <c r="H25" s="520"/>
      <c r="I25" s="520"/>
    </row>
    <row r="26" spans="1:9" x14ac:dyDescent="0.25">
      <c r="A26" s="22" t="s">
        <v>647</v>
      </c>
      <c r="B26" s="23" t="s">
        <v>446</v>
      </c>
      <c r="C26" s="523">
        <v>20197</v>
      </c>
      <c r="D26" s="523">
        <v>24512</v>
      </c>
      <c r="E26" s="523">
        <v>26517</v>
      </c>
      <c r="F26" s="523">
        <v>22837</v>
      </c>
      <c r="G26" s="523">
        <v>19056</v>
      </c>
      <c r="H26" s="523">
        <v>19056</v>
      </c>
      <c r="I26" s="523">
        <v>19056</v>
      </c>
    </row>
    <row r="27" spans="1:9" x14ac:dyDescent="0.25">
      <c r="A27" s="22" t="s">
        <v>653</v>
      </c>
      <c r="B27" s="23" t="s">
        <v>456</v>
      </c>
      <c r="C27" s="523"/>
      <c r="D27" s="523"/>
      <c r="E27" s="523"/>
      <c r="F27" s="523"/>
      <c r="G27" s="523"/>
      <c r="H27" s="523"/>
      <c r="I27" s="523"/>
    </row>
    <row r="28" spans="1:9" x14ac:dyDescent="0.25">
      <c r="A28" s="10" t="s">
        <v>457</v>
      </c>
      <c r="B28" s="5" t="s">
        <v>458</v>
      </c>
      <c r="C28" s="514"/>
      <c r="D28" s="514"/>
      <c r="E28" s="514"/>
      <c r="F28" s="514"/>
      <c r="G28" s="514"/>
      <c r="H28" s="514"/>
      <c r="I28" s="514"/>
    </row>
    <row r="29" spans="1:9" ht="15.75" x14ac:dyDescent="0.25">
      <c r="A29" s="474" t="s">
        <v>687</v>
      </c>
      <c r="B29" s="475" t="s">
        <v>459</v>
      </c>
      <c r="C29" s="526">
        <v>20197</v>
      </c>
      <c r="D29" s="526">
        <v>24512</v>
      </c>
      <c r="E29" s="526">
        <v>26517</v>
      </c>
      <c r="F29" s="526">
        <v>22837</v>
      </c>
      <c r="G29" s="526">
        <f t="shared" ref="G29" si="1">G26</f>
        <v>19056</v>
      </c>
      <c r="H29" s="526">
        <f t="shared" ref="H29:I29" si="2">H26</f>
        <v>19056</v>
      </c>
      <c r="I29" s="526">
        <f t="shared" si="2"/>
        <v>19056</v>
      </c>
    </row>
    <row r="30" spans="1:9" ht="15.75" x14ac:dyDescent="0.25">
      <c r="A30" s="476" t="s">
        <v>723</v>
      </c>
      <c r="B30" s="477"/>
      <c r="C30" s="587">
        <v>123685</v>
      </c>
      <c r="D30" s="587">
        <v>72204</v>
      </c>
      <c r="E30" s="587">
        <v>76587</v>
      </c>
      <c r="F30" s="587">
        <v>65236</v>
      </c>
      <c r="G30" s="587">
        <f t="shared" ref="G30" si="3">G17+G29</f>
        <v>119509</v>
      </c>
      <c r="H30" s="587">
        <f t="shared" ref="H30:I30" si="4">H17+H29</f>
        <v>119509</v>
      </c>
      <c r="I30" s="587">
        <f t="shared" si="4"/>
        <v>119509</v>
      </c>
    </row>
    <row r="31" spans="1:9" ht="45" x14ac:dyDescent="0.3">
      <c r="A31" s="2" t="s">
        <v>280</v>
      </c>
      <c r="B31" s="3" t="s">
        <v>94</v>
      </c>
      <c r="C31" s="588" t="s">
        <v>991</v>
      </c>
      <c r="D31" s="588" t="s">
        <v>817</v>
      </c>
      <c r="E31" s="588" t="s">
        <v>1109</v>
      </c>
      <c r="F31" s="588" t="s">
        <v>1110</v>
      </c>
      <c r="G31" s="588" t="s">
        <v>818</v>
      </c>
      <c r="H31" s="588" t="s">
        <v>992</v>
      </c>
      <c r="I31" s="588" t="s">
        <v>1112</v>
      </c>
    </row>
    <row r="32" spans="1:9" x14ac:dyDescent="0.25">
      <c r="A32" s="23" t="s">
        <v>727</v>
      </c>
      <c r="B32" s="464" t="s">
        <v>480</v>
      </c>
      <c r="C32" s="560">
        <v>42829</v>
      </c>
      <c r="D32" s="560">
        <v>34909</v>
      </c>
      <c r="E32" s="560">
        <v>36342</v>
      </c>
      <c r="F32" s="560">
        <v>38917</v>
      </c>
      <c r="G32" s="560">
        <v>35460</v>
      </c>
      <c r="H32" s="560">
        <v>35460</v>
      </c>
      <c r="I32" s="560">
        <v>35460</v>
      </c>
    </row>
    <row r="33" spans="1:9" x14ac:dyDescent="0.25">
      <c r="A33" s="23" t="s">
        <v>731</v>
      </c>
      <c r="B33" s="464" t="s">
        <v>511</v>
      </c>
      <c r="C33" s="560">
        <v>16313</v>
      </c>
      <c r="D33" s="560">
        <v>13356</v>
      </c>
      <c r="E33" s="560">
        <v>13356</v>
      </c>
      <c r="F33" s="560">
        <v>12328</v>
      </c>
      <c r="G33" s="560">
        <v>14150</v>
      </c>
      <c r="H33" s="560">
        <v>14150</v>
      </c>
      <c r="I33" s="560">
        <v>14150</v>
      </c>
    </row>
    <row r="34" spans="1:9" x14ac:dyDescent="0.25">
      <c r="A34" s="27" t="s">
        <v>732</v>
      </c>
      <c r="B34" s="464" t="s">
        <v>526</v>
      </c>
      <c r="C34" s="560">
        <v>4913</v>
      </c>
      <c r="D34" s="560">
        <v>4439</v>
      </c>
      <c r="E34" s="560">
        <v>4439</v>
      </c>
      <c r="F34" s="560">
        <v>9044</v>
      </c>
      <c r="G34" s="560">
        <v>3472</v>
      </c>
      <c r="H34" s="560">
        <v>3472</v>
      </c>
      <c r="I34" s="560">
        <v>3472</v>
      </c>
    </row>
    <row r="35" spans="1:9" x14ac:dyDescent="0.25">
      <c r="A35" s="23" t="s">
        <v>734</v>
      </c>
      <c r="B35" s="464" t="s">
        <v>539</v>
      </c>
      <c r="C35" s="560">
        <v>30</v>
      </c>
      <c r="D35" s="560">
        <v>0</v>
      </c>
      <c r="E35" s="560">
        <v>42</v>
      </c>
      <c r="F35" s="560">
        <v>127</v>
      </c>
      <c r="G35" s="560">
        <v>884</v>
      </c>
      <c r="H35" s="560">
        <v>884</v>
      </c>
      <c r="I35" s="560">
        <v>884</v>
      </c>
    </row>
    <row r="36" spans="1:9" ht="15.75" x14ac:dyDescent="0.25">
      <c r="A36" s="470" t="s">
        <v>11</v>
      </c>
      <c r="B36" s="479"/>
      <c r="C36" s="586"/>
      <c r="D36" s="586"/>
      <c r="E36" s="586"/>
      <c r="F36" s="586"/>
      <c r="G36" s="586"/>
      <c r="H36" s="586"/>
      <c r="I36" s="586"/>
    </row>
    <row r="37" spans="1:9" x14ac:dyDescent="0.25">
      <c r="A37" s="23" t="s">
        <v>728</v>
      </c>
      <c r="B37" s="464" t="s">
        <v>488</v>
      </c>
      <c r="C37" s="560">
        <v>1870</v>
      </c>
      <c r="D37" s="560">
        <v>0</v>
      </c>
      <c r="E37" s="560">
        <v>1250</v>
      </c>
      <c r="F37" s="560">
        <v>1250</v>
      </c>
      <c r="G37" s="560">
        <v>29012</v>
      </c>
      <c r="H37" s="560">
        <v>29012</v>
      </c>
      <c r="I37" s="560">
        <v>29012</v>
      </c>
    </row>
    <row r="38" spans="1:9" x14ac:dyDescent="0.25">
      <c r="A38" s="23" t="s">
        <v>733</v>
      </c>
      <c r="B38" s="464" t="s">
        <v>534</v>
      </c>
      <c r="C38" s="560">
        <v>500</v>
      </c>
      <c r="D38" s="560">
        <v>0</v>
      </c>
      <c r="E38" s="560">
        <v>0</v>
      </c>
      <c r="F38" s="560">
        <v>8</v>
      </c>
      <c r="G38" s="560">
        <v>0</v>
      </c>
      <c r="H38" s="560">
        <v>0</v>
      </c>
      <c r="I38" s="560">
        <v>0</v>
      </c>
    </row>
    <row r="39" spans="1:9" x14ac:dyDescent="0.25">
      <c r="A39" s="23" t="s">
        <v>736</v>
      </c>
      <c r="B39" s="464" t="s">
        <v>544</v>
      </c>
      <c r="C39" s="560"/>
      <c r="D39" s="560"/>
      <c r="E39" s="560"/>
      <c r="F39" s="560"/>
      <c r="G39" s="560"/>
      <c r="H39" s="560"/>
      <c r="I39" s="560"/>
    </row>
    <row r="40" spans="1:9" ht="15.75" x14ac:dyDescent="0.25">
      <c r="A40" s="470" t="s">
        <v>10</v>
      </c>
      <c r="B40" s="479"/>
      <c r="C40" s="586"/>
      <c r="D40" s="586"/>
      <c r="E40" s="586"/>
      <c r="F40" s="586"/>
      <c r="G40" s="586"/>
      <c r="H40" s="586"/>
      <c r="I40" s="586"/>
    </row>
    <row r="41" spans="1:9" ht="15.75" x14ac:dyDescent="0.25">
      <c r="A41" s="480" t="s">
        <v>735</v>
      </c>
      <c r="B41" s="472" t="s">
        <v>545</v>
      </c>
      <c r="C41" s="511">
        <v>66455</v>
      </c>
      <c r="D41" s="511">
        <v>52704</v>
      </c>
      <c r="E41" s="511">
        <v>55429</v>
      </c>
      <c r="F41" s="511">
        <v>61673</v>
      </c>
      <c r="G41" s="511">
        <v>82978</v>
      </c>
      <c r="H41" s="511">
        <v>82978</v>
      </c>
      <c r="I41" s="511">
        <v>82978</v>
      </c>
    </row>
    <row r="42" spans="1:9" ht="15.75" x14ac:dyDescent="0.25">
      <c r="A42" s="481" t="s">
        <v>41</v>
      </c>
      <c r="B42" s="482"/>
      <c r="C42" s="568"/>
      <c r="D42" s="568"/>
      <c r="E42" s="568"/>
      <c r="F42" s="568"/>
      <c r="G42" s="568"/>
      <c r="H42" s="568"/>
      <c r="I42" s="568"/>
    </row>
    <row r="43" spans="1:9" ht="15.75" x14ac:dyDescent="0.25">
      <c r="A43" s="481" t="s">
        <v>42</v>
      </c>
      <c r="B43" s="482"/>
      <c r="C43" s="568"/>
      <c r="D43" s="568"/>
      <c r="E43" s="568"/>
      <c r="F43" s="568"/>
      <c r="G43" s="568"/>
      <c r="H43" s="568"/>
      <c r="I43" s="568"/>
    </row>
    <row r="44" spans="1:9" x14ac:dyDescent="0.25">
      <c r="A44" s="12" t="s">
        <v>737</v>
      </c>
      <c r="B44" s="7" t="s">
        <v>550</v>
      </c>
      <c r="C44" s="560"/>
      <c r="D44" s="560"/>
      <c r="E44" s="560"/>
      <c r="F44" s="560"/>
      <c r="G44" s="560"/>
      <c r="H44" s="560"/>
      <c r="I44" s="560"/>
    </row>
    <row r="45" spans="1:9" x14ac:dyDescent="0.25">
      <c r="A45" s="11" t="s">
        <v>738</v>
      </c>
      <c r="B45" s="7" t="s">
        <v>557</v>
      </c>
      <c r="C45" s="560"/>
      <c r="D45" s="560"/>
      <c r="E45" s="560"/>
      <c r="F45" s="560"/>
      <c r="G45" s="560"/>
      <c r="H45" s="560"/>
      <c r="I45" s="560"/>
    </row>
    <row r="46" spans="1:9" x14ac:dyDescent="0.25">
      <c r="A46" s="5" t="s">
        <v>39</v>
      </c>
      <c r="B46" s="5" t="s">
        <v>558</v>
      </c>
      <c r="C46" s="560">
        <v>12702</v>
      </c>
      <c r="D46" s="560">
        <v>19500</v>
      </c>
      <c r="E46" s="560">
        <v>21158</v>
      </c>
      <c r="F46" s="560">
        <v>21158</v>
      </c>
      <c r="G46" s="560">
        <v>18727</v>
      </c>
      <c r="H46" s="560">
        <v>18727</v>
      </c>
      <c r="I46" s="560">
        <v>18727</v>
      </c>
    </row>
    <row r="47" spans="1:9" x14ac:dyDescent="0.25">
      <c r="A47" s="5" t="s">
        <v>40</v>
      </c>
      <c r="B47" s="5" t="s">
        <v>558</v>
      </c>
      <c r="C47" s="560"/>
      <c r="D47" s="560"/>
      <c r="E47" s="560"/>
      <c r="F47" s="560"/>
      <c r="G47" s="560"/>
      <c r="H47" s="560"/>
      <c r="I47" s="560"/>
    </row>
    <row r="48" spans="1:9" x14ac:dyDescent="0.25">
      <c r="A48" s="5" t="s">
        <v>37</v>
      </c>
      <c r="B48" s="5" t="s">
        <v>559</v>
      </c>
      <c r="C48" s="560"/>
      <c r="D48" s="560"/>
      <c r="E48" s="560"/>
      <c r="F48" s="560"/>
      <c r="G48" s="560"/>
      <c r="H48" s="560"/>
      <c r="I48" s="560"/>
    </row>
    <row r="49" spans="1:9" x14ac:dyDescent="0.25">
      <c r="A49" s="5" t="s">
        <v>38</v>
      </c>
      <c r="B49" s="5" t="s">
        <v>559</v>
      </c>
      <c r="C49" s="560"/>
      <c r="D49" s="560"/>
      <c r="E49" s="560"/>
      <c r="F49" s="560"/>
      <c r="G49" s="560"/>
      <c r="H49" s="560"/>
      <c r="I49" s="560"/>
    </row>
    <row r="50" spans="1:9" x14ac:dyDescent="0.25">
      <c r="A50" s="7" t="s">
        <v>739</v>
      </c>
      <c r="B50" s="7" t="s">
        <v>560</v>
      </c>
      <c r="C50" s="560">
        <v>12702</v>
      </c>
      <c r="D50" s="560">
        <v>19500</v>
      </c>
      <c r="E50" s="560">
        <v>21158</v>
      </c>
      <c r="F50" s="560">
        <v>21158</v>
      </c>
      <c r="G50" s="560">
        <v>18727</v>
      </c>
      <c r="H50" s="560">
        <v>18727</v>
      </c>
      <c r="I50" s="560">
        <v>18727</v>
      </c>
    </row>
    <row r="51" spans="1:9" x14ac:dyDescent="0.25">
      <c r="A51" s="12" t="s">
        <v>740</v>
      </c>
      <c r="B51" s="7" t="s">
        <v>571</v>
      </c>
      <c r="C51" s="560">
        <v>13920</v>
      </c>
      <c r="D51" s="560">
        <v>19500</v>
      </c>
      <c r="E51" s="560">
        <v>21158</v>
      </c>
      <c r="F51" s="560">
        <v>22410</v>
      </c>
      <c r="G51" s="560">
        <v>18727</v>
      </c>
      <c r="H51" s="560">
        <v>18727</v>
      </c>
      <c r="I51" s="560">
        <v>18727</v>
      </c>
    </row>
    <row r="52" spans="1:9" x14ac:dyDescent="0.25">
      <c r="A52" s="11" t="s">
        <v>741</v>
      </c>
      <c r="B52" s="7" t="s">
        <v>579</v>
      </c>
      <c r="C52" s="560"/>
      <c r="D52" s="560"/>
      <c r="E52" s="560"/>
      <c r="F52" s="560"/>
      <c r="G52" s="560"/>
      <c r="H52" s="560"/>
      <c r="I52" s="560"/>
    </row>
    <row r="53" spans="1:9" x14ac:dyDescent="0.25">
      <c r="A53" s="12" t="s">
        <v>580</v>
      </c>
      <c r="B53" s="7" t="s">
        <v>581</v>
      </c>
      <c r="C53" s="560"/>
      <c r="D53" s="560"/>
      <c r="E53" s="560"/>
      <c r="F53" s="560"/>
      <c r="G53" s="560"/>
      <c r="H53" s="560"/>
      <c r="I53" s="560"/>
    </row>
    <row r="54" spans="1:9" ht="15.75" x14ac:dyDescent="0.25">
      <c r="A54" s="474" t="s">
        <v>742</v>
      </c>
      <c r="B54" s="475" t="s">
        <v>582</v>
      </c>
      <c r="C54" s="511">
        <v>13920</v>
      </c>
      <c r="D54" s="511">
        <v>19500</v>
      </c>
      <c r="E54" s="511">
        <v>21158</v>
      </c>
      <c r="F54" s="511">
        <v>22410</v>
      </c>
      <c r="G54" s="511">
        <v>18727</v>
      </c>
      <c r="H54" s="511">
        <v>18727</v>
      </c>
      <c r="I54" s="511">
        <v>18727</v>
      </c>
    </row>
    <row r="55" spans="1:9" ht="15.75" x14ac:dyDescent="0.25">
      <c r="A55" s="476" t="s">
        <v>724</v>
      </c>
      <c r="B55" s="477"/>
      <c r="C55" s="589">
        <v>80375</v>
      </c>
      <c r="D55" s="589">
        <v>72204</v>
      </c>
      <c r="E55" s="589">
        <v>76587</v>
      </c>
      <c r="F55" s="589">
        <v>84083</v>
      </c>
      <c r="G55" s="589">
        <v>74908</v>
      </c>
      <c r="H55" s="589">
        <v>74908</v>
      </c>
      <c r="I55" s="589">
        <v>74908</v>
      </c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5"/>
  <sheetViews>
    <sheetView topLeftCell="A32" workbookViewId="0">
      <selection activeCell="F51" sqref="F51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0.85546875" customWidth="1"/>
    <col min="7" max="7" width="11.28515625" customWidth="1"/>
    <col min="8" max="8" width="10.85546875" customWidth="1"/>
    <col min="9" max="9" width="10.42578125" customWidth="1"/>
  </cols>
  <sheetData>
    <row r="1" spans="1:9" x14ac:dyDescent="0.25">
      <c r="A1" s="416" t="s">
        <v>781</v>
      </c>
      <c r="B1" s="417"/>
      <c r="C1" s="417"/>
      <c r="D1" s="417"/>
      <c r="E1" s="417"/>
      <c r="F1" s="417"/>
      <c r="I1" s="415" t="s">
        <v>819</v>
      </c>
    </row>
    <row r="2" spans="1:9" ht="26.25" customHeight="1" x14ac:dyDescent="0.25">
      <c r="A2" s="655" t="s">
        <v>1107</v>
      </c>
      <c r="B2" s="665"/>
      <c r="C2" s="665"/>
      <c r="D2" s="665"/>
      <c r="E2" s="665"/>
      <c r="F2" s="619"/>
      <c r="G2" s="619"/>
      <c r="H2" s="619"/>
      <c r="I2" s="619"/>
    </row>
    <row r="3" spans="1:9" ht="30" customHeight="1" x14ac:dyDescent="0.25">
      <c r="A3" s="666" t="s">
        <v>816</v>
      </c>
      <c r="B3" s="667"/>
      <c r="C3" s="667"/>
      <c r="D3" s="667"/>
      <c r="E3" s="667"/>
      <c r="F3" s="667"/>
      <c r="G3" s="667"/>
      <c r="H3" s="667"/>
      <c r="I3" s="667"/>
    </row>
    <row r="4" spans="1:9" ht="15.6" x14ac:dyDescent="0.3">
      <c r="A4" s="483"/>
    </row>
    <row r="5" spans="1:9" ht="15.75" x14ac:dyDescent="0.25">
      <c r="A5" s="326" t="s">
        <v>625</v>
      </c>
    </row>
    <row r="6" spans="1:9" ht="45" x14ac:dyDescent="0.3">
      <c r="A6" s="2" t="s">
        <v>280</v>
      </c>
      <c r="B6" s="3" t="s">
        <v>281</v>
      </c>
      <c r="C6" s="420" t="s">
        <v>991</v>
      </c>
      <c r="D6" s="420" t="s">
        <v>817</v>
      </c>
      <c r="E6" s="420" t="s">
        <v>1109</v>
      </c>
      <c r="F6" s="420" t="s">
        <v>1110</v>
      </c>
      <c r="G6" s="420" t="s">
        <v>818</v>
      </c>
      <c r="H6" s="420" t="s">
        <v>992</v>
      </c>
      <c r="I6" s="420" t="s">
        <v>1112</v>
      </c>
    </row>
    <row r="7" spans="1:9" x14ac:dyDescent="0.25">
      <c r="A7" s="468" t="s">
        <v>684</v>
      </c>
      <c r="B7" s="469" t="s">
        <v>315</v>
      </c>
      <c r="C7" s="560">
        <v>13341</v>
      </c>
      <c r="D7" s="560">
        <v>16855</v>
      </c>
      <c r="E7" s="560">
        <v>17952</v>
      </c>
      <c r="F7" s="560">
        <v>16030</v>
      </c>
      <c r="G7" s="560">
        <v>12417</v>
      </c>
      <c r="H7" s="560">
        <v>12417</v>
      </c>
      <c r="I7" s="560">
        <v>12417</v>
      </c>
    </row>
    <row r="8" spans="1:9" x14ac:dyDescent="0.25">
      <c r="A8" s="23" t="s">
        <v>655</v>
      </c>
      <c r="B8" s="469" t="s">
        <v>316</v>
      </c>
      <c r="C8" s="560">
        <v>3614</v>
      </c>
      <c r="D8" s="560">
        <v>3721</v>
      </c>
      <c r="E8" s="560">
        <v>3882</v>
      </c>
      <c r="F8" s="560">
        <v>3882</v>
      </c>
      <c r="G8" s="560">
        <v>2345</v>
      </c>
      <c r="H8" s="560">
        <v>2345</v>
      </c>
      <c r="I8" s="560">
        <v>2345</v>
      </c>
    </row>
    <row r="9" spans="1:9" x14ac:dyDescent="0.25">
      <c r="A9" s="23" t="s">
        <v>589</v>
      </c>
      <c r="B9" s="469" t="s">
        <v>355</v>
      </c>
      <c r="C9" s="560">
        <v>1831</v>
      </c>
      <c r="D9" s="560">
        <v>2718</v>
      </c>
      <c r="E9" s="560">
        <v>3444</v>
      </c>
      <c r="F9" s="560">
        <v>1669</v>
      </c>
      <c r="G9" s="560">
        <v>3042</v>
      </c>
      <c r="H9" s="560">
        <v>3042</v>
      </c>
      <c r="I9" s="560">
        <v>3042</v>
      </c>
    </row>
    <row r="10" spans="1:9" x14ac:dyDescent="0.25">
      <c r="A10" s="27" t="s">
        <v>619</v>
      </c>
      <c r="B10" s="469" t="s">
        <v>365</v>
      </c>
      <c r="C10" s="560"/>
      <c r="D10" s="560"/>
      <c r="E10" s="560"/>
      <c r="F10" s="560"/>
      <c r="G10" s="560">
        <v>0</v>
      </c>
      <c r="H10" s="560">
        <v>0</v>
      </c>
      <c r="I10" s="560">
        <v>0</v>
      </c>
    </row>
    <row r="11" spans="1:9" x14ac:dyDescent="0.25">
      <c r="A11" s="27" t="s">
        <v>634</v>
      </c>
      <c r="B11" s="469" t="s">
        <v>382</v>
      </c>
      <c r="C11" s="560"/>
      <c r="D11" s="560"/>
      <c r="E11" s="560"/>
      <c r="F11" s="560"/>
      <c r="G11" s="560">
        <v>0</v>
      </c>
      <c r="H11" s="560">
        <v>0</v>
      </c>
      <c r="I11" s="560">
        <v>0</v>
      </c>
    </row>
    <row r="12" spans="1:9" ht="15.75" x14ac:dyDescent="0.25">
      <c r="A12" s="470" t="s">
        <v>11</v>
      </c>
      <c r="B12" s="471"/>
      <c r="C12" s="586"/>
      <c r="D12" s="586"/>
      <c r="E12" s="586"/>
      <c r="F12" s="586"/>
      <c r="G12" s="586"/>
      <c r="H12" s="586"/>
      <c r="I12" s="586"/>
    </row>
    <row r="13" spans="1:9" x14ac:dyDescent="0.25">
      <c r="A13" s="464" t="s">
        <v>636</v>
      </c>
      <c r="B13" s="469" t="s">
        <v>396</v>
      </c>
      <c r="C13" s="560">
        <v>114</v>
      </c>
      <c r="D13" s="560">
        <v>0</v>
      </c>
      <c r="E13" s="560">
        <v>59</v>
      </c>
      <c r="F13" s="560">
        <v>59</v>
      </c>
      <c r="G13" s="560">
        <v>0</v>
      </c>
      <c r="H13" s="560">
        <v>0</v>
      </c>
      <c r="I13" s="560">
        <v>0</v>
      </c>
    </row>
    <row r="14" spans="1:9" x14ac:dyDescent="0.25">
      <c r="A14" s="27" t="s">
        <v>637</v>
      </c>
      <c r="B14" s="469" t="s">
        <v>405</v>
      </c>
      <c r="C14" s="560">
        <v>0</v>
      </c>
      <c r="D14" s="560">
        <v>0</v>
      </c>
      <c r="E14" s="560">
        <v>0</v>
      </c>
      <c r="F14" s="560">
        <v>0</v>
      </c>
      <c r="G14" s="560">
        <v>0</v>
      </c>
      <c r="H14" s="560">
        <v>0</v>
      </c>
      <c r="I14" s="560">
        <v>0</v>
      </c>
    </row>
    <row r="15" spans="1:9" x14ac:dyDescent="0.25">
      <c r="A15" s="27" t="s">
        <v>638</v>
      </c>
      <c r="B15" s="469" t="s">
        <v>416</v>
      </c>
      <c r="C15" s="560">
        <v>0</v>
      </c>
      <c r="D15" s="560">
        <v>0</v>
      </c>
      <c r="E15" s="560">
        <v>0</v>
      </c>
      <c r="F15" s="560">
        <v>0</v>
      </c>
      <c r="G15" s="560">
        <v>0</v>
      </c>
      <c r="H15" s="560">
        <v>0</v>
      </c>
      <c r="I15" s="560">
        <v>0</v>
      </c>
    </row>
    <row r="16" spans="1:9" ht="15.75" x14ac:dyDescent="0.25">
      <c r="A16" s="470" t="s">
        <v>10</v>
      </c>
      <c r="B16" s="471"/>
      <c r="C16" s="586"/>
      <c r="D16" s="586"/>
      <c r="E16" s="586"/>
      <c r="F16" s="586"/>
      <c r="G16" s="586"/>
      <c r="H16" s="586"/>
      <c r="I16" s="586"/>
    </row>
    <row r="17" spans="1:9" ht="15.75" x14ac:dyDescent="0.25">
      <c r="A17" s="472" t="s">
        <v>686</v>
      </c>
      <c r="B17" s="473" t="s">
        <v>417</v>
      </c>
      <c r="C17" s="511">
        <v>18900</v>
      </c>
      <c r="D17" s="511">
        <v>23294</v>
      </c>
      <c r="E17" s="511">
        <v>25337</v>
      </c>
      <c r="F17" s="511">
        <v>21640</v>
      </c>
      <c r="G17" s="511">
        <f>G7+G8+G9</f>
        <v>17804</v>
      </c>
      <c r="H17" s="511">
        <f>H7+H8+H9</f>
        <v>17804</v>
      </c>
      <c r="I17" s="511">
        <f>I7+I8+I9</f>
        <v>17804</v>
      </c>
    </row>
    <row r="18" spans="1:9" x14ac:dyDescent="0.25">
      <c r="A18" s="12" t="s">
        <v>643</v>
      </c>
      <c r="B18" s="7" t="s">
        <v>425</v>
      </c>
      <c r="C18" s="537"/>
      <c r="D18" s="537"/>
      <c r="E18" s="537"/>
      <c r="F18" s="537"/>
      <c r="G18" s="537"/>
      <c r="H18" s="537"/>
      <c r="I18" s="537"/>
    </row>
    <row r="19" spans="1:9" x14ac:dyDescent="0.25">
      <c r="A19" s="11" t="s">
        <v>646</v>
      </c>
      <c r="B19" s="7" t="s">
        <v>433</v>
      </c>
      <c r="C19" s="543"/>
      <c r="D19" s="537"/>
      <c r="E19" s="543"/>
      <c r="F19" s="543"/>
      <c r="G19" s="543"/>
      <c r="H19" s="543"/>
      <c r="I19" s="543"/>
    </row>
    <row r="20" spans="1:9" x14ac:dyDescent="0.25">
      <c r="A20" s="21" t="s">
        <v>434</v>
      </c>
      <c r="B20" s="5" t="s">
        <v>435</v>
      </c>
      <c r="C20" s="540"/>
      <c r="D20" s="537"/>
      <c r="E20" s="540"/>
      <c r="F20" s="540"/>
      <c r="G20" s="540"/>
      <c r="H20" s="540"/>
      <c r="I20" s="540"/>
    </row>
    <row r="21" spans="1:9" x14ac:dyDescent="0.25">
      <c r="A21" s="21" t="s">
        <v>436</v>
      </c>
      <c r="B21" s="5" t="s">
        <v>437</v>
      </c>
      <c r="C21" s="540"/>
      <c r="D21" s="537"/>
      <c r="E21" s="540"/>
      <c r="F21" s="540"/>
      <c r="G21" s="540"/>
      <c r="H21" s="540"/>
      <c r="I21" s="540"/>
    </row>
    <row r="22" spans="1:9" x14ac:dyDescent="0.25">
      <c r="A22" s="11" t="s">
        <v>438</v>
      </c>
      <c r="B22" s="7" t="s">
        <v>439</v>
      </c>
      <c r="C22" s="540"/>
      <c r="D22" s="537"/>
      <c r="E22" s="540"/>
      <c r="F22" s="540"/>
      <c r="G22" s="540"/>
      <c r="H22" s="540"/>
      <c r="I22" s="540"/>
    </row>
    <row r="23" spans="1:9" x14ac:dyDescent="0.25">
      <c r="A23" s="21" t="s">
        <v>440</v>
      </c>
      <c r="B23" s="5" t="s">
        <v>441</v>
      </c>
      <c r="C23" s="540"/>
      <c r="D23" s="537"/>
      <c r="E23" s="540"/>
      <c r="F23" s="540"/>
      <c r="G23" s="540"/>
      <c r="H23" s="540"/>
      <c r="I23" s="540"/>
    </row>
    <row r="24" spans="1:9" x14ac:dyDescent="0.25">
      <c r="A24" s="21" t="s">
        <v>442</v>
      </c>
      <c r="B24" s="5" t="s">
        <v>443</v>
      </c>
      <c r="C24" s="540"/>
      <c r="D24" s="537"/>
      <c r="E24" s="540"/>
      <c r="F24" s="540"/>
      <c r="G24" s="540"/>
      <c r="H24" s="540"/>
      <c r="I24" s="540"/>
    </row>
    <row r="25" spans="1:9" x14ac:dyDescent="0.25">
      <c r="A25" s="21" t="s">
        <v>444</v>
      </c>
      <c r="B25" s="5" t="s">
        <v>445</v>
      </c>
      <c r="C25" s="540"/>
      <c r="D25" s="537"/>
      <c r="E25" s="540"/>
      <c r="F25" s="540"/>
      <c r="G25" s="540"/>
      <c r="H25" s="540"/>
      <c r="I25" s="540"/>
    </row>
    <row r="26" spans="1:9" x14ac:dyDescent="0.25">
      <c r="A26" s="22" t="s">
        <v>647</v>
      </c>
      <c r="B26" s="23" t="s">
        <v>446</v>
      </c>
      <c r="C26" s="543"/>
      <c r="D26" s="537"/>
      <c r="E26" s="543"/>
      <c r="F26" s="543"/>
      <c r="G26" s="543"/>
      <c r="H26" s="543"/>
      <c r="I26" s="543"/>
    </row>
    <row r="27" spans="1:9" x14ac:dyDescent="0.25">
      <c r="A27" s="22" t="s">
        <v>653</v>
      </c>
      <c r="B27" s="23" t="s">
        <v>456</v>
      </c>
      <c r="C27" s="543"/>
      <c r="D27" s="537"/>
      <c r="E27" s="543"/>
      <c r="F27" s="543"/>
      <c r="G27" s="543"/>
      <c r="H27" s="543"/>
      <c r="I27" s="543"/>
    </row>
    <row r="28" spans="1:9" x14ac:dyDescent="0.25">
      <c r="A28" s="10" t="s">
        <v>457</v>
      </c>
      <c r="B28" s="5" t="s">
        <v>458</v>
      </c>
      <c r="C28" s="534"/>
      <c r="D28" s="537"/>
      <c r="E28" s="534"/>
      <c r="F28" s="534"/>
      <c r="G28" s="534"/>
      <c r="H28" s="534"/>
      <c r="I28" s="534"/>
    </row>
    <row r="29" spans="1:9" ht="15.75" x14ac:dyDescent="0.25">
      <c r="A29" s="484" t="s">
        <v>687</v>
      </c>
      <c r="B29" s="485" t="s">
        <v>459</v>
      </c>
      <c r="C29" s="590"/>
      <c r="D29" s="591"/>
      <c r="E29" s="592"/>
      <c r="F29" s="592"/>
      <c r="G29" s="592"/>
      <c r="H29" s="592"/>
      <c r="I29" s="592"/>
    </row>
    <row r="30" spans="1:9" ht="15.75" x14ac:dyDescent="0.25">
      <c r="A30" s="476" t="s">
        <v>723</v>
      </c>
      <c r="B30" s="477"/>
      <c r="C30" s="589">
        <v>18900</v>
      </c>
      <c r="D30" s="589">
        <f t="shared" ref="D30:I30" si="0">D17</f>
        <v>23294</v>
      </c>
      <c r="E30" s="589">
        <f t="shared" si="0"/>
        <v>25337</v>
      </c>
      <c r="F30" s="589">
        <f t="shared" si="0"/>
        <v>21640</v>
      </c>
      <c r="G30" s="589">
        <f t="shared" si="0"/>
        <v>17804</v>
      </c>
      <c r="H30" s="589">
        <f t="shared" si="0"/>
        <v>17804</v>
      </c>
      <c r="I30" s="589">
        <f t="shared" si="0"/>
        <v>17804</v>
      </c>
    </row>
    <row r="31" spans="1:9" ht="45" x14ac:dyDescent="0.3">
      <c r="A31" s="2" t="s">
        <v>280</v>
      </c>
      <c r="B31" s="3" t="s">
        <v>94</v>
      </c>
      <c r="C31" s="588" t="s">
        <v>991</v>
      </c>
      <c r="D31" s="588" t="s">
        <v>817</v>
      </c>
      <c r="E31" s="588" t="s">
        <v>1109</v>
      </c>
      <c r="F31" s="588" t="s">
        <v>1110</v>
      </c>
      <c r="G31" s="588" t="s">
        <v>818</v>
      </c>
      <c r="H31" s="588" t="s">
        <v>992</v>
      </c>
      <c r="I31" s="588" t="s">
        <v>1112</v>
      </c>
    </row>
    <row r="32" spans="1:9" x14ac:dyDescent="0.25">
      <c r="A32" s="23" t="s">
        <v>727</v>
      </c>
      <c r="B32" s="464" t="s">
        <v>480</v>
      </c>
      <c r="C32" s="560"/>
      <c r="D32" s="560"/>
      <c r="E32" s="560"/>
      <c r="F32" s="560"/>
      <c r="G32" s="560"/>
      <c r="H32" s="560"/>
      <c r="I32" s="560"/>
    </row>
    <row r="33" spans="1:9" x14ac:dyDescent="0.25">
      <c r="A33" s="23" t="s">
        <v>731</v>
      </c>
      <c r="B33" s="464" t="s">
        <v>511</v>
      </c>
      <c r="C33" s="560"/>
      <c r="D33" s="560"/>
      <c r="E33" s="560"/>
      <c r="F33" s="560"/>
      <c r="G33" s="560"/>
      <c r="H33" s="560"/>
      <c r="I33" s="560"/>
    </row>
    <row r="34" spans="1:9" x14ac:dyDescent="0.25">
      <c r="A34" s="27" t="s">
        <v>732</v>
      </c>
      <c r="B34" s="464" t="s">
        <v>526</v>
      </c>
      <c r="C34" s="560"/>
      <c r="D34" s="560"/>
      <c r="E34" s="560"/>
      <c r="F34" s="560"/>
      <c r="G34" s="560"/>
      <c r="H34" s="560"/>
      <c r="I34" s="560"/>
    </row>
    <row r="35" spans="1:9" x14ac:dyDescent="0.25">
      <c r="A35" s="23" t="s">
        <v>734</v>
      </c>
      <c r="B35" s="464" t="s">
        <v>539</v>
      </c>
      <c r="C35" s="560"/>
      <c r="D35" s="560"/>
      <c r="E35" s="560"/>
      <c r="F35" s="560"/>
      <c r="G35" s="560"/>
      <c r="H35" s="560"/>
      <c r="I35" s="560"/>
    </row>
    <row r="36" spans="1:9" ht="15.75" x14ac:dyDescent="0.25">
      <c r="A36" s="470" t="s">
        <v>11</v>
      </c>
      <c r="B36" s="479"/>
      <c r="C36" s="586"/>
      <c r="D36" s="586"/>
      <c r="E36" s="586"/>
      <c r="F36" s="586"/>
      <c r="G36" s="586"/>
      <c r="H36" s="586"/>
      <c r="I36" s="586"/>
    </row>
    <row r="37" spans="1:9" x14ac:dyDescent="0.25">
      <c r="A37" s="23" t="s">
        <v>728</v>
      </c>
      <c r="B37" s="464" t="s">
        <v>488</v>
      </c>
      <c r="C37" s="560"/>
      <c r="D37" s="560"/>
      <c r="E37" s="560"/>
      <c r="F37" s="560"/>
      <c r="G37" s="560"/>
      <c r="H37" s="560"/>
      <c r="I37" s="560"/>
    </row>
    <row r="38" spans="1:9" x14ac:dyDescent="0.25">
      <c r="A38" s="23" t="s">
        <v>733</v>
      </c>
      <c r="B38" s="464" t="s">
        <v>534</v>
      </c>
      <c r="C38" s="560"/>
      <c r="D38" s="560"/>
      <c r="E38" s="560"/>
      <c r="F38" s="560"/>
      <c r="G38" s="560"/>
      <c r="H38" s="560"/>
      <c r="I38" s="560"/>
    </row>
    <row r="39" spans="1:9" x14ac:dyDescent="0.25">
      <c r="A39" s="23" t="s">
        <v>736</v>
      </c>
      <c r="B39" s="464" t="s">
        <v>544</v>
      </c>
      <c r="C39" s="560"/>
      <c r="D39" s="560"/>
      <c r="E39" s="560"/>
      <c r="F39" s="560"/>
      <c r="G39" s="560"/>
      <c r="H39" s="560"/>
      <c r="I39" s="560"/>
    </row>
    <row r="40" spans="1:9" ht="15.75" x14ac:dyDescent="0.25">
      <c r="A40" s="470" t="s">
        <v>10</v>
      </c>
      <c r="B40" s="479"/>
      <c r="C40" s="586"/>
      <c r="D40" s="586"/>
      <c r="E40" s="586"/>
      <c r="F40" s="586"/>
      <c r="G40" s="586"/>
      <c r="H40" s="586"/>
      <c r="I40" s="586"/>
    </row>
    <row r="41" spans="1:9" ht="15.75" x14ac:dyDescent="0.25">
      <c r="A41" s="480" t="s">
        <v>735</v>
      </c>
      <c r="B41" s="472" t="s">
        <v>545</v>
      </c>
      <c r="C41" s="580"/>
      <c r="D41" s="580"/>
      <c r="E41" s="580"/>
      <c r="F41" s="580"/>
      <c r="G41" s="580"/>
      <c r="H41" s="580"/>
      <c r="I41" s="580"/>
    </row>
    <row r="42" spans="1:9" ht="15.75" x14ac:dyDescent="0.25">
      <c r="A42" s="481" t="s">
        <v>41</v>
      </c>
      <c r="B42" s="482"/>
      <c r="C42" s="568"/>
      <c r="D42" s="568"/>
      <c r="E42" s="568"/>
      <c r="F42" s="568"/>
      <c r="G42" s="568"/>
      <c r="H42" s="568"/>
      <c r="I42" s="568"/>
    </row>
    <row r="43" spans="1:9" ht="15.75" x14ac:dyDescent="0.25">
      <c r="A43" s="481" t="s">
        <v>42</v>
      </c>
      <c r="B43" s="482"/>
      <c r="C43" s="568"/>
      <c r="D43" s="568"/>
      <c r="E43" s="568"/>
      <c r="F43" s="568"/>
      <c r="G43" s="568"/>
      <c r="H43" s="568"/>
      <c r="I43" s="568"/>
    </row>
    <row r="44" spans="1:9" x14ac:dyDescent="0.25">
      <c r="A44" s="12" t="s">
        <v>737</v>
      </c>
      <c r="B44" s="7" t="s">
        <v>550</v>
      </c>
      <c r="C44" s="560"/>
      <c r="D44" s="560"/>
      <c r="E44" s="560"/>
      <c r="F44" s="560"/>
      <c r="G44" s="560"/>
      <c r="H44" s="560"/>
      <c r="I44" s="560"/>
    </row>
    <row r="45" spans="1:9" x14ac:dyDescent="0.25">
      <c r="A45" s="11" t="s">
        <v>738</v>
      </c>
      <c r="B45" s="7" t="s">
        <v>557</v>
      </c>
      <c r="C45" s="560"/>
      <c r="D45" s="560"/>
      <c r="E45" s="560"/>
      <c r="F45" s="560"/>
      <c r="G45" s="560"/>
      <c r="H45" s="560"/>
      <c r="I45" s="560"/>
    </row>
    <row r="46" spans="1:9" x14ac:dyDescent="0.25">
      <c r="A46" s="5" t="s">
        <v>39</v>
      </c>
      <c r="B46" s="5" t="s">
        <v>558</v>
      </c>
      <c r="C46" s="560">
        <v>61</v>
      </c>
      <c r="D46" s="560">
        <v>0</v>
      </c>
      <c r="E46" s="560">
        <v>37</v>
      </c>
      <c r="F46" s="560">
        <v>37</v>
      </c>
      <c r="G46" s="560">
        <v>0</v>
      </c>
      <c r="H46" s="560">
        <v>0</v>
      </c>
      <c r="I46" s="560">
        <v>0</v>
      </c>
    </row>
    <row r="47" spans="1:9" x14ac:dyDescent="0.25">
      <c r="A47" s="5" t="s">
        <v>40</v>
      </c>
      <c r="B47" s="5" t="s">
        <v>558</v>
      </c>
      <c r="C47" s="560"/>
      <c r="D47" s="560"/>
      <c r="E47" s="560"/>
      <c r="F47" s="560"/>
      <c r="G47" s="560"/>
      <c r="H47" s="560"/>
      <c r="I47" s="560"/>
    </row>
    <row r="48" spans="1:9" x14ac:dyDescent="0.25">
      <c r="A48" s="5" t="s">
        <v>37</v>
      </c>
      <c r="B48" s="5" t="s">
        <v>559</v>
      </c>
      <c r="C48" s="560"/>
      <c r="D48" s="560"/>
      <c r="E48" s="560"/>
      <c r="F48" s="560"/>
      <c r="G48" s="560"/>
      <c r="H48" s="560"/>
      <c r="I48" s="560"/>
    </row>
    <row r="49" spans="1:9" x14ac:dyDescent="0.25">
      <c r="A49" s="5" t="s">
        <v>38</v>
      </c>
      <c r="B49" s="5" t="s">
        <v>559</v>
      </c>
      <c r="C49" s="560"/>
      <c r="D49" s="560"/>
      <c r="E49" s="560"/>
      <c r="F49" s="560"/>
      <c r="G49" s="560"/>
      <c r="H49" s="560"/>
      <c r="I49" s="560"/>
    </row>
    <row r="50" spans="1:9" x14ac:dyDescent="0.25">
      <c r="A50" s="7" t="s">
        <v>739</v>
      </c>
      <c r="B50" s="7" t="s">
        <v>560</v>
      </c>
      <c r="C50" s="560">
        <v>61</v>
      </c>
      <c r="D50" s="560">
        <v>0</v>
      </c>
      <c r="E50" s="560">
        <v>37</v>
      </c>
      <c r="F50" s="560">
        <v>37</v>
      </c>
      <c r="G50" s="560">
        <v>0</v>
      </c>
      <c r="H50" s="560">
        <v>0</v>
      </c>
      <c r="I50" s="560">
        <v>0</v>
      </c>
    </row>
    <row r="51" spans="1:9" x14ac:dyDescent="0.25">
      <c r="A51" s="12" t="s">
        <v>740</v>
      </c>
      <c r="B51" s="7" t="s">
        <v>571</v>
      </c>
      <c r="C51" s="560">
        <v>18937</v>
      </c>
      <c r="D51" s="560">
        <v>23294</v>
      </c>
      <c r="E51" s="560">
        <v>25337</v>
      </c>
      <c r="F51" s="560">
        <v>21657</v>
      </c>
      <c r="G51" s="560">
        <v>17804</v>
      </c>
      <c r="H51" s="560">
        <v>17804</v>
      </c>
      <c r="I51" s="560">
        <v>17804</v>
      </c>
    </row>
    <row r="52" spans="1:9" x14ac:dyDescent="0.25">
      <c r="A52" s="11" t="s">
        <v>741</v>
      </c>
      <c r="B52" s="7" t="s">
        <v>579</v>
      </c>
      <c r="C52" s="560"/>
      <c r="D52" s="560"/>
      <c r="E52" s="560"/>
      <c r="F52" s="560"/>
      <c r="G52" s="560"/>
      <c r="H52" s="560"/>
      <c r="I52" s="560"/>
    </row>
    <row r="53" spans="1:9" x14ac:dyDescent="0.25">
      <c r="A53" s="12" t="s">
        <v>580</v>
      </c>
      <c r="B53" s="7" t="s">
        <v>581</v>
      </c>
      <c r="C53" s="560"/>
      <c r="D53" s="560"/>
      <c r="E53" s="560"/>
      <c r="F53" s="560"/>
      <c r="G53" s="560"/>
      <c r="H53" s="560"/>
      <c r="I53" s="560"/>
    </row>
    <row r="54" spans="1:9" ht="15.75" x14ac:dyDescent="0.25">
      <c r="A54" s="474" t="s">
        <v>742</v>
      </c>
      <c r="B54" s="475" t="s">
        <v>582</v>
      </c>
      <c r="C54" s="511">
        <v>18937</v>
      </c>
      <c r="D54" s="511">
        <v>23294</v>
      </c>
      <c r="E54" s="511">
        <v>25337</v>
      </c>
      <c r="F54" s="511">
        <v>21657</v>
      </c>
      <c r="G54" s="511">
        <f t="shared" ref="G54:I54" si="1">G51</f>
        <v>17804</v>
      </c>
      <c r="H54" s="511">
        <f t="shared" si="1"/>
        <v>17804</v>
      </c>
      <c r="I54" s="511">
        <f t="shared" si="1"/>
        <v>17804</v>
      </c>
    </row>
    <row r="55" spans="1:9" ht="15.75" x14ac:dyDescent="0.25">
      <c r="A55" s="476" t="s">
        <v>724</v>
      </c>
      <c r="B55" s="477"/>
      <c r="C55" s="589">
        <v>18937</v>
      </c>
      <c r="D55" s="589">
        <v>23294</v>
      </c>
      <c r="E55" s="589">
        <v>25337</v>
      </c>
      <c r="F55" s="589">
        <v>21657</v>
      </c>
      <c r="G55" s="589">
        <f t="shared" ref="G55:I55" si="2">G54</f>
        <v>17804</v>
      </c>
      <c r="H55" s="589">
        <f t="shared" si="2"/>
        <v>17804</v>
      </c>
      <c r="I55" s="589">
        <f t="shared" si="2"/>
        <v>17804</v>
      </c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77"/>
  <sheetViews>
    <sheetView topLeftCell="A118" workbookViewId="0">
      <selection activeCell="K141" sqref="K141"/>
    </sheetView>
  </sheetViews>
  <sheetFormatPr defaultRowHeight="15" x14ac:dyDescent="0.25"/>
  <cols>
    <col min="1" max="1" width="85.85546875" customWidth="1"/>
    <col min="2" max="2" width="13.42578125" customWidth="1"/>
    <col min="3" max="3" width="18.5703125" customWidth="1"/>
    <col min="4" max="4" width="16.85546875" customWidth="1"/>
  </cols>
  <sheetData>
    <row r="1" spans="1:8" x14ac:dyDescent="0.25">
      <c r="D1" s="415" t="s">
        <v>821</v>
      </c>
    </row>
    <row r="2" spans="1:8" x14ac:dyDescent="0.25">
      <c r="A2" s="486" t="s">
        <v>823</v>
      </c>
    </row>
    <row r="3" spans="1:8" ht="22.5" customHeight="1" x14ac:dyDescent="0.25">
      <c r="A3" s="613" t="s">
        <v>1107</v>
      </c>
      <c r="B3" s="616"/>
      <c r="C3" s="616"/>
      <c r="D3" s="616"/>
      <c r="E3" s="409"/>
      <c r="F3" s="411"/>
      <c r="G3" s="411"/>
      <c r="H3" s="411"/>
    </row>
    <row r="4" spans="1:8" ht="24" customHeight="1" x14ac:dyDescent="0.25">
      <c r="A4" s="645" t="s">
        <v>824</v>
      </c>
      <c r="B4" s="616"/>
      <c r="C4" s="616"/>
      <c r="D4" s="616"/>
      <c r="E4" s="410"/>
      <c r="F4" s="411"/>
      <c r="G4" s="411"/>
      <c r="H4" s="411"/>
    </row>
    <row r="5" spans="1:8" ht="24" customHeight="1" x14ac:dyDescent="0.35">
      <c r="A5" s="414"/>
      <c r="B5" s="410"/>
      <c r="C5" s="410"/>
      <c r="D5" s="410"/>
      <c r="E5" s="410"/>
      <c r="F5" s="411"/>
      <c r="G5" s="411"/>
      <c r="H5" s="411"/>
    </row>
    <row r="6" spans="1:8" x14ac:dyDescent="0.25">
      <c r="A6" s="324" t="s">
        <v>825</v>
      </c>
      <c r="B6" s="317"/>
      <c r="C6" s="317"/>
      <c r="D6" s="317"/>
      <c r="E6" s="317"/>
    </row>
    <row r="7" spans="1:8" ht="26.25" x14ac:dyDescent="0.25">
      <c r="A7" s="87" t="s">
        <v>47</v>
      </c>
      <c r="B7" s="461" t="s">
        <v>826</v>
      </c>
      <c r="C7" s="461" t="s">
        <v>827</v>
      </c>
      <c r="D7" s="461" t="s">
        <v>828</v>
      </c>
      <c r="E7" s="317"/>
    </row>
    <row r="8" spans="1:8" x14ac:dyDescent="0.25">
      <c r="A8" s="89" t="s">
        <v>829</v>
      </c>
      <c r="B8" s="487"/>
      <c r="C8" s="487"/>
      <c r="D8" s="487"/>
      <c r="E8" s="317"/>
    </row>
    <row r="9" spans="1:8" x14ac:dyDescent="0.25">
      <c r="A9" s="62" t="s">
        <v>110</v>
      </c>
      <c r="B9" s="223"/>
      <c r="C9" s="223"/>
      <c r="D9" s="223"/>
      <c r="E9" s="317"/>
    </row>
    <row r="10" spans="1:8" x14ac:dyDescent="0.25">
      <c r="A10" s="488" t="s">
        <v>830</v>
      </c>
      <c r="B10" s="223"/>
      <c r="C10" s="223"/>
      <c r="D10" s="223"/>
      <c r="E10" s="317"/>
    </row>
    <row r="11" spans="1:8" x14ac:dyDescent="0.25">
      <c r="A11" s="488" t="s">
        <v>831</v>
      </c>
      <c r="B11" s="223"/>
      <c r="C11" s="223"/>
      <c r="D11" s="223"/>
      <c r="E11" s="317"/>
    </row>
    <row r="12" spans="1:8" x14ac:dyDescent="0.25">
      <c r="A12" s="488" t="s">
        <v>832</v>
      </c>
      <c r="B12" s="223"/>
      <c r="C12" s="223"/>
      <c r="D12" s="223"/>
      <c r="E12" s="317"/>
    </row>
    <row r="13" spans="1:8" x14ac:dyDescent="0.25">
      <c r="A13" s="488" t="s">
        <v>833</v>
      </c>
      <c r="B13" s="223"/>
      <c r="C13" s="223"/>
      <c r="D13" s="223"/>
      <c r="E13" s="317"/>
    </row>
    <row r="14" spans="1:8" x14ac:dyDescent="0.25">
      <c r="A14" s="488" t="s">
        <v>834</v>
      </c>
      <c r="B14" s="223"/>
      <c r="C14" s="223"/>
      <c r="D14" s="223"/>
      <c r="E14" s="317"/>
    </row>
    <row r="15" spans="1:8" x14ac:dyDescent="0.25">
      <c r="A15" s="488" t="s">
        <v>835</v>
      </c>
      <c r="B15" s="223"/>
      <c r="C15" s="223"/>
      <c r="D15" s="223"/>
      <c r="E15" s="317"/>
    </row>
    <row r="16" spans="1:8" x14ac:dyDescent="0.25">
      <c r="A16" s="62" t="s">
        <v>111</v>
      </c>
      <c r="B16" s="223"/>
      <c r="C16" s="223"/>
      <c r="D16" s="223"/>
      <c r="E16" s="317"/>
    </row>
    <row r="17" spans="1:5" x14ac:dyDescent="0.25">
      <c r="A17" s="488" t="s">
        <v>830</v>
      </c>
      <c r="B17" s="223"/>
      <c r="C17" s="223"/>
      <c r="D17" s="223"/>
      <c r="E17" s="317"/>
    </row>
    <row r="18" spans="1:5" x14ac:dyDescent="0.25">
      <c r="A18" s="488" t="s">
        <v>831</v>
      </c>
      <c r="B18" s="223"/>
      <c r="C18" s="223"/>
      <c r="D18" s="223"/>
      <c r="E18" s="317"/>
    </row>
    <row r="19" spans="1:5" x14ac:dyDescent="0.25">
      <c r="A19" s="488" t="s">
        <v>832</v>
      </c>
      <c r="B19" s="223"/>
      <c r="C19" s="223"/>
      <c r="D19" s="223"/>
      <c r="E19" s="317"/>
    </row>
    <row r="20" spans="1:5" x14ac:dyDescent="0.25">
      <c r="A20" s="488" t="s">
        <v>833</v>
      </c>
      <c r="B20" s="223"/>
      <c r="C20" s="223"/>
      <c r="D20" s="223"/>
      <c r="E20" s="317"/>
    </row>
    <row r="21" spans="1:5" x14ac:dyDescent="0.25">
      <c r="A21" s="488" t="s">
        <v>834</v>
      </c>
      <c r="B21" s="223"/>
      <c r="C21" s="223"/>
      <c r="D21" s="223"/>
      <c r="E21" s="317"/>
    </row>
    <row r="22" spans="1:5" x14ac:dyDescent="0.25">
      <c r="A22" s="488" t="s">
        <v>835</v>
      </c>
      <c r="B22" s="223"/>
      <c r="C22" s="223"/>
      <c r="D22" s="223"/>
      <c r="E22" s="317"/>
    </row>
    <row r="23" spans="1:5" x14ac:dyDescent="0.25">
      <c r="A23" s="62" t="s">
        <v>112</v>
      </c>
      <c r="B23" s="223"/>
      <c r="C23" s="223"/>
      <c r="D23" s="223"/>
      <c r="E23" s="317"/>
    </row>
    <row r="24" spans="1:5" x14ac:dyDescent="0.25">
      <c r="A24" s="488" t="s">
        <v>830</v>
      </c>
      <c r="B24" s="223"/>
      <c r="C24" s="223"/>
      <c r="D24" s="223"/>
      <c r="E24" s="317"/>
    </row>
    <row r="25" spans="1:5" x14ac:dyDescent="0.25">
      <c r="A25" s="488" t="s">
        <v>831</v>
      </c>
      <c r="B25" s="223"/>
      <c r="C25" s="223"/>
      <c r="D25" s="223"/>
      <c r="E25" s="317"/>
    </row>
    <row r="26" spans="1:5" x14ac:dyDescent="0.25">
      <c r="A26" s="488" t="s">
        <v>832</v>
      </c>
      <c r="B26" s="223"/>
      <c r="C26" s="223"/>
      <c r="D26" s="223"/>
      <c r="E26" s="317"/>
    </row>
    <row r="27" spans="1:5" x14ac:dyDescent="0.25">
      <c r="A27" s="488" t="s">
        <v>833</v>
      </c>
      <c r="B27" s="223"/>
      <c r="C27" s="223"/>
      <c r="D27" s="223"/>
      <c r="E27" s="317"/>
    </row>
    <row r="28" spans="1:5" x14ac:dyDescent="0.25">
      <c r="A28" s="488" t="s">
        <v>834</v>
      </c>
      <c r="B28" s="223"/>
      <c r="C28" s="223"/>
      <c r="D28" s="223"/>
      <c r="E28" s="317"/>
    </row>
    <row r="29" spans="1:5" x14ac:dyDescent="0.25">
      <c r="A29" s="488" t="s">
        <v>835</v>
      </c>
      <c r="B29" s="223"/>
      <c r="C29" s="223"/>
      <c r="D29" s="223"/>
      <c r="E29" s="317"/>
    </row>
    <row r="30" spans="1:5" x14ac:dyDescent="0.25">
      <c r="A30" s="63" t="s">
        <v>169</v>
      </c>
      <c r="B30" s="224"/>
      <c r="C30" s="224"/>
      <c r="D30" s="224"/>
      <c r="E30" s="317"/>
    </row>
    <row r="31" spans="1:5" x14ac:dyDescent="0.25">
      <c r="A31" s="488" t="s">
        <v>830</v>
      </c>
      <c r="B31" s="224"/>
      <c r="C31" s="224"/>
      <c r="D31" s="224"/>
      <c r="E31" s="317"/>
    </row>
    <row r="32" spans="1:5" x14ac:dyDescent="0.25">
      <c r="A32" s="488" t="s">
        <v>831</v>
      </c>
      <c r="B32" s="224"/>
      <c r="C32" s="224"/>
      <c r="D32" s="224"/>
      <c r="E32" s="317"/>
    </row>
    <row r="33" spans="1:5" x14ac:dyDescent="0.25">
      <c r="A33" s="488" t="s">
        <v>832</v>
      </c>
      <c r="B33" s="224"/>
      <c r="C33" s="224"/>
      <c r="D33" s="224"/>
      <c r="E33" s="317"/>
    </row>
    <row r="34" spans="1:5" x14ac:dyDescent="0.25">
      <c r="A34" s="488" t="s">
        <v>833</v>
      </c>
      <c r="B34" s="224"/>
      <c r="C34" s="224"/>
      <c r="D34" s="224"/>
      <c r="E34" s="317"/>
    </row>
    <row r="35" spans="1:5" x14ac:dyDescent="0.25">
      <c r="A35" s="488" t="s">
        <v>834</v>
      </c>
      <c r="B35" s="224"/>
      <c r="C35" s="224"/>
      <c r="D35" s="224"/>
      <c r="E35" s="317"/>
    </row>
    <row r="36" spans="1:5" x14ac:dyDescent="0.25">
      <c r="A36" s="488" t="s">
        <v>836</v>
      </c>
      <c r="B36" s="224"/>
      <c r="C36" s="224"/>
      <c r="D36" s="224"/>
      <c r="E36" s="317"/>
    </row>
    <row r="37" spans="1:5" x14ac:dyDescent="0.25">
      <c r="A37" s="62" t="s">
        <v>113</v>
      </c>
      <c r="B37" s="223">
        <v>248881</v>
      </c>
      <c r="C37" s="223">
        <v>589</v>
      </c>
      <c r="D37" s="223">
        <v>249470</v>
      </c>
      <c r="E37" s="317"/>
    </row>
    <row r="38" spans="1:5" x14ac:dyDescent="0.25">
      <c r="A38" s="488" t="s">
        <v>830</v>
      </c>
      <c r="B38" s="223"/>
      <c r="C38" s="223"/>
      <c r="D38" s="223"/>
      <c r="E38" s="317"/>
    </row>
    <row r="39" spans="1:5" x14ac:dyDescent="0.25">
      <c r="A39" s="488" t="s">
        <v>831</v>
      </c>
      <c r="B39" s="223"/>
      <c r="C39" s="223"/>
      <c r="D39" s="223"/>
      <c r="E39" s="317"/>
    </row>
    <row r="40" spans="1:5" x14ac:dyDescent="0.25">
      <c r="A40" s="488" t="s">
        <v>832</v>
      </c>
      <c r="B40" s="223"/>
      <c r="C40" s="223"/>
      <c r="D40" s="223"/>
      <c r="E40" s="317"/>
    </row>
    <row r="41" spans="1:5" x14ac:dyDescent="0.25">
      <c r="A41" s="488" t="s">
        <v>833</v>
      </c>
      <c r="B41" s="223"/>
      <c r="C41" s="223"/>
      <c r="D41" s="223"/>
      <c r="E41" s="317"/>
    </row>
    <row r="42" spans="1:5" x14ac:dyDescent="0.25">
      <c r="A42" s="488" t="s">
        <v>834</v>
      </c>
      <c r="B42" s="223"/>
      <c r="C42" s="223"/>
      <c r="D42" s="223"/>
      <c r="E42" s="317"/>
    </row>
    <row r="43" spans="1:5" x14ac:dyDescent="0.25">
      <c r="A43" s="488" t="s">
        <v>836</v>
      </c>
      <c r="B43" s="223"/>
      <c r="C43" s="223"/>
      <c r="D43" s="223"/>
      <c r="E43" s="317"/>
    </row>
    <row r="44" spans="1:5" x14ac:dyDescent="0.25">
      <c r="A44" s="62" t="s">
        <v>114</v>
      </c>
      <c r="B44" s="223">
        <v>1074</v>
      </c>
      <c r="C44" s="223">
        <v>163</v>
      </c>
      <c r="D44" s="223">
        <v>1237</v>
      </c>
      <c r="E44" s="317"/>
    </row>
    <row r="45" spans="1:5" x14ac:dyDescent="0.25">
      <c r="A45" s="488" t="s">
        <v>830</v>
      </c>
      <c r="B45" s="223"/>
      <c r="C45" s="223"/>
      <c r="D45" s="223"/>
      <c r="E45" s="317"/>
    </row>
    <row r="46" spans="1:5" x14ac:dyDescent="0.25">
      <c r="A46" s="488" t="s">
        <v>831</v>
      </c>
      <c r="B46" s="223"/>
      <c r="C46" s="223"/>
      <c r="D46" s="223"/>
      <c r="E46" s="317"/>
    </row>
    <row r="47" spans="1:5" x14ac:dyDescent="0.25">
      <c r="A47" s="488" t="s">
        <v>832</v>
      </c>
      <c r="B47" s="223"/>
      <c r="C47" s="223"/>
      <c r="D47" s="223"/>
      <c r="E47" s="317"/>
    </row>
    <row r="48" spans="1:5" x14ac:dyDescent="0.25">
      <c r="A48" s="488" t="s">
        <v>833</v>
      </c>
      <c r="B48" s="223"/>
      <c r="C48" s="223"/>
      <c r="D48" s="223"/>
      <c r="E48" s="317"/>
    </row>
    <row r="49" spans="1:5" x14ac:dyDescent="0.25">
      <c r="A49" s="488" t="s">
        <v>834</v>
      </c>
      <c r="B49" s="223"/>
      <c r="C49" s="223"/>
      <c r="D49" s="223"/>
      <c r="E49" s="317"/>
    </row>
    <row r="50" spans="1:5" x14ac:dyDescent="0.25">
      <c r="A50" s="488" t="s">
        <v>836</v>
      </c>
      <c r="B50" s="223"/>
      <c r="C50" s="223"/>
      <c r="D50" s="223"/>
      <c r="E50" s="317"/>
    </row>
    <row r="51" spans="1:5" x14ac:dyDescent="0.25">
      <c r="A51" s="62" t="s">
        <v>115</v>
      </c>
      <c r="B51" s="223"/>
      <c r="C51" s="223"/>
      <c r="D51" s="223"/>
      <c r="E51" s="317"/>
    </row>
    <row r="52" spans="1:5" x14ac:dyDescent="0.25">
      <c r="A52" s="488" t="s">
        <v>830</v>
      </c>
      <c r="B52" s="223"/>
      <c r="C52" s="223"/>
      <c r="D52" s="223"/>
      <c r="E52" s="317"/>
    </row>
    <row r="53" spans="1:5" x14ac:dyDescent="0.25">
      <c r="A53" s="488" t="s">
        <v>831</v>
      </c>
      <c r="B53" s="223"/>
      <c r="C53" s="223"/>
      <c r="D53" s="223"/>
      <c r="E53" s="317"/>
    </row>
    <row r="54" spans="1:5" x14ac:dyDescent="0.25">
      <c r="A54" s="488" t="s">
        <v>832</v>
      </c>
      <c r="B54" s="223"/>
      <c r="C54" s="223"/>
      <c r="D54" s="223"/>
      <c r="E54" s="317"/>
    </row>
    <row r="55" spans="1:5" x14ac:dyDescent="0.25">
      <c r="A55" s="488" t="s">
        <v>833</v>
      </c>
      <c r="B55" s="223"/>
      <c r="C55" s="223"/>
      <c r="D55" s="223"/>
      <c r="E55" s="317"/>
    </row>
    <row r="56" spans="1:5" x14ac:dyDescent="0.25">
      <c r="A56" s="488" t="s">
        <v>834</v>
      </c>
      <c r="B56" s="223"/>
      <c r="C56" s="223"/>
      <c r="D56" s="223"/>
      <c r="E56" s="317"/>
    </row>
    <row r="57" spans="1:5" x14ac:dyDescent="0.25">
      <c r="A57" s="488" t="s">
        <v>836</v>
      </c>
      <c r="B57" s="223"/>
      <c r="C57" s="223"/>
      <c r="D57" s="223"/>
      <c r="E57" s="317"/>
    </row>
    <row r="58" spans="1:5" x14ac:dyDescent="0.25">
      <c r="A58" s="62" t="s">
        <v>116</v>
      </c>
      <c r="B58" s="223"/>
      <c r="C58" s="223"/>
      <c r="D58" s="223"/>
      <c r="E58" s="317"/>
    </row>
    <row r="59" spans="1:5" x14ac:dyDescent="0.25">
      <c r="A59" s="62" t="s">
        <v>117</v>
      </c>
      <c r="B59" s="223"/>
      <c r="C59" s="223"/>
      <c r="D59" s="223"/>
      <c r="E59" s="317"/>
    </row>
    <row r="60" spans="1:5" x14ac:dyDescent="0.25">
      <c r="A60" s="63" t="s">
        <v>170</v>
      </c>
      <c r="B60" s="224">
        <f>B37+B44+B58</f>
        <v>249955</v>
      </c>
      <c r="C60" s="224">
        <f>C37+C44</f>
        <v>752</v>
      </c>
      <c r="D60" s="224">
        <f>D37+D44+D58</f>
        <v>250707</v>
      </c>
      <c r="E60" s="317"/>
    </row>
    <row r="61" spans="1:5" x14ac:dyDescent="0.25">
      <c r="A61" s="488" t="s">
        <v>830</v>
      </c>
      <c r="B61" s="224"/>
      <c r="C61" s="224"/>
      <c r="D61" s="224"/>
      <c r="E61" s="317"/>
    </row>
    <row r="62" spans="1:5" x14ac:dyDescent="0.25">
      <c r="A62" s="488" t="s">
        <v>831</v>
      </c>
      <c r="B62" s="224"/>
      <c r="C62" s="224"/>
      <c r="D62" s="224"/>
      <c r="E62" s="317"/>
    </row>
    <row r="63" spans="1:5" x14ac:dyDescent="0.25">
      <c r="A63" s="488" t="s">
        <v>832</v>
      </c>
      <c r="B63" s="224"/>
      <c r="C63" s="224"/>
      <c r="D63" s="224"/>
      <c r="E63" s="317"/>
    </row>
    <row r="64" spans="1:5" x14ac:dyDescent="0.25">
      <c r="A64" s="488" t="s">
        <v>833</v>
      </c>
      <c r="B64" s="224"/>
      <c r="C64" s="224"/>
      <c r="D64" s="224"/>
      <c r="E64" s="317"/>
    </row>
    <row r="65" spans="1:5" x14ac:dyDescent="0.25">
      <c r="A65" s="488" t="s">
        <v>834</v>
      </c>
      <c r="B65" s="224"/>
      <c r="C65" s="224"/>
      <c r="D65" s="224"/>
      <c r="E65" s="317"/>
    </row>
    <row r="66" spans="1:5" x14ac:dyDescent="0.25">
      <c r="A66" s="488" t="s">
        <v>836</v>
      </c>
      <c r="B66" s="224"/>
      <c r="C66" s="224"/>
      <c r="D66" s="224"/>
      <c r="E66" s="317"/>
    </row>
    <row r="67" spans="1:5" x14ac:dyDescent="0.25">
      <c r="A67" s="62" t="s">
        <v>166</v>
      </c>
      <c r="B67" s="223">
        <v>988</v>
      </c>
      <c r="C67" s="223">
        <v>0</v>
      </c>
      <c r="D67" s="223">
        <v>988</v>
      </c>
      <c r="E67" s="317"/>
    </row>
    <row r="68" spans="1:5" x14ac:dyDescent="0.25">
      <c r="A68" s="62" t="s">
        <v>837</v>
      </c>
      <c r="B68" s="223"/>
      <c r="C68" s="223"/>
      <c r="D68" s="223"/>
      <c r="E68" s="317"/>
    </row>
    <row r="69" spans="1:5" x14ac:dyDescent="0.25">
      <c r="A69" s="62" t="s">
        <v>838</v>
      </c>
      <c r="B69" s="223"/>
      <c r="C69" s="223"/>
      <c r="D69" s="223"/>
      <c r="E69" s="317"/>
    </row>
    <row r="70" spans="1:5" x14ac:dyDescent="0.25">
      <c r="A70" s="62" t="s">
        <v>839</v>
      </c>
      <c r="B70" s="223"/>
      <c r="C70" s="223"/>
      <c r="D70" s="223"/>
      <c r="E70" s="317"/>
    </row>
    <row r="71" spans="1:5" x14ac:dyDescent="0.25">
      <c r="A71" s="62" t="s">
        <v>839</v>
      </c>
      <c r="B71" s="223"/>
      <c r="C71" s="223"/>
      <c r="D71" s="223"/>
      <c r="E71" s="317"/>
    </row>
    <row r="72" spans="1:5" ht="14.45" x14ac:dyDescent="0.3">
      <c r="A72" s="62" t="s">
        <v>840</v>
      </c>
      <c r="B72" s="223"/>
      <c r="C72" s="223"/>
      <c r="D72" s="223"/>
      <c r="E72" s="317"/>
    </row>
    <row r="73" spans="1:5" ht="14.45" x14ac:dyDescent="0.3">
      <c r="A73" s="62" t="s">
        <v>840</v>
      </c>
      <c r="B73" s="223"/>
      <c r="C73" s="223"/>
      <c r="D73" s="223"/>
      <c r="E73" s="317"/>
    </row>
    <row r="74" spans="1:5" x14ac:dyDescent="0.25">
      <c r="A74" s="62" t="s">
        <v>167</v>
      </c>
      <c r="B74" s="223"/>
      <c r="C74" s="223"/>
      <c r="D74" s="223"/>
      <c r="E74" s="317"/>
    </row>
    <row r="75" spans="1:5" x14ac:dyDescent="0.25">
      <c r="A75" s="62" t="s">
        <v>841</v>
      </c>
      <c r="B75" s="223"/>
      <c r="C75" s="223"/>
      <c r="D75" s="223"/>
      <c r="E75" s="317"/>
    </row>
    <row r="76" spans="1:5" x14ac:dyDescent="0.25">
      <c r="A76" s="62" t="s">
        <v>842</v>
      </c>
      <c r="B76" s="223"/>
      <c r="C76" s="223"/>
      <c r="D76" s="223"/>
      <c r="E76" s="317"/>
    </row>
    <row r="77" spans="1:5" x14ac:dyDescent="0.25">
      <c r="A77" s="62" t="s">
        <v>118</v>
      </c>
      <c r="B77" s="223"/>
      <c r="C77" s="223"/>
      <c r="D77" s="223"/>
      <c r="E77" s="317"/>
    </row>
    <row r="78" spans="1:5" x14ac:dyDescent="0.25">
      <c r="A78" s="63" t="s">
        <v>168</v>
      </c>
      <c r="B78" s="224">
        <f>B67</f>
        <v>988</v>
      </c>
      <c r="C78" s="224">
        <f>C67</f>
        <v>0</v>
      </c>
      <c r="D78" s="224">
        <v>988</v>
      </c>
      <c r="E78" s="317"/>
    </row>
    <row r="79" spans="1:5" x14ac:dyDescent="0.25">
      <c r="A79" s="62" t="s">
        <v>119</v>
      </c>
      <c r="B79" s="223"/>
      <c r="C79" s="223"/>
      <c r="D79" s="223"/>
      <c r="E79" s="317"/>
    </row>
    <row r="80" spans="1:5" x14ac:dyDescent="0.25">
      <c r="A80" s="488" t="s">
        <v>830</v>
      </c>
      <c r="B80" s="223"/>
      <c r="C80" s="223"/>
      <c r="D80" s="223"/>
      <c r="E80" s="317"/>
    </row>
    <row r="81" spans="1:5" x14ac:dyDescent="0.25">
      <c r="A81" s="488" t="s">
        <v>831</v>
      </c>
      <c r="B81" s="223"/>
      <c r="C81" s="223"/>
      <c r="D81" s="223"/>
      <c r="E81" s="317"/>
    </row>
    <row r="82" spans="1:5" x14ac:dyDescent="0.25">
      <c r="A82" s="488" t="s">
        <v>832</v>
      </c>
      <c r="B82" s="223"/>
      <c r="C82" s="223"/>
      <c r="D82" s="223"/>
      <c r="E82" s="317"/>
    </row>
    <row r="83" spans="1:5" x14ac:dyDescent="0.25">
      <c r="A83" s="488" t="s">
        <v>833</v>
      </c>
      <c r="B83" s="223"/>
      <c r="C83" s="223"/>
      <c r="D83" s="223"/>
      <c r="E83" s="317"/>
    </row>
    <row r="84" spans="1:5" x14ac:dyDescent="0.25">
      <c r="A84" s="488" t="s">
        <v>834</v>
      </c>
      <c r="B84" s="223"/>
      <c r="C84" s="223"/>
      <c r="D84" s="223"/>
      <c r="E84" s="317"/>
    </row>
    <row r="85" spans="1:5" x14ac:dyDescent="0.25">
      <c r="A85" s="488" t="s">
        <v>836</v>
      </c>
      <c r="B85" s="223"/>
      <c r="C85" s="223"/>
      <c r="D85" s="223"/>
      <c r="E85" s="317"/>
    </row>
    <row r="86" spans="1:5" x14ac:dyDescent="0.25">
      <c r="A86" s="62" t="s">
        <v>120</v>
      </c>
      <c r="B86" s="223"/>
      <c r="C86" s="223"/>
      <c r="D86" s="223"/>
      <c r="E86" s="317"/>
    </row>
    <row r="87" spans="1:5" x14ac:dyDescent="0.25">
      <c r="A87" s="63" t="s">
        <v>843</v>
      </c>
      <c r="B87" s="224"/>
      <c r="C87" s="224"/>
      <c r="D87" s="224"/>
      <c r="E87" s="317"/>
    </row>
    <row r="88" spans="1:5" x14ac:dyDescent="0.25">
      <c r="A88" s="488" t="s">
        <v>830</v>
      </c>
      <c r="B88" s="224"/>
      <c r="C88" s="224"/>
      <c r="D88" s="224"/>
      <c r="E88" s="317"/>
    </row>
    <row r="89" spans="1:5" x14ac:dyDescent="0.25">
      <c r="A89" s="488" t="s">
        <v>831</v>
      </c>
      <c r="B89" s="224"/>
      <c r="C89" s="224"/>
      <c r="D89" s="224"/>
      <c r="E89" s="317"/>
    </row>
    <row r="90" spans="1:5" x14ac:dyDescent="0.25">
      <c r="A90" s="488" t="s">
        <v>832</v>
      </c>
      <c r="B90" s="224"/>
      <c r="C90" s="224"/>
      <c r="D90" s="224"/>
      <c r="E90" s="317"/>
    </row>
    <row r="91" spans="1:5" x14ac:dyDescent="0.25">
      <c r="A91" s="488" t="s">
        <v>833</v>
      </c>
      <c r="B91" s="224"/>
      <c r="C91" s="224"/>
      <c r="D91" s="224"/>
      <c r="E91" s="317"/>
    </row>
    <row r="92" spans="1:5" x14ac:dyDescent="0.25">
      <c r="A92" s="488" t="s">
        <v>834</v>
      </c>
      <c r="B92" s="224"/>
      <c r="C92" s="224"/>
      <c r="D92" s="224"/>
      <c r="E92" s="317"/>
    </row>
    <row r="93" spans="1:5" x14ac:dyDescent="0.25">
      <c r="A93" s="488" t="s">
        <v>836</v>
      </c>
      <c r="B93" s="224"/>
      <c r="C93" s="224"/>
      <c r="D93" s="224"/>
      <c r="E93" s="317"/>
    </row>
    <row r="94" spans="1:5" x14ac:dyDescent="0.25">
      <c r="A94" s="63" t="s">
        <v>171</v>
      </c>
      <c r="B94" s="224">
        <f>B78+B60</f>
        <v>250943</v>
      </c>
      <c r="C94" s="224">
        <f>C78+C60</f>
        <v>752</v>
      </c>
      <c r="D94" s="224">
        <f>D60+D78</f>
        <v>251695</v>
      </c>
      <c r="E94" s="317"/>
    </row>
    <row r="95" spans="1:5" x14ac:dyDescent="0.25">
      <c r="A95" s="63" t="s">
        <v>844</v>
      </c>
      <c r="B95" s="224"/>
      <c r="C95" s="224"/>
      <c r="D95" s="224"/>
      <c r="E95" s="317"/>
    </row>
    <row r="96" spans="1:5" x14ac:dyDescent="0.25">
      <c r="A96" s="488" t="s">
        <v>845</v>
      </c>
      <c r="B96" s="224"/>
      <c r="C96" s="224"/>
      <c r="D96" s="224"/>
      <c r="E96" s="317"/>
    </row>
    <row r="97" spans="1:5" x14ac:dyDescent="0.25">
      <c r="A97" s="63" t="s">
        <v>173</v>
      </c>
      <c r="B97" s="224"/>
      <c r="C97" s="224"/>
      <c r="D97" s="224"/>
      <c r="E97" s="317"/>
    </row>
    <row r="98" spans="1:5" x14ac:dyDescent="0.25">
      <c r="A98" s="63" t="s">
        <v>846</v>
      </c>
      <c r="B98" s="224"/>
      <c r="C98" s="224"/>
      <c r="D98" s="224"/>
      <c r="E98" s="317"/>
    </row>
    <row r="99" spans="1:5" x14ac:dyDescent="0.25">
      <c r="A99" s="62" t="s">
        <v>132</v>
      </c>
      <c r="B99" s="223"/>
      <c r="C99" s="223"/>
      <c r="D99" s="223"/>
      <c r="E99" s="317"/>
    </row>
    <row r="100" spans="1:5" x14ac:dyDescent="0.25">
      <c r="A100" s="62" t="s">
        <v>133</v>
      </c>
      <c r="B100" s="223">
        <v>149</v>
      </c>
      <c r="C100" s="223">
        <v>399</v>
      </c>
      <c r="D100" s="223">
        <v>548</v>
      </c>
      <c r="E100" s="317"/>
    </row>
    <row r="101" spans="1:5" x14ac:dyDescent="0.25">
      <c r="A101" s="62" t="s">
        <v>134</v>
      </c>
      <c r="B101" s="223">
        <v>19457</v>
      </c>
      <c r="C101" s="223">
        <v>95</v>
      </c>
      <c r="D101" s="223">
        <v>19362</v>
      </c>
      <c r="E101" s="317"/>
    </row>
    <row r="102" spans="1:5" x14ac:dyDescent="0.25">
      <c r="A102" s="62" t="s">
        <v>135</v>
      </c>
      <c r="B102" s="223"/>
      <c r="C102" s="223"/>
      <c r="D102" s="223"/>
      <c r="E102" s="317"/>
    </row>
    <row r="103" spans="1:5" x14ac:dyDescent="0.25">
      <c r="A103" s="62" t="s">
        <v>136</v>
      </c>
      <c r="B103" s="223"/>
      <c r="C103" s="223"/>
      <c r="D103" s="223"/>
      <c r="E103" s="317"/>
    </row>
    <row r="104" spans="1:5" x14ac:dyDescent="0.25">
      <c r="A104" s="63" t="s">
        <v>174</v>
      </c>
      <c r="B104" s="224">
        <v>19606</v>
      </c>
      <c r="C104" s="224">
        <v>494</v>
      </c>
      <c r="D104" s="224">
        <f>D100+D101</f>
        <v>19910</v>
      </c>
      <c r="E104" s="317"/>
    </row>
    <row r="105" spans="1:5" x14ac:dyDescent="0.25">
      <c r="A105" s="63" t="s">
        <v>847</v>
      </c>
      <c r="B105" s="224">
        <v>1218</v>
      </c>
      <c r="C105" s="224">
        <v>2365</v>
      </c>
      <c r="D105" s="224">
        <v>3583</v>
      </c>
      <c r="E105" s="317"/>
    </row>
    <row r="106" spans="1:5" x14ac:dyDescent="0.25">
      <c r="A106" s="63" t="s">
        <v>175</v>
      </c>
      <c r="B106" s="224">
        <v>589</v>
      </c>
      <c r="C106" s="224">
        <v>536</v>
      </c>
      <c r="D106" s="224">
        <v>53</v>
      </c>
      <c r="E106" s="317"/>
    </row>
    <row r="107" spans="1:5" x14ac:dyDescent="0.25">
      <c r="A107" s="62" t="s">
        <v>176</v>
      </c>
      <c r="B107" s="223">
        <v>43</v>
      </c>
      <c r="C107" s="223">
        <v>29</v>
      </c>
      <c r="D107" s="223">
        <v>72</v>
      </c>
      <c r="E107" s="317"/>
    </row>
    <row r="108" spans="1:5" x14ac:dyDescent="0.25">
      <c r="A108" s="62" t="s">
        <v>137</v>
      </c>
      <c r="B108" s="223"/>
      <c r="C108" s="223"/>
      <c r="D108" s="223"/>
      <c r="E108" s="317"/>
    </row>
    <row r="109" spans="1:5" x14ac:dyDescent="0.25">
      <c r="A109" s="62" t="s">
        <v>138</v>
      </c>
      <c r="B109" s="223"/>
      <c r="C109" s="223"/>
      <c r="D109" s="223"/>
      <c r="E109" s="317"/>
    </row>
    <row r="110" spans="1:5" x14ac:dyDescent="0.25">
      <c r="A110" s="62" t="s">
        <v>139</v>
      </c>
      <c r="B110" s="223"/>
      <c r="C110" s="223"/>
      <c r="D110" s="223"/>
      <c r="E110" s="317"/>
    </row>
    <row r="111" spans="1:5" ht="30" x14ac:dyDescent="0.25">
      <c r="A111" s="62" t="s">
        <v>140</v>
      </c>
      <c r="B111" s="223"/>
      <c r="C111" s="223"/>
      <c r="D111" s="223"/>
      <c r="E111" s="317"/>
    </row>
    <row r="112" spans="1:5" ht="30" x14ac:dyDescent="0.25">
      <c r="A112" s="62" t="s">
        <v>141</v>
      </c>
      <c r="B112" s="223"/>
      <c r="C112" s="223"/>
      <c r="D112" s="223"/>
      <c r="E112" s="317"/>
    </row>
    <row r="113" spans="1:5" ht="30" x14ac:dyDescent="0.25">
      <c r="A113" s="62" t="s">
        <v>142</v>
      </c>
      <c r="B113" s="223"/>
      <c r="C113" s="223"/>
      <c r="D113" s="223"/>
      <c r="E113" s="317"/>
    </row>
    <row r="114" spans="1:5" x14ac:dyDescent="0.25">
      <c r="A114" s="63" t="s">
        <v>177</v>
      </c>
      <c r="B114" s="224">
        <v>43</v>
      </c>
      <c r="C114" s="224">
        <v>29</v>
      </c>
      <c r="D114" s="224">
        <v>72</v>
      </c>
      <c r="E114" s="317"/>
    </row>
    <row r="115" spans="1:5" x14ac:dyDescent="0.25">
      <c r="A115" s="63" t="s">
        <v>848</v>
      </c>
      <c r="B115" s="224">
        <v>1918</v>
      </c>
      <c r="C115" s="224">
        <v>1790</v>
      </c>
      <c r="D115" s="224">
        <v>3708</v>
      </c>
      <c r="E115" s="317"/>
    </row>
    <row r="116" spans="1:5" x14ac:dyDescent="0.25">
      <c r="A116" s="63" t="s">
        <v>143</v>
      </c>
      <c r="B116" s="224">
        <v>187</v>
      </c>
      <c r="C116" s="224">
        <v>87</v>
      </c>
      <c r="D116" s="224">
        <v>100</v>
      </c>
      <c r="E116" s="317"/>
    </row>
    <row r="117" spans="1:5" x14ac:dyDescent="0.25">
      <c r="A117" s="62" t="s">
        <v>144</v>
      </c>
      <c r="B117" s="223"/>
      <c r="C117" s="223"/>
      <c r="D117" s="223"/>
      <c r="E117" s="317"/>
    </row>
    <row r="118" spans="1:5" x14ac:dyDescent="0.25">
      <c r="A118" s="62" t="s">
        <v>145</v>
      </c>
      <c r="B118" s="223"/>
      <c r="C118" s="223"/>
      <c r="D118" s="223"/>
      <c r="E118" s="317"/>
    </row>
    <row r="119" spans="1:5" x14ac:dyDescent="0.25">
      <c r="A119" s="62" t="s">
        <v>146</v>
      </c>
      <c r="B119" s="223"/>
      <c r="C119" s="223"/>
      <c r="D119" s="223"/>
      <c r="E119" s="317"/>
    </row>
    <row r="120" spans="1:5" x14ac:dyDescent="0.25">
      <c r="A120" s="63" t="s">
        <v>849</v>
      </c>
      <c r="B120" s="224"/>
      <c r="C120" s="224"/>
      <c r="D120" s="224"/>
      <c r="E120" s="317"/>
    </row>
    <row r="121" spans="1:5" ht="15.75" x14ac:dyDescent="0.25">
      <c r="A121" s="489" t="s">
        <v>178</v>
      </c>
      <c r="B121" s="225">
        <v>272655</v>
      </c>
      <c r="C121" s="225">
        <v>2757</v>
      </c>
      <c r="D121" s="225">
        <v>275412</v>
      </c>
      <c r="E121" s="317"/>
    </row>
    <row r="122" spans="1:5" x14ac:dyDescent="0.25">
      <c r="A122" s="74" t="s">
        <v>147</v>
      </c>
      <c r="B122" s="83"/>
      <c r="C122" s="83"/>
      <c r="D122" s="83"/>
      <c r="E122" s="317"/>
    </row>
    <row r="123" spans="1:5" x14ac:dyDescent="0.25">
      <c r="A123" s="62" t="s">
        <v>148</v>
      </c>
      <c r="B123" s="223">
        <v>395225</v>
      </c>
      <c r="C123" s="223">
        <v>0</v>
      </c>
      <c r="D123" s="223">
        <v>395225</v>
      </c>
      <c r="E123" s="317"/>
    </row>
    <row r="124" spans="1:5" x14ac:dyDescent="0.25">
      <c r="A124" s="62" t="s">
        <v>149</v>
      </c>
      <c r="B124" s="223"/>
      <c r="C124" s="223"/>
      <c r="D124" s="223"/>
      <c r="E124" s="317"/>
    </row>
    <row r="125" spans="1:5" x14ac:dyDescent="0.25">
      <c r="A125" s="62" t="s">
        <v>150</v>
      </c>
      <c r="B125" s="223">
        <v>13216</v>
      </c>
      <c r="C125" s="223">
        <v>0</v>
      </c>
      <c r="D125" s="223">
        <v>13216</v>
      </c>
      <c r="E125" s="317"/>
    </row>
    <row r="126" spans="1:5" x14ac:dyDescent="0.25">
      <c r="A126" s="62" t="s">
        <v>151</v>
      </c>
      <c r="B126" s="223">
        <v>-137859</v>
      </c>
      <c r="C126" s="223">
        <v>-973</v>
      </c>
      <c r="D126" s="223">
        <v>-138832</v>
      </c>
      <c r="E126" s="317"/>
    </row>
    <row r="127" spans="1:5" x14ac:dyDescent="0.25">
      <c r="A127" s="62" t="s">
        <v>152</v>
      </c>
      <c r="B127" s="223"/>
      <c r="C127" s="223"/>
      <c r="D127" s="223"/>
      <c r="E127" s="317"/>
    </row>
    <row r="128" spans="1:5" x14ac:dyDescent="0.25">
      <c r="A128" s="62" t="s">
        <v>153</v>
      </c>
      <c r="B128" s="223">
        <v>-973</v>
      </c>
      <c r="C128" s="223">
        <v>-700</v>
      </c>
      <c r="D128" s="223">
        <v>-283</v>
      </c>
      <c r="E128" s="317"/>
    </row>
    <row r="129" spans="1:5" x14ac:dyDescent="0.25">
      <c r="A129" s="63" t="s">
        <v>850</v>
      </c>
      <c r="B129" s="224">
        <v>269609</v>
      </c>
      <c r="C129" s="224">
        <v>283</v>
      </c>
      <c r="D129" s="224">
        <v>269326</v>
      </c>
      <c r="E129" s="317"/>
    </row>
    <row r="130" spans="1:5" x14ac:dyDescent="0.25">
      <c r="A130" s="63" t="s">
        <v>179</v>
      </c>
      <c r="B130" s="224">
        <v>0</v>
      </c>
      <c r="C130" s="224">
        <v>65</v>
      </c>
      <c r="D130" s="224">
        <v>65</v>
      </c>
      <c r="E130" s="317"/>
    </row>
    <row r="131" spans="1:5" x14ac:dyDescent="0.25">
      <c r="A131" s="63" t="s">
        <v>180</v>
      </c>
      <c r="B131" s="224">
        <v>1218</v>
      </c>
      <c r="C131" s="224">
        <v>35</v>
      </c>
      <c r="D131" s="224">
        <v>1253</v>
      </c>
      <c r="E131" s="317"/>
    </row>
    <row r="132" spans="1:5" x14ac:dyDescent="0.25">
      <c r="A132" s="62" t="s">
        <v>154</v>
      </c>
      <c r="B132" s="223">
        <v>981</v>
      </c>
      <c r="C132" s="223">
        <v>2494</v>
      </c>
      <c r="D132" s="223">
        <v>3475</v>
      </c>
      <c r="E132" s="317"/>
    </row>
    <row r="133" spans="1:5" x14ac:dyDescent="0.25">
      <c r="A133" s="62" t="s">
        <v>155</v>
      </c>
      <c r="B133" s="223"/>
      <c r="C133" s="223"/>
      <c r="D133" s="223"/>
      <c r="E133" s="317"/>
    </row>
    <row r="134" spans="1:5" x14ac:dyDescent="0.25">
      <c r="A134" s="62" t="s">
        <v>156</v>
      </c>
      <c r="B134" s="223">
        <v>59</v>
      </c>
      <c r="C134" s="223">
        <v>61</v>
      </c>
      <c r="D134" s="223">
        <v>120</v>
      </c>
      <c r="E134" s="317"/>
    </row>
    <row r="135" spans="1:5" x14ac:dyDescent="0.25">
      <c r="A135" s="62" t="s">
        <v>157</v>
      </c>
      <c r="B135" s="223"/>
      <c r="C135" s="223"/>
      <c r="D135" s="223"/>
      <c r="E135" s="317"/>
    </row>
    <row r="136" spans="1:5" ht="30" x14ac:dyDescent="0.25">
      <c r="A136" s="62" t="s">
        <v>158</v>
      </c>
      <c r="B136" s="223"/>
      <c r="C136" s="223"/>
      <c r="D136" s="223"/>
      <c r="E136" s="317"/>
    </row>
    <row r="137" spans="1:5" ht="30" x14ac:dyDescent="0.25">
      <c r="A137" s="62" t="s">
        <v>159</v>
      </c>
      <c r="B137" s="223"/>
      <c r="C137" s="223"/>
      <c r="D137" s="223"/>
      <c r="E137" s="317"/>
    </row>
    <row r="138" spans="1:5" ht="30" x14ac:dyDescent="0.25">
      <c r="A138" s="62" t="s">
        <v>160</v>
      </c>
      <c r="B138" s="223"/>
      <c r="C138" s="223"/>
      <c r="D138" s="223"/>
      <c r="E138" s="317"/>
    </row>
    <row r="139" spans="1:5" ht="30" x14ac:dyDescent="0.25">
      <c r="A139" s="62" t="s">
        <v>851</v>
      </c>
      <c r="B139" s="223">
        <v>1039</v>
      </c>
      <c r="C139" s="223">
        <v>2556</v>
      </c>
      <c r="D139" s="223">
        <v>3595</v>
      </c>
      <c r="E139" s="317"/>
    </row>
    <row r="140" spans="1:5" x14ac:dyDescent="0.25">
      <c r="A140" s="63" t="s">
        <v>181</v>
      </c>
      <c r="B140" s="224">
        <v>2257</v>
      </c>
      <c r="C140" s="224">
        <v>2656</v>
      </c>
      <c r="D140" s="224">
        <v>4913</v>
      </c>
      <c r="E140" s="317"/>
    </row>
    <row r="141" spans="1:5" x14ac:dyDescent="0.25">
      <c r="A141" s="63" t="s">
        <v>161</v>
      </c>
      <c r="B141" s="224"/>
      <c r="C141" s="224"/>
      <c r="D141" s="224"/>
      <c r="E141" s="317"/>
    </row>
    <row r="142" spans="1:5" x14ac:dyDescent="0.25">
      <c r="A142" s="63" t="s">
        <v>162</v>
      </c>
      <c r="B142" s="224"/>
      <c r="C142" s="224"/>
      <c r="D142" s="224"/>
      <c r="E142" s="317"/>
    </row>
    <row r="143" spans="1:5" x14ac:dyDescent="0.25">
      <c r="A143" s="62" t="s">
        <v>163</v>
      </c>
      <c r="B143" s="223"/>
      <c r="C143" s="223"/>
      <c r="D143" s="223"/>
      <c r="E143" s="317"/>
    </row>
    <row r="144" spans="1:5" x14ac:dyDescent="0.25">
      <c r="A144" s="62" t="s">
        <v>164</v>
      </c>
      <c r="B144" s="223">
        <v>789</v>
      </c>
      <c r="C144" s="223">
        <v>385</v>
      </c>
      <c r="D144" s="223">
        <v>1174</v>
      </c>
      <c r="E144" s="317"/>
    </row>
    <row r="145" spans="1:5" x14ac:dyDescent="0.25">
      <c r="A145" s="62" t="s">
        <v>165</v>
      </c>
      <c r="B145" s="223"/>
      <c r="C145" s="223"/>
      <c r="D145" s="223"/>
      <c r="E145" s="317"/>
    </row>
    <row r="146" spans="1:5" x14ac:dyDescent="0.25">
      <c r="A146" s="63" t="s">
        <v>852</v>
      </c>
      <c r="B146" s="224">
        <v>789</v>
      </c>
      <c r="C146" s="224">
        <v>385</v>
      </c>
      <c r="D146" s="224">
        <v>1174</v>
      </c>
      <c r="E146" s="317"/>
    </row>
    <row r="147" spans="1:5" ht="15.75" x14ac:dyDescent="0.25">
      <c r="A147" s="489" t="s">
        <v>853</v>
      </c>
      <c r="B147" s="225">
        <v>272655</v>
      </c>
      <c r="C147" s="225">
        <v>2757</v>
      </c>
      <c r="D147" s="225">
        <v>275412</v>
      </c>
      <c r="E147" s="317"/>
    </row>
    <row r="148" spans="1:5" x14ac:dyDescent="0.25">
      <c r="A148" s="83" t="s">
        <v>854</v>
      </c>
      <c r="B148" s="83"/>
      <c r="C148" s="83"/>
      <c r="D148" s="83"/>
      <c r="E148" s="317"/>
    </row>
    <row r="149" spans="1:5" x14ac:dyDescent="0.25">
      <c r="A149" s="83"/>
      <c r="B149" s="83"/>
      <c r="C149" s="83"/>
      <c r="D149" s="83"/>
      <c r="E149" s="317"/>
    </row>
    <row r="150" spans="1:5" x14ac:dyDescent="0.25">
      <c r="A150" s="83"/>
      <c r="B150" s="83"/>
      <c r="C150" s="83"/>
      <c r="D150" s="83"/>
      <c r="E150" s="317"/>
    </row>
    <row r="151" spans="1:5" x14ac:dyDescent="0.25">
      <c r="A151" s="83"/>
      <c r="B151" s="83"/>
      <c r="C151" s="83"/>
      <c r="D151" s="83"/>
      <c r="E151" s="317"/>
    </row>
    <row r="152" spans="1:5" x14ac:dyDescent="0.25">
      <c r="A152" s="83" t="s">
        <v>855</v>
      </c>
      <c r="B152" s="83"/>
      <c r="C152" s="83"/>
      <c r="D152" s="83"/>
      <c r="E152" s="317"/>
    </row>
    <row r="153" spans="1:5" x14ac:dyDescent="0.25">
      <c r="A153" s="83"/>
      <c r="B153" s="83"/>
      <c r="C153" s="83"/>
      <c r="D153" s="83"/>
      <c r="E153" s="317"/>
    </row>
    <row r="154" spans="1:5" x14ac:dyDescent="0.25">
      <c r="A154" s="83"/>
      <c r="B154" s="83"/>
      <c r="C154" s="83"/>
      <c r="D154" s="83"/>
      <c r="E154" s="317"/>
    </row>
    <row r="155" spans="1:5" x14ac:dyDescent="0.25">
      <c r="A155" s="83"/>
      <c r="B155" s="83"/>
      <c r="C155" s="83"/>
      <c r="D155" s="83"/>
      <c r="E155" s="317"/>
    </row>
    <row r="156" spans="1:5" x14ac:dyDescent="0.25">
      <c r="A156" s="83" t="s">
        <v>856</v>
      </c>
      <c r="B156" s="83"/>
      <c r="C156" s="83"/>
      <c r="D156" s="83"/>
      <c r="E156" s="317"/>
    </row>
    <row r="157" spans="1:5" x14ac:dyDescent="0.25">
      <c r="A157" s="83"/>
      <c r="B157" s="83"/>
      <c r="C157" s="83"/>
      <c r="D157" s="83"/>
      <c r="E157" s="317"/>
    </row>
    <row r="158" spans="1:5" x14ac:dyDescent="0.25">
      <c r="A158" s="83"/>
      <c r="B158" s="83"/>
      <c r="C158" s="83"/>
      <c r="D158" s="83"/>
      <c r="E158" s="317"/>
    </row>
    <row r="159" spans="1:5" x14ac:dyDescent="0.25">
      <c r="A159" s="83"/>
      <c r="B159" s="83"/>
      <c r="C159" s="83"/>
      <c r="D159" s="83"/>
      <c r="E159" s="317"/>
    </row>
    <row r="160" spans="1:5" x14ac:dyDescent="0.25">
      <c r="A160" s="83" t="s">
        <v>857</v>
      </c>
      <c r="B160" s="83"/>
      <c r="C160" s="83"/>
      <c r="D160" s="83"/>
      <c r="E160" s="317"/>
    </row>
    <row r="161" spans="1:5" x14ac:dyDescent="0.25">
      <c r="A161" s="83"/>
      <c r="B161" s="83"/>
      <c r="C161" s="83"/>
      <c r="D161" s="83"/>
      <c r="E161" s="317"/>
    </row>
    <row r="162" spans="1:5" x14ac:dyDescent="0.25">
      <c r="A162" s="83"/>
      <c r="B162" s="83"/>
      <c r="C162" s="83"/>
      <c r="D162" s="83"/>
      <c r="E162" s="317"/>
    </row>
    <row r="163" spans="1:5" x14ac:dyDescent="0.25">
      <c r="A163" s="83"/>
      <c r="B163" s="83"/>
      <c r="C163" s="83"/>
      <c r="D163" s="83"/>
      <c r="E163" s="317"/>
    </row>
    <row r="164" spans="1:5" x14ac:dyDescent="0.25">
      <c r="A164" s="83" t="s">
        <v>858</v>
      </c>
      <c r="B164" s="83"/>
      <c r="C164" s="83"/>
      <c r="D164" s="83"/>
      <c r="E164" s="317"/>
    </row>
    <row r="165" spans="1:5" x14ac:dyDescent="0.25">
      <c r="A165" s="83"/>
      <c r="B165" s="83"/>
      <c r="C165" s="83"/>
      <c r="D165" s="83"/>
      <c r="E165" s="317"/>
    </row>
    <row r="166" spans="1:5" x14ac:dyDescent="0.25">
      <c r="A166" s="83"/>
      <c r="B166" s="83"/>
      <c r="C166" s="83"/>
      <c r="D166" s="83"/>
      <c r="E166" s="317"/>
    </row>
    <row r="167" spans="1:5" x14ac:dyDescent="0.25">
      <c r="A167" s="83"/>
      <c r="B167" s="83"/>
      <c r="C167" s="83"/>
      <c r="D167" s="83"/>
      <c r="E167" s="317"/>
    </row>
    <row r="168" spans="1:5" x14ac:dyDescent="0.25">
      <c r="A168" s="83" t="s">
        <v>859</v>
      </c>
      <c r="B168" s="83"/>
      <c r="C168" s="83"/>
      <c r="D168" s="83"/>
      <c r="E168" s="317"/>
    </row>
    <row r="169" spans="1:5" x14ac:dyDescent="0.25">
      <c r="A169" s="83"/>
      <c r="B169" s="490"/>
      <c r="C169" s="490"/>
      <c r="D169" s="490"/>
    </row>
    <row r="170" spans="1:5" x14ac:dyDescent="0.25">
      <c r="A170" s="83"/>
      <c r="B170" s="490"/>
      <c r="C170" s="490"/>
      <c r="D170" s="490"/>
    </row>
    <row r="171" spans="1:5" x14ac:dyDescent="0.25">
      <c r="A171" s="83"/>
      <c r="B171" s="490"/>
      <c r="C171" s="490"/>
      <c r="D171" s="490"/>
    </row>
    <row r="172" spans="1:5" ht="30" x14ac:dyDescent="0.25">
      <c r="A172" s="491" t="s">
        <v>860</v>
      </c>
      <c r="B172" s="490"/>
      <c r="C172" s="490"/>
      <c r="D172" s="490"/>
    </row>
    <row r="173" spans="1:5" x14ac:dyDescent="0.25">
      <c r="A173" s="20"/>
      <c r="B173" s="490"/>
      <c r="C173" s="490"/>
      <c r="D173" s="490"/>
    </row>
    <row r="174" spans="1:5" x14ac:dyDescent="0.25">
      <c r="A174" s="20"/>
      <c r="B174" s="490"/>
      <c r="C174" s="490"/>
      <c r="D174" s="490"/>
    </row>
    <row r="175" spans="1:5" x14ac:dyDescent="0.25">
      <c r="A175" s="20"/>
      <c r="B175" s="490"/>
      <c r="C175" s="490"/>
      <c r="D175" s="490"/>
    </row>
    <row r="176" spans="1:5" x14ac:dyDescent="0.25">
      <c r="A176" s="20"/>
      <c r="B176" s="490"/>
      <c r="C176" s="490"/>
      <c r="D176" s="490"/>
    </row>
    <row r="177" spans="1:4" x14ac:dyDescent="0.25">
      <c r="A177" s="20"/>
      <c r="B177" s="490"/>
      <c r="C177" s="490"/>
      <c r="D177" s="490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26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53"/>
  <sheetViews>
    <sheetView workbookViewId="0">
      <selection activeCell="C18" sqref="C18"/>
    </sheetView>
  </sheetViews>
  <sheetFormatPr defaultRowHeight="15" x14ac:dyDescent="0.25"/>
  <cols>
    <col min="1" max="1" width="108.7109375" customWidth="1"/>
    <col min="2" max="2" width="21.5703125" customWidth="1"/>
    <col min="3" max="3" width="15.5703125" customWidth="1"/>
  </cols>
  <sheetData>
    <row r="1" spans="1:8" x14ac:dyDescent="0.25">
      <c r="B1" s="415"/>
      <c r="C1" s="415" t="s">
        <v>822</v>
      </c>
    </row>
    <row r="2" spans="1:8" x14ac:dyDescent="0.25">
      <c r="A2" s="486" t="s">
        <v>781</v>
      </c>
    </row>
    <row r="3" spans="1:8" ht="24.75" customHeight="1" x14ac:dyDescent="0.25">
      <c r="A3" s="613" t="s">
        <v>1107</v>
      </c>
      <c r="B3" s="616"/>
      <c r="C3" s="616"/>
      <c r="E3" s="409"/>
      <c r="F3" s="411"/>
      <c r="G3" s="411"/>
      <c r="H3" s="411"/>
    </row>
    <row r="4" spans="1:8" ht="23.25" customHeight="1" x14ac:dyDescent="0.25">
      <c r="A4" s="645" t="s">
        <v>862</v>
      </c>
      <c r="B4" s="616"/>
      <c r="C4" s="616"/>
      <c r="D4" s="410"/>
      <c r="E4" s="410"/>
      <c r="F4" s="411"/>
      <c r="G4" s="411"/>
      <c r="H4" s="411"/>
    </row>
    <row r="5" spans="1:8" ht="23.25" customHeight="1" x14ac:dyDescent="0.35">
      <c r="A5" s="414"/>
      <c r="B5" s="410"/>
      <c r="C5" s="410"/>
      <c r="D5" s="410"/>
      <c r="E5" s="410"/>
      <c r="F5" s="411"/>
      <c r="G5" s="411"/>
      <c r="H5" s="411"/>
    </row>
    <row r="6" spans="1:8" ht="30" x14ac:dyDescent="0.25">
      <c r="A6" s="492"/>
      <c r="B6" s="493" t="s">
        <v>863</v>
      </c>
      <c r="C6" s="493" t="s">
        <v>625</v>
      </c>
      <c r="D6" s="410"/>
      <c r="E6" s="410"/>
      <c r="F6" s="411"/>
      <c r="G6" s="411"/>
      <c r="H6" s="411"/>
    </row>
    <row r="7" spans="1:8" x14ac:dyDescent="0.25">
      <c r="A7" s="494" t="s">
        <v>47</v>
      </c>
      <c r="B7" s="495" t="s">
        <v>864</v>
      </c>
      <c r="C7" s="495" t="s">
        <v>864</v>
      </c>
    </row>
    <row r="8" spans="1:8" ht="15.75" customHeight="1" x14ac:dyDescent="0.25">
      <c r="A8" s="496" t="s">
        <v>865</v>
      </c>
      <c r="B8" s="497">
        <v>19606</v>
      </c>
      <c r="C8" s="83">
        <v>37</v>
      </c>
      <c r="D8" s="317"/>
      <c r="E8" s="317"/>
      <c r="F8" s="317"/>
    </row>
    <row r="9" spans="1:8" x14ac:dyDescent="0.25">
      <c r="A9" s="498" t="s">
        <v>866</v>
      </c>
      <c r="B9" s="83">
        <v>-65236</v>
      </c>
      <c r="C9" s="83">
        <v>-21640</v>
      </c>
      <c r="D9" s="317"/>
      <c r="E9" s="317"/>
      <c r="F9" s="317"/>
    </row>
    <row r="10" spans="1:8" ht="30" x14ac:dyDescent="0.25">
      <c r="A10" s="498" t="s">
        <v>867</v>
      </c>
      <c r="B10" s="83">
        <v>62925</v>
      </c>
      <c r="C10" s="83">
        <v>21620</v>
      </c>
      <c r="D10" s="317"/>
      <c r="E10" s="317"/>
      <c r="F10" s="317"/>
    </row>
    <row r="11" spans="1:8" ht="30" x14ac:dyDescent="0.25">
      <c r="A11" s="498" t="s">
        <v>868</v>
      </c>
      <c r="B11" s="83">
        <v>3597</v>
      </c>
      <c r="C11" s="83">
        <v>0</v>
      </c>
      <c r="D11" s="317"/>
      <c r="E11" s="317"/>
      <c r="F11" s="317"/>
    </row>
    <row r="12" spans="1:8" ht="30" x14ac:dyDescent="0.25">
      <c r="A12" s="498" t="s">
        <v>869</v>
      </c>
      <c r="B12" s="83">
        <v>-982</v>
      </c>
      <c r="C12" s="83">
        <v>0</v>
      </c>
      <c r="D12" s="317"/>
      <c r="E12" s="317"/>
      <c r="F12" s="317"/>
    </row>
    <row r="13" spans="1:8" x14ac:dyDescent="0.25">
      <c r="A13" s="498" t="s">
        <v>870</v>
      </c>
      <c r="B13" s="83">
        <v>0</v>
      </c>
      <c r="C13" s="83">
        <v>0</v>
      </c>
      <c r="D13" s="317"/>
      <c r="E13" s="317"/>
      <c r="F13" s="317"/>
    </row>
    <row r="14" spans="1:8" ht="30" x14ac:dyDescent="0.25">
      <c r="A14" s="498" t="s">
        <v>871</v>
      </c>
      <c r="B14" s="83">
        <v>0</v>
      </c>
      <c r="C14" s="83">
        <v>0</v>
      </c>
      <c r="D14" s="317"/>
      <c r="E14" s="317"/>
      <c r="F14" s="317"/>
    </row>
    <row r="15" spans="1:8" x14ac:dyDescent="0.25">
      <c r="A15" s="498" t="s">
        <v>872</v>
      </c>
      <c r="B15" s="83">
        <v>0</v>
      </c>
      <c r="C15" s="83">
        <v>0</v>
      </c>
      <c r="D15" s="317"/>
      <c r="E15" s="317"/>
      <c r="F15" s="317"/>
    </row>
    <row r="16" spans="1:8" ht="30" x14ac:dyDescent="0.25">
      <c r="A16" s="498" t="s">
        <v>873</v>
      </c>
      <c r="B16" s="83"/>
      <c r="C16" s="83">
        <v>0</v>
      </c>
      <c r="D16" s="317"/>
      <c r="E16" s="317"/>
      <c r="F16" s="317"/>
    </row>
    <row r="17" spans="1:7" x14ac:dyDescent="0.25">
      <c r="A17" s="498" t="s">
        <v>874</v>
      </c>
      <c r="B17" s="83">
        <v>0</v>
      </c>
      <c r="C17" s="83">
        <v>0</v>
      </c>
      <c r="D17" s="317"/>
      <c r="E17" s="317"/>
      <c r="F17" s="317"/>
    </row>
    <row r="18" spans="1:7" ht="15.75" x14ac:dyDescent="0.25">
      <c r="A18" s="499" t="s">
        <v>875</v>
      </c>
      <c r="B18" s="497">
        <f>B8+B9+B10+B11+B12</f>
        <v>19910</v>
      </c>
      <c r="C18" s="83">
        <f>C8+C9+C10</f>
        <v>17</v>
      </c>
      <c r="D18" s="317"/>
      <c r="E18" s="317"/>
      <c r="F18" s="317"/>
    </row>
    <row r="19" spans="1:7" x14ac:dyDescent="0.25">
      <c r="A19" s="317"/>
      <c r="B19" s="317"/>
      <c r="C19" s="317"/>
      <c r="D19" s="317"/>
      <c r="E19" s="317"/>
      <c r="F19" s="317"/>
    </row>
    <row r="20" spans="1:7" x14ac:dyDescent="0.25">
      <c r="A20" s="317"/>
      <c r="B20" s="317"/>
      <c r="C20" s="317"/>
      <c r="D20" s="317"/>
      <c r="E20" s="317"/>
      <c r="F20" s="317"/>
    </row>
    <row r="21" spans="1:7" x14ac:dyDescent="0.25">
      <c r="A21" s="494" t="s">
        <v>47</v>
      </c>
      <c r="B21" s="495" t="s">
        <v>864</v>
      </c>
      <c r="C21" s="495" t="s">
        <v>864</v>
      </c>
      <c r="D21" s="317"/>
      <c r="E21" s="317"/>
      <c r="F21" s="317"/>
    </row>
    <row r="22" spans="1:7" ht="15.75" x14ac:dyDescent="0.25">
      <c r="A22" s="499" t="s">
        <v>876</v>
      </c>
      <c r="B22" s="83">
        <v>0</v>
      </c>
      <c r="C22" s="83">
        <v>0</v>
      </c>
      <c r="D22" s="317"/>
      <c r="E22" s="317"/>
      <c r="F22" s="317"/>
      <c r="G22" s="317"/>
    </row>
    <row r="23" spans="1:7" ht="30" x14ac:dyDescent="0.25">
      <c r="A23" s="500" t="s">
        <v>877</v>
      </c>
      <c r="B23" s="83">
        <v>0</v>
      </c>
      <c r="C23" s="83">
        <v>0</v>
      </c>
      <c r="D23" s="317"/>
      <c r="E23" s="317"/>
      <c r="F23" s="317"/>
      <c r="G23" s="317"/>
    </row>
    <row r="24" spans="1:7" ht="15.75" x14ac:dyDescent="0.25">
      <c r="A24" s="499" t="s">
        <v>878</v>
      </c>
      <c r="B24" s="83">
        <v>0</v>
      </c>
      <c r="C24" s="83">
        <v>0</v>
      </c>
      <c r="D24" s="317"/>
      <c r="E24" s="317"/>
      <c r="F24" s="317"/>
      <c r="G24" s="317"/>
    </row>
    <row r="25" spans="1:7" x14ac:dyDescent="0.25">
      <c r="A25" s="317"/>
      <c r="B25" s="317"/>
      <c r="C25" s="317"/>
      <c r="D25" s="317"/>
      <c r="E25" s="317"/>
      <c r="F25" s="317"/>
      <c r="G25" s="317"/>
    </row>
    <row r="26" spans="1:7" x14ac:dyDescent="0.25">
      <c r="A26" s="317"/>
      <c r="B26" s="317"/>
      <c r="C26" s="317"/>
      <c r="D26" s="317"/>
      <c r="E26" s="317"/>
      <c r="F26" s="317"/>
      <c r="G26" s="317"/>
    </row>
    <row r="27" spans="1:7" x14ac:dyDescent="0.25">
      <c r="A27" s="317"/>
      <c r="B27" s="317"/>
      <c r="C27" s="317"/>
      <c r="D27" s="317"/>
      <c r="E27" s="317"/>
      <c r="F27" s="317"/>
      <c r="G27" s="317"/>
    </row>
    <row r="28" spans="1:7" x14ac:dyDescent="0.25">
      <c r="A28" s="317"/>
      <c r="B28" s="317"/>
      <c r="C28" s="317"/>
      <c r="D28" s="317"/>
      <c r="E28" s="317"/>
      <c r="F28" s="317"/>
      <c r="G28" s="317"/>
    </row>
    <row r="29" spans="1:7" x14ac:dyDescent="0.25">
      <c r="A29" s="317"/>
      <c r="B29" s="317"/>
      <c r="C29" s="317"/>
      <c r="D29" s="317"/>
      <c r="E29" s="317"/>
      <c r="F29" s="317"/>
      <c r="G29" s="317"/>
    </row>
    <row r="30" spans="1:7" x14ac:dyDescent="0.25">
      <c r="A30" s="317"/>
      <c r="B30" s="317"/>
      <c r="C30" s="317"/>
      <c r="D30" s="317"/>
      <c r="E30" s="317"/>
      <c r="F30" s="317"/>
      <c r="G30" s="317"/>
    </row>
    <row r="31" spans="1:7" x14ac:dyDescent="0.25">
      <c r="A31" s="317"/>
      <c r="B31" s="317"/>
      <c r="C31" s="317"/>
      <c r="D31" s="317"/>
      <c r="E31" s="317"/>
      <c r="F31" s="317"/>
      <c r="G31" s="317"/>
    </row>
    <row r="32" spans="1:7" x14ac:dyDescent="0.25">
      <c r="A32" s="317"/>
      <c r="B32" s="317"/>
      <c r="C32" s="317"/>
      <c r="D32" s="317"/>
      <c r="E32" s="317"/>
      <c r="F32" s="317"/>
      <c r="G32" s="317"/>
    </row>
    <row r="33" spans="1:6" x14ac:dyDescent="0.25">
      <c r="A33" s="317"/>
      <c r="B33" s="317"/>
      <c r="C33" s="317"/>
      <c r="D33" s="317"/>
      <c r="E33" s="317"/>
      <c r="F33" s="317"/>
    </row>
    <row r="34" spans="1:6" x14ac:dyDescent="0.25">
      <c r="A34" s="317"/>
      <c r="B34" s="317"/>
      <c r="C34" s="317"/>
      <c r="D34" s="317"/>
      <c r="E34" s="317"/>
      <c r="F34" s="317"/>
    </row>
    <row r="35" spans="1:6" x14ac:dyDescent="0.25">
      <c r="A35" s="317"/>
      <c r="B35" s="317"/>
      <c r="C35" s="317"/>
      <c r="D35" s="317"/>
      <c r="E35" s="317"/>
      <c r="F35" s="317"/>
    </row>
    <row r="36" spans="1:6" x14ac:dyDescent="0.25">
      <c r="A36" s="317"/>
      <c r="B36" s="317"/>
      <c r="C36" s="317"/>
      <c r="D36" s="317"/>
      <c r="E36" s="317"/>
      <c r="F36" s="317"/>
    </row>
    <row r="37" spans="1:6" x14ac:dyDescent="0.25">
      <c r="A37" s="317"/>
      <c r="B37" s="317"/>
      <c r="C37" s="317"/>
      <c r="D37" s="317"/>
      <c r="E37" s="317"/>
      <c r="F37" s="317"/>
    </row>
    <row r="38" spans="1:6" x14ac:dyDescent="0.25">
      <c r="A38" s="317"/>
      <c r="B38" s="317"/>
      <c r="C38" s="317"/>
      <c r="D38" s="317"/>
      <c r="E38" s="317"/>
      <c r="F38" s="317"/>
    </row>
    <row r="39" spans="1:6" x14ac:dyDescent="0.25">
      <c r="A39" s="317"/>
      <c r="B39" s="317"/>
      <c r="C39" s="317"/>
      <c r="D39" s="317"/>
      <c r="E39" s="317"/>
      <c r="F39" s="317"/>
    </row>
    <row r="40" spans="1:6" x14ac:dyDescent="0.25">
      <c r="A40" s="317"/>
      <c r="B40" s="317"/>
      <c r="C40" s="317"/>
      <c r="D40" s="317"/>
      <c r="E40" s="317"/>
      <c r="F40" s="317"/>
    </row>
    <row r="41" spans="1:6" x14ac:dyDescent="0.25">
      <c r="A41" s="317"/>
      <c r="B41" s="317"/>
      <c r="C41" s="317"/>
      <c r="D41" s="317"/>
      <c r="E41" s="317"/>
      <c r="F41" s="317"/>
    </row>
    <row r="42" spans="1:6" x14ac:dyDescent="0.25">
      <c r="A42" s="317"/>
      <c r="B42" s="317"/>
      <c r="C42" s="317"/>
      <c r="D42" s="317"/>
      <c r="E42" s="317"/>
      <c r="F42" s="317"/>
    </row>
    <row r="43" spans="1:6" x14ac:dyDescent="0.25">
      <c r="A43" s="317"/>
      <c r="B43" s="317"/>
      <c r="C43" s="317"/>
      <c r="D43" s="317"/>
      <c r="E43" s="317"/>
      <c r="F43" s="317"/>
    </row>
    <row r="44" spans="1:6" x14ac:dyDescent="0.25">
      <c r="A44" s="317"/>
      <c r="B44" s="317"/>
      <c r="C44" s="317"/>
      <c r="D44" s="317"/>
      <c r="E44" s="317"/>
      <c r="F44" s="317"/>
    </row>
    <row r="45" spans="1:6" x14ac:dyDescent="0.25">
      <c r="A45" s="317"/>
      <c r="B45" s="317"/>
      <c r="C45" s="317"/>
      <c r="D45" s="317"/>
      <c r="E45" s="317"/>
      <c r="F45" s="317"/>
    </row>
    <row r="46" spans="1:6" x14ac:dyDescent="0.25">
      <c r="A46" s="317"/>
      <c r="B46" s="317"/>
      <c r="C46" s="317"/>
      <c r="D46" s="317"/>
      <c r="E46" s="317"/>
      <c r="F46" s="317"/>
    </row>
    <row r="47" spans="1:6" x14ac:dyDescent="0.25">
      <c r="A47" s="317"/>
      <c r="B47" s="317"/>
      <c r="C47" s="317"/>
      <c r="D47" s="317"/>
      <c r="E47" s="317"/>
      <c r="F47" s="317"/>
    </row>
    <row r="48" spans="1:6" x14ac:dyDescent="0.25">
      <c r="A48" s="317"/>
      <c r="B48" s="317"/>
      <c r="C48" s="317"/>
      <c r="D48" s="317"/>
      <c r="E48" s="317"/>
      <c r="F48" s="317"/>
    </row>
    <row r="49" spans="1:6" x14ac:dyDescent="0.25">
      <c r="A49" s="317"/>
      <c r="B49" s="317"/>
      <c r="C49" s="317"/>
      <c r="D49" s="317"/>
      <c r="E49" s="317"/>
      <c r="F49" s="317"/>
    </row>
    <row r="50" spans="1:6" x14ac:dyDescent="0.25">
      <c r="A50" s="317"/>
      <c r="B50" s="317"/>
      <c r="C50" s="317"/>
      <c r="D50" s="317"/>
      <c r="E50" s="317"/>
      <c r="F50" s="317"/>
    </row>
    <row r="51" spans="1:6" x14ac:dyDescent="0.25">
      <c r="A51" s="317"/>
      <c r="B51" s="317"/>
      <c r="C51" s="317"/>
      <c r="D51" s="317"/>
      <c r="E51" s="317"/>
      <c r="F51" s="317"/>
    </row>
    <row r="52" spans="1:6" x14ac:dyDescent="0.25">
      <c r="A52" s="317"/>
      <c r="B52" s="317"/>
      <c r="C52" s="317"/>
      <c r="D52" s="317"/>
      <c r="E52" s="317"/>
      <c r="F52" s="317"/>
    </row>
    <row r="53" spans="1:6" x14ac:dyDescent="0.25">
      <c r="A53" s="317"/>
      <c r="B53" s="317"/>
      <c r="C53" s="317"/>
      <c r="D53" s="317"/>
      <c r="E53" s="317"/>
      <c r="F53" s="317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70"/>
  <sheetViews>
    <sheetView topLeftCell="L1" workbookViewId="0">
      <pane ySplit="4" topLeftCell="A5" activePane="bottomLeft" state="frozen"/>
      <selection activeCell="E15" sqref="E15"/>
      <selection pane="bottomLeft" activeCell="AB68" sqref="AB68"/>
    </sheetView>
  </sheetViews>
  <sheetFormatPr defaultRowHeight="12.75" x14ac:dyDescent="0.2"/>
  <cols>
    <col min="1" max="1" width="10" style="593" customWidth="1"/>
    <col min="2" max="2" width="28.28515625" style="593" customWidth="1"/>
    <col min="3" max="15" width="17.7109375" style="593" customWidth="1"/>
    <col min="16" max="16" width="22.42578125" style="593" customWidth="1"/>
    <col min="17" max="17" width="20" style="593" customWidth="1"/>
    <col min="18" max="22" width="17.7109375" style="593" customWidth="1"/>
    <col min="23" max="23" width="11.7109375" style="593" bestFit="1" customWidth="1"/>
    <col min="24" max="256" width="9.140625" style="593"/>
    <col min="257" max="257" width="10" style="593" customWidth="1"/>
    <col min="258" max="258" width="28.28515625" style="593" customWidth="1"/>
    <col min="259" max="271" width="17.7109375" style="593" customWidth="1"/>
    <col min="272" max="272" width="22.42578125" style="593" customWidth="1"/>
    <col min="273" max="273" width="20" style="593" customWidth="1"/>
    <col min="274" max="278" width="17.7109375" style="593" customWidth="1"/>
    <col min="279" max="512" width="9.140625" style="593"/>
    <col min="513" max="513" width="10" style="593" customWidth="1"/>
    <col min="514" max="514" width="28.28515625" style="593" customWidth="1"/>
    <col min="515" max="527" width="17.7109375" style="593" customWidth="1"/>
    <col min="528" max="528" width="22.42578125" style="593" customWidth="1"/>
    <col min="529" max="529" width="20" style="593" customWidth="1"/>
    <col min="530" max="534" width="17.7109375" style="593" customWidth="1"/>
    <col min="535" max="768" width="9.140625" style="593"/>
    <col min="769" max="769" width="10" style="593" customWidth="1"/>
    <col min="770" max="770" width="28.28515625" style="593" customWidth="1"/>
    <col min="771" max="783" width="17.7109375" style="593" customWidth="1"/>
    <col min="784" max="784" width="22.42578125" style="593" customWidth="1"/>
    <col min="785" max="785" width="20" style="593" customWidth="1"/>
    <col min="786" max="790" width="17.7109375" style="593" customWidth="1"/>
    <col min="791" max="1024" width="9.140625" style="593"/>
    <col min="1025" max="1025" width="10" style="593" customWidth="1"/>
    <col min="1026" max="1026" width="28.28515625" style="593" customWidth="1"/>
    <col min="1027" max="1039" width="17.7109375" style="593" customWidth="1"/>
    <col min="1040" max="1040" width="22.42578125" style="593" customWidth="1"/>
    <col min="1041" max="1041" width="20" style="593" customWidth="1"/>
    <col min="1042" max="1046" width="17.7109375" style="593" customWidth="1"/>
    <col min="1047" max="1280" width="9.140625" style="593"/>
    <col min="1281" max="1281" width="10" style="593" customWidth="1"/>
    <col min="1282" max="1282" width="28.28515625" style="593" customWidth="1"/>
    <col min="1283" max="1295" width="17.7109375" style="593" customWidth="1"/>
    <col min="1296" max="1296" width="22.42578125" style="593" customWidth="1"/>
    <col min="1297" max="1297" width="20" style="593" customWidth="1"/>
    <col min="1298" max="1302" width="17.7109375" style="593" customWidth="1"/>
    <col min="1303" max="1536" width="9.140625" style="593"/>
    <col min="1537" max="1537" width="10" style="593" customWidth="1"/>
    <col min="1538" max="1538" width="28.28515625" style="593" customWidth="1"/>
    <col min="1539" max="1551" width="17.7109375" style="593" customWidth="1"/>
    <col min="1552" max="1552" width="22.42578125" style="593" customWidth="1"/>
    <col min="1553" max="1553" width="20" style="593" customWidth="1"/>
    <col min="1554" max="1558" width="17.7109375" style="593" customWidth="1"/>
    <col min="1559" max="1792" width="9.140625" style="593"/>
    <col min="1793" max="1793" width="10" style="593" customWidth="1"/>
    <col min="1794" max="1794" width="28.28515625" style="593" customWidth="1"/>
    <col min="1795" max="1807" width="17.7109375" style="593" customWidth="1"/>
    <col min="1808" max="1808" width="22.42578125" style="593" customWidth="1"/>
    <col min="1809" max="1809" width="20" style="593" customWidth="1"/>
    <col min="1810" max="1814" width="17.7109375" style="593" customWidth="1"/>
    <col min="1815" max="2048" width="9.140625" style="593"/>
    <col min="2049" max="2049" width="10" style="593" customWidth="1"/>
    <col min="2050" max="2050" width="28.28515625" style="593" customWidth="1"/>
    <col min="2051" max="2063" width="17.7109375" style="593" customWidth="1"/>
    <col min="2064" max="2064" width="22.42578125" style="593" customWidth="1"/>
    <col min="2065" max="2065" width="20" style="593" customWidth="1"/>
    <col min="2066" max="2070" width="17.7109375" style="593" customWidth="1"/>
    <col min="2071" max="2304" width="9.140625" style="593"/>
    <col min="2305" max="2305" width="10" style="593" customWidth="1"/>
    <col min="2306" max="2306" width="28.28515625" style="593" customWidth="1"/>
    <col min="2307" max="2319" width="17.7109375" style="593" customWidth="1"/>
    <col min="2320" max="2320" width="22.42578125" style="593" customWidth="1"/>
    <col min="2321" max="2321" width="20" style="593" customWidth="1"/>
    <col min="2322" max="2326" width="17.7109375" style="593" customWidth="1"/>
    <col min="2327" max="2560" width="9.140625" style="593"/>
    <col min="2561" max="2561" width="10" style="593" customWidth="1"/>
    <col min="2562" max="2562" width="28.28515625" style="593" customWidth="1"/>
    <col min="2563" max="2575" width="17.7109375" style="593" customWidth="1"/>
    <col min="2576" max="2576" width="22.42578125" style="593" customWidth="1"/>
    <col min="2577" max="2577" width="20" style="593" customWidth="1"/>
    <col min="2578" max="2582" width="17.7109375" style="593" customWidth="1"/>
    <col min="2583" max="2816" width="9.140625" style="593"/>
    <col min="2817" max="2817" width="10" style="593" customWidth="1"/>
    <col min="2818" max="2818" width="28.28515625" style="593" customWidth="1"/>
    <col min="2819" max="2831" width="17.7109375" style="593" customWidth="1"/>
    <col min="2832" max="2832" width="22.42578125" style="593" customWidth="1"/>
    <col min="2833" max="2833" width="20" style="593" customWidth="1"/>
    <col min="2834" max="2838" width="17.7109375" style="593" customWidth="1"/>
    <col min="2839" max="3072" width="9.140625" style="593"/>
    <col min="3073" max="3073" width="10" style="593" customWidth="1"/>
    <col min="3074" max="3074" width="28.28515625" style="593" customWidth="1"/>
    <col min="3075" max="3087" width="17.7109375" style="593" customWidth="1"/>
    <col min="3088" max="3088" width="22.42578125" style="593" customWidth="1"/>
    <col min="3089" max="3089" width="20" style="593" customWidth="1"/>
    <col min="3090" max="3094" width="17.7109375" style="593" customWidth="1"/>
    <col min="3095" max="3328" width="9.140625" style="593"/>
    <col min="3329" max="3329" width="10" style="593" customWidth="1"/>
    <col min="3330" max="3330" width="28.28515625" style="593" customWidth="1"/>
    <col min="3331" max="3343" width="17.7109375" style="593" customWidth="1"/>
    <col min="3344" max="3344" width="22.42578125" style="593" customWidth="1"/>
    <col min="3345" max="3345" width="20" style="593" customWidth="1"/>
    <col min="3346" max="3350" width="17.7109375" style="593" customWidth="1"/>
    <col min="3351" max="3584" width="9.140625" style="593"/>
    <col min="3585" max="3585" width="10" style="593" customWidth="1"/>
    <col min="3586" max="3586" width="28.28515625" style="593" customWidth="1"/>
    <col min="3587" max="3599" width="17.7109375" style="593" customWidth="1"/>
    <col min="3600" max="3600" width="22.42578125" style="593" customWidth="1"/>
    <col min="3601" max="3601" width="20" style="593" customWidth="1"/>
    <col min="3602" max="3606" width="17.7109375" style="593" customWidth="1"/>
    <col min="3607" max="3840" width="9.140625" style="593"/>
    <col min="3841" max="3841" width="10" style="593" customWidth="1"/>
    <col min="3842" max="3842" width="28.28515625" style="593" customWidth="1"/>
    <col min="3843" max="3855" width="17.7109375" style="593" customWidth="1"/>
    <col min="3856" max="3856" width="22.42578125" style="593" customWidth="1"/>
    <col min="3857" max="3857" width="20" style="593" customWidth="1"/>
    <col min="3858" max="3862" width="17.7109375" style="593" customWidth="1"/>
    <col min="3863" max="4096" width="9.140625" style="593"/>
    <col min="4097" max="4097" width="10" style="593" customWidth="1"/>
    <col min="4098" max="4098" width="28.28515625" style="593" customWidth="1"/>
    <col min="4099" max="4111" width="17.7109375" style="593" customWidth="1"/>
    <col min="4112" max="4112" width="22.42578125" style="593" customWidth="1"/>
    <col min="4113" max="4113" width="20" style="593" customWidth="1"/>
    <col min="4114" max="4118" width="17.7109375" style="593" customWidth="1"/>
    <col min="4119" max="4352" width="9.140625" style="593"/>
    <col min="4353" max="4353" width="10" style="593" customWidth="1"/>
    <col min="4354" max="4354" width="28.28515625" style="593" customWidth="1"/>
    <col min="4355" max="4367" width="17.7109375" style="593" customWidth="1"/>
    <col min="4368" max="4368" width="22.42578125" style="593" customWidth="1"/>
    <col min="4369" max="4369" width="20" style="593" customWidth="1"/>
    <col min="4370" max="4374" width="17.7109375" style="593" customWidth="1"/>
    <col min="4375" max="4608" width="9.140625" style="593"/>
    <col min="4609" max="4609" width="10" style="593" customWidth="1"/>
    <col min="4610" max="4610" width="28.28515625" style="593" customWidth="1"/>
    <col min="4611" max="4623" width="17.7109375" style="593" customWidth="1"/>
    <col min="4624" max="4624" width="22.42578125" style="593" customWidth="1"/>
    <col min="4625" max="4625" width="20" style="593" customWidth="1"/>
    <col min="4626" max="4630" width="17.7109375" style="593" customWidth="1"/>
    <col min="4631" max="4864" width="9.140625" style="593"/>
    <col min="4865" max="4865" width="10" style="593" customWidth="1"/>
    <col min="4866" max="4866" width="28.28515625" style="593" customWidth="1"/>
    <col min="4867" max="4879" width="17.7109375" style="593" customWidth="1"/>
    <col min="4880" max="4880" width="22.42578125" style="593" customWidth="1"/>
    <col min="4881" max="4881" width="20" style="593" customWidth="1"/>
    <col min="4882" max="4886" width="17.7109375" style="593" customWidth="1"/>
    <col min="4887" max="5120" width="9.140625" style="593"/>
    <col min="5121" max="5121" width="10" style="593" customWidth="1"/>
    <col min="5122" max="5122" width="28.28515625" style="593" customWidth="1"/>
    <col min="5123" max="5135" width="17.7109375" style="593" customWidth="1"/>
    <col min="5136" max="5136" width="22.42578125" style="593" customWidth="1"/>
    <col min="5137" max="5137" width="20" style="593" customWidth="1"/>
    <col min="5138" max="5142" width="17.7109375" style="593" customWidth="1"/>
    <col min="5143" max="5376" width="9.140625" style="593"/>
    <col min="5377" max="5377" width="10" style="593" customWidth="1"/>
    <col min="5378" max="5378" width="28.28515625" style="593" customWidth="1"/>
    <col min="5379" max="5391" width="17.7109375" style="593" customWidth="1"/>
    <col min="5392" max="5392" width="22.42578125" style="593" customWidth="1"/>
    <col min="5393" max="5393" width="20" style="593" customWidth="1"/>
    <col min="5394" max="5398" width="17.7109375" style="593" customWidth="1"/>
    <col min="5399" max="5632" width="9.140625" style="593"/>
    <col min="5633" max="5633" width="10" style="593" customWidth="1"/>
    <col min="5634" max="5634" width="28.28515625" style="593" customWidth="1"/>
    <col min="5635" max="5647" width="17.7109375" style="593" customWidth="1"/>
    <col min="5648" max="5648" width="22.42578125" style="593" customWidth="1"/>
    <col min="5649" max="5649" width="20" style="593" customWidth="1"/>
    <col min="5650" max="5654" width="17.7109375" style="593" customWidth="1"/>
    <col min="5655" max="5888" width="9.140625" style="593"/>
    <col min="5889" max="5889" width="10" style="593" customWidth="1"/>
    <col min="5890" max="5890" width="28.28515625" style="593" customWidth="1"/>
    <col min="5891" max="5903" width="17.7109375" style="593" customWidth="1"/>
    <col min="5904" max="5904" width="22.42578125" style="593" customWidth="1"/>
    <col min="5905" max="5905" width="20" style="593" customWidth="1"/>
    <col min="5906" max="5910" width="17.7109375" style="593" customWidth="1"/>
    <col min="5911" max="6144" width="9.140625" style="593"/>
    <col min="6145" max="6145" width="10" style="593" customWidth="1"/>
    <col min="6146" max="6146" width="28.28515625" style="593" customWidth="1"/>
    <col min="6147" max="6159" width="17.7109375" style="593" customWidth="1"/>
    <col min="6160" max="6160" width="22.42578125" style="593" customWidth="1"/>
    <col min="6161" max="6161" width="20" style="593" customWidth="1"/>
    <col min="6162" max="6166" width="17.7109375" style="593" customWidth="1"/>
    <col min="6167" max="6400" width="9.140625" style="593"/>
    <col min="6401" max="6401" width="10" style="593" customWidth="1"/>
    <col min="6402" max="6402" width="28.28515625" style="593" customWidth="1"/>
    <col min="6403" max="6415" width="17.7109375" style="593" customWidth="1"/>
    <col min="6416" max="6416" width="22.42578125" style="593" customWidth="1"/>
    <col min="6417" max="6417" width="20" style="593" customWidth="1"/>
    <col min="6418" max="6422" width="17.7109375" style="593" customWidth="1"/>
    <col min="6423" max="6656" width="9.140625" style="593"/>
    <col min="6657" max="6657" width="10" style="593" customWidth="1"/>
    <col min="6658" max="6658" width="28.28515625" style="593" customWidth="1"/>
    <col min="6659" max="6671" width="17.7109375" style="593" customWidth="1"/>
    <col min="6672" max="6672" width="22.42578125" style="593" customWidth="1"/>
    <col min="6673" max="6673" width="20" style="593" customWidth="1"/>
    <col min="6674" max="6678" width="17.7109375" style="593" customWidth="1"/>
    <col min="6679" max="6912" width="9.140625" style="593"/>
    <col min="6913" max="6913" width="10" style="593" customWidth="1"/>
    <col min="6914" max="6914" width="28.28515625" style="593" customWidth="1"/>
    <col min="6915" max="6927" width="17.7109375" style="593" customWidth="1"/>
    <col min="6928" max="6928" width="22.42578125" style="593" customWidth="1"/>
    <col min="6929" max="6929" width="20" style="593" customWidth="1"/>
    <col min="6930" max="6934" width="17.7109375" style="593" customWidth="1"/>
    <col min="6935" max="7168" width="9.140625" style="593"/>
    <col min="7169" max="7169" width="10" style="593" customWidth="1"/>
    <col min="7170" max="7170" width="28.28515625" style="593" customWidth="1"/>
    <col min="7171" max="7183" width="17.7109375" style="593" customWidth="1"/>
    <col min="7184" max="7184" width="22.42578125" style="593" customWidth="1"/>
    <col min="7185" max="7185" width="20" style="593" customWidth="1"/>
    <col min="7186" max="7190" width="17.7109375" style="593" customWidth="1"/>
    <col min="7191" max="7424" width="9.140625" style="593"/>
    <col min="7425" max="7425" width="10" style="593" customWidth="1"/>
    <col min="7426" max="7426" width="28.28515625" style="593" customWidth="1"/>
    <col min="7427" max="7439" width="17.7109375" style="593" customWidth="1"/>
    <col min="7440" max="7440" width="22.42578125" style="593" customWidth="1"/>
    <col min="7441" max="7441" width="20" style="593" customWidth="1"/>
    <col min="7442" max="7446" width="17.7109375" style="593" customWidth="1"/>
    <col min="7447" max="7680" width="9.140625" style="593"/>
    <col min="7681" max="7681" width="10" style="593" customWidth="1"/>
    <col min="7682" max="7682" width="28.28515625" style="593" customWidth="1"/>
    <col min="7683" max="7695" width="17.7109375" style="593" customWidth="1"/>
    <col min="7696" max="7696" width="22.42578125" style="593" customWidth="1"/>
    <col min="7697" max="7697" width="20" style="593" customWidth="1"/>
    <col min="7698" max="7702" width="17.7109375" style="593" customWidth="1"/>
    <col min="7703" max="7936" width="9.140625" style="593"/>
    <col min="7937" max="7937" width="10" style="593" customWidth="1"/>
    <col min="7938" max="7938" width="28.28515625" style="593" customWidth="1"/>
    <col min="7939" max="7951" width="17.7109375" style="593" customWidth="1"/>
    <col min="7952" max="7952" width="22.42578125" style="593" customWidth="1"/>
    <col min="7953" max="7953" width="20" style="593" customWidth="1"/>
    <col min="7954" max="7958" width="17.7109375" style="593" customWidth="1"/>
    <col min="7959" max="8192" width="9.140625" style="593"/>
    <col min="8193" max="8193" width="10" style="593" customWidth="1"/>
    <col min="8194" max="8194" width="28.28515625" style="593" customWidth="1"/>
    <col min="8195" max="8207" width="17.7109375" style="593" customWidth="1"/>
    <col min="8208" max="8208" width="22.42578125" style="593" customWidth="1"/>
    <col min="8209" max="8209" width="20" style="593" customWidth="1"/>
    <col min="8210" max="8214" width="17.7109375" style="593" customWidth="1"/>
    <col min="8215" max="8448" width="9.140625" style="593"/>
    <col min="8449" max="8449" width="10" style="593" customWidth="1"/>
    <col min="8450" max="8450" width="28.28515625" style="593" customWidth="1"/>
    <col min="8451" max="8463" width="17.7109375" style="593" customWidth="1"/>
    <col min="8464" max="8464" width="22.42578125" style="593" customWidth="1"/>
    <col min="8465" max="8465" width="20" style="593" customWidth="1"/>
    <col min="8466" max="8470" width="17.7109375" style="593" customWidth="1"/>
    <col min="8471" max="8704" width="9.140625" style="593"/>
    <col min="8705" max="8705" width="10" style="593" customWidth="1"/>
    <col min="8706" max="8706" width="28.28515625" style="593" customWidth="1"/>
    <col min="8707" max="8719" width="17.7109375" style="593" customWidth="1"/>
    <col min="8720" max="8720" width="22.42578125" style="593" customWidth="1"/>
    <col min="8721" max="8721" width="20" style="593" customWidth="1"/>
    <col min="8722" max="8726" width="17.7109375" style="593" customWidth="1"/>
    <col min="8727" max="8960" width="9.140625" style="593"/>
    <col min="8961" max="8961" width="10" style="593" customWidth="1"/>
    <col min="8962" max="8962" width="28.28515625" style="593" customWidth="1"/>
    <col min="8963" max="8975" width="17.7109375" style="593" customWidth="1"/>
    <col min="8976" max="8976" width="22.42578125" style="593" customWidth="1"/>
    <col min="8977" max="8977" width="20" style="593" customWidth="1"/>
    <col min="8978" max="8982" width="17.7109375" style="593" customWidth="1"/>
    <col min="8983" max="9216" width="9.140625" style="593"/>
    <col min="9217" max="9217" width="10" style="593" customWidth="1"/>
    <col min="9218" max="9218" width="28.28515625" style="593" customWidth="1"/>
    <col min="9219" max="9231" width="17.7109375" style="593" customWidth="1"/>
    <col min="9232" max="9232" width="22.42578125" style="593" customWidth="1"/>
    <col min="9233" max="9233" width="20" style="593" customWidth="1"/>
    <col min="9234" max="9238" width="17.7109375" style="593" customWidth="1"/>
    <col min="9239" max="9472" width="9.140625" style="593"/>
    <col min="9473" max="9473" width="10" style="593" customWidth="1"/>
    <col min="9474" max="9474" width="28.28515625" style="593" customWidth="1"/>
    <col min="9475" max="9487" width="17.7109375" style="593" customWidth="1"/>
    <col min="9488" max="9488" width="22.42578125" style="593" customWidth="1"/>
    <col min="9489" max="9489" width="20" style="593" customWidth="1"/>
    <col min="9490" max="9494" width="17.7109375" style="593" customWidth="1"/>
    <col min="9495" max="9728" width="9.140625" style="593"/>
    <col min="9729" max="9729" width="10" style="593" customWidth="1"/>
    <col min="9730" max="9730" width="28.28515625" style="593" customWidth="1"/>
    <col min="9731" max="9743" width="17.7109375" style="593" customWidth="1"/>
    <col min="9744" max="9744" width="22.42578125" style="593" customWidth="1"/>
    <col min="9745" max="9745" width="20" style="593" customWidth="1"/>
    <col min="9746" max="9750" width="17.7109375" style="593" customWidth="1"/>
    <col min="9751" max="9984" width="9.140625" style="593"/>
    <col min="9985" max="9985" width="10" style="593" customWidth="1"/>
    <col min="9986" max="9986" width="28.28515625" style="593" customWidth="1"/>
    <col min="9987" max="9999" width="17.7109375" style="593" customWidth="1"/>
    <col min="10000" max="10000" width="22.42578125" style="593" customWidth="1"/>
    <col min="10001" max="10001" width="20" style="593" customWidth="1"/>
    <col min="10002" max="10006" width="17.7109375" style="593" customWidth="1"/>
    <col min="10007" max="10240" width="9.140625" style="593"/>
    <col min="10241" max="10241" width="10" style="593" customWidth="1"/>
    <col min="10242" max="10242" width="28.28515625" style="593" customWidth="1"/>
    <col min="10243" max="10255" width="17.7109375" style="593" customWidth="1"/>
    <col min="10256" max="10256" width="22.42578125" style="593" customWidth="1"/>
    <col min="10257" max="10257" width="20" style="593" customWidth="1"/>
    <col min="10258" max="10262" width="17.7109375" style="593" customWidth="1"/>
    <col min="10263" max="10496" width="9.140625" style="593"/>
    <col min="10497" max="10497" width="10" style="593" customWidth="1"/>
    <col min="10498" max="10498" width="28.28515625" style="593" customWidth="1"/>
    <col min="10499" max="10511" width="17.7109375" style="593" customWidth="1"/>
    <col min="10512" max="10512" width="22.42578125" style="593" customWidth="1"/>
    <col min="10513" max="10513" width="20" style="593" customWidth="1"/>
    <col min="10514" max="10518" width="17.7109375" style="593" customWidth="1"/>
    <col min="10519" max="10752" width="9.140625" style="593"/>
    <col min="10753" max="10753" width="10" style="593" customWidth="1"/>
    <col min="10754" max="10754" width="28.28515625" style="593" customWidth="1"/>
    <col min="10755" max="10767" width="17.7109375" style="593" customWidth="1"/>
    <col min="10768" max="10768" width="22.42578125" style="593" customWidth="1"/>
    <col min="10769" max="10769" width="20" style="593" customWidth="1"/>
    <col min="10770" max="10774" width="17.7109375" style="593" customWidth="1"/>
    <col min="10775" max="11008" width="9.140625" style="593"/>
    <col min="11009" max="11009" width="10" style="593" customWidth="1"/>
    <col min="11010" max="11010" width="28.28515625" style="593" customWidth="1"/>
    <col min="11011" max="11023" width="17.7109375" style="593" customWidth="1"/>
    <col min="11024" max="11024" width="22.42578125" style="593" customWidth="1"/>
    <col min="11025" max="11025" width="20" style="593" customWidth="1"/>
    <col min="11026" max="11030" width="17.7109375" style="593" customWidth="1"/>
    <col min="11031" max="11264" width="9.140625" style="593"/>
    <col min="11265" max="11265" width="10" style="593" customWidth="1"/>
    <col min="11266" max="11266" width="28.28515625" style="593" customWidth="1"/>
    <col min="11267" max="11279" width="17.7109375" style="593" customWidth="1"/>
    <col min="11280" max="11280" width="22.42578125" style="593" customWidth="1"/>
    <col min="11281" max="11281" width="20" style="593" customWidth="1"/>
    <col min="11282" max="11286" width="17.7109375" style="593" customWidth="1"/>
    <col min="11287" max="11520" width="9.140625" style="593"/>
    <col min="11521" max="11521" width="10" style="593" customWidth="1"/>
    <col min="11522" max="11522" width="28.28515625" style="593" customWidth="1"/>
    <col min="11523" max="11535" width="17.7109375" style="593" customWidth="1"/>
    <col min="11536" max="11536" width="22.42578125" style="593" customWidth="1"/>
    <col min="11537" max="11537" width="20" style="593" customWidth="1"/>
    <col min="11538" max="11542" width="17.7109375" style="593" customWidth="1"/>
    <col min="11543" max="11776" width="9.140625" style="593"/>
    <col min="11777" max="11777" width="10" style="593" customWidth="1"/>
    <col min="11778" max="11778" width="28.28515625" style="593" customWidth="1"/>
    <col min="11779" max="11791" width="17.7109375" style="593" customWidth="1"/>
    <col min="11792" max="11792" width="22.42578125" style="593" customWidth="1"/>
    <col min="11793" max="11793" width="20" style="593" customWidth="1"/>
    <col min="11794" max="11798" width="17.7109375" style="593" customWidth="1"/>
    <col min="11799" max="12032" width="9.140625" style="593"/>
    <col min="12033" max="12033" width="10" style="593" customWidth="1"/>
    <col min="12034" max="12034" width="28.28515625" style="593" customWidth="1"/>
    <col min="12035" max="12047" width="17.7109375" style="593" customWidth="1"/>
    <col min="12048" max="12048" width="22.42578125" style="593" customWidth="1"/>
    <col min="12049" max="12049" width="20" style="593" customWidth="1"/>
    <col min="12050" max="12054" width="17.7109375" style="593" customWidth="1"/>
    <col min="12055" max="12288" width="9.140625" style="593"/>
    <col min="12289" max="12289" width="10" style="593" customWidth="1"/>
    <col min="12290" max="12290" width="28.28515625" style="593" customWidth="1"/>
    <col min="12291" max="12303" width="17.7109375" style="593" customWidth="1"/>
    <col min="12304" max="12304" width="22.42578125" style="593" customWidth="1"/>
    <col min="12305" max="12305" width="20" style="593" customWidth="1"/>
    <col min="12306" max="12310" width="17.7109375" style="593" customWidth="1"/>
    <col min="12311" max="12544" width="9.140625" style="593"/>
    <col min="12545" max="12545" width="10" style="593" customWidth="1"/>
    <col min="12546" max="12546" width="28.28515625" style="593" customWidth="1"/>
    <col min="12547" max="12559" width="17.7109375" style="593" customWidth="1"/>
    <col min="12560" max="12560" width="22.42578125" style="593" customWidth="1"/>
    <col min="12561" max="12561" width="20" style="593" customWidth="1"/>
    <col min="12562" max="12566" width="17.7109375" style="593" customWidth="1"/>
    <col min="12567" max="12800" width="9.140625" style="593"/>
    <col min="12801" max="12801" width="10" style="593" customWidth="1"/>
    <col min="12802" max="12802" width="28.28515625" style="593" customWidth="1"/>
    <col min="12803" max="12815" width="17.7109375" style="593" customWidth="1"/>
    <col min="12816" max="12816" width="22.42578125" style="593" customWidth="1"/>
    <col min="12817" max="12817" width="20" style="593" customWidth="1"/>
    <col min="12818" max="12822" width="17.7109375" style="593" customWidth="1"/>
    <col min="12823" max="13056" width="9.140625" style="593"/>
    <col min="13057" max="13057" width="10" style="593" customWidth="1"/>
    <col min="13058" max="13058" width="28.28515625" style="593" customWidth="1"/>
    <col min="13059" max="13071" width="17.7109375" style="593" customWidth="1"/>
    <col min="13072" max="13072" width="22.42578125" style="593" customWidth="1"/>
    <col min="13073" max="13073" width="20" style="593" customWidth="1"/>
    <col min="13074" max="13078" width="17.7109375" style="593" customWidth="1"/>
    <col min="13079" max="13312" width="9.140625" style="593"/>
    <col min="13313" max="13313" width="10" style="593" customWidth="1"/>
    <col min="13314" max="13314" width="28.28515625" style="593" customWidth="1"/>
    <col min="13315" max="13327" width="17.7109375" style="593" customWidth="1"/>
    <col min="13328" max="13328" width="22.42578125" style="593" customWidth="1"/>
    <col min="13329" max="13329" width="20" style="593" customWidth="1"/>
    <col min="13330" max="13334" width="17.7109375" style="593" customWidth="1"/>
    <col min="13335" max="13568" width="9.140625" style="593"/>
    <col min="13569" max="13569" width="10" style="593" customWidth="1"/>
    <col min="13570" max="13570" width="28.28515625" style="593" customWidth="1"/>
    <col min="13571" max="13583" width="17.7109375" style="593" customWidth="1"/>
    <col min="13584" max="13584" width="22.42578125" style="593" customWidth="1"/>
    <col min="13585" max="13585" width="20" style="593" customWidth="1"/>
    <col min="13586" max="13590" width="17.7109375" style="593" customWidth="1"/>
    <col min="13591" max="13824" width="9.140625" style="593"/>
    <col min="13825" max="13825" width="10" style="593" customWidth="1"/>
    <col min="13826" max="13826" width="28.28515625" style="593" customWidth="1"/>
    <col min="13827" max="13839" width="17.7109375" style="593" customWidth="1"/>
    <col min="13840" max="13840" width="22.42578125" style="593" customWidth="1"/>
    <col min="13841" max="13841" width="20" style="593" customWidth="1"/>
    <col min="13842" max="13846" width="17.7109375" style="593" customWidth="1"/>
    <col min="13847" max="14080" width="9.140625" style="593"/>
    <col min="14081" max="14081" width="10" style="593" customWidth="1"/>
    <col min="14082" max="14082" width="28.28515625" style="593" customWidth="1"/>
    <col min="14083" max="14095" width="17.7109375" style="593" customWidth="1"/>
    <col min="14096" max="14096" width="22.42578125" style="593" customWidth="1"/>
    <col min="14097" max="14097" width="20" style="593" customWidth="1"/>
    <col min="14098" max="14102" width="17.7109375" style="593" customWidth="1"/>
    <col min="14103" max="14336" width="9.140625" style="593"/>
    <col min="14337" max="14337" width="10" style="593" customWidth="1"/>
    <col min="14338" max="14338" width="28.28515625" style="593" customWidth="1"/>
    <col min="14339" max="14351" width="17.7109375" style="593" customWidth="1"/>
    <col min="14352" max="14352" width="22.42578125" style="593" customWidth="1"/>
    <col min="14353" max="14353" width="20" style="593" customWidth="1"/>
    <col min="14354" max="14358" width="17.7109375" style="593" customWidth="1"/>
    <col min="14359" max="14592" width="9.140625" style="593"/>
    <col min="14593" max="14593" width="10" style="593" customWidth="1"/>
    <col min="14594" max="14594" width="28.28515625" style="593" customWidth="1"/>
    <col min="14595" max="14607" width="17.7109375" style="593" customWidth="1"/>
    <col min="14608" max="14608" width="22.42578125" style="593" customWidth="1"/>
    <col min="14609" max="14609" width="20" style="593" customWidth="1"/>
    <col min="14610" max="14614" width="17.7109375" style="593" customWidth="1"/>
    <col min="14615" max="14848" width="9.140625" style="593"/>
    <col min="14849" max="14849" width="10" style="593" customWidth="1"/>
    <col min="14850" max="14850" width="28.28515625" style="593" customWidth="1"/>
    <col min="14851" max="14863" width="17.7109375" style="593" customWidth="1"/>
    <col min="14864" max="14864" width="22.42578125" style="593" customWidth="1"/>
    <col min="14865" max="14865" width="20" style="593" customWidth="1"/>
    <col min="14866" max="14870" width="17.7109375" style="593" customWidth="1"/>
    <col min="14871" max="15104" width="9.140625" style="593"/>
    <col min="15105" max="15105" width="10" style="593" customWidth="1"/>
    <col min="15106" max="15106" width="28.28515625" style="593" customWidth="1"/>
    <col min="15107" max="15119" width="17.7109375" style="593" customWidth="1"/>
    <col min="15120" max="15120" width="22.42578125" style="593" customWidth="1"/>
    <col min="15121" max="15121" width="20" style="593" customWidth="1"/>
    <col min="15122" max="15126" width="17.7109375" style="593" customWidth="1"/>
    <col min="15127" max="15360" width="9.140625" style="593"/>
    <col min="15361" max="15361" width="10" style="593" customWidth="1"/>
    <col min="15362" max="15362" width="28.28515625" style="593" customWidth="1"/>
    <col min="15363" max="15375" width="17.7109375" style="593" customWidth="1"/>
    <col min="15376" max="15376" width="22.42578125" style="593" customWidth="1"/>
    <col min="15377" max="15377" width="20" style="593" customWidth="1"/>
    <col min="15378" max="15382" width="17.7109375" style="593" customWidth="1"/>
    <col min="15383" max="15616" width="9.140625" style="593"/>
    <col min="15617" max="15617" width="10" style="593" customWidth="1"/>
    <col min="15618" max="15618" width="28.28515625" style="593" customWidth="1"/>
    <col min="15619" max="15631" width="17.7109375" style="593" customWidth="1"/>
    <col min="15632" max="15632" width="22.42578125" style="593" customWidth="1"/>
    <col min="15633" max="15633" width="20" style="593" customWidth="1"/>
    <col min="15634" max="15638" width="17.7109375" style="593" customWidth="1"/>
    <col min="15639" max="15872" width="9.140625" style="593"/>
    <col min="15873" max="15873" width="10" style="593" customWidth="1"/>
    <col min="15874" max="15874" width="28.28515625" style="593" customWidth="1"/>
    <col min="15875" max="15887" width="17.7109375" style="593" customWidth="1"/>
    <col min="15888" max="15888" width="22.42578125" style="593" customWidth="1"/>
    <col min="15889" max="15889" width="20" style="593" customWidth="1"/>
    <col min="15890" max="15894" width="17.7109375" style="593" customWidth="1"/>
    <col min="15895" max="16128" width="9.140625" style="593"/>
    <col min="16129" max="16129" width="10" style="593" customWidth="1"/>
    <col min="16130" max="16130" width="28.28515625" style="593" customWidth="1"/>
    <col min="16131" max="16143" width="17.7109375" style="593" customWidth="1"/>
    <col min="16144" max="16144" width="22.42578125" style="593" customWidth="1"/>
    <col min="16145" max="16145" width="20" style="593" customWidth="1"/>
    <col min="16146" max="16150" width="17.7109375" style="593" customWidth="1"/>
    <col min="16151" max="16384" width="9.140625" style="593"/>
  </cols>
  <sheetData>
    <row r="1" spans="1:24" x14ac:dyDescent="0.2">
      <c r="B1" s="601" t="s">
        <v>1107</v>
      </c>
      <c r="I1" s="600" t="s">
        <v>861</v>
      </c>
    </row>
    <row r="3" spans="1:24" ht="13.5" customHeight="1" x14ac:dyDescent="0.2">
      <c r="A3" s="668" t="s">
        <v>993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</row>
    <row r="4" spans="1:24" ht="102.75" customHeight="1" x14ac:dyDescent="0.2">
      <c r="A4" s="609"/>
      <c r="B4" s="609" t="s">
        <v>47</v>
      </c>
      <c r="C4" s="609" t="s">
        <v>96</v>
      </c>
      <c r="D4" s="609" t="s">
        <v>880</v>
      </c>
      <c r="E4" s="609" t="s">
        <v>881</v>
      </c>
      <c r="F4" s="609" t="s">
        <v>882</v>
      </c>
      <c r="G4" s="609" t="s">
        <v>883</v>
      </c>
      <c r="H4" s="609" t="s">
        <v>884</v>
      </c>
      <c r="I4" s="609" t="s">
        <v>994</v>
      </c>
      <c r="J4" s="609" t="s">
        <v>995</v>
      </c>
      <c r="K4" s="609" t="s">
        <v>885</v>
      </c>
      <c r="L4" s="609" t="s">
        <v>886</v>
      </c>
      <c r="M4" s="609" t="s">
        <v>887</v>
      </c>
      <c r="N4" s="609" t="s">
        <v>996</v>
      </c>
      <c r="O4" s="609" t="s">
        <v>997</v>
      </c>
      <c r="P4" s="609" t="s">
        <v>1113</v>
      </c>
      <c r="Q4" s="609" t="s">
        <v>888</v>
      </c>
      <c r="R4" s="609" t="s">
        <v>998</v>
      </c>
      <c r="S4" s="609" t="s">
        <v>889</v>
      </c>
      <c r="T4" s="609" t="s">
        <v>999</v>
      </c>
      <c r="U4" s="609" t="s">
        <v>1000</v>
      </c>
      <c r="V4" s="609" t="s">
        <v>890</v>
      </c>
      <c r="W4" s="609" t="s">
        <v>1001</v>
      </c>
      <c r="X4" s="609" t="s">
        <v>988</v>
      </c>
    </row>
    <row r="5" spans="1:24" ht="25.5" x14ac:dyDescent="0.2">
      <c r="A5" s="594" t="s">
        <v>891</v>
      </c>
      <c r="B5" s="595" t="s">
        <v>1002</v>
      </c>
      <c r="C5" s="596">
        <v>3924085</v>
      </c>
      <c r="D5" s="596">
        <v>2499023</v>
      </c>
      <c r="E5" s="596">
        <v>0</v>
      </c>
      <c r="F5" s="596">
        <v>0</v>
      </c>
      <c r="G5" s="596">
        <v>0</v>
      </c>
      <c r="H5" s="596">
        <v>116817</v>
      </c>
      <c r="I5" s="596">
        <v>0</v>
      </c>
      <c r="J5" s="596">
        <v>0</v>
      </c>
      <c r="K5" s="596">
        <v>0</v>
      </c>
      <c r="L5" s="596">
        <v>1308245</v>
      </c>
      <c r="M5" s="596">
        <v>0</v>
      </c>
      <c r="N5" s="596">
        <v>0</v>
      </c>
      <c r="O5" s="596">
        <v>0</v>
      </c>
      <c r="P5" s="596"/>
      <c r="Q5" s="596">
        <v>0</v>
      </c>
      <c r="R5" s="596">
        <v>0</v>
      </c>
      <c r="S5" s="596">
        <v>0</v>
      </c>
      <c r="T5" s="596">
        <v>0</v>
      </c>
      <c r="U5" s="596">
        <v>0</v>
      </c>
      <c r="V5" s="596">
        <v>0</v>
      </c>
      <c r="W5" s="596">
        <v>0</v>
      </c>
      <c r="X5" s="610"/>
    </row>
    <row r="6" spans="1:24" x14ac:dyDescent="0.2">
      <c r="A6" s="594" t="s">
        <v>897</v>
      </c>
      <c r="B6" s="595" t="s">
        <v>1003</v>
      </c>
      <c r="C6" s="596">
        <v>464000</v>
      </c>
      <c r="D6" s="596">
        <v>358000</v>
      </c>
      <c r="E6" s="596">
        <v>0</v>
      </c>
      <c r="F6" s="596">
        <v>0</v>
      </c>
      <c r="G6" s="596">
        <v>0</v>
      </c>
      <c r="H6" s="596">
        <v>0</v>
      </c>
      <c r="I6" s="596">
        <v>0</v>
      </c>
      <c r="J6" s="596">
        <v>0</v>
      </c>
      <c r="K6" s="596">
        <v>0</v>
      </c>
      <c r="L6" s="596">
        <v>106000</v>
      </c>
      <c r="M6" s="596">
        <v>0</v>
      </c>
      <c r="N6" s="596">
        <v>0</v>
      </c>
      <c r="O6" s="596">
        <v>0</v>
      </c>
      <c r="P6" s="596"/>
      <c r="Q6" s="596">
        <v>0</v>
      </c>
      <c r="R6" s="596">
        <v>0</v>
      </c>
      <c r="S6" s="596">
        <v>0</v>
      </c>
      <c r="T6" s="596">
        <v>0</v>
      </c>
      <c r="U6" s="596">
        <v>0</v>
      </c>
      <c r="V6" s="596">
        <v>0</v>
      </c>
      <c r="W6" s="596">
        <v>0</v>
      </c>
      <c r="X6" s="610"/>
    </row>
    <row r="7" spans="1:24" ht="25.5" x14ac:dyDescent="0.2">
      <c r="A7" s="594">
        <v>9</v>
      </c>
      <c r="B7" s="595" t="s">
        <v>1103</v>
      </c>
      <c r="C7" s="596">
        <v>8100</v>
      </c>
      <c r="D7" s="596">
        <v>8100</v>
      </c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610"/>
    </row>
    <row r="8" spans="1:24" ht="25.5" x14ac:dyDescent="0.2">
      <c r="A8" s="594" t="s">
        <v>899</v>
      </c>
      <c r="B8" s="595" t="s">
        <v>1004</v>
      </c>
      <c r="C8" s="596">
        <v>4396185</v>
      </c>
      <c r="D8" s="596">
        <v>2865123</v>
      </c>
      <c r="E8" s="596">
        <v>0</v>
      </c>
      <c r="F8" s="596">
        <v>0</v>
      </c>
      <c r="G8" s="596">
        <v>0</v>
      </c>
      <c r="H8" s="596">
        <v>116817</v>
      </c>
      <c r="I8" s="596">
        <v>0</v>
      </c>
      <c r="J8" s="596">
        <v>0</v>
      </c>
      <c r="K8" s="596">
        <v>0</v>
      </c>
      <c r="L8" s="596">
        <v>1414245</v>
      </c>
      <c r="M8" s="596">
        <v>0</v>
      </c>
      <c r="N8" s="596">
        <v>0</v>
      </c>
      <c r="O8" s="596">
        <v>0</v>
      </c>
      <c r="P8" s="596"/>
      <c r="Q8" s="596">
        <v>0</v>
      </c>
      <c r="R8" s="596">
        <v>0</v>
      </c>
      <c r="S8" s="596">
        <v>0</v>
      </c>
      <c r="T8" s="596">
        <v>0</v>
      </c>
      <c r="U8" s="596">
        <v>0</v>
      </c>
      <c r="V8" s="596">
        <v>0</v>
      </c>
      <c r="W8" s="596">
        <v>0</v>
      </c>
      <c r="X8" s="610"/>
    </row>
    <row r="9" spans="1:24" ht="25.5" x14ac:dyDescent="0.2">
      <c r="A9" s="594" t="s">
        <v>900</v>
      </c>
      <c r="B9" s="595" t="s">
        <v>1005</v>
      </c>
      <c r="C9" s="596">
        <v>4281125</v>
      </c>
      <c r="D9" s="596">
        <v>4281125</v>
      </c>
      <c r="E9" s="596">
        <v>0</v>
      </c>
      <c r="F9" s="596">
        <v>0</v>
      </c>
      <c r="G9" s="596">
        <v>0</v>
      </c>
      <c r="H9" s="596">
        <v>0</v>
      </c>
      <c r="I9" s="596">
        <v>0</v>
      </c>
      <c r="J9" s="596">
        <v>0</v>
      </c>
      <c r="K9" s="596">
        <v>0</v>
      </c>
      <c r="L9" s="596">
        <v>0</v>
      </c>
      <c r="M9" s="596">
        <v>0</v>
      </c>
      <c r="N9" s="596">
        <v>0</v>
      </c>
      <c r="O9" s="596">
        <v>0</v>
      </c>
      <c r="P9" s="596"/>
      <c r="Q9" s="596">
        <v>0</v>
      </c>
      <c r="R9" s="596">
        <v>0</v>
      </c>
      <c r="S9" s="596">
        <v>0</v>
      </c>
      <c r="T9" s="596">
        <v>0</v>
      </c>
      <c r="U9" s="596">
        <v>0</v>
      </c>
      <c r="V9" s="596">
        <v>0</v>
      </c>
      <c r="W9" s="596">
        <v>0</v>
      </c>
      <c r="X9" s="610"/>
    </row>
    <row r="10" spans="1:24" ht="51" x14ac:dyDescent="0.2">
      <c r="A10" s="594">
        <v>17</v>
      </c>
      <c r="B10" s="595" t="s">
        <v>1114</v>
      </c>
      <c r="C10" s="596">
        <v>152640</v>
      </c>
      <c r="D10" s="596"/>
      <c r="E10" s="596"/>
      <c r="F10" s="596"/>
      <c r="G10" s="596"/>
      <c r="H10" s="596"/>
      <c r="I10" s="596"/>
      <c r="J10" s="596"/>
      <c r="K10" s="596"/>
      <c r="L10" s="596">
        <v>152640</v>
      </c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610"/>
    </row>
    <row r="11" spans="1:24" ht="25.5" x14ac:dyDescent="0.2">
      <c r="A11" s="594" t="s">
        <v>901</v>
      </c>
      <c r="B11" s="595" t="s">
        <v>1006</v>
      </c>
      <c r="C11" s="596">
        <v>669196</v>
      </c>
      <c r="D11" s="596">
        <v>266716</v>
      </c>
      <c r="E11" s="596">
        <v>0</v>
      </c>
      <c r="F11" s="596">
        <v>0</v>
      </c>
      <c r="G11" s="596">
        <v>0</v>
      </c>
      <c r="H11" s="596">
        <v>0</v>
      </c>
      <c r="I11" s="596">
        <v>0</v>
      </c>
      <c r="J11" s="596">
        <v>0</v>
      </c>
      <c r="K11" s="596">
        <v>0</v>
      </c>
      <c r="L11" s="596">
        <v>114480</v>
      </c>
      <c r="M11" s="596">
        <v>288000</v>
      </c>
      <c r="N11" s="596">
        <v>0</v>
      </c>
      <c r="O11" s="596">
        <v>0</v>
      </c>
      <c r="P11" s="596"/>
      <c r="Q11" s="596">
        <v>0</v>
      </c>
      <c r="R11" s="596">
        <v>0</v>
      </c>
      <c r="S11" s="596">
        <v>0</v>
      </c>
      <c r="T11" s="596">
        <v>0</v>
      </c>
      <c r="U11" s="596">
        <v>0</v>
      </c>
      <c r="V11" s="596">
        <v>0</v>
      </c>
      <c r="W11" s="596">
        <v>0</v>
      </c>
      <c r="X11" s="610"/>
    </row>
    <row r="12" spans="1:24" ht="25.5" x14ac:dyDescent="0.2">
      <c r="A12" s="594" t="s">
        <v>902</v>
      </c>
      <c r="B12" s="595" t="s">
        <v>1007</v>
      </c>
      <c r="C12" s="596">
        <v>5102961</v>
      </c>
      <c r="D12" s="596">
        <v>4547841</v>
      </c>
      <c r="E12" s="596">
        <v>0</v>
      </c>
      <c r="F12" s="596">
        <v>0</v>
      </c>
      <c r="G12" s="596">
        <v>0</v>
      </c>
      <c r="H12" s="596">
        <v>0</v>
      </c>
      <c r="I12" s="596">
        <v>0</v>
      </c>
      <c r="J12" s="596">
        <v>0</v>
      </c>
      <c r="K12" s="596">
        <v>0</v>
      </c>
      <c r="L12" s="596">
        <v>267120</v>
      </c>
      <c r="M12" s="596">
        <v>288000</v>
      </c>
      <c r="N12" s="596">
        <v>0</v>
      </c>
      <c r="O12" s="596">
        <v>0</v>
      </c>
      <c r="P12" s="596"/>
      <c r="Q12" s="596">
        <v>0</v>
      </c>
      <c r="R12" s="596">
        <v>0</v>
      </c>
      <c r="S12" s="596">
        <v>0</v>
      </c>
      <c r="T12" s="596">
        <v>0</v>
      </c>
      <c r="U12" s="596">
        <v>0</v>
      </c>
      <c r="V12" s="596">
        <v>0</v>
      </c>
      <c r="W12" s="596">
        <v>0</v>
      </c>
      <c r="X12" s="610"/>
    </row>
    <row r="13" spans="1:24" ht="24" x14ac:dyDescent="0.2">
      <c r="A13" s="597" t="s">
        <v>903</v>
      </c>
      <c r="B13" s="598" t="s">
        <v>1008</v>
      </c>
      <c r="C13" s="599">
        <v>9499146</v>
      </c>
      <c r="D13" s="599">
        <v>7412964</v>
      </c>
      <c r="E13" s="599">
        <v>0</v>
      </c>
      <c r="F13" s="599">
        <v>0</v>
      </c>
      <c r="G13" s="599">
        <v>0</v>
      </c>
      <c r="H13" s="599">
        <v>116817</v>
      </c>
      <c r="I13" s="599">
        <v>0</v>
      </c>
      <c r="J13" s="599">
        <v>0</v>
      </c>
      <c r="K13" s="599">
        <v>0</v>
      </c>
      <c r="L13" s="599">
        <v>1681365</v>
      </c>
      <c r="M13" s="599">
        <v>288000</v>
      </c>
      <c r="N13" s="599">
        <v>0</v>
      </c>
      <c r="O13" s="599">
        <v>0</v>
      </c>
      <c r="P13" s="599"/>
      <c r="Q13" s="599">
        <v>0</v>
      </c>
      <c r="R13" s="599">
        <v>0</v>
      </c>
      <c r="S13" s="599">
        <v>0</v>
      </c>
      <c r="T13" s="599">
        <v>0</v>
      </c>
      <c r="U13" s="599">
        <v>0</v>
      </c>
      <c r="V13" s="599">
        <v>0</v>
      </c>
      <c r="W13" s="599">
        <v>0</v>
      </c>
      <c r="X13" s="610"/>
    </row>
    <row r="14" spans="1:24" ht="48" x14ac:dyDescent="0.2">
      <c r="A14" s="597" t="s">
        <v>904</v>
      </c>
      <c r="B14" s="598" t="s">
        <v>1009</v>
      </c>
      <c r="C14" s="599">
        <v>2197846</v>
      </c>
      <c r="D14" s="599">
        <v>1779715</v>
      </c>
      <c r="E14" s="599">
        <v>0</v>
      </c>
      <c r="F14" s="599">
        <v>0</v>
      </c>
      <c r="G14" s="599">
        <v>0</v>
      </c>
      <c r="H14" s="599">
        <v>12849</v>
      </c>
      <c r="I14" s="599">
        <v>0</v>
      </c>
      <c r="J14" s="599">
        <v>0</v>
      </c>
      <c r="K14" s="599">
        <v>0</v>
      </c>
      <c r="L14" s="599">
        <v>347178</v>
      </c>
      <c r="M14" s="599">
        <v>58104</v>
      </c>
      <c r="N14" s="599">
        <v>0</v>
      </c>
      <c r="O14" s="599">
        <v>0</v>
      </c>
      <c r="P14" s="599"/>
      <c r="Q14" s="599">
        <v>0</v>
      </c>
      <c r="R14" s="599">
        <v>0</v>
      </c>
      <c r="S14" s="599">
        <v>0</v>
      </c>
      <c r="T14" s="599">
        <v>0</v>
      </c>
      <c r="U14" s="599">
        <v>0</v>
      </c>
      <c r="V14" s="599">
        <v>0</v>
      </c>
      <c r="W14" s="599">
        <v>0</v>
      </c>
      <c r="X14" s="610"/>
    </row>
    <row r="15" spans="1:24" ht="25.5" x14ac:dyDescent="0.2">
      <c r="A15" s="594" t="s">
        <v>905</v>
      </c>
      <c r="B15" s="595" t="s">
        <v>1010</v>
      </c>
      <c r="C15" s="596">
        <v>1911892</v>
      </c>
      <c r="D15" s="596">
        <v>1523093</v>
      </c>
      <c r="E15" s="596">
        <v>0</v>
      </c>
      <c r="F15" s="596">
        <v>0</v>
      </c>
      <c r="G15" s="596">
        <v>0</v>
      </c>
      <c r="H15" s="596">
        <v>12849</v>
      </c>
      <c r="I15" s="596">
        <v>0</v>
      </c>
      <c r="J15" s="596">
        <v>0</v>
      </c>
      <c r="K15" s="596">
        <v>0</v>
      </c>
      <c r="L15" s="596">
        <v>317846</v>
      </c>
      <c r="M15" s="596">
        <v>58104</v>
      </c>
      <c r="N15" s="596">
        <v>0</v>
      </c>
      <c r="O15" s="596">
        <v>0</v>
      </c>
      <c r="P15" s="596"/>
      <c r="Q15" s="596">
        <v>0</v>
      </c>
      <c r="R15" s="596">
        <v>0</v>
      </c>
      <c r="S15" s="596">
        <v>0</v>
      </c>
      <c r="T15" s="596">
        <v>0</v>
      </c>
      <c r="U15" s="596">
        <v>0</v>
      </c>
      <c r="V15" s="596">
        <v>0</v>
      </c>
      <c r="W15" s="596">
        <v>0</v>
      </c>
      <c r="X15" s="610"/>
    </row>
    <row r="16" spans="1:24" ht="25.5" x14ac:dyDescent="0.2">
      <c r="A16" s="594" t="s">
        <v>906</v>
      </c>
      <c r="B16" s="595" t="s">
        <v>1011</v>
      </c>
      <c r="C16" s="596">
        <v>167004</v>
      </c>
      <c r="D16" s="596">
        <v>151164</v>
      </c>
      <c r="E16" s="596">
        <v>0</v>
      </c>
      <c r="F16" s="596">
        <v>0</v>
      </c>
      <c r="G16" s="596">
        <v>0</v>
      </c>
      <c r="H16" s="596">
        <v>0</v>
      </c>
      <c r="I16" s="596">
        <v>0</v>
      </c>
      <c r="J16" s="596">
        <v>0</v>
      </c>
      <c r="K16" s="596">
        <v>0</v>
      </c>
      <c r="L16" s="596">
        <v>15840</v>
      </c>
      <c r="M16" s="596">
        <v>0</v>
      </c>
      <c r="N16" s="596">
        <v>0</v>
      </c>
      <c r="O16" s="596">
        <v>0</v>
      </c>
      <c r="P16" s="596"/>
      <c r="Q16" s="596">
        <v>0</v>
      </c>
      <c r="R16" s="596">
        <v>0</v>
      </c>
      <c r="S16" s="596">
        <v>0</v>
      </c>
      <c r="T16" s="596">
        <v>0</v>
      </c>
      <c r="U16" s="596">
        <v>0</v>
      </c>
      <c r="V16" s="596">
        <v>0</v>
      </c>
      <c r="W16" s="596">
        <v>0</v>
      </c>
      <c r="X16" s="610"/>
    </row>
    <row r="17" spans="1:24" ht="25.5" x14ac:dyDescent="0.2">
      <c r="A17" s="594">
        <v>26</v>
      </c>
      <c r="B17" s="595" t="s">
        <v>1115</v>
      </c>
      <c r="C17" s="596">
        <v>2535</v>
      </c>
      <c r="D17" s="596">
        <v>2535</v>
      </c>
      <c r="E17" s="596"/>
      <c r="F17" s="596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596"/>
      <c r="T17" s="596"/>
      <c r="U17" s="596"/>
      <c r="V17" s="596"/>
      <c r="W17" s="596"/>
      <c r="X17" s="610"/>
    </row>
    <row r="18" spans="1:24" ht="25.5" x14ac:dyDescent="0.2">
      <c r="A18" s="594" t="s">
        <v>908</v>
      </c>
      <c r="B18" s="595" t="s">
        <v>1012</v>
      </c>
      <c r="C18" s="596">
        <v>116415</v>
      </c>
      <c r="D18" s="596">
        <v>116415</v>
      </c>
      <c r="E18" s="596">
        <v>0</v>
      </c>
      <c r="F18" s="596">
        <v>0</v>
      </c>
      <c r="G18" s="596">
        <v>0</v>
      </c>
      <c r="H18" s="596">
        <v>0</v>
      </c>
      <c r="I18" s="596">
        <v>0</v>
      </c>
      <c r="J18" s="596">
        <v>0</v>
      </c>
      <c r="K18" s="596">
        <v>0</v>
      </c>
      <c r="L18" s="596"/>
      <c r="M18" s="596">
        <v>0</v>
      </c>
      <c r="N18" s="596">
        <v>0</v>
      </c>
      <c r="O18" s="596">
        <v>0</v>
      </c>
      <c r="P18" s="596"/>
      <c r="Q18" s="596">
        <v>0</v>
      </c>
      <c r="R18" s="596">
        <v>0</v>
      </c>
      <c r="S18" s="596">
        <v>0</v>
      </c>
      <c r="T18" s="596">
        <v>0</v>
      </c>
      <c r="U18" s="596">
        <v>0</v>
      </c>
      <c r="V18" s="596">
        <v>0</v>
      </c>
      <c r="W18" s="596">
        <v>0</v>
      </c>
      <c r="X18" s="610"/>
    </row>
    <row r="19" spans="1:24" ht="25.5" x14ac:dyDescent="0.2">
      <c r="A19" s="594" t="s">
        <v>910</v>
      </c>
      <c r="B19" s="595" t="s">
        <v>1013</v>
      </c>
      <c r="C19" s="596">
        <v>1476563</v>
      </c>
      <c r="D19" s="596">
        <v>342219</v>
      </c>
      <c r="E19" s="596">
        <v>0</v>
      </c>
      <c r="F19" s="596">
        <v>0</v>
      </c>
      <c r="G19" s="596">
        <v>0</v>
      </c>
      <c r="H19" s="596">
        <v>0</v>
      </c>
      <c r="I19" s="596">
        <v>0</v>
      </c>
      <c r="J19" s="596">
        <v>0</v>
      </c>
      <c r="K19" s="596">
        <v>0</v>
      </c>
      <c r="L19" s="596">
        <v>669445</v>
      </c>
      <c r="M19" s="596">
        <v>0</v>
      </c>
      <c r="N19" s="596">
        <v>343113</v>
      </c>
      <c r="O19" s="596">
        <v>121786</v>
      </c>
      <c r="P19" s="596"/>
      <c r="Q19" s="596"/>
      <c r="R19" s="596">
        <v>0</v>
      </c>
      <c r="S19" s="596"/>
      <c r="T19" s="596">
        <v>0</v>
      </c>
      <c r="U19" s="596">
        <v>0</v>
      </c>
      <c r="V19" s="596">
        <v>0</v>
      </c>
      <c r="W19" s="596">
        <v>0</v>
      </c>
      <c r="X19" s="610"/>
    </row>
    <row r="20" spans="1:24" ht="25.5" x14ac:dyDescent="0.2">
      <c r="A20" s="594" t="s">
        <v>911</v>
      </c>
      <c r="B20" s="595" t="s">
        <v>1014</v>
      </c>
      <c r="C20" s="596">
        <v>1476563</v>
      </c>
      <c r="D20" s="596">
        <v>342219</v>
      </c>
      <c r="E20" s="596">
        <v>0</v>
      </c>
      <c r="F20" s="596">
        <v>0</v>
      </c>
      <c r="G20" s="596">
        <v>0</v>
      </c>
      <c r="H20" s="596">
        <v>0</v>
      </c>
      <c r="I20" s="596">
        <v>0</v>
      </c>
      <c r="J20" s="596">
        <v>0</v>
      </c>
      <c r="K20" s="596">
        <v>0</v>
      </c>
      <c r="L20" s="596">
        <v>669445</v>
      </c>
      <c r="M20" s="596">
        <v>0</v>
      </c>
      <c r="N20" s="596">
        <v>343113</v>
      </c>
      <c r="O20" s="596">
        <v>121786</v>
      </c>
      <c r="P20" s="596"/>
      <c r="Q20" s="596"/>
      <c r="R20" s="596">
        <v>0</v>
      </c>
      <c r="S20" s="596">
        <v>0</v>
      </c>
      <c r="T20" s="596">
        <v>0</v>
      </c>
      <c r="U20" s="596">
        <v>0</v>
      </c>
      <c r="V20" s="596">
        <v>0</v>
      </c>
      <c r="W20" s="596">
        <v>0</v>
      </c>
      <c r="X20" s="610"/>
    </row>
    <row r="21" spans="1:24" ht="25.5" x14ac:dyDescent="0.2">
      <c r="A21" s="594" t="s">
        <v>912</v>
      </c>
      <c r="B21" s="595" t="s">
        <v>1015</v>
      </c>
      <c r="C21" s="596">
        <v>49990</v>
      </c>
      <c r="D21" s="596">
        <v>49990</v>
      </c>
      <c r="E21" s="596">
        <v>0</v>
      </c>
      <c r="F21" s="596">
        <v>0</v>
      </c>
      <c r="G21" s="596">
        <v>0</v>
      </c>
      <c r="H21" s="596">
        <v>0</v>
      </c>
      <c r="I21" s="596">
        <v>0</v>
      </c>
      <c r="J21" s="596">
        <v>0</v>
      </c>
      <c r="K21" s="596">
        <v>0</v>
      </c>
      <c r="L21" s="596">
        <v>0</v>
      </c>
      <c r="M21" s="596">
        <v>0</v>
      </c>
      <c r="N21" s="596">
        <v>0</v>
      </c>
      <c r="O21" s="596">
        <v>0</v>
      </c>
      <c r="P21" s="596"/>
      <c r="Q21" s="596">
        <v>0</v>
      </c>
      <c r="R21" s="596">
        <v>0</v>
      </c>
      <c r="S21" s="596">
        <v>0</v>
      </c>
      <c r="T21" s="596">
        <v>0</v>
      </c>
      <c r="U21" s="596">
        <v>0</v>
      </c>
      <c r="V21" s="596">
        <v>0</v>
      </c>
      <c r="W21" s="596">
        <v>0</v>
      </c>
      <c r="X21" s="610"/>
    </row>
    <row r="22" spans="1:24" ht="25.5" x14ac:dyDescent="0.2">
      <c r="A22" s="594" t="s">
        <v>913</v>
      </c>
      <c r="B22" s="595" t="s">
        <v>1016</v>
      </c>
      <c r="C22" s="596">
        <v>238327</v>
      </c>
      <c r="D22" s="596">
        <v>201317</v>
      </c>
      <c r="E22" s="596">
        <v>0</v>
      </c>
      <c r="F22" s="596">
        <v>0</v>
      </c>
      <c r="G22" s="596">
        <v>0</v>
      </c>
      <c r="H22" s="596">
        <v>0</v>
      </c>
      <c r="I22" s="596">
        <v>0</v>
      </c>
      <c r="J22" s="596">
        <v>0</v>
      </c>
      <c r="K22" s="596">
        <v>0</v>
      </c>
      <c r="L22" s="596">
        <v>0</v>
      </c>
      <c r="M22" s="596">
        <v>9540</v>
      </c>
      <c r="N22" s="596">
        <v>0</v>
      </c>
      <c r="O22" s="596">
        <v>0</v>
      </c>
      <c r="P22" s="596"/>
      <c r="Q22" s="596">
        <v>27470</v>
      </c>
      <c r="R22" s="596">
        <v>0</v>
      </c>
      <c r="S22" s="596">
        <v>0</v>
      </c>
      <c r="T22" s="596">
        <v>0</v>
      </c>
      <c r="U22" s="596">
        <v>0</v>
      </c>
      <c r="V22" s="596">
        <v>0</v>
      </c>
      <c r="W22" s="596">
        <v>0</v>
      </c>
      <c r="X22" s="610"/>
    </row>
    <row r="23" spans="1:24" ht="25.5" x14ac:dyDescent="0.2">
      <c r="A23" s="594" t="s">
        <v>914</v>
      </c>
      <c r="B23" s="595" t="s">
        <v>1017</v>
      </c>
      <c r="C23" s="596">
        <v>288317</v>
      </c>
      <c r="D23" s="596">
        <v>251307</v>
      </c>
      <c r="E23" s="596">
        <v>0</v>
      </c>
      <c r="F23" s="596">
        <v>0</v>
      </c>
      <c r="G23" s="596">
        <v>0</v>
      </c>
      <c r="H23" s="596">
        <v>0</v>
      </c>
      <c r="I23" s="596">
        <v>0</v>
      </c>
      <c r="J23" s="596">
        <v>0</v>
      </c>
      <c r="K23" s="596">
        <v>0</v>
      </c>
      <c r="L23" s="596">
        <v>0</v>
      </c>
      <c r="M23" s="596">
        <v>9540</v>
      </c>
      <c r="N23" s="596">
        <v>0</v>
      </c>
      <c r="O23" s="596">
        <v>0</v>
      </c>
      <c r="P23" s="596"/>
      <c r="Q23" s="596">
        <v>27470</v>
      </c>
      <c r="R23" s="596">
        <v>0</v>
      </c>
      <c r="S23" s="596">
        <v>0</v>
      </c>
      <c r="T23" s="596">
        <v>0</v>
      </c>
      <c r="U23" s="596">
        <v>0</v>
      </c>
      <c r="V23" s="596">
        <v>0</v>
      </c>
      <c r="W23" s="596">
        <v>0</v>
      </c>
      <c r="X23" s="610"/>
    </row>
    <row r="24" spans="1:24" x14ac:dyDescent="0.2">
      <c r="A24" s="594" t="s">
        <v>915</v>
      </c>
      <c r="B24" s="595" t="s">
        <v>1018</v>
      </c>
      <c r="C24" s="596">
        <v>3532794</v>
      </c>
      <c r="D24" s="596">
        <v>1584833</v>
      </c>
      <c r="E24" s="596">
        <v>0</v>
      </c>
      <c r="F24" s="596">
        <v>0</v>
      </c>
      <c r="G24" s="596">
        <v>0</v>
      </c>
      <c r="H24" s="596">
        <v>0</v>
      </c>
      <c r="I24" s="596">
        <v>0</v>
      </c>
      <c r="J24" s="596">
        <v>0</v>
      </c>
      <c r="K24" s="596">
        <v>492503</v>
      </c>
      <c r="L24" s="596">
        <v>40809</v>
      </c>
      <c r="M24" s="596">
        <v>522331</v>
      </c>
      <c r="N24" s="596">
        <v>0</v>
      </c>
      <c r="O24" s="596">
        <v>0</v>
      </c>
      <c r="P24" s="596"/>
      <c r="Q24" s="596">
        <v>892318</v>
      </c>
      <c r="R24" s="596">
        <v>0</v>
      </c>
      <c r="S24" s="596">
        <v>0</v>
      </c>
      <c r="T24" s="596">
        <v>0</v>
      </c>
      <c r="U24" s="596">
        <v>0</v>
      </c>
      <c r="V24" s="596">
        <v>0</v>
      </c>
      <c r="W24" s="596">
        <v>0</v>
      </c>
      <c r="X24" s="610"/>
    </row>
    <row r="25" spans="1:24" x14ac:dyDescent="0.2">
      <c r="A25" s="594" t="s">
        <v>916</v>
      </c>
      <c r="B25" s="595" t="s">
        <v>1019</v>
      </c>
      <c r="C25" s="596">
        <v>3399276</v>
      </c>
      <c r="D25" s="596">
        <v>0</v>
      </c>
      <c r="E25" s="596">
        <v>0</v>
      </c>
      <c r="F25" s="596">
        <v>0</v>
      </c>
      <c r="G25" s="596">
        <v>0</v>
      </c>
      <c r="H25" s="596">
        <v>0</v>
      </c>
      <c r="I25" s="596">
        <v>0</v>
      </c>
      <c r="J25" s="596">
        <v>0</v>
      </c>
      <c r="K25" s="596">
        <v>0</v>
      </c>
      <c r="L25" s="596">
        <v>0</v>
      </c>
      <c r="M25" s="596">
        <v>0</v>
      </c>
      <c r="N25" s="596">
        <v>0</v>
      </c>
      <c r="O25" s="596">
        <v>0</v>
      </c>
      <c r="P25" s="596"/>
      <c r="Q25" s="596">
        <v>0</v>
      </c>
      <c r="R25" s="596">
        <v>0</v>
      </c>
      <c r="S25" s="596">
        <v>3333145</v>
      </c>
      <c r="T25" s="596">
        <v>66131</v>
      </c>
      <c r="U25" s="596">
        <v>0</v>
      </c>
      <c r="V25" s="596">
        <v>0</v>
      </c>
      <c r="W25" s="596">
        <v>0</v>
      </c>
      <c r="X25" s="610"/>
    </row>
    <row r="26" spans="1:24" ht="25.5" x14ac:dyDescent="0.2">
      <c r="A26" s="594" t="s">
        <v>919</v>
      </c>
      <c r="B26" s="595" t="s">
        <v>1020</v>
      </c>
      <c r="C26" s="596">
        <v>7250</v>
      </c>
      <c r="D26" s="596">
        <v>7250</v>
      </c>
      <c r="E26" s="596">
        <v>0</v>
      </c>
      <c r="F26" s="596">
        <v>0</v>
      </c>
      <c r="G26" s="596">
        <v>0</v>
      </c>
      <c r="H26" s="596">
        <v>0</v>
      </c>
      <c r="I26" s="596">
        <v>0</v>
      </c>
      <c r="J26" s="596">
        <v>0</v>
      </c>
      <c r="K26" s="596">
        <v>0</v>
      </c>
      <c r="L26" s="596">
        <v>0</v>
      </c>
      <c r="M26" s="596">
        <v>0</v>
      </c>
      <c r="N26" s="596">
        <v>0</v>
      </c>
      <c r="O26" s="596">
        <v>0</v>
      </c>
      <c r="P26" s="596"/>
      <c r="Q26" s="596">
        <v>0</v>
      </c>
      <c r="R26" s="596">
        <v>0</v>
      </c>
      <c r="S26" s="596">
        <v>0</v>
      </c>
      <c r="T26" s="596">
        <v>0</v>
      </c>
      <c r="U26" s="596">
        <v>0</v>
      </c>
      <c r="V26" s="596">
        <v>0</v>
      </c>
      <c r="W26" s="596">
        <v>0</v>
      </c>
      <c r="X26" s="610"/>
    </row>
    <row r="27" spans="1:24" ht="25.5" x14ac:dyDescent="0.2">
      <c r="A27" s="594" t="s">
        <v>920</v>
      </c>
      <c r="B27" s="595" t="s">
        <v>1021</v>
      </c>
      <c r="C27" s="596">
        <v>630951</v>
      </c>
      <c r="D27" s="596">
        <v>630951</v>
      </c>
      <c r="E27" s="596">
        <v>0</v>
      </c>
      <c r="F27" s="596">
        <v>0</v>
      </c>
      <c r="G27" s="596">
        <v>0</v>
      </c>
      <c r="H27" s="596">
        <v>0</v>
      </c>
      <c r="I27" s="596">
        <v>0</v>
      </c>
      <c r="J27" s="596">
        <v>0</v>
      </c>
      <c r="K27" s="596">
        <v>0</v>
      </c>
      <c r="L27" s="596">
        <v>0</v>
      </c>
      <c r="M27" s="596">
        <v>0</v>
      </c>
      <c r="N27" s="596">
        <v>0</v>
      </c>
      <c r="O27" s="596">
        <v>0</v>
      </c>
      <c r="P27" s="596"/>
      <c r="Q27" s="596">
        <v>0</v>
      </c>
      <c r="R27" s="596">
        <v>0</v>
      </c>
      <c r="S27" s="596">
        <v>0</v>
      </c>
      <c r="T27" s="596">
        <v>0</v>
      </c>
      <c r="U27" s="596">
        <v>0</v>
      </c>
      <c r="V27" s="596">
        <v>0</v>
      </c>
      <c r="W27" s="596">
        <v>0</v>
      </c>
      <c r="X27" s="610"/>
    </row>
    <row r="28" spans="1:24" ht="25.5" x14ac:dyDescent="0.2">
      <c r="A28" s="594" t="s">
        <v>921</v>
      </c>
      <c r="B28" s="595" t="s">
        <v>1022</v>
      </c>
      <c r="C28" s="596">
        <v>239000</v>
      </c>
      <c r="D28" s="596">
        <v>239000</v>
      </c>
      <c r="E28" s="596">
        <v>0</v>
      </c>
      <c r="F28" s="596">
        <v>0</v>
      </c>
      <c r="G28" s="596">
        <v>0</v>
      </c>
      <c r="H28" s="596">
        <v>0</v>
      </c>
      <c r="I28" s="596">
        <v>0</v>
      </c>
      <c r="J28" s="596">
        <v>0</v>
      </c>
      <c r="K28" s="596">
        <v>0</v>
      </c>
      <c r="L28" s="596">
        <v>0</v>
      </c>
      <c r="M28" s="596">
        <v>0</v>
      </c>
      <c r="N28" s="596">
        <v>0</v>
      </c>
      <c r="O28" s="596">
        <v>0</v>
      </c>
      <c r="P28" s="596"/>
      <c r="Q28" s="596">
        <v>0</v>
      </c>
      <c r="R28" s="596">
        <v>0</v>
      </c>
      <c r="S28" s="596">
        <v>0</v>
      </c>
      <c r="T28" s="596">
        <v>0</v>
      </c>
      <c r="U28" s="596">
        <v>0</v>
      </c>
      <c r="V28" s="596">
        <v>0</v>
      </c>
      <c r="W28" s="596">
        <v>0</v>
      </c>
      <c r="X28" s="610"/>
    </row>
    <row r="29" spans="1:24" x14ac:dyDescent="0.2">
      <c r="A29" s="594" t="s">
        <v>922</v>
      </c>
      <c r="B29" s="595" t="s">
        <v>1023</v>
      </c>
      <c r="C29" s="596">
        <v>5624270</v>
      </c>
      <c r="D29" s="596">
        <v>5468119</v>
      </c>
      <c r="E29" s="596">
        <v>0</v>
      </c>
      <c r="F29" s="596">
        <v>0</v>
      </c>
      <c r="G29" s="596">
        <v>0</v>
      </c>
      <c r="H29" s="596">
        <v>0</v>
      </c>
      <c r="I29" s="596">
        <v>12000</v>
      </c>
      <c r="J29" s="596">
        <v>0</v>
      </c>
      <c r="K29" s="596">
        <v>0</v>
      </c>
      <c r="L29" s="596">
        <v>73159</v>
      </c>
      <c r="M29" s="596">
        <v>0</v>
      </c>
      <c r="N29" s="596">
        <v>0</v>
      </c>
      <c r="O29" s="596">
        <v>0</v>
      </c>
      <c r="P29" s="596"/>
      <c r="Q29" s="596">
        <v>70992</v>
      </c>
      <c r="R29" s="596">
        <v>0</v>
      </c>
      <c r="S29" s="596">
        <v>0</v>
      </c>
      <c r="T29" s="596">
        <v>0</v>
      </c>
      <c r="U29" s="596">
        <v>0</v>
      </c>
      <c r="V29" s="596">
        <v>0</v>
      </c>
      <c r="W29" s="596">
        <v>0</v>
      </c>
      <c r="X29" s="610"/>
    </row>
    <row r="30" spans="1:24" x14ac:dyDescent="0.2">
      <c r="A30" s="594" t="s">
        <v>923</v>
      </c>
      <c r="B30" s="595" t="s">
        <v>1024</v>
      </c>
      <c r="C30" s="596">
        <v>144836</v>
      </c>
      <c r="D30" s="596">
        <v>144836</v>
      </c>
      <c r="E30" s="596">
        <v>0</v>
      </c>
      <c r="F30" s="596">
        <v>0</v>
      </c>
      <c r="G30" s="596">
        <v>0</v>
      </c>
      <c r="H30" s="596">
        <v>0</v>
      </c>
      <c r="I30" s="596">
        <v>0</v>
      </c>
      <c r="J30" s="596">
        <v>0</v>
      </c>
      <c r="K30" s="596">
        <v>0</v>
      </c>
      <c r="L30" s="596">
        <v>0</v>
      </c>
      <c r="M30" s="596">
        <v>0</v>
      </c>
      <c r="N30" s="596">
        <v>0</v>
      </c>
      <c r="O30" s="596">
        <v>0</v>
      </c>
      <c r="P30" s="596"/>
      <c r="Q30" s="596">
        <v>0</v>
      </c>
      <c r="R30" s="596">
        <v>0</v>
      </c>
      <c r="S30" s="596">
        <v>0</v>
      </c>
      <c r="T30" s="596">
        <v>0</v>
      </c>
      <c r="U30" s="596">
        <v>0</v>
      </c>
      <c r="V30" s="596">
        <v>0</v>
      </c>
      <c r="W30" s="596">
        <v>0</v>
      </c>
      <c r="X30" s="610"/>
    </row>
    <row r="31" spans="1:24" ht="38.25" x14ac:dyDescent="0.2">
      <c r="A31" s="594" t="s">
        <v>924</v>
      </c>
      <c r="B31" s="595" t="s">
        <v>1025</v>
      </c>
      <c r="C31" s="596">
        <v>13433541</v>
      </c>
      <c r="D31" s="596">
        <v>7930153</v>
      </c>
      <c r="E31" s="596">
        <v>0</v>
      </c>
      <c r="F31" s="596">
        <v>0</v>
      </c>
      <c r="G31" s="596">
        <v>0</v>
      </c>
      <c r="H31" s="596">
        <v>0</v>
      </c>
      <c r="I31" s="596">
        <v>12000</v>
      </c>
      <c r="J31" s="596">
        <v>0</v>
      </c>
      <c r="K31" s="596">
        <v>492503</v>
      </c>
      <c r="L31" s="596">
        <v>113968</v>
      </c>
      <c r="M31" s="596">
        <v>522331</v>
      </c>
      <c r="N31" s="596">
        <v>628800</v>
      </c>
      <c r="O31" s="596">
        <v>0</v>
      </c>
      <c r="P31" s="596"/>
      <c r="Q31" s="596">
        <v>963310</v>
      </c>
      <c r="R31" s="596">
        <v>0</v>
      </c>
      <c r="S31" s="596">
        <v>3333145</v>
      </c>
      <c r="T31" s="596">
        <v>66131</v>
      </c>
      <c r="U31" s="596">
        <v>0</v>
      </c>
      <c r="V31" s="596">
        <v>0</v>
      </c>
      <c r="W31" s="596">
        <v>0</v>
      </c>
      <c r="X31" s="610"/>
    </row>
    <row r="32" spans="1:24" ht="25.5" x14ac:dyDescent="0.2">
      <c r="A32" s="594" t="s">
        <v>925</v>
      </c>
      <c r="B32" s="595" t="s">
        <v>1026</v>
      </c>
      <c r="C32" s="596">
        <v>46997</v>
      </c>
      <c r="D32" s="596">
        <v>46997</v>
      </c>
      <c r="E32" s="596">
        <v>0</v>
      </c>
      <c r="F32" s="596">
        <v>0</v>
      </c>
      <c r="G32" s="596">
        <v>0</v>
      </c>
      <c r="H32" s="596">
        <v>0</v>
      </c>
      <c r="I32" s="596">
        <v>0</v>
      </c>
      <c r="J32" s="596">
        <v>0</v>
      </c>
      <c r="K32" s="596">
        <v>0</v>
      </c>
      <c r="L32" s="596">
        <v>0</v>
      </c>
      <c r="M32" s="596">
        <v>0</v>
      </c>
      <c r="N32" s="596">
        <v>0</v>
      </c>
      <c r="O32" s="596">
        <v>0</v>
      </c>
      <c r="P32" s="596"/>
      <c r="Q32" s="596">
        <v>0</v>
      </c>
      <c r="R32" s="596">
        <v>0</v>
      </c>
      <c r="S32" s="596">
        <v>0</v>
      </c>
      <c r="T32" s="596">
        <v>0</v>
      </c>
      <c r="U32" s="596">
        <v>0</v>
      </c>
      <c r="V32" s="596">
        <v>0</v>
      </c>
      <c r="W32" s="596">
        <v>0</v>
      </c>
      <c r="X32" s="610"/>
    </row>
    <row r="33" spans="1:24" ht="38.25" x14ac:dyDescent="0.2">
      <c r="A33" s="594" t="s">
        <v>926</v>
      </c>
      <c r="B33" s="595" t="s">
        <v>1027</v>
      </c>
      <c r="C33" s="596">
        <v>46997</v>
      </c>
      <c r="D33" s="596">
        <v>46997</v>
      </c>
      <c r="E33" s="596">
        <v>0</v>
      </c>
      <c r="F33" s="596">
        <v>0</v>
      </c>
      <c r="G33" s="596">
        <v>0</v>
      </c>
      <c r="H33" s="596">
        <v>0</v>
      </c>
      <c r="I33" s="596">
        <v>0</v>
      </c>
      <c r="J33" s="596">
        <v>0</v>
      </c>
      <c r="K33" s="596">
        <v>0</v>
      </c>
      <c r="L33" s="596">
        <v>0</v>
      </c>
      <c r="M33" s="596">
        <v>0</v>
      </c>
      <c r="N33" s="596">
        <v>0</v>
      </c>
      <c r="O33" s="596">
        <v>0</v>
      </c>
      <c r="P33" s="596"/>
      <c r="Q33" s="596">
        <v>0</v>
      </c>
      <c r="R33" s="596">
        <v>0</v>
      </c>
      <c r="S33" s="596">
        <v>0</v>
      </c>
      <c r="T33" s="596">
        <v>0</v>
      </c>
      <c r="U33" s="596">
        <v>0</v>
      </c>
      <c r="V33" s="596">
        <v>0</v>
      </c>
      <c r="W33" s="596">
        <v>0</v>
      </c>
      <c r="X33" s="610"/>
    </row>
    <row r="34" spans="1:24" ht="38.25" x14ac:dyDescent="0.2">
      <c r="A34" s="594" t="s">
        <v>927</v>
      </c>
      <c r="B34" s="595" t="s">
        <v>1028</v>
      </c>
      <c r="C34" s="596">
        <v>3210887</v>
      </c>
      <c r="D34" s="596">
        <v>1435660</v>
      </c>
      <c r="E34" s="596">
        <v>0</v>
      </c>
      <c r="F34" s="596">
        <v>0</v>
      </c>
      <c r="G34" s="596">
        <v>0</v>
      </c>
      <c r="H34" s="596">
        <v>0</v>
      </c>
      <c r="I34" s="596">
        <v>0</v>
      </c>
      <c r="J34" s="596">
        <v>0</v>
      </c>
      <c r="K34" s="596">
        <v>123778</v>
      </c>
      <c r="L34" s="596">
        <v>195127</v>
      </c>
      <c r="M34" s="596">
        <v>142134</v>
      </c>
      <c r="N34" s="596">
        <v>101101</v>
      </c>
      <c r="O34" s="596">
        <v>32882</v>
      </c>
      <c r="P34" s="596"/>
      <c r="Q34" s="596">
        <v>262403</v>
      </c>
      <c r="R34" s="596">
        <v>0</v>
      </c>
      <c r="S34" s="596">
        <v>899946</v>
      </c>
      <c r="T34" s="596">
        <v>17856</v>
      </c>
      <c r="U34" s="596">
        <v>0</v>
      </c>
      <c r="V34" s="596">
        <v>0</v>
      </c>
      <c r="W34" s="596">
        <v>0</v>
      </c>
      <c r="X34" s="610"/>
    </row>
    <row r="35" spans="1:24" x14ac:dyDescent="0.2">
      <c r="A35" s="594" t="s">
        <v>928</v>
      </c>
      <c r="B35" s="595" t="s">
        <v>1029</v>
      </c>
      <c r="C35" s="596">
        <v>139051</v>
      </c>
      <c r="D35" s="596">
        <v>52934</v>
      </c>
      <c r="E35" s="596">
        <v>0</v>
      </c>
      <c r="F35" s="596">
        <v>0</v>
      </c>
      <c r="G35" s="596">
        <v>0</v>
      </c>
      <c r="H35" s="596">
        <v>0</v>
      </c>
      <c r="I35" s="596">
        <v>0</v>
      </c>
      <c r="J35" s="596">
        <v>0</v>
      </c>
      <c r="K35" s="596">
        <v>0</v>
      </c>
      <c r="L35" s="596">
        <v>0</v>
      </c>
      <c r="M35" s="596">
        <v>0</v>
      </c>
      <c r="N35" s="596">
        <v>86075</v>
      </c>
      <c r="O35" s="596">
        <v>0</v>
      </c>
      <c r="P35" s="596"/>
      <c r="Q35" s="596">
        <v>0</v>
      </c>
      <c r="R35" s="596">
        <v>0</v>
      </c>
      <c r="S35" s="596">
        <v>38</v>
      </c>
      <c r="T35" s="596">
        <v>0</v>
      </c>
      <c r="U35" s="596">
        <v>0</v>
      </c>
      <c r="V35" s="596">
        <v>0</v>
      </c>
      <c r="W35" s="596">
        <v>0</v>
      </c>
      <c r="X35" s="610">
        <v>4</v>
      </c>
    </row>
    <row r="36" spans="1:24" ht="38.25" x14ac:dyDescent="0.2">
      <c r="A36" s="594" t="s">
        <v>929</v>
      </c>
      <c r="B36" s="595" t="s">
        <v>1030</v>
      </c>
      <c r="C36" s="596">
        <v>3349938</v>
      </c>
      <c r="D36" s="596">
        <v>1488594</v>
      </c>
      <c r="E36" s="596">
        <v>0</v>
      </c>
      <c r="F36" s="596">
        <v>0</v>
      </c>
      <c r="G36" s="596">
        <v>0</v>
      </c>
      <c r="H36" s="596">
        <v>0</v>
      </c>
      <c r="I36" s="596">
        <v>0</v>
      </c>
      <c r="J36" s="596">
        <v>0</v>
      </c>
      <c r="K36" s="596">
        <v>13778</v>
      </c>
      <c r="L36" s="596">
        <v>195127</v>
      </c>
      <c r="M36" s="596">
        <v>142137</v>
      </c>
      <c r="N36" s="596">
        <v>187176</v>
      </c>
      <c r="O36" s="596">
        <v>32882</v>
      </c>
      <c r="P36" s="596"/>
      <c r="Q36" s="596">
        <v>262403</v>
      </c>
      <c r="R36" s="596">
        <v>0</v>
      </c>
      <c r="S36" s="596">
        <v>899984</v>
      </c>
      <c r="T36" s="596">
        <v>17856</v>
      </c>
      <c r="U36" s="596">
        <v>0</v>
      </c>
      <c r="V36" s="596">
        <v>0</v>
      </c>
      <c r="W36" s="596">
        <v>0</v>
      </c>
      <c r="X36" s="610">
        <v>4</v>
      </c>
    </row>
    <row r="37" spans="1:24" ht="24" x14ac:dyDescent="0.2">
      <c r="A37" s="597">
        <v>61</v>
      </c>
      <c r="B37" s="598" t="s">
        <v>1031</v>
      </c>
      <c r="C37" s="599">
        <v>18595356</v>
      </c>
      <c r="D37" s="599">
        <v>10059270</v>
      </c>
      <c r="E37" s="599">
        <v>0</v>
      </c>
      <c r="F37" s="599">
        <v>0</v>
      </c>
      <c r="G37" s="599">
        <v>0</v>
      </c>
      <c r="H37" s="599">
        <v>0</v>
      </c>
      <c r="I37" s="599">
        <v>12000</v>
      </c>
      <c r="J37" s="599">
        <v>0</v>
      </c>
      <c r="K37" s="599">
        <v>616281</v>
      </c>
      <c r="L37" s="599">
        <v>978540</v>
      </c>
      <c r="M37" s="599">
        <v>674005</v>
      </c>
      <c r="N37" s="599">
        <v>530289</v>
      </c>
      <c r="O37" s="599">
        <v>154668</v>
      </c>
      <c r="P37" s="599"/>
      <c r="Q37" s="599">
        <v>1253183</v>
      </c>
      <c r="R37" s="599">
        <v>0</v>
      </c>
      <c r="S37" s="599">
        <v>4233129</v>
      </c>
      <c r="T37" s="599">
        <v>83987</v>
      </c>
      <c r="U37" s="599">
        <v>0</v>
      </c>
      <c r="V37" s="599">
        <v>0</v>
      </c>
      <c r="W37" s="599">
        <v>0</v>
      </c>
      <c r="X37" s="610">
        <v>4</v>
      </c>
    </row>
    <row r="38" spans="1:24" ht="25.5" x14ac:dyDescent="0.2">
      <c r="A38" s="594" t="s">
        <v>931</v>
      </c>
      <c r="B38" s="595" t="s">
        <v>1032</v>
      </c>
      <c r="C38" s="596">
        <v>61500</v>
      </c>
      <c r="D38" s="596">
        <v>0</v>
      </c>
      <c r="E38" s="596">
        <v>0</v>
      </c>
      <c r="F38" s="596">
        <v>0</v>
      </c>
      <c r="G38" s="596">
        <v>0</v>
      </c>
      <c r="H38" s="596">
        <v>0</v>
      </c>
      <c r="I38" s="596">
        <v>0</v>
      </c>
      <c r="J38" s="596">
        <v>0</v>
      </c>
      <c r="K38" s="596">
        <v>0</v>
      </c>
      <c r="L38" s="596">
        <v>0</v>
      </c>
      <c r="M38" s="596">
        <v>0</v>
      </c>
      <c r="N38" s="596">
        <v>0</v>
      </c>
      <c r="O38" s="596">
        <v>0</v>
      </c>
      <c r="P38" s="596"/>
      <c r="Q38" s="596">
        <v>0</v>
      </c>
      <c r="R38" s="596">
        <v>0</v>
      </c>
      <c r="S38" s="596">
        <v>0</v>
      </c>
      <c r="T38" s="596">
        <v>0</v>
      </c>
      <c r="U38" s="596">
        <v>0</v>
      </c>
      <c r="V38" s="596">
        <v>61500</v>
      </c>
      <c r="W38" s="596">
        <v>0</v>
      </c>
      <c r="X38" s="610"/>
    </row>
    <row r="39" spans="1:24" ht="38.25" x14ac:dyDescent="0.2">
      <c r="A39" s="594" t="s">
        <v>933</v>
      </c>
      <c r="B39" s="595" t="s">
        <v>1033</v>
      </c>
      <c r="C39" s="596">
        <v>61500</v>
      </c>
      <c r="D39" s="596">
        <v>0</v>
      </c>
      <c r="E39" s="596">
        <v>0</v>
      </c>
      <c r="F39" s="596">
        <v>0</v>
      </c>
      <c r="G39" s="596">
        <v>0</v>
      </c>
      <c r="H39" s="596">
        <v>0</v>
      </c>
      <c r="I39" s="596">
        <v>0</v>
      </c>
      <c r="J39" s="596">
        <v>0</v>
      </c>
      <c r="K39" s="596">
        <v>0</v>
      </c>
      <c r="L39" s="596">
        <v>0</v>
      </c>
      <c r="M39" s="596">
        <v>0</v>
      </c>
      <c r="N39" s="596">
        <v>0</v>
      </c>
      <c r="O39" s="596">
        <v>0</v>
      </c>
      <c r="P39" s="596"/>
      <c r="Q39" s="596">
        <v>0</v>
      </c>
      <c r="R39" s="596">
        <v>0</v>
      </c>
      <c r="S39" s="596">
        <v>0</v>
      </c>
      <c r="T39" s="596">
        <v>0</v>
      </c>
      <c r="U39" s="596">
        <v>0</v>
      </c>
      <c r="V39" s="596">
        <v>61500</v>
      </c>
      <c r="W39" s="596">
        <v>0</v>
      </c>
      <c r="X39" s="610"/>
    </row>
    <row r="40" spans="1:24" ht="25.5" x14ac:dyDescent="0.2">
      <c r="A40" s="594" t="s">
        <v>936</v>
      </c>
      <c r="B40" s="595" t="s">
        <v>1034</v>
      </c>
      <c r="C40" s="596">
        <v>100000</v>
      </c>
      <c r="D40" s="596">
        <v>0</v>
      </c>
      <c r="E40" s="596">
        <v>0</v>
      </c>
      <c r="F40" s="596">
        <v>0</v>
      </c>
      <c r="G40" s="596">
        <v>0</v>
      </c>
      <c r="H40" s="596">
        <v>0</v>
      </c>
      <c r="I40" s="596">
        <v>0</v>
      </c>
      <c r="J40" s="596">
        <v>0</v>
      </c>
      <c r="K40" s="596">
        <v>0</v>
      </c>
      <c r="L40" s="596">
        <v>0</v>
      </c>
      <c r="M40" s="596">
        <v>0</v>
      </c>
      <c r="N40" s="596">
        <v>0</v>
      </c>
      <c r="O40" s="596">
        <v>0</v>
      </c>
      <c r="P40" s="596"/>
      <c r="Q40" s="596">
        <v>0</v>
      </c>
      <c r="R40" s="596">
        <v>100000</v>
      </c>
      <c r="S40" s="596">
        <v>0</v>
      </c>
      <c r="T40" s="596">
        <v>0</v>
      </c>
      <c r="U40" s="596">
        <v>0</v>
      </c>
      <c r="V40" s="596">
        <v>0</v>
      </c>
      <c r="W40" s="596">
        <v>0</v>
      </c>
      <c r="X40" s="610"/>
    </row>
    <row r="41" spans="1:24" ht="25.5" x14ac:dyDescent="0.2">
      <c r="A41" s="594" t="s">
        <v>937</v>
      </c>
      <c r="B41" s="595" t="s">
        <v>1035</v>
      </c>
      <c r="C41" s="596">
        <v>100000</v>
      </c>
      <c r="D41" s="596">
        <v>0</v>
      </c>
      <c r="E41" s="596">
        <v>0</v>
      </c>
      <c r="F41" s="596">
        <v>0</v>
      </c>
      <c r="G41" s="596">
        <v>0</v>
      </c>
      <c r="H41" s="596">
        <v>0</v>
      </c>
      <c r="I41" s="596">
        <v>0</v>
      </c>
      <c r="J41" s="596">
        <v>0</v>
      </c>
      <c r="K41" s="596">
        <v>0</v>
      </c>
      <c r="L41" s="596">
        <v>0</v>
      </c>
      <c r="M41" s="596">
        <v>0</v>
      </c>
      <c r="N41" s="596">
        <v>0</v>
      </c>
      <c r="O41" s="596">
        <v>0</v>
      </c>
      <c r="P41" s="596"/>
      <c r="Q41" s="596">
        <v>0</v>
      </c>
      <c r="R41" s="596">
        <v>100000</v>
      </c>
      <c r="S41" s="596">
        <v>0</v>
      </c>
      <c r="T41" s="596">
        <v>0</v>
      </c>
      <c r="U41" s="596">
        <v>0</v>
      </c>
      <c r="V41" s="596">
        <v>0</v>
      </c>
      <c r="W41" s="596">
        <v>0</v>
      </c>
      <c r="X41" s="610"/>
    </row>
    <row r="42" spans="1:24" ht="25.5" x14ac:dyDescent="0.2">
      <c r="A42" s="594" t="s">
        <v>938</v>
      </c>
      <c r="B42" s="595" t="s">
        <v>1036</v>
      </c>
      <c r="C42" s="596">
        <v>3799000</v>
      </c>
      <c r="D42" s="596">
        <v>0</v>
      </c>
      <c r="E42" s="596">
        <v>0</v>
      </c>
      <c r="F42" s="596">
        <v>0</v>
      </c>
      <c r="G42" s="596">
        <v>0</v>
      </c>
      <c r="H42" s="596">
        <v>0</v>
      </c>
      <c r="I42" s="596">
        <v>0</v>
      </c>
      <c r="J42" s="596">
        <v>0</v>
      </c>
      <c r="K42" s="596">
        <v>0</v>
      </c>
      <c r="L42" s="596">
        <v>0</v>
      </c>
      <c r="M42" s="596">
        <v>0</v>
      </c>
      <c r="N42" s="596">
        <v>0</v>
      </c>
      <c r="O42" s="596">
        <v>0</v>
      </c>
      <c r="P42" s="596"/>
      <c r="Q42" s="596">
        <v>0</v>
      </c>
      <c r="R42" s="596">
        <v>0</v>
      </c>
      <c r="S42" s="596">
        <v>0</v>
      </c>
      <c r="T42" s="596">
        <v>0</v>
      </c>
      <c r="U42" s="596">
        <v>0</v>
      </c>
      <c r="V42" s="596">
        <v>0</v>
      </c>
      <c r="W42" s="596">
        <v>3799000</v>
      </c>
      <c r="X42" s="610"/>
    </row>
    <row r="43" spans="1:24" ht="63.75" x14ac:dyDescent="0.2">
      <c r="A43" s="594" t="s">
        <v>942</v>
      </c>
      <c r="B43" s="595" t="s">
        <v>1037</v>
      </c>
      <c r="C43" s="596">
        <v>3799000</v>
      </c>
      <c r="D43" s="596">
        <v>0</v>
      </c>
      <c r="E43" s="596">
        <v>0</v>
      </c>
      <c r="F43" s="596">
        <v>0</v>
      </c>
      <c r="G43" s="596">
        <v>0</v>
      </c>
      <c r="H43" s="596">
        <v>0</v>
      </c>
      <c r="I43" s="596">
        <v>0</v>
      </c>
      <c r="J43" s="596">
        <v>0</v>
      </c>
      <c r="K43" s="596">
        <v>0</v>
      </c>
      <c r="L43" s="596">
        <v>0</v>
      </c>
      <c r="M43" s="596">
        <v>0</v>
      </c>
      <c r="N43" s="596">
        <v>0</v>
      </c>
      <c r="O43" s="596">
        <v>0</v>
      </c>
      <c r="P43" s="596"/>
      <c r="Q43" s="596">
        <v>0</v>
      </c>
      <c r="R43" s="596">
        <v>0</v>
      </c>
      <c r="S43" s="596">
        <v>0</v>
      </c>
      <c r="T43" s="596">
        <v>0</v>
      </c>
      <c r="U43" s="596">
        <v>0</v>
      </c>
      <c r="V43" s="596">
        <v>0</v>
      </c>
      <c r="W43" s="596">
        <v>3799000</v>
      </c>
      <c r="X43" s="610"/>
    </row>
    <row r="44" spans="1:24" ht="48" x14ac:dyDescent="0.2">
      <c r="A44" s="597" t="s">
        <v>943</v>
      </c>
      <c r="B44" s="598" t="s">
        <v>1038</v>
      </c>
      <c r="C44" s="599">
        <v>3960500</v>
      </c>
      <c r="D44" s="599">
        <v>0</v>
      </c>
      <c r="E44" s="599">
        <v>0</v>
      </c>
      <c r="F44" s="599">
        <v>0</v>
      </c>
      <c r="G44" s="599">
        <v>0</v>
      </c>
      <c r="H44" s="599">
        <v>0</v>
      </c>
      <c r="I44" s="599">
        <v>0</v>
      </c>
      <c r="J44" s="599">
        <v>0</v>
      </c>
      <c r="K44" s="599">
        <v>0</v>
      </c>
      <c r="L44" s="599">
        <v>0</v>
      </c>
      <c r="M44" s="599">
        <v>0</v>
      </c>
      <c r="N44" s="599">
        <v>0</v>
      </c>
      <c r="O44" s="599">
        <v>0</v>
      </c>
      <c r="P44" s="599"/>
      <c r="Q44" s="599">
        <v>0</v>
      </c>
      <c r="R44" s="599">
        <v>100000</v>
      </c>
      <c r="S44" s="599">
        <v>0</v>
      </c>
      <c r="T44" s="599">
        <v>0</v>
      </c>
      <c r="U44" s="599">
        <v>0</v>
      </c>
      <c r="V44" s="599">
        <v>61500</v>
      </c>
      <c r="W44" s="599">
        <v>3799000</v>
      </c>
      <c r="X44" s="610"/>
    </row>
    <row r="45" spans="1:24" ht="38.25" x14ac:dyDescent="0.2">
      <c r="A45" s="594">
        <v>124</v>
      </c>
      <c r="B45" s="595" t="s">
        <v>1116</v>
      </c>
      <c r="C45" s="596">
        <v>933484</v>
      </c>
      <c r="D45" s="596"/>
      <c r="E45" s="596"/>
      <c r="F45" s="596">
        <v>933484</v>
      </c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596"/>
      <c r="R45" s="596"/>
      <c r="S45" s="596"/>
      <c r="T45" s="596"/>
      <c r="U45" s="596"/>
      <c r="V45" s="596"/>
      <c r="W45" s="596"/>
      <c r="X45" s="611"/>
    </row>
    <row r="46" spans="1:24" ht="25.5" x14ac:dyDescent="0.2">
      <c r="A46" s="594">
        <v>127</v>
      </c>
      <c r="B46" s="595" t="s">
        <v>1117</v>
      </c>
      <c r="C46" s="596">
        <v>933484</v>
      </c>
      <c r="D46" s="596"/>
      <c r="E46" s="596"/>
      <c r="F46" s="596">
        <v>933484</v>
      </c>
      <c r="G46" s="596"/>
      <c r="H46" s="596"/>
      <c r="I46" s="596"/>
      <c r="J46" s="596"/>
      <c r="K46" s="596"/>
      <c r="L46" s="596"/>
      <c r="M46" s="596"/>
      <c r="N46" s="596"/>
      <c r="O46" s="596"/>
      <c r="P46" s="596"/>
      <c r="Q46" s="596"/>
      <c r="R46" s="596"/>
      <c r="S46" s="596"/>
      <c r="T46" s="596"/>
      <c r="U46" s="596"/>
      <c r="V46" s="596"/>
      <c r="W46" s="596"/>
      <c r="X46" s="611"/>
    </row>
    <row r="47" spans="1:24" ht="38.25" x14ac:dyDescent="0.2">
      <c r="A47" s="594" t="s">
        <v>947</v>
      </c>
      <c r="B47" s="595" t="s">
        <v>1039</v>
      </c>
      <c r="C47" s="596">
        <v>1718930</v>
      </c>
      <c r="D47" s="596">
        <v>586830</v>
      </c>
      <c r="E47" s="596">
        <v>0</v>
      </c>
      <c r="F47" s="596">
        <v>0</v>
      </c>
      <c r="G47" s="596">
        <v>0</v>
      </c>
      <c r="H47" s="596">
        <v>0</v>
      </c>
      <c r="I47" s="596">
        <v>0</v>
      </c>
      <c r="J47" s="596">
        <v>0</v>
      </c>
      <c r="K47" s="596">
        <v>0</v>
      </c>
      <c r="L47" s="596">
        <v>0</v>
      </c>
      <c r="M47" s="596">
        <v>0</v>
      </c>
      <c r="N47" s="596">
        <v>0</v>
      </c>
      <c r="O47" s="596">
        <v>0</v>
      </c>
      <c r="P47" s="596"/>
      <c r="Q47" s="596">
        <v>0</v>
      </c>
      <c r="R47" s="596">
        <v>0</v>
      </c>
      <c r="S47" s="596">
        <v>0</v>
      </c>
      <c r="T47" s="596">
        <v>0</v>
      </c>
      <c r="U47" s="596">
        <v>1132100</v>
      </c>
      <c r="V47" s="596">
        <v>0</v>
      </c>
      <c r="W47" s="596">
        <v>0</v>
      </c>
      <c r="X47" s="610"/>
    </row>
    <row r="48" spans="1:24" ht="38.25" x14ac:dyDescent="0.2">
      <c r="A48" s="594" t="s">
        <v>948</v>
      </c>
      <c r="B48" s="595" t="s">
        <v>1040</v>
      </c>
      <c r="C48" s="596">
        <v>1675028</v>
      </c>
      <c r="D48" s="596">
        <v>542928</v>
      </c>
      <c r="E48" s="596">
        <v>0</v>
      </c>
      <c r="F48" s="596">
        <v>0</v>
      </c>
      <c r="G48" s="596">
        <v>0</v>
      </c>
      <c r="H48" s="596">
        <v>0</v>
      </c>
      <c r="I48" s="596">
        <v>0</v>
      </c>
      <c r="J48" s="596">
        <v>0</v>
      </c>
      <c r="K48" s="596">
        <v>0</v>
      </c>
      <c r="L48" s="596">
        <v>0</v>
      </c>
      <c r="M48" s="596">
        <v>0</v>
      </c>
      <c r="N48" s="596">
        <v>0</v>
      </c>
      <c r="O48" s="596">
        <v>0</v>
      </c>
      <c r="P48" s="596"/>
      <c r="Q48" s="596">
        <v>0</v>
      </c>
      <c r="R48" s="596">
        <v>0</v>
      </c>
      <c r="S48" s="596">
        <v>0</v>
      </c>
      <c r="T48" s="596">
        <v>0</v>
      </c>
      <c r="U48" s="596">
        <v>1132100</v>
      </c>
      <c r="V48" s="596">
        <v>0</v>
      </c>
      <c r="W48" s="596">
        <v>0</v>
      </c>
      <c r="X48" s="610"/>
    </row>
    <row r="49" spans="1:24" ht="25.5" x14ac:dyDescent="0.2">
      <c r="A49" s="594">
        <v>159</v>
      </c>
      <c r="B49" s="595" t="s">
        <v>1118</v>
      </c>
      <c r="C49" s="596">
        <v>43902</v>
      </c>
      <c r="D49" s="596">
        <v>43902</v>
      </c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  <c r="W49" s="596"/>
      <c r="X49" s="610"/>
    </row>
    <row r="50" spans="1:24" ht="51" x14ac:dyDescent="0.2">
      <c r="A50" s="594">
        <v>164</v>
      </c>
      <c r="B50" s="595" t="s">
        <v>1119</v>
      </c>
      <c r="C50" s="596">
        <v>250190</v>
      </c>
      <c r="D50" s="596">
        <v>250190</v>
      </c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596"/>
      <c r="R50" s="596"/>
      <c r="S50" s="596"/>
      <c r="T50" s="596"/>
      <c r="U50" s="596"/>
      <c r="V50" s="596"/>
      <c r="W50" s="596"/>
      <c r="X50" s="610"/>
    </row>
    <row r="51" spans="1:24" x14ac:dyDescent="0.2">
      <c r="A51" s="594">
        <v>168</v>
      </c>
      <c r="B51" s="595" t="s">
        <v>1120</v>
      </c>
      <c r="C51" s="596">
        <v>250190</v>
      </c>
      <c r="D51" s="596">
        <v>250190</v>
      </c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596"/>
      <c r="R51" s="596"/>
      <c r="S51" s="596"/>
      <c r="T51" s="596"/>
      <c r="U51" s="596"/>
      <c r="V51" s="596"/>
      <c r="W51" s="596"/>
      <c r="X51" s="610">
        <v>0</v>
      </c>
    </row>
    <row r="52" spans="1:24" ht="38.25" x14ac:dyDescent="0.2">
      <c r="A52" s="594" t="s">
        <v>951</v>
      </c>
      <c r="B52" s="595" t="s">
        <v>1041</v>
      </c>
      <c r="C52" s="596">
        <v>2138000</v>
      </c>
      <c r="D52" s="596">
        <v>2018000</v>
      </c>
      <c r="E52" s="596">
        <v>0</v>
      </c>
      <c r="F52" s="596">
        <v>0</v>
      </c>
      <c r="G52" s="596">
        <v>0</v>
      </c>
      <c r="H52" s="596">
        <v>0</v>
      </c>
      <c r="I52" s="596">
        <v>0</v>
      </c>
      <c r="J52" s="596">
        <v>0</v>
      </c>
      <c r="K52" s="596">
        <v>0</v>
      </c>
      <c r="L52" s="596">
        <v>0</v>
      </c>
      <c r="M52" s="596">
        <v>0</v>
      </c>
      <c r="N52" s="596">
        <v>0</v>
      </c>
      <c r="O52" s="596">
        <v>0</v>
      </c>
      <c r="P52" s="596">
        <v>10000</v>
      </c>
      <c r="Q52" s="596">
        <v>0</v>
      </c>
      <c r="R52" s="596">
        <v>0</v>
      </c>
      <c r="S52" s="596">
        <v>0</v>
      </c>
      <c r="T52" s="596">
        <v>0</v>
      </c>
      <c r="U52" s="596">
        <v>0</v>
      </c>
      <c r="V52" s="596">
        <v>0</v>
      </c>
      <c r="W52" s="596">
        <v>0</v>
      </c>
      <c r="X52" s="610"/>
    </row>
    <row r="53" spans="1:24" ht="25.5" x14ac:dyDescent="0.2">
      <c r="A53" s="594" t="s">
        <v>952</v>
      </c>
      <c r="B53" s="595" t="s">
        <v>1042</v>
      </c>
      <c r="C53" s="596">
        <v>2028000</v>
      </c>
      <c r="D53" s="596">
        <v>2018000</v>
      </c>
      <c r="E53" s="596">
        <v>0</v>
      </c>
      <c r="F53" s="596">
        <v>0</v>
      </c>
      <c r="G53" s="596">
        <v>0</v>
      </c>
      <c r="H53" s="596">
        <v>0</v>
      </c>
      <c r="I53" s="596">
        <v>0</v>
      </c>
      <c r="J53" s="596">
        <v>0</v>
      </c>
      <c r="K53" s="596">
        <v>0</v>
      </c>
      <c r="L53" s="596">
        <v>0</v>
      </c>
      <c r="M53" s="596">
        <v>0</v>
      </c>
      <c r="N53" s="596">
        <v>0</v>
      </c>
      <c r="O53" s="596">
        <v>0</v>
      </c>
      <c r="P53" s="596">
        <v>10000</v>
      </c>
      <c r="Q53" s="596">
        <v>0</v>
      </c>
      <c r="R53" s="596">
        <v>0</v>
      </c>
      <c r="S53" s="596">
        <v>0</v>
      </c>
      <c r="T53" s="596">
        <v>0</v>
      </c>
      <c r="U53" s="596">
        <v>0</v>
      </c>
      <c r="V53" s="596">
        <v>0</v>
      </c>
      <c r="W53" s="596">
        <v>0</v>
      </c>
      <c r="X53" s="610"/>
    </row>
    <row r="54" spans="1:24" x14ac:dyDescent="0.2">
      <c r="A54" s="594">
        <v>183</v>
      </c>
      <c r="B54" s="595" t="s">
        <v>1121</v>
      </c>
      <c r="C54" s="596">
        <v>110000</v>
      </c>
      <c r="D54" s="596"/>
      <c r="E54" s="596"/>
      <c r="F54" s="596"/>
      <c r="G54" s="596"/>
      <c r="H54" s="596"/>
      <c r="I54" s="596"/>
      <c r="J54" s="596"/>
      <c r="K54" s="596"/>
      <c r="L54" s="596"/>
      <c r="M54" s="596"/>
      <c r="N54" s="596"/>
      <c r="O54" s="596"/>
      <c r="P54" s="596">
        <v>0</v>
      </c>
      <c r="Q54" s="596"/>
      <c r="R54" s="596">
        <v>110000</v>
      </c>
      <c r="S54" s="596"/>
      <c r="T54" s="596"/>
      <c r="U54" s="596"/>
      <c r="V54" s="596"/>
      <c r="W54" s="596"/>
      <c r="X54" s="610"/>
    </row>
    <row r="55" spans="1:24" ht="60" x14ac:dyDescent="0.2">
      <c r="A55" s="597" t="s">
        <v>956</v>
      </c>
      <c r="B55" s="598" t="s">
        <v>1043</v>
      </c>
      <c r="C55" s="599">
        <v>5040604</v>
      </c>
      <c r="D55" s="599">
        <v>2855020</v>
      </c>
      <c r="E55" s="599">
        <v>0</v>
      </c>
      <c r="F55" s="599">
        <v>933484</v>
      </c>
      <c r="G55" s="599">
        <v>0</v>
      </c>
      <c r="H55" s="599">
        <v>0</v>
      </c>
      <c r="I55" s="599">
        <v>0</v>
      </c>
      <c r="J55" s="599">
        <v>0</v>
      </c>
      <c r="K55" s="599">
        <v>0</v>
      </c>
      <c r="L55" s="599">
        <v>0</v>
      </c>
      <c r="M55" s="599">
        <v>0</v>
      </c>
      <c r="N55" s="599">
        <v>0</v>
      </c>
      <c r="O55" s="599">
        <v>0</v>
      </c>
      <c r="P55" s="599">
        <v>10000</v>
      </c>
      <c r="Q55" s="599">
        <v>0</v>
      </c>
      <c r="R55" s="599">
        <v>110000</v>
      </c>
      <c r="S55" s="599">
        <v>0</v>
      </c>
      <c r="T55" s="599">
        <v>0</v>
      </c>
      <c r="U55" s="599">
        <v>1132100</v>
      </c>
      <c r="V55" s="599">
        <v>0</v>
      </c>
      <c r="W55" s="599">
        <v>0</v>
      </c>
      <c r="X55" s="610"/>
    </row>
    <row r="56" spans="1:24" ht="25.5" x14ac:dyDescent="0.2">
      <c r="A56" s="594" t="s">
        <v>957</v>
      </c>
      <c r="B56" s="595" t="s">
        <v>1044</v>
      </c>
      <c r="C56" s="596">
        <v>0</v>
      </c>
      <c r="D56" s="596">
        <v>0</v>
      </c>
      <c r="E56" s="596">
        <v>0</v>
      </c>
      <c r="F56" s="596">
        <v>0</v>
      </c>
      <c r="G56" s="596">
        <v>0</v>
      </c>
      <c r="H56" s="596">
        <v>0</v>
      </c>
      <c r="I56" s="596">
        <v>0</v>
      </c>
      <c r="J56" s="596">
        <v>0</v>
      </c>
      <c r="K56" s="596">
        <v>0</v>
      </c>
      <c r="L56" s="596">
        <v>0</v>
      </c>
      <c r="M56" s="596">
        <v>0</v>
      </c>
      <c r="N56" s="596">
        <v>0</v>
      </c>
      <c r="O56" s="596">
        <v>0</v>
      </c>
      <c r="P56" s="596"/>
      <c r="Q56" s="596">
        <v>0</v>
      </c>
      <c r="R56" s="596">
        <v>0</v>
      </c>
      <c r="S56" s="596">
        <v>0</v>
      </c>
      <c r="T56" s="596">
        <v>0</v>
      </c>
      <c r="U56" s="596">
        <v>0</v>
      </c>
      <c r="V56" s="596">
        <v>0</v>
      </c>
      <c r="W56" s="596">
        <v>0</v>
      </c>
      <c r="X56" s="610"/>
    </row>
    <row r="57" spans="1:24" ht="25.5" x14ac:dyDescent="0.2">
      <c r="A57" s="594" t="s">
        <v>958</v>
      </c>
      <c r="B57" s="595" t="s">
        <v>1045</v>
      </c>
      <c r="C57" s="596">
        <v>0</v>
      </c>
      <c r="D57" s="596">
        <v>0</v>
      </c>
      <c r="E57" s="596">
        <v>0</v>
      </c>
      <c r="F57" s="596">
        <v>0</v>
      </c>
      <c r="G57" s="596">
        <v>0</v>
      </c>
      <c r="H57" s="596">
        <v>0</v>
      </c>
      <c r="I57" s="596">
        <v>0</v>
      </c>
      <c r="J57" s="596">
        <v>0</v>
      </c>
      <c r="K57" s="596">
        <v>0</v>
      </c>
      <c r="L57" s="596">
        <v>0</v>
      </c>
      <c r="M57" s="596">
        <v>0</v>
      </c>
      <c r="N57" s="596">
        <v>0</v>
      </c>
      <c r="O57" s="596">
        <v>0</v>
      </c>
      <c r="P57" s="596"/>
      <c r="Q57" s="596">
        <v>0</v>
      </c>
      <c r="R57" s="596">
        <v>0</v>
      </c>
      <c r="S57" s="596">
        <v>0</v>
      </c>
      <c r="T57" s="596">
        <v>0</v>
      </c>
      <c r="U57" s="596">
        <v>0</v>
      </c>
      <c r="V57" s="596">
        <v>0</v>
      </c>
      <c r="W57" s="596">
        <v>0</v>
      </c>
      <c r="X57" s="610"/>
    </row>
    <row r="58" spans="1:24" ht="25.5" x14ac:dyDescent="0.2">
      <c r="A58" s="594" t="s">
        <v>959</v>
      </c>
      <c r="B58" s="595" t="s">
        <v>1046</v>
      </c>
      <c r="C58" s="596">
        <v>212066</v>
      </c>
      <c r="D58" s="596">
        <v>212066</v>
      </c>
      <c r="E58" s="596">
        <v>0</v>
      </c>
      <c r="F58" s="596">
        <v>0</v>
      </c>
      <c r="G58" s="596">
        <v>0</v>
      </c>
      <c r="H58" s="596">
        <v>0</v>
      </c>
      <c r="I58" s="596">
        <v>0</v>
      </c>
      <c r="J58" s="596">
        <v>0</v>
      </c>
      <c r="K58" s="596">
        <v>0</v>
      </c>
      <c r="L58" s="596">
        <v>0</v>
      </c>
      <c r="M58" s="596">
        <v>0</v>
      </c>
      <c r="N58" s="596">
        <v>0</v>
      </c>
      <c r="O58" s="596">
        <v>0</v>
      </c>
      <c r="P58" s="596"/>
      <c r="Q58" s="596">
        <v>0</v>
      </c>
      <c r="R58" s="596">
        <v>0</v>
      </c>
      <c r="S58" s="596">
        <v>0</v>
      </c>
      <c r="T58" s="596">
        <v>0</v>
      </c>
      <c r="U58" s="596">
        <v>0</v>
      </c>
      <c r="V58" s="596">
        <v>0</v>
      </c>
      <c r="W58" s="596">
        <v>0</v>
      </c>
      <c r="X58" s="610"/>
    </row>
    <row r="59" spans="1:24" ht="38.25" x14ac:dyDescent="0.2">
      <c r="A59" s="594" t="s">
        <v>960</v>
      </c>
      <c r="B59" s="595" t="s">
        <v>1047</v>
      </c>
      <c r="C59" s="596">
        <v>57257</v>
      </c>
      <c r="D59" s="596">
        <v>57257</v>
      </c>
      <c r="E59" s="596">
        <v>0</v>
      </c>
      <c r="F59" s="596">
        <v>0</v>
      </c>
      <c r="G59" s="596">
        <v>0</v>
      </c>
      <c r="H59" s="596">
        <v>0</v>
      </c>
      <c r="I59" s="596">
        <v>0</v>
      </c>
      <c r="J59" s="596">
        <v>0</v>
      </c>
      <c r="K59" s="596">
        <v>0</v>
      </c>
      <c r="L59" s="596">
        <v>0</v>
      </c>
      <c r="M59" s="596">
        <v>0</v>
      </c>
      <c r="N59" s="596">
        <v>0</v>
      </c>
      <c r="O59" s="596">
        <v>0</v>
      </c>
      <c r="P59" s="596"/>
      <c r="Q59" s="596">
        <v>0</v>
      </c>
      <c r="R59" s="596">
        <v>0</v>
      </c>
      <c r="S59" s="596">
        <v>0</v>
      </c>
      <c r="T59" s="596">
        <v>0</v>
      </c>
      <c r="U59" s="596">
        <v>0</v>
      </c>
      <c r="V59" s="596">
        <v>0</v>
      </c>
      <c r="W59" s="596">
        <v>0</v>
      </c>
      <c r="X59" s="610"/>
    </row>
    <row r="60" spans="1:24" ht="24" x14ac:dyDescent="0.2">
      <c r="A60" s="597" t="s">
        <v>961</v>
      </c>
      <c r="B60" s="598" t="s">
        <v>1048</v>
      </c>
      <c r="C60" s="599">
        <v>269323</v>
      </c>
      <c r="D60" s="599">
        <v>158212</v>
      </c>
      <c r="E60" s="599">
        <v>0</v>
      </c>
      <c r="F60" s="599">
        <v>0</v>
      </c>
      <c r="G60" s="599">
        <v>0</v>
      </c>
      <c r="H60" s="599">
        <v>0</v>
      </c>
      <c r="I60" s="599">
        <v>0</v>
      </c>
      <c r="J60" s="599">
        <v>0</v>
      </c>
      <c r="K60" s="599">
        <v>0</v>
      </c>
      <c r="L60" s="599">
        <v>0</v>
      </c>
      <c r="M60" s="599">
        <v>0</v>
      </c>
      <c r="N60" s="599">
        <v>0</v>
      </c>
      <c r="O60" s="599">
        <v>0</v>
      </c>
      <c r="P60" s="599"/>
      <c r="Q60" s="599">
        <v>0</v>
      </c>
      <c r="R60" s="599">
        <v>0</v>
      </c>
      <c r="S60" s="599">
        <v>0</v>
      </c>
      <c r="T60" s="599">
        <v>0</v>
      </c>
      <c r="U60" s="599">
        <v>0</v>
      </c>
      <c r="V60" s="599">
        <v>0</v>
      </c>
      <c r="W60" s="599">
        <v>0</v>
      </c>
      <c r="X60" s="610"/>
    </row>
    <row r="61" spans="1:24" x14ac:dyDescent="0.2">
      <c r="A61" s="594">
        <v>201</v>
      </c>
      <c r="B61" s="595" t="s">
        <v>1122</v>
      </c>
      <c r="C61" s="596">
        <v>2233248</v>
      </c>
      <c r="D61" s="596"/>
      <c r="E61" s="596"/>
      <c r="F61" s="596"/>
      <c r="G61" s="596"/>
      <c r="H61" s="596"/>
      <c r="I61" s="596"/>
      <c r="J61" s="596">
        <v>2233248</v>
      </c>
      <c r="K61" s="596"/>
      <c r="L61" s="596"/>
      <c r="M61" s="596"/>
      <c r="N61" s="596"/>
      <c r="O61" s="596"/>
      <c r="P61" s="596"/>
      <c r="Q61" s="596"/>
      <c r="R61" s="596"/>
      <c r="S61" s="596"/>
      <c r="T61" s="596"/>
      <c r="U61" s="596"/>
      <c r="V61" s="596"/>
      <c r="W61" s="596"/>
      <c r="X61" s="611"/>
    </row>
    <row r="62" spans="1:24" ht="38.25" x14ac:dyDescent="0.2">
      <c r="A62" s="594">
        <v>204</v>
      </c>
      <c r="B62" s="595" t="s">
        <v>1123</v>
      </c>
      <c r="C62" s="596">
        <v>602977</v>
      </c>
      <c r="D62" s="596"/>
      <c r="E62" s="596"/>
      <c r="F62" s="596"/>
      <c r="G62" s="596"/>
      <c r="H62" s="596"/>
      <c r="I62" s="596"/>
      <c r="J62" s="596">
        <v>602977</v>
      </c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6"/>
      <c r="V62" s="596"/>
      <c r="W62" s="596"/>
      <c r="X62" s="611"/>
    </row>
    <row r="63" spans="1:24" ht="24" x14ac:dyDescent="0.2">
      <c r="A63" s="597">
        <v>205</v>
      </c>
      <c r="B63" s="598" t="s">
        <v>1124</v>
      </c>
      <c r="C63" s="599">
        <v>2836225</v>
      </c>
      <c r="D63" s="599"/>
      <c r="E63" s="599"/>
      <c r="F63" s="599"/>
      <c r="G63" s="599"/>
      <c r="H63" s="599"/>
      <c r="I63" s="599"/>
      <c r="J63" s="599">
        <v>2836225</v>
      </c>
      <c r="K63" s="599"/>
      <c r="L63" s="599"/>
      <c r="M63" s="599"/>
      <c r="N63" s="599"/>
      <c r="O63" s="599"/>
      <c r="P63" s="599"/>
      <c r="Q63" s="599"/>
      <c r="R63" s="599"/>
      <c r="S63" s="599"/>
      <c r="T63" s="599"/>
      <c r="U63" s="599"/>
      <c r="V63" s="599"/>
      <c r="W63" s="599"/>
      <c r="X63" s="612"/>
    </row>
    <row r="64" spans="1:24" ht="36" x14ac:dyDescent="0.2">
      <c r="A64" s="597" t="s">
        <v>971</v>
      </c>
      <c r="B64" s="598" t="s">
        <v>1049</v>
      </c>
      <c r="C64" s="599">
        <v>42399000</v>
      </c>
      <c r="D64" s="599">
        <v>22376292</v>
      </c>
      <c r="E64" s="599">
        <v>0</v>
      </c>
      <c r="F64" s="599">
        <v>933484</v>
      </c>
      <c r="G64" s="599">
        <v>0</v>
      </c>
      <c r="H64" s="599">
        <v>129666</v>
      </c>
      <c r="I64" s="599">
        <v>12000</v>
      </c>
      <c r="J64" s="599">
        <v>2836225</v>
      </c>
      <c r="K64" s="599">
        <v>616281</v>
      </c>
      <c r="L64" s="599">
        <v>3007083</v>
      </c>
      <c r="M64" s="599">
        <v>1020109</v>
      </c>
      <c r="N64" s="599">
        <v>530289</v>
      </c>
      <c r="O64" s="599">
        <v>154668</v>
      </c>
      <c r="P64" s="599">
        <v>10000</v>
      </c>
      <c r="Q64" s="599">
        <v>1253183</v>
      </c>
      <c r="R64" s="599">
        <v>210000</v>
      </c>
      <c r="S64" s="599">
        <v>4233129</v>
      </c>
      <c r="T64" s="599">
        <v>83987</v>
      </c>
      <c r="U64" s="599">
        <v>1132100</v>
      </c>
      <c r="V64" s="599">
        <v>61500</v>
      </c>
      <c r="W64" s="599">
        <v>3799000</v>
      </c>
      <c r="X64" s="599">
        <v>4</v>
      </c>
    </row>
    <row r="65" spans="1:24" ht="38.25" x14ac:dyDescent="0.2">
      <c r="A65" s="594" t="s">
        <v>973</v>
      </c>
      <c r="B65" s="595" t="s">
        <v>1050</v>
      </c>
      <c r="C65" s="596">
        <v>1217669</v>
      </c>
      <c r="D65" s="596">
        <v>0</v>
      </c>
      <c r="E65" s="596">
        <v>0</v>
      </c>
      <c r="F65" s="596">
        <v>1217669</v>
      </c>
      <c r="G65" s="596">
        <v>0</v>
      </c>
      <c r="H65" s="596">
        <v>0</v>
      </c>
      <c r="I65" s="596">
        <v>0</v>
      </c>
      <c r="J65" s="596">
        <v>0</v>
      </c>
      <c r="K65" s="596">
        <v>0</v>
      </c>
      <c r="L65" s="596">
        <v>0</v>
      </c>
      <c r="M65" s="596">
        <v>0</v>
      </c>
      <c r="N65" s="596">
        <v>0</v>
      </c>
      <c r="O65" s="596">
        <v>0</v>
      </c>
      <c r="P65" s="596"/>
      <c r="Q65" s="596">
        <v>0</v>
      </c>
      <c r="R65" s="596">
        <v>0</v>
      </c>
      <c r="S65" s="596">
        <v>0</v>
      </c>
      <c r="T65" s="596">
        <v>0</v>
      </c>
      <c r="U65" s="596">
        <v>0</v>
      </c>
      <c r="V65" s="596">
        <v>0</v>
      </c>
      <c r="W65" s="596">
        <v>0</v>
      </c>
      <c r="X65" s="610"/>
    </row>
    <row r="66" spans="1:24" ht="25.5" x14ac:dyDescent="0.2">
      <c r="A66" s="594" t="s">
        <v>974</v>
      </c>
      <c r="B66" s="595" t="s">
        <v>1051</v>
      </c>
      <c r="C66" s="596">
        <v>21619799</v>
      </c>
      <c r="D66" s="596">
        <v>0</v>
      </c>
      <c r="E66" s="596">
        <v>0</v>
      </c>
      <c r="F66" s="596">
        <v>0</v>
      </c>
      <c r="G66" s="596">
        <v>21619799</v>
      </c>
      <c r="H66" s="596">
        <v>0</v>
      </c>
      <c r="I66" s="596">
        <v>0</v>
      </c>
      <c r="J66" s="596">
        <v>0</v>
      </c>
      <c r="K66" s="596">
        <v>0</v>
      </c>
      <c r="L66" s="596">
        <v>0</v>
      </c>
      <c r="M66" s="596">
        <v>0</v>
      </c>
      <c r="N66" s="596">
        <v>0</v>
      </c>
      <c r="O66" s="596">
        <v>0</v>
      </c>
      <c r="P66" s="596"/>
      <c r="Q66" s="596">
        <v>0</v>
      </c>
      <c r="R66" s="596">
        <v>0</v>
      </c>
      <c r="S66" s="596">
        <v>0</v>
      </c>
      <c r="T66" s="596">
        <v>0</v>
      </c>
      <c r="U66" s="596">
        <v>0</v>
      </c>
      <c r="V66" s="596">
        <v>0</v>
      </c>
      <c r="W66" s="596">
        <v>0</v>
      </c>
      <c r="X66" s="610"/>
    </row>
    <row r="67" spans="1:24" ht="25.5" x14ac:dyDescent="0.2">
      <c r="A67" s="594" t="s">
        <v>976</v>
      </c>
      <c r="B67" s="595" t="s">
        <v>1052</v>
      </c>
      <c r="C67" s="596">
        <v>22837468</v>
      </c>
      <c r="D67" s="596">
        <v>0</v>
      </c>
      <c r="E67" s="596">
        <v>0</v>
      </c>
      <c r="F67" s="596">
        <v>1217669</v>
      </c>
      <c r="G67" s="596">
        <v>21619799</v>
      </c>
      <c r="H67" s="596">
        <v>0</v>
      </c>
      <c r="I67" s="596">
        <v>0</v>
      </c>
      <c r="J67" s="596">
        <v>0</v>
      </c>
      <c r="K67" s="596">
        <v>0</v>
      </c>
      <c r="L67" s="596">
        <v>0</v>
      </c>
      <c r="M67" s="596">
        <v>0</v>
      </c>
      <c r="N67" s="596">
        <v>0</v>
      </c>
      <c r="O67" s="596">
        <v>0</v>
      </c>
      <c r="P67" s="596"/>
      <c r="Q67" s="596">
        <v>0</v>
      </c>
      <c r="R67" s="596">
        <v>0</v>
      </c>
      <c r="S67" s="596">
        <v>0</v>
      </c>
      <c r="T67" s="596">
        <v>0</v>
      </c>
      <c r="U67" s="596">
        <v>0</v>
      </c>
      <c r="V67" s="596">
        <v>0</v>
      </c>
      <c r="W67" s="596">
        <v>0</v>
      </c>
      <c r="X67" s="610"/>
    </row>
    <row r="68" spans="1:24" ht="24" x14ac:dyDescent="0.2">
      <c r="A68" s="597" t="s">
        <v>980</v>
      </c>
      <c r="B68" s="598" t="s">
        <v>1053</v>
      </c>
      <c r="C68" s="599">
        <v>22837468</v>
      </c>
      <c r="D68" s="599">
        <v>0</v>
      </c>
      <c r="E68" s="599">
        <v>0</v>
      </c>
      <c r="F68" s="599">
        <v>1217669</v>
      </c>
      <c r="G68" s="599">
        <v>21619799</v>
      </c>
      <c r="H68" s="599">
        <v>0</v>
      </c>
      <c r="I68" s="599">
        <v>0</v>
      </c>
      <c r="J68" s="599">
        <v>0</v>
      </c>
      <c r="K68" s="599">
        <v>0</v>
      </c>
      <c r="L68" s="599">
        <v>0</v>
      </c>
      <c r="M68" s="599">
        <v>0</v>
      </c>
      <c r="N68" s="599">
        <v>0</v>
      </c>
      <c r="O68" s="599">
        <v>0</v>
      </c>
      <c r="P68" s="599"/>
      <c r="Q68" s="599">
        <v>0</v>
      </c>
      <c r="R68" s="599">
        <v>0</v>
      </c>
      <c r="S68" s="599">
        <v>0</v>
      </c>
      <c r="T68" s="599">
        <v>0</v>
      </c>
      <c r="U68" s="599">
        <v>0</v>
      </c>
      <c r="V68" s="599">
        <v>0</v>
      </c>
      <c r="W68" s="599">
        <v>0</v>
      </c>
      <c r="X68" s="610"/>
    </row>
    <row r="69" spans="1:24" ht="24" x14ac:dyDescent="0.2">
      <c r="A69" s="597" t="s">
        <v>981</v>
      </c>
      <c r="B69" s="598" t="s">
        <v>1054</v>
      </c>
      <c r="C69" s="599">
        <v>65236468</v>
      </c>
      <c r="D69" s="599">
        <v>22376292</v>
      </c>
      <c r="E69" s="599">
        <v>0</v>
      </c>
      <c r="F69" s="599">
        <v>1217669</v>
      </c>
      <c r="G69" s="599">
        <v>21619799</v>
      </c>
      <c r="H69" s="599">
        <v>129666</v>
      </c>
      <c r="I69" s="599">
        <v>12000</v>
      </c>
      <c r="J69" s="599">
        <v>2836225</v>
      </c>
      <c r="K69" s="599">
        <v>616281</v>
      </c>
      <c r="L69" s="599">
        <v>3007083</v>
      </c>
      <c r="M69" s="599">
        <v>1020109</v>
      </c>
      <c r="N69" s="599">
        <v>530289</v>
      </c>
      <c r="O69" s="599">
        <v>154668</v>
      </c>
      <c r="P69" s="599">
        <v>10000</v>
      </c>
      <c r="Q69" s="599">
        <v>1253183</v>
      </c>
      <c r="R69" s="599">
        <v>210000</v>
      </c>
      <c r="S69" s="599">
        <v>4233129</v>
      </c>
      <c r="T69" s="599">
        <v>83987</v>
      </c>
      <c r="U69" s="599">
        <v>1132100</v>
      </c>
      <c r="V69" s="599">
        <v>61500</v>
      </c>
      <c r="W69" s="599">
        <v>3799000</v>
      </c>
      <c r="X69" s="599">
        <v>4</v>
      </c>
    </row>
    <row r="70" spans="1:24" ht="25.5" x14ac:dyDescent="0.2">
      <c r="A70" s="594" t="s">
        <v>982</v>
      </c>
      <c r="B70" s="595" t="s">
        <v>983</v>
      </c>
      <c r="C70" s="596">
        <v>7</v>
      </c>
      <c r="D70" s="596">
        <v>6</v>
      </c>
      <c r="E70" s="596">
        <v>0</v>
      </c>
      <c r="F70" s="596">
        <v>0</v>
      </c>
      <c r="G70" s="596">
        <v>0</v>
      </c>
      <c r="H70" s="596">
        <v>2</v>
      </c>
      <c r="I70" s="596">
        <v>0</v>
      </c>
      <c r="J70" s="596">
        <v>0</v>
      </c>
      <c r="K70" s="596">
        <v>0</v>
      </c>
      <c r="L70" s="596">
        <v>1</v>
      </c>
      <c r="M70" s="596">
        <v>0</v>
      </c>
      <c r="N70" s="596">
        <v>0</v>
      </c>
      <c r="O70" s="596">
        <v>0</v>
      </c>
      <c r="P70" s="596"/>
      <c r="Q70" s="596">
        <v>0</v>
      </c>
      <c r="R70" s="596">
        <v>0</v>
      </c>
      <c r="S70" s="596">
        <v>0</v>
      </c>
      <c r="T70" s="596">
        <v>0</v>
      </c>
      <c r="U70" s="596">
        <v>0</v>
      </c>
      <c r="V70" s="596">
        <v>0</v>
      </c>
      <c r="W70" s="596">
        <v>0</v>
      </c>
      <c r="X70" s="610"/>
    </row>
  </sheetData>
  <mergeCells count="1">
    <mergeCell ref="A3:X3"/>
  </mergeCells>
  <pageMargins left="0.75" right="0.75" top="1" bottom="1" header="0.5" footer="0.5"/>
  <pageSetup scale="28" fitToHeight="0" orientation="landscape" horizontalDpi="300" verticalDpi="300" r:id="rId1"/>
  <headerFooter alignWithMargins="0">
    <oddHeader>&amp;C&amp;L&amp;RÉrték típus: Forint</oddHeader>
    <oddFooter>&amp;C&amp;LAdatellenőrző kód: 5323e72-2b1b-2e6d416e-57-7a-5b-40-3e502a1c-1736&amp;R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97"/>
  <sheetViews>
    <sheetView workbookViewId="0">
      <selection activeCell="K11" sqref="K1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617" t="s">
        <v>1160</v>
      </c>
      <c r="B1" s="617"/>
      <c r="C1" s="617"/>
      <c r="D1" s="617"/>
      <c r="E1" s="617"/>
    </row>
    <row r="2" spans="1:7" ht="24" customHeight="1" x14ac:dyDescent="0.25">
      <c r="A2" s="613" t="s">
        <v>1107</v>
      </c>
      <c r="B2" s="614"/>
      <c r="C2" s="614"/>
      <c r="D2" s="614"/>
      <c r="E2" s="614"/>
    </row>
    <row r="3" spans="1:7" ht="24" customHeight="1" x14ac:dyDescent="0.25">
      <c r="A3" s="615" t="s">
        <v>761</v>
      </c>
      <c r="B3" s="616"/>
      <c r="C3" s="616"/>
      <c r="D3" s="616"/>
      <c r="E3" s="616"/>
      <c r="G3" s="49"/>
    </row>
    <row r="4" spans="1:7" ht="18" x14ac:dyDescent="0.35">
      <c r="A4" s="80"/>
    </row>
    <row r="5" spans="1:7" ht="15.75" x14ac:dyDescent="0.25">
      <c r="A5" s="326" t="s">
        <v>83</v>
      </c>
    </row>
    <row r="6" spans="1:7" ht="25.5" x14ac:dyDescent="0.25">
      <c r="A6" s="217" t="s">
        <v>280</v>
      </c>
      <c r="B6" s="218" t="s">
        <v>94</v>
      </c>
      <c r="C6" s="103" t="s">
        <v>82</v>
      </c>
      <c r="D6" s="3" t="s">
        <v>107</v>
      </c>
      <c r="E6" s="104" t="s">
        <v>108</v>
      </c>
    </row>
    <row r="7" spans="1:7" ht="15" customHeight="1" x14ac:dyDescent="0.25">
      <c r="A7" s="141" t="s">
        <v>460</v>
      </c>
      <c r="B7" s="178" t="s">
        <v>461</v>
      </c>
      <c r="C7" s="105"/>
      <c r="D7" s="83"/>
      <c r="E7" s="209"/>
    </row>
    <row r="8" spans="1:7" ht="15" customHeight="1" x14ac:dyDescent="0.25">
      <c r="A8" s="90" t="s">
        <v>462</v>
      </c>
      <c r="B8" s="178" t="s">
        <v>463</v>
      </c>
      <c r="C8" s="105"/>
      <c r="D8" s="83"/>
      <c r="E8" s="209"/>
    </row>
    <row r="9" spans="1:7" ht="15" customHeight="1" x14ac:dyDescent="0.25">
      <c r="A9" s="90" t="s">
        <v>464</v>
      </c>
      <c r="B9" s="178" t="s">
        <v>465</v>
      </c>
      <c r="C9" s="105"/>
      <c r="D9" s="83"/>
      <c r="E9" s="209"/>
    </row>
    <row r="10" spans="1:7" ht="15" customHeight="1" x14ac:dyDescent="0.25">
      <c r="A10" s="90" t="s">
        <v>466</v>
      </c>
      <c r="B10" s="178" t="s">
        <v>467</v>
      </c>
      <c r="C10" s="105"/>
      <c r="D10" s="83"/>
      <c r="E10" s="209"/>
    </row>
    <row r="11" spans="1:7" ht="15" customHeight="1" x14ac:dyDescent="0.25">
      <c r="A11" s="90" t="s">
        <v>468</v>
      </c>
      <c r="B11" s="178" t="s">
        <v>469</v>
      </c>
      <c r="C11" s="105"/>
      <c r="D11" s="83"/>
      <c r="E11" s="209"/>
    </row>
    <row r="12" spans="1:7" ht="15" customHeight="1" x14ac:dyDescent="0.25">
      <c r="A12" s="90" t="s">
        <v>470</v>
      </c>
      <c r="B12" s="178" t="s">
        <v>471</v>
      </c>
      <c r="C12" s="105"/>
      <c r="D12" s="83"/>
      <c r="E12" s="209"/>
    </row>
    <row r="13" spans="1:7" ht="15" customHeight="1" x14ac:dyDescent="0.25">
      <c r="A13" s="91" t="s">
        <v>726</v>
      </c>
      <c r="B13" s="179" t="s">
        <v>472</v>
      </c>
      <c r="C13" s="105"/>
      <c r="D13" s="83"/>
      <c r="E13" s="209"/>
    </row>
    <row r="14" spans="1:7" ht="15" customHeight="1" x14ac:dyDescent="0.25">
      <c r="A14" s="90" t="s">
        <v>473</v>
      </c>
      <c r="B14" s="178" t="s">
        <v>474</v>
      </c>
      <c r="C14" s="105"/>
      <c r="D14" s="83"/>
      <c r="E14" s="209"/>
    </row>
    <row r="15" spans="1:7" ht="15" customHeight="1" x14ac:dyDescent="0.25">
      <c r="A15" s="90" t="s">
        <v>475</v>
      </c>
      <c r="B15" s="178" t="s">
        <v>476</v>
      </c>
      <c r="C15" s="105"/>
      <c r="D15" s="83"/>
      <c r="E15" s="209"/>
    </row>
    <row r="16" spans="1:7" ht="15" customHeight="1" x14ac:dyDescent="0.25">
      <c r="A16" s="90" t="s">
        <v>688</v>
      </c>
      <c r="B16" s="178" t="s">
        <v>477</v>
      </c>
      <c r="C16" s="105"/>
      <c r="D16" s="83"/>
      <c r="E16" s="209"/>
    </row>
    <row r="17" spans="1:5" ht="15" customHeight="1" x14ac:dyDescent="0.25">
      <c r="A17" s="90" t="s">
        <v>689</v>
      </c>
      <c r="B17" s="178" t="s">
        <v>478</v>
      </c>
      <c r="C17" s="105"/>
      <c r="D17" s="83"/>
      <c r="E17" s="209"/>
    </row>
    <row r="18" spans="1:5" ht="15" customHeight="1" x14ac:dyDescent="0.25">
      <c r="A18" s="90" t="s">
        <v>690</v>
      </c>
      <c r="B18" s="178" t="s">
        <v>479</v>
      </c>
      <c r="C18" s="105"/>
      <c r="D18" s="83"/>
      <c r="E18" s="209"/>
    </row>
    <row r="19" spans="1:5" ht="15" customHeight="1" x14ac:dyDescent="0.25">
      <c r="A19" s="92" t="s">
        <v>727</v>
      </c>
      <c r="B19" s="180" t="s">
        <v>480</v>
      </c>
      <c r="C19" s="105"/>
      <c r="D19" s="83"/>
      <c r="E19" s="209"/>
    </row>
    <row r="20" spans="1:5" ht="15" customHeight="1" x14ac:dyDescent="0.25">
      <c r="A20" s="90" t="s">
        <v>694</v>
      </c>
      <c r="B20" s="178" t="s">
        <v>489</v>
      </c>
      <c r="C20" s="105"/>
      <c r="D20" s="83"/>
      <c r="E20" s="209"/>
    </row>
    <row r="21" spans="1:5" ht="15" customHeight="1" x14ac:dyDescent="0.25">
      <c r="A21" s="90" t="s">
        <v>695</v>
      </c>
      <c r="B21" s="178" t="s">
        <v>490</v>
      </c>
      <c r="C21" s="105"/>
      <c r="D21" s="83"/>
      <c r="E21" s="209"/>
    </row>
    <row r="22" spans="1:5" ht="15" customHeight="1" x14ac:dyDescent="0.25">
      <c r="A22" s="91" t="s">
        <v>729</v>
      </c>
      <c r="B22" s="179" t="s">
        <v>491</v>
      </c>
      <c r="C22" s="105"/>
      <c r="D22" s="83"/>
      <c r="E22" s="209"/>
    </row>
    <row r="23" spans="1:5" ht="15" customHeight="1" x14ac:dyDescent="0.25">
      <c r="A23" s="90" t="s">
        <v>696</v>
      </c>
      <c r="B23" s="178" t="s">
        <v>492</v>
      </c>
      <c r="C23" s="105"/>
      <c r="D23" s="83"/>
      <c r="E23" s="209"/>
    </row>
    <row r="24" spans="1:5" ht="15" customHeight="1" x14ac:dyDescent="0.25">
      <c r="A24" s="90" t="s">
        <v>697</v>
      </c>
      <c r="B24" s="178" t="s">
        <v>493</v>
      </c>
      <c r="C24" s="105"/>
      <c r="D24" s="83"/>
      <c r="E24" s="209"/>
    </row>
    <row r="25" spans="1:5" ht="15" customHeight="1" x14ac:dyDescent="0.25">
      <c r="A25" s="90" t="s">
        <v>698</v>
      </c>
      <c r="B25" s="178" t="s">
        <v>494</v>
      </c>
      <c r="C25" s="105"/>
      <c r="D25" s="83"/>
      <c r="E25" s="209"/>
    </row>
    <row r="26" spans="1:5" ht="15" customHeight="1" x14ac:dyDescent="0.25">
      <c r="A26" s="90" t="s">
        <v>699</v>
      </c>
      <c r="B26" s="178" t="s">
        <v>495</v>
      </c>
      <c r="C26" s="105"/>
      <c r="D26" s="83"/>
      <c r="E26" s="209"/>
    </row>
    <row r="27" spans="1:5" ht="15" customHeight="1" x14ac:dyDescent="0.25">
      <c r="A27" s="90" t="s">
        <v>700</v>
      </c>
      <c r="B27" s="178" t="s">
        <v>498</v>
      </c>
      <c r="C27" s="105"/>
      <c r="D27" s="83"/>
      <c r="E27" s="209"/>
    </row>
    <row r="28" spans="1:5" ht="15" customHeight="1" x14ac:dyDescent="0.25">
      <c r="A28" s="90" t="s">
        <v>499</v>
      </c>
      <c r="B28" s="178" t="s">
        <v>500</v>
      </c>
      <c r="C28" s="105"/>
      <c r="D28" s="83"/>
      <c r="E28" s="209"/>
    </row>
    <row r="29" spans="1:5" ht="15" customHeight="1" x14ac:dyDescent="0.25">
      <c r="A29" s="90" t="s">
        <v>701</v>
      </c>
      <c r="B29" s="178" t="s">
        <v>501</v>
      </c>
      <c r="C29" s="105"/>
      <c r="D29" s="83"/>
      <c r="E29" s="209"/>
    </row>
    <row r="30" spans="1:5" ht="15" customHeight="1" x14ac:dyDescent="0.25">
      <c r="A30" s="90" t="s">
        <v>702</v>
      </c>
      <c r="B30" s="178" t="s">
        <v>506</v>
      </c>
      <c r="C30" s="105"/>
      <c r="D30" s="83"/>
      <c r="E30" s="209"/>
    </row>
    <row r="31" spans="1:5" ht="15" customHeight="1" x14ac:dyDescent="0.25">
      <c r="A31" s="91" t="s">
        <v>730</v>
      </c>
      <c r="B31" s="179" t="s">
        <v>509</v>
      </c>
      <c r="C31" s="105"/>
      <c r="D31" s="83"/>
      <c r="E31" s="209"/>
    </row>
    <row r="32" spans="1:5" ht="15" customHeight="1" x14ac:dyDescent="0.25">
      <c r="A32" s="90" t="s">
        <v>703</v>
      </c>
      <c r="B32" s="178" t="s">
        <v>510</v>
      </c>
      <c r="C32" s="105"/>
      <c r="D32" s="83"/>
      <c r="E32" s="209"/>
    </row>
    <row r="33" spans="1:5" ht="15" customHeight="1" x14ac:dyDescent="0.25">
      <c r="A33" s="92" t="s">
        <v>731</v>
      </c>
      <c r="B33" s="180" t="s">
        <v>511</v>
      </c>
      <c r="C33" s="105"/>
      <c r="D33" s="83"/>
      <c r="E33" s="209"/>
    </row>
    <row r="34" spans="1:5" ht="15" customHeight="1" x14ac:dyDescent="0.25">
      <c r="A34" s="128" t="s">
        <v>512</v>
      </c>
      <c r="B34" s="178" t="s">
        <v>513</v>
      </c>
      <c r="C34" s="105"/>
      <c r="D34" s="83"/>
      <c r="E34" s="209"/>
    </row>
    <row r="35" spans="1:5" ht="15" customHeight="1" x14ac:dyDescent="0.25">
      <c r="A35" s="128" t="s">
        <v>704</v>
      </c>
      <c r="B35" s="178" t="s">
        <v>514</v>
      </c>
      <c r="C35" s="105"/>
      <c r="D35" s="83"/>
      <c r="E35" s="209"/>
    </row>
    <row r="36" spans="1:5" ht="15" customHeight="1" x14ac:dyDescent="0.25">
      <c r="A36" s="128" t="s">
        <v>705</v>
      </c>
      <c r="B36" s="178" t="s">
        <v>515</v>
      </c>
      <c r="C36" s="105"/>
      <c r="D36" s="83"/>
      <c r="E36" s="209"/>
    </row>
    <row r="37" spans="1:5" ht="15" customHeight="1" x14ac:dyDescent="0.25">
      <c r="A37" s="128" t="s">
        <v>706</v>
      </c>
      <c r="B37" s="178" t="s">
        <v>516</v>
      </c>
      <c r="C37" s="105"/>
      <c r="D37" s="83"/>
      <c r="E37" s="209"/>
    </row>
    <row r="38" spans="1:5" ht="15" customHeight="1" x14ac:dyDescent="0.25">
      <c r="A38" s="128" t="s">
        <v>517</v>
      </c>
      <c r="B38" s="178" t="s">
        <v>518</v>
      </c>
      <c r="C38" s="105"/>
      <c r="D38" s="83"/>
      <c r="E38" s="209"/>
    </row>
    <row r="39" spans="1:5" ht="15" customHeight="1" x14ac:dyDescent="0.25">
      <c r="A39" s="128" t="s">
        <v>519</v>
      </c>
      <c r="B39" s="178" t="s">
        <v>520</v>
      </c>
      <c r="C39" s="105"/>
      <c r="D39" s="83"/>
      <c r="E39" s="209"/>
    </row>
    <row r="40" spans="1:5" ht="15" customHeight="1" x14ac:dyDescent="0.25">
      <c r="A40" s="128" t="s">
        <v>521</v>
      </c>
      <c r="B40" s="178" t="s">
        <v>522</v>
      </c>
      <c r="C40" s="105"/>
      <c r="D40" s="83"/>
      <c r="E40" s="209"/>
    </row>
    <row r="41" spans="1:5" ht="15" customHeight="1" x14ac:dyDescent="0.25">
      <c r="A41" s="128" t="s">
        <v>707</v>
      </c>
      <c r="B41" s="178" t="s">
        <v>523</v>
      </c>
      <c r="C41" s="105"/>
      <c r="D41" s="83"/>
      <c r="E41" s="209"/>
    </row>
    <row r="42" spans="1:5" ht="15" customHeight="1" x14ac:dyDescent="0.25">
      <c r="A42" s="128" t="s">
        <v>708</v>
      </c>
      <c r="B42" s="178" t="s">
        <v>524</v>
      </c>
      <c r="C42" s="105"/>
      <c r="D42" s="83"/>
      <c r="E42" s="209"/>
    </row>
    <row r="43" spans="1:5" ht="15" customHeight="1" x14ac:dyDescent="0.25">
      <c r="A43" s="128" t="s">
        <v>709</v>
      </c>
      <c r="B43" s="178" t="s">
        <v>525</v>
      </c>
      <c r="C43" s="105"/>
      <c r="D43" s="83"/>
      <c r="E43" s="209"/>
    </row>
    <row r="44" spans="1:5" ht="15" customHeight="1" x14ac:dyDescent="0.25">
      <c r="A44" s="147" t="s">
        <v>732</v>
      </c>
      <c r="B44" s="180" t="s">
        <v>526</v>
      </c>
      <c r="C44" s="105"/>
      <c r="D44" s="83"/>
      <c r="E44" s="209"/>
    </row>
    <row r="45" spans="1:5" ht="15" customHeight="1" x14ac:dyDescent="0.25">
      <c r="A45" s="128" t="s">
        <v>535</v>
      </c>
      <c r="B45" s="178" t="s">
        <v>536</v>
      </c>
      <c r="C45" s="105"/>
      <c r="D45" s="83"/>
      <c r="E45" s="209"/>
    </row>
    <row r="46" spans="1:5" ht="15" customHeight="1" x14ac:dyDescent="0.25">
      <c r="A46" s="90" t="s">
        <v>713</v>
      </c>
      <c r="B46" s="178" t="s">
        <v>537</v>
      </c>
      <c r="C46" s="105"/>
      <c r="D46" s="83"/>
      <c r="E46" s="209"/>
    </row>
    <row r="47" spans="1:5" ht="15" customHeight="1" x14ac:dyDescent="0.25">
      <c r="A47" s="128" t="s">
        <v>714</v>
      </c>
      <c r="B47" s="178" t="s">
        <v>538</v>
      </c>
      <c r="C47" s="105"/>
      <c r="D47" s="83"/>
      <c r="E47" s="209"/>
    </row>
    <row r="48" spans="1:5" ht="15" customHeight="1" x14ac:dyDescent="0.25">
      <c r="A48" s="92" t="s">
        <v>734</v>
      </c>
      <c r="B48" s="180" t="s">
        <v>539</v>
      </c>
      <c r="C48" s="105"/>
      <c r="D48" s="83"/>
      <c r="E48" s="209"/>
    </row>
    <row r="49" spans="1:5" ht="15" customHeight="1" x14ac:dyDescent="0.25">
      <c r="A49" s="150" t="s">
        <v>11</v>
      </c>
      <c r="B49" s="219"/>
      <c r="C49" s="110"/>
      <c r="D49" s="84"/>
      <c r="E49" s="210"/>
    </row>
    <row r="50" spans="1:5" ht="15" customHeight="1" x14ac:dyDescent="0.25">
      <c r="A50" s="90" t="s">
        <v>481</v>
      </c>
      <c r="B50" s="178" t="s">
        <v>482</v>
      </c>
      <c r="C50" s="105"/>
      <c r="D50" s="83"/>
      <c r="E50" s="209"/>
    </row>
    <row r="51" spans="1:5" ht="15" customHeight="1" x14ac:dyDescent="0.25">
      <c r="A51" s="90" t="s">
        <v>483</v>
      </c>
      <c r="B51" s="178" t="s">
        <v>484</v>
      </c>
      <c r="C51" s="105"/>
      <c r="D51" s="83"/>
      <c r="E51" s="209"/>
    </row>
    <row r="52" spans="1:5" ht="15" customHeight="1" x14ac:dyDescent="0.25">
      <c r="A52" s="90" t="s">
        <v>691</v>
      </c>
      <c r="B52" s="178" t="s">
        <v>485</v>
      </c>
      <c r="C52" s="105"/>
      <c r="D52" s="83"/>
      <c r="E52" s="209"/>
    </row>
    <row r="53" spans="1:5" ht="15" customHeight="1" x14ac:dyDescent="0.25">
      <c r="A53" s="90" t="s">
        <v>692</v>
      </c>
      <c r="B53" s="178" t="s">
        <v>486</v>
      </c>
      <c r="C53" s="105"/>
      <c r="D53" s="83"/>
      <c r="E53" s="209"/>
    </row>
    <row r="54" spans="1:5" ht="15" customHeight="1" x14ac:dyDescent="0.25">
      <c r="A54" s="90" t="s">
        <v>693</v>
      </c>
      <c r="B54" s="178" t="s">
        <v>487</v>
      </c>
      <c r="C54" s="105"/>
      <c r="D54" s="83"/>
      <c r="E54" s="209"/>
    </row>
    <row r="55" spans="1:5" ht="15" customHeight="1" x14ac:dyDescent="0.25">
      <c r="A55" s="92" t="s">
        <v>728</v>
      </c>
      <c r="B55" s="180" t="s">
        <v>488</v>
      </c>
      <c r="C55" s="105"/>
      <c r="D55" s="83"/>
      <c r="E55" s="209"/>
    </row>
    <row r="56" spans="1:5" ht="15" customHeight="1" x14ac:dyDescent="0.25">
      <c r="A56" s="128" t="s">
        <v>710</v>
      </c>
      <c r="B56" s="178" t="s">
        <v>527</v>
      </c>
      <c r="C56" s="105"/>
      <c r="D56" s="83"/>
      <c r="E56" s="209"/>
    </row>
    <row r="57" spans="1:5" ht="15" customHeight="1" x14ac:dyDescent="0.25">
      <c r="A57" s="128" t="s">
        <v>711</v>
      </c>
      <c r="B57" s="178" t="s">
        <v>528</v>
      </c>
      <c r="C57" s="105"/>
      <c r="D57" s="83"/>
      <c r="E57" s="209"/>
    </row>
    <row r="58" spans="1:5" ht="15" customHeight="1" x14ac:dyDescent="0.25">
      <c r="A58" s="128" t="s">
        <v>529</v>
      </c>
      <c r="B58" s="178" t="s">
        <v>530</v>
      </c>
      <c r="C58" s="105"/>
      <c r="D58" s="83"/>
      <c r="E58" s="209"/>
    </row>
    <row r="59" spans="1:5" ht="15" customHeight="1" x14ac:dyDescent="0.25">
      <c r="A59" s="128" t="s">
        <v>712</v>
      </c>
      <c r="B59" s="178" t="s">
        <v>531</v>
      </c>
      <c r="C59" s="105"/>
      <c r="D59" s="83"/>
      <c r="E59" s="209"/>
    </row>
    <row r="60" spans="1:5" ht="15" customHeight="1" x14ac:dyDescent="0.25">
      <c r="A60" s="128" t="s">
        <v>532</v>
      </c>
      <c r="B60" s="178" t="s">
        <v>533</v>
      </c>
      <c r="C60" s="105"/>
      <c r="D60" s="83"/>
      <c r="E60" s="209"/>
    </row>
    <row r="61" spans="1:5" ht="15" customHeight="1" x14ac:dyDescent="0.25">
      <c r="A61" s="92" t="s">
        <v>733</v>
      </c>
      <c r="B61" s="180" t="s">
        <v>534</v>
      </c>
      <c r="C61" s="105"/>
      <c r="D61" s="83"/>
      <c r="E61" s="209"/>
    </row>
    <row r="62" spans="1:5" ht="15" customHeight="1" x14ac:dyDescent="0.25">
      <c r="A62" s="128" t="s">
        <v>540</v>
      </c>
      <c r="B62" s="178" t="s">
        <v>541</v>
      </c>
      <c r="C62" s="105"/>
      <c r="D62" s="83"/>
      <c r="E62" s="209"/>
    </row>
    <row r="63" spans="1:5" ht="15" customHeight="1" x14ac:dyDescent="0.25">
      <c r="A63" s="90" t="s">
        <v>715</v>
      </c>
      <c r="B63" s="178" t="s">
        <v>542</v>
      </c>
      <c r="C63" s="105"/>
      <c r="D63" s="83"/>
      <c r="E63" s="209"/>
    </row>
    <row r="64" spans="1:5" ht="15" customHeight="1" x14ac:dyDescent="0.25">
      <c r="A64" s="128" t="s">
        <v>716</v>
      </c>
      <c r="B64" s="178" t="s">
        <v>543</v>
      </c>
      <c r="C64" s="105"/>
      <c r="D64" s="83"/>
      <c r="E64" s="209"/>
    </row>
    <row r="65" spans="1:5" ht="15" customHeight="1" x14ac:dyDescent="0.25">
      <c r="A65" s="92" t="s">
        <v>736</v>
      </c>
      <c r="B65" s="180" t="s">
        <v>544</v>
      </c>
      <c r="C65" s="105"/>
      <c r="D65" s="83"/>
      <c r="E65" s="209"/>
    </row>
    <row r="66" spans="1:5" ht="15" customHeight="1" x14ac:dyDescent="0.25">
      <c r="A66" s="150" t="s">
        <v>10</v>
      </c>
      <c r="B66" s="219"/>
      <c r="C66" s="110"/>
      <c r="D66" s="84"/>
      <c r="E66" s="210"/>
    </row>
    <row r="67" spans="1:5" ht="15.75" x14ac:dyDescent="0.25">
      <c r="A67" s="171" t="s">
        <v>735</v>
      </c>
      <c r="B67" s="182" t="s">
        <v>545</v>
      </c>
      <c r="C67" s="211"/>
      <c r="D67" s="85"/>
      <c r="E67" s="212"/>
    </row>
    <row r="68" spans="1:5" ht="15.75" x14ac:dyDescent="0.25">
      <c r="A68" s="172" t="s">
        <v>41</v>
      </c>
      <c r="B68" s="183"/>
      <c r="C68" s="213"/>
      <c r="D68" s="86"/>
      <c r="E68" s="214"/>
    </row>
    <row r="69" spans="1:5" ht="15.75" x14ac:dyDescent="0.25">
      <c r="A69" s="172" t="s">
        <v>42</v>
      </c>
      <c r="B69" s="183"/>
      <c r="C69" s="213"/>
      <c r="D69" s="86"/>
      <c r="E69" s="214"/>
    </row>
    <row r="70" spans="1:5" x14ac:dyDescent="0.25">
      <c r="A70" s="130" t="s">
        <v>717</v>
      </c>
      <c r="B70" s="163" t="s">
        <v>546</v>
      </c>
      <c r="C70" s="105"/>
      <c r="D70" s="83"/>
      <c r="E70" s="209"/>
    </row>
    <row r="71" spans="1:5" x14ac:dyDescent="0.25">
      <c r="A71" s="128" t="s">
        <v>547</v>
      </c>
      <c r="B71" s="163" t="s">
        <v>548</v>
      </c>
      <c r="C71" s="105"/>
      <c r="D71" s="83"/>
      <c r="E71" s="209"/>
    </row>
    <row r="72" spans="1:5" x14ac:dyDescent="0.25">
      <c r="A72" s="130" t="s">
        <v>718</v>
      </c>
      <c r="B72" s="163" t="s">
        <v>549</v>
      </c>
      <c r="C72" s="105"/>
      <c r="D72" s="83"/>
      <c r="E72" s="209"/>
    </row>
    <row r="73" spans="1:5" x14ac:dyDescent="0.25">
      <c r="A73" s="129" t="s">
        <v>737</v>
      </c>
      <c r="B73" s="164" t="s">
        <v>550</v>
      </c>
      <c r="C73" s="105"/>
      <c r="D73" s="83"/>
      <c r="E73" s="209"/>
    </row>
    <row r="74" spans="1:5" x14ac:dyDescent="0.25">
      <c r="A74" s="128" t="s">
        <v>719</v>
      </c>
      <c r="B74" s="163" t="s">
        <v>551</v>
      </c>
      <c r="C74" s="105"/>
      <c r="D74" s="83"/>
      <c r="E74" s="209"/>
    </row>
    <row r="75" spans="1:5" x14ac:dyDescent="0.25">
      <c r="A75" s="130" t="s">
        <v>552</v>
      </c>
      <c r="B75" s="163" t="s">
        <v>553</v>
      </c>
      <c r="C75" s="105"/>
      <c r="D75" s="83"/>
      <c r="E75" s="209"/>
    </row>
    <row r="76" spans="1:5" x14ac:dyDescent="0.25">
      <c r="A76" s="128" t="s">
        <v>720</v>
      </c>
      <c r="B76" s="163" t="s">
        <v>554</v>
      </c>
      <c r="C76" s="105"/>
      <c r="D76" s="83"/>
      <c r="E76" s="209"/>
    </row>
    <row r="77" spans="1:5" x14ac:dyDescent="0.25">
      <c r="A77" s="130" t="s">
        <v>555</v>
      </c>
      <c r="B77" s="163" t="s">
        <v>556</v>
      </c>
      <c r="C77" s="105"/>
      <c r="D77" s="83"/>
      <c r="E77" s="209"/>
    </row>
    <row r="78" spans="1:5" x14ac:dyDescent="0.25">
      <c r="A78" s="131" t="s">
        <v>738</v>
      </c>
      <c r="B78" s="164" t="s">
        <v>557</v>
      </c>
      <c r="C78" s="105"/>
      <c r="D78" s="83"/>
      <c r="E78" s="209"/>
    </row>
    <row r="79" spans="1:5" x14ac:dyDescent="0.25">
      <c r="A79" s="90" t="s">
        <v>39</v>
      </c>
      <c r="B79" s="163" t="s">
        <v>558</v>
      </c>
      <c r="C79" s="105">
        <v>0</v>
      </c>
      <c r="D79" s="83">
        <v>37</v>
      </c>
      <c r="E79" s="209">
        <v>37</v>
      </c>
    </row>
    <row r="80" spans="1:5" x14ac:dyDescent="0.25">
      <c r="A80" s="90" t="s">
        <v>40</v>
      </c>
      <c r="B80" s="163" t="s">
        <v>558</v>
      </c>
      <c r="C80" s="105"/>
      <c r="D80" s="83"/>
      <c r="E80" s="209"/>
    </row>
    <row r="81" spans="1:5" x14ac:dyDescent="0.25">
      <c r="A81" s="90" t="s">
        <v>37</v>
      </c>
      <c r="B81" s="163" t="s">
        <v>559</v>
      </c>
      <c r="C81" s="105"/>
      <c r="D81" s="83"/>
      <c r="E81" s="209"/>
    </row>
    <row r="82" spans="1:5" x14ac:dyDescent="0.25">
      <c r="A82" s="90" t="s">
        <v>38</v>
      </c>
      <c r="B82" s="163" t="s">
        <v>559</v>
      </c>
      <c r="C82" s="105"/>
      <c r="D82" s="83"/>
      <c r="E82" s="209"/>
    </row>
    <row r="83" spans="1:5" x14ac:dyDescent="0.25">
      <c r="A83" s="91" t="s">
        <v>739</v>
      </c>
      <c r="B83" s="164" t="s">
        <v>560</v>
      </c>
      <c r="C83" s="105">
        <v>0</v>
      </c>
      <c r="D83" s="83">
        <v>37</v>
      </c>
      <c r="E83" s="209">
        <v>37</v>
      </c>
    </row>
    <row r="84" spans="1:5" x14ac:dyDescent="0.25">
      <c r="A84" s="130" t="s">
        <v>561</v>
      </c>
      <c r="B84" s="163" t="s">
        <v>562</v>
      </c>
      <c r="C84" s="105"/>
      <c r="D84" s="83"/>
      <c r="E84" s="209"/>
    </row>
    <row r="85" spans="1:5" x14ac:dyDescent="0.25">
      <c r="A85" s="130" t="s">
        <v>563</v>
      </c>
      <c r="B85" s="163" t="s">
        <v>564</v>
      </c>
      <c r="C85" s="105"/>
      <c r="D85" s="83"/>
      <c r="E85" s="209"/>
    </row>
    <row r="86" spans="1:5" x14ac:dyDescent="0.25">
      <c r="A86" s="130" t="s">
        <v>565</v>
      </c>
      <c r="B86" s="163" t="s">
        <v>566</v>
      </c>
      <c r="C86" s="105">
        <v>23294</v>
      </c>
      <c r="D86" s="83">
        <v>25299</v>
      </c>
      <c r="E86" s="209">
        <v>21620</v>
      </c>
    </row>
    <row r="87" spans="1:5" x14ac:dyDescent="0.25">
      <c r="A87" s="130" t="s">
        <v>567</v>
      </c>
      <c r="B87" s="163" t="s">
        <v>568</v>
      </c>
      <c r="C87" s="105"/>
      <c r="D87" s="83"/>
      <c r="E87" s="209"/>
    </row>
    <row r="88" spans="1:5" x14ac:dyDescent="0.25">
      <c r="A88" s="128" t="s">
        <v>721</v>
      </c>
      <c r="B88" s="163" t="s">
        <v>569</v>
      </c>
      <c r="C88" s="105"/>
      <c r="D88" s="83"/>
      <c r="E88" s="209"/>
    </row>
    <row r="89" spans="1:5" x14ac:dyDescent="0.25">
      <c r="A89" s="129" t="s">
        <v>740</v>
      </c>
      <c r="B89" s="164" t="s">
        <v>571</v>
      </c>
      <c r="C89" s="105">
        <v>23294</v>
      </c>
      <c r="D89" s="83">
        <v>25337</v>
      </c>
      <c r="E89" s="209">
        <v>21657</v>
      </c>
    </row>
    <row r="90" spans="1:5" x14ac:dyDescent="0.25">
      <c r="A90" s="128" t="s">
        <v>572</v>
      </c>
      <c r="B90" s="163" t="s">
        <v>573</v>
      </c>
      <c r="C90" s="105"/>
      <c r="D90" s="83"/>
      <c r="E90" s="209"/>
    </row>
    <row r="91" spans="1:5" x14ac:dyDescent="0.25">
      <c r="A91" s="128" t="s">
        <v>574</v>
      </c>
      <c r="B91" s="163" t="s">
        <v>575</v>
      </c>
      <c r="C91" s="105"/>
      <c r="D91" s="83"/>
      <c r="E91" s="209"/>
    </row>
    <row r="92" spans="1:5" x14ac:dyDescent="0.25">
      <c r="A92" s="130" t="s">
        <v>576</v>
      </c>
      <c r="B92" s="163" t="s">
        <v>577</v>
      </c>
      <c r="C92" s="105"/>
      <c r="D92" s="83"/>
      <c r="E92" s="209"/>
    </row>
    <row r="93" spans="1:5" x14ac:dyDescent="0.25">
      <c r="A93" s="130" t="s">
        <v>722</v>
      </c>
      <c r="B93" s="163" t="s">
        <v>578</v>
      </c>
      <c r="C93" s="105"/>
      <c r="D93" s="83"/>
      <c r="E93" s="209"/>
    </row>
    <row r="94" spans="1:5" x14ac:dyDescent="0.25">
      <c r="A94" s="131" t="s">
        <v>741</v>
      </c>
      <c r="B94" s="164" t="s">
        <v>579</v>
      </c>
      <c r="C94" s="105"/>
      <c r="D94" s="83"/>
      <c r="E94" s="209"/>
    </row>
    <row r="95" spans="1:5" x14ac:dyDescent="0.25">
      <c r="A95" s="129" t="s">
        <v>580</v>
      </c>
      <c r="B95" s="164" t="s">
        <v>581</v>
      </c>
      <c r="C95" s="105"/>
      <c r="D95" s="83"/>
      <c r="E95" s="209"/>
    </row>
    <row r="96" spans="1:5" ht="15.75" x14ac:dyDescent="0.25">
      <c r="A96" s="155" t="s">
        <v>742</v>
      </c>
      <c r="B96" s="166" t="s">
        <v>582</v>
      </c>
      <c r="C96" s="111">
        <v>23294</v>
      </c>
      <c r="D96" s="88">
        <v>25337</v>
      </c>
      <c r="E96" s="112">
        <v>21657</v>
      </c>
    </row>
    <row r="97" spans="1:5" ht="15.75" x14ac:dyDescent="0.25">
      <c r="A97" s="156" t="s">
        <v>724</v>
      </c>
      <c r="B97" s="167"/>
      <c r="C97" s="215">
        <v>23294</v>
      </c>
      <c r="D97" s="169">
        <v>25337</v>
      </c>
      <c r="E97" s="216">
        <v>21657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50"/>
  <sheetViews>
    <sheetView workbookViewId="0">
      <pane ySplit="4" topLeftCell="A14" activePane="bottomLeft" state="frozen"/>
      <selection activeCell="E15" sqref="E15"/>
      <selection pane="bottomLeft" activeCell="P12" sqref="P12"/>
    </sheetView>
  </sheetViews>
  <sheetFormatPr defaultRowHeight="12.75" x14ac:dyDescent="0.2"/>
  <cols>
    <col min="1" max="1" width="7.85546875" style="593" customWidth="1"/>
    <col min="2" max="2" width="27.85546875" style="593" customWidth="1"/>
    <col min="3" max="3" width="11.28515625" style="593" bestFit="1" customWidth="1"/>
    <col min="4" max="10" width="15.7109375" style="593" customWidth="1"/>
    <col min="11" max="11" width="18.85546875" style="593" customWidth="1"/>
    <col min="12" max="13" width="15.7109375" style="593" customWidth="1"/>
    <col min="14" max="256" width="9.140625" style="593"/>
    <col min="257" max="257" width="7.85546875" style="593" customWidth="1"/>
    <col min="258" max="258" width="27.85546875" style="593" customWidth="1"/>
    <col min="259" max="259" width="11.28515625" style="593" bestFit="1" customWidth="1"/>
    <col min="260" max="269" width="15.7109375" style="593" customWidth="1"/>
    <col min="270" max="512" width="9.140625" style="593"/>
    <col min="513" max="513" width="7.85546875" style="593" customWidth="1"/>
    <col min="514" max="514" width="27.85546875" style="593" customWidth="1"/>
    <col min="515" max="515" width="11.28515625" style="593" bestFit="1" customWidth="1"/>
    <col min="516" max="525" width="15.7109375" style="593" customWidth="1"/>
    <col min="526" max="768" width="9.140625" style="593"/>
    <col min="769" max="769" width="7.85546875" style="593" customWidth="1"/>
    <col min="770" max="770" width="27.85546875" style="593" customWidth="1"/>
    <col min="771" max="771" width="11.28515625" style="593" bestFit="1" customWidth="1"/>
    <col min="772" max="781" width="15.7109375" style="593" customWidth="1"/>
    <col min="782" max="1024" width="9.140625" style="593"/>
    <col min="1025" max="1025" width="7.85546875" style="593" customWidth="1"/>
    <col min="1026" max="1026" width="27.85546875" style="593" customWidth="1"/>
    <col min="1027" max="1027" width="11.28515625" style="593" bestFit="1" customWidth="1"/>
    <col min="1028" max="1037" width="15.7109375" style="593" customWidth="1"/>
    <col min="1038" max="1280" width="9.140625" style="593"/>
    <col min="1281" max="1281" width="7.85546875" style="593" customWidth="1"/>
    <col min="1282" max="1282" width="27.85546875" style="593" customWidth="1"/>
    <col min="1283" max="1283" width="11.28515625" style="593" bestFit="1" customWidth="1"/>
    <col min="1284" max="1293" width="15.7109375" style="593" customWidth="1"/>
    <col min="1294" max="1536" width="9.140625" style="593"/>
    <col min="1537" max="1537" width="7.85546875" style="593" customWidth="1"/>
    <col min="1538" max="1538" width="27.85546875" style="593" customWidth="1"/>
    <col min="1539" max="1539" width="11.28515625" style="593" bestFit="1" customWidth="1"/>
    <col min="1540" max="1549" width="15.7109375" style="593" customWidth="1"/>
    <col min="1550" max="1792" width="9.140625" style="593"/>
    <col min="1793" max="1793" width="7.85546875" style="593" customWidth="1"/>
    <col min="1794" max="1794" width="27.85546875" style="593" customWidth="1"/>
    <col min="1795" max="1795" width="11.28515625" style="593" bestFit="1" customWidth="1"/>
    <col min="1796" max="1805" width="15.7109375" style="593" customWidth="1"/>
    <col min="1806" max="2048" width="9.140625" style="593"/>
    <col min="2049" max="2049" width="7.85546875" style="593" customWidth="1"/>
    <col min="2050" max="2050" width="27.85546875" style="593" customWidth="1"/>
    <col min="2051" max="2051" width="11.28515625" style="593" bestFit="1" customWidth="1"/>
    <col min="2052" max="2061" width="15.7109375" style="593" customWidth="1"/>
    <col min="2062" max="2304" width="9.140625" style="593"/>
    <col min="2305" max="2305" width="7.85546875" style="593" customWidth="1"/>
    <col min="2306" max="2306" width="27.85546875" style="593" customWidth="1"/>
    <col min="2307" max="2307" width="11.28515625" style="593" bestFit="1" customWidth="1"/>
    <col min="2308" max="2317" width="15.7109375" style="593" customWidth="1"/>
    <col min="2318" max="2560" width="9.140625" style="593"/>
    <col min="2561" max="2561" width="7.85546875" style="593" customWidth="1"/>
    <col min="2562" max="2562" width="27.85546875" style="593" customWidth="1"/>
    <col min="2563" max="2563" width="11.28515625" style="593" bestFit="1" customWidth="1"/>
    <col min="2564" max="2573" width="15.7109375" style="593" customWidth="1"/>
    <col min="2574" max="2816" width="9.140625" style="593"/>
    <col min="2817" max="2817" width="7.85546875" style="593" customWidth="1"/>
    <col min="2818" max="2818" width="27.85546875" style="593" customWidth="1"/>
    <col min="2819" max="2819" width="11.28515625" style="593" bestFit="1" customWidth="1"/>
    <col min="2820" max="2829" width="15.7109375" style="593" customWidth="1"/>
    <col min="2830" max="3072" width="9.140625" style="593"/>
    <col min="3073" max="3073" width="7.85546875" style="593" customWidth="1"/>
    <col min="3074" max="3074" width="27.85546875" style="593" customWidth="1"/>
    <col min="3075" max="3075" width="11.28515625" style="593" bestFit="1" customWidth="1"/>
    <col min="3076" max="3085" width="15.7109375" style="593" customWidth="1"/>
    <col min="3086" max="3328" width="9.140625" style="593"/>
    <col min="3329" max="3329" width="7.85546875" style="593" customWidth="1"/>
    <col min="3330" max="3330" width="27.85546875" style="593" customWidth="1"/>
    <col min="3331" max="3331" width="11.28515625" style="593" bestFit="1" customWidth="1"/>
    <col min="3332" max="3341" width="15.7109375" style="593" customWidth="1"/>
    <col min="3342" max="3584" width="9.140625" style="593"/>
    <col min="3585" max="3585" width="7.85546875" style="593" customWidth="1"/>
    <col min="3586" max="3586" width="27.85546875" style="593" customWidth="1"/>
    <col min="3587" max="3587" width="11.28515625" style="593" bestFit="1" customWidth="1"/>
    <col min="3588" max="3597" width="15.7109375" style="593" customWidth="1"/>
    <col min="3598" max="3840" width="9.140625" style="593"/>
    <col min="3841" max="3841" width="7.85546875" style="593" customWidth="1"/>
    <col min="3842" max="3842" width="27.85546875" style="593" customWidth="1"/>
    <col min="3843" max="3843" width="11.28515625" style="593" bestFit="1" customWidth="1"/>
    <col min="3844" max="3853" width="15.7109375" style="593" customWidth="1"/>
    <col min="3854" max="4096" width="9.140625" style="593"/>
    <col min="4097" max="4097" width="7.85546875" style="593" customWidth="1"/>
    <col min="4098" max="4098" width="27.85546875" style="593" customWidth="1"/>
    <col min="4099" max="4099" width="11.28515625" style="593" bestFit="1" customWidth="1"/>
    <col min="4100" max="4109" width="15.7109375" style="593" customWidth="1"/>
    <col min="4110" max="4352" width="9.140625" style="593"/>
    <col min="4353" max="4353" width="7.85546875" style="593" customWidth="1"/>
    <col min="4354" max="4354" width="27.85546875" style="593" customWidth="1"/>
    <col min="4355" max="4355" width="11.28515625" style="593" bestFit="1" customWidth="1"/>
    <col min="4356" max="4365" width="15.7109375" style="593" customWidth="1"/>
    <col min="4366" max="4608" width="9.140625" style="593"/>
    <col min="4609" max="4609" width="7.85546875" style="593" customWidth="1"/>
    <col min="4610" max="4610" width="27.85546875" style="593" customWidth="1"/>
    <col min="4611" max="4611" width="11.28515625" style="593" bestFit="1" customWidth="1"/>
    <col min="4612" max="4621" width="15.7109375" style="593" customWidth="1"/>
    <col min="4622" max="4864" width="9.140625" style="593"/>
    <col min="4865" max="4865" width="7.85546875" style="593" customWidth="1"/>
    <col min="4866" max="4866" width="27.85546875" style="593" customWidth="1"/>
    <col min="4867" max="4867" width="11.28515625" style="593" bestFit="1" customWidth="1"/>
    <col min="4868" max="4877" width="15.7109375" style="593" customWidth="1"/>
    <col min="4878" max="5120" width="9.140625" style="593"/>
    <col min="5121" max="5121" width="7.85546875" style="593" customWidth="1"/>
    <col min="5122" max="5122" width="27.85546875" style="593" customWidth="1"/>
    <col min="5123" max="5123" width="11.28515625" style="593" bestFit="1" customWidth="1"/>
    <col min="5124" max="5133" width="15.7109375" style="593" customWidth="1"/>
    <col min="5134" max="5376" width="9.140625" style="593"/>
    <col min="5377" max="5377" width="7.85546875" style="593" customWidth="1"/>
    <col min="5378" max="5378" width="27.85546875" style="593" customWidth="1"/>
    <col min="5379" max="5379" width="11.28515625" style="593" bestFit="1" customWidth="1"/>
    <col min="5380" max="5389" width="15.7109375" style="593" customWidth="1"/>
    <col min="5390" max="5632" width="9.140625" style="593"/>
    <col min="5633" max="5633" width="7.85546875" style="593" customWidth="1"/>
    <col min="5634" max="5634" width="27.85546875" style="593" customWidth="1"/>
    <col min="5635" max="5635" width="11.28515625" style="593" bestFit="1" customWidth="1"/>
    <col min="5636" max="5645" width="15.7109375" style="593" customWidth="1"/>
    <col min="5646" max="5888" width="9.140625" style="593"/>
    <col min="5889" max="5889" width="7.85546875" style="593" customWidth="1"/>
    <col min="5890" max="5890" width="27.85546875" style="593" customWidth="1"/>
    <col min="5891" max="5891" width="11.28515625" style="593" bestFit="1" customWidth="1"/>
    <col min="5892" max="5901" width="15.7109375" style="593" customWidth="1"/>
    <col min="5902" max="6144" width="9.140625" style="593"/>
    <col min="6145" max="6145" width="7.85546875" style="593" customWidth="1"/>
    <col min="6146" max="6146" width="27.85546875" style="593" customWidth="1"/>
    <col min="6147" max="6147" width="11.28515625" style="593" bestFit="1" customWidth="1"/>
    <col min="6148" max="6157" width="15.7109375" style="593" customWidth="1"/>
    <col min="6158" max="6400" width="9.140625" style="593"/>
    <col min="6401" max="6401" width="7.85546875" style="593" customWidth="1"/>
    <col min="6402" max="6402" width="27.85546875" style="593" customWidth="1"/>
    <col min="6403" max="6403" width="11.28515625" style="593" bestFit="1" customWidth="1"/>
    <col min="6404" max="6413" width="15.7109375" style="593" customWidth="1"/>
    <col min="6414" max="6656" width="9.140625" style="593"/>
    <col min="6657" max="6657" width="7.85546875" style="593" customWidth="1"/>
    <col min="6658" max="6658" width="27.85546875" style="593" customWidth="1"/>
    <col min="6659" max="6659" width="11.28515625" style="593" bestFit="1" customWidth="1"/>
    <col min="6660" max="6669" width="15.7109375" style="593" customWidth="1"/>
    <col min="6670" max="6912" width="9.140625" style="593"/>
    <col min="6913" max="6913" width="7.85546875" style="593" customWidth="1"/>
    <col min="6914" max="6914" width="27.85546875" style="593" customWidth="1"/>
    <col min="6915" max="6915" width="11.28515625" style="593" bestFit="1" customWidth="1"/>
    <col min="6916" max="6925" width="15.7109375" style="593" customWidth="1"/>
    <col min="6926" max="7168" width="9.140625" style="593"/>
    <col min="7169" max="7169" width="7.85546875" style="593" customWidth="1"/>
    <col min="7170" max="7170" width="27.85546875" style="593" customWidth="1"/>
    <col min="7171" max="7171" width="11.28515625" style="593" bestFit="1" customWidth="1"/>
    <col min="7172" max="7181" width="15.7109375" style="593" customWidth="1"/>
    <col min="7182" max="7424" width="9.140625" style="593"/>
    <col min="7425" max="7425" width="7.85546875" style="593" customWidth="1"/>
    <col min="7426" max="7426" width="27.85546875" style="593" customWidth="1"/>
    <col min="7427" max="7427" width="11.28515625" style="593" bestFit="1" customWidth="1"/>
    <col min="7428" max="7437" width="15.7109375" style="593" customWidth="1"/>
    <col min="7438" max="7680" width="9.140625" style="593"/>
    <col min="7681" max="7681" width="7.85546875" style="593" customWidth="1"/>
    <col min="7682" max="7682" width="27.85546875" style="593" customWidth="1"/>
    <col min="7683" max="7683" width="11.28515625" style="593" bestFit="1" customWidth="1"/>
    <col min="7684" max="7693" width="15.7109375" style="593" customWidth="1"/>
    <col min="7694" max="7936" width="9.140625" style="593"/>
    <col min="7937" max="7937" width="7.85546875" style="593" customWidth="1"/>
    <col min="7938" max="7938" width="27.85546875" style="593" customWidth="1"/>
    <col min="7939" max="7939" width="11.28515625" style="593" bestFit="1" customWidth="1"/>
    <col min="7940" max="7949" width="15.7109375" style="593" customWidth="1"/>
    <col min="7950" max="8192" width="9.140625" style="593"/>
    <col min="8193" max="8193" width="7.85546875" style="593" customWidth="1"/>
    <col min="8194" max="8194" width="27.85546875" style="593" customWidth="1"/>
    <col min="8195" max="8195" width="11.28515625" style="593" bestFit="1" customWidth="1"/>
    <col min="8196" max="8205" width="15.7109375" style="593" customWidth="1"/>
    <col min="8206" max="8448" width="9.140625" style="593"/>
    <col min="8449" max="8449" width="7.85546875" style="593" customWidth="1"/>
    <col min="8450" max="8450" width="27.85546875" style="593" customWidth="1"/>
    <col min="8451" max="8451" width="11.28515625" style="593" bestFit="1" customWidth="1"/>
    <col min="8452" max="8461" width="15.7109375" style="593" customWidth="1"/>
    <col min="8462" max="8704" width="9.140625" style="593"/>
    <col min="8705" max="8705" width="7.85546875" style="593" customWidth="1"/>
    <col min="8706" max="8706" width="27.85546875" style="593" customWidth="1"/>
    <col min="8707" max="8707" width="11.28515625" style="593" bestFit="1" customWidth="1"/>
    <col min="8708" max="8717" width="15.7109375" style="593" customWidth="1"/>
    <col min="8718" max="8960" width="9.140625" style="593"/>
    <col min="8961" max="8961" width="7.85546875" style="593" customWidth="1"/>
    <col min="8962" max="8962" width="27.85546875" style="593" customWidth="1"/>
    <col min="8963" max="8963" width="11.28515625" style="593" bestFit="1" customWidth="1"/>
    <col min="8964" max="8973" width="15.7109375" style="593" customWidth="1"/>
    <col min="8974" max="9216" width="9.140625" style="593"/>
    <col min="9217" max="9217" width="7.85546875" style="593" customWidth="1"/>
    <col min="9218" max="9218" width="27.85546875" style="593" customWidth="1"/>
    <col min="9219" max="9219" width="11.28515625" style="593" bestFit="1" customWidth="1"/>
    <col min="9220" max="9229" width="15.7109375" style="593" customWidth="1"/>
    <col min="9230" max="9472" width="9.140625" style="593"/>
    <col min="9473" max="9473" width="7.85546875" style="593" customWidth="1"/>
    <col min="9474" max="9474" width="27.85546875" style="593" customWidth="1"/>
    <col min="9475" max="9475" width="11.28515625" style="593" bestFit="1" customWidth="1"/>
    <col min="9476" max="9485" width="15.7109375" style="593" customWidth="1"/>
    <col min="9486" max="9728" width="9.140625" style="593"/>
    <col min="9729" max="9729" width="7.85546875" style="593" customWidth="1"/>
    <col min="9730" max="9730" width="27.85546875" style="593" customWidth="1"/>
    <col min="9731" max="9731" width="11.28515625" style="593" bestFit="1" customWidth="1"/>
    <col min="9732" max="9741" width="15.7109375" style="593" customWidth="1"/>
    <col min="9742" max="9984" width="9.140625" style="593"/>
    <col min="9985" max="9985" width="7.85546875" style="593" customWidth="1"/>
    <col min="9986" max="9986" width="27.85546875" style="593" customWidth="1"/>
    <col min="9987" max="9987" width="11.28515625" style="593" bestFit="1" customWidth="1"/>
    <col min="9988" max="9997" width="15.7109375" style="593" customWidth="1"/>
    <col min="9998" max="10240" width="9.140625" style="593"/>
    <col min="10241" max="10241" width="7.85546875" style="593" customWidth="1"/>
    <col min="10242" max="10242" width="27.85546875" style="593" customWidth="1"/>
    <col min="10243" max="10243" width="11.28515625" style="593" bestFit="1" customWidth="1"/>
    <col min="10244" max="10253" width="15.7109375" style="593" customWidth="1"/>
    <col min="10254" max="10496" width="9.140625" style="593"/>
    <col min="10497" max="10497" width="7.85546875" style="593" customWidth="1"/>
    <col min="10498" max="10498" width="27.85546875" style="593" customWidth="1"/>
    <col min="10499" max="10499" width="11.28515625" style="593" bestFit="1" customWidth="1"/>
    <col min="10500" max="10509" width="15.7109375" style="593" customWidth="1"/>
    <col min="10510" max="10752" width="9.140625" style="593"/>
    <col min="10753" max="10753" width="7.85546875" style="593" customWidth="1"/>
    <col min="10754" max="10754" width="27.85546875" style="593" customWidth="1"/>
    <col min="10755" max="10755" width="11.28515625" style="593" bestFit="1" customWidth="1"/>
    <col min="10756" max="10765" width="15.7109375" style="593" customWidth="1"/>
    <col min="10766" max="11008" width="9.140625" style="593"/>
    <col min="11009" max="11009" width="7.85546875" style="593" customWidth="1"/>
    <col min="11010" max="11010" width="27.85546875" style="593" customWidth="1"/>
    <col min="11011" max="11011" width="11.28515625" style="593" bestFit="1" customWidth="1"/>
    <col min="11012" max="11021" width="15.7109375" style="593" customWidth="1"/>
    <col min="11022" max="11264" width="9.140625" style="593"/>
    <col min="11265" max="11265" width="7.85546875" style="593" customWidth="1"/>
    <col min="11266" max="11266" width="27.85546875" style="593" customWidth="1"/>
    <col min="11267" max="11267" width="11.28515625" style="593" bestFit="1" customWidth="1"/>
    <col min="11268" max="11277" width="15.7109375" style="593" customWidth="1"/>
    <col min="11278" max="11520" width="9.140625" style="593"/>
    <col min="11521" max="11521" width="7.85546875" style="593" customWidth="1"/>
    <col min="11522" max="11522" width="27.85546875" style="593" customWidth="1"/>
    <col min="11523" max="11523" width="11.28515625" style="593" bestFit="1" customWidth="1"/>
    <col min="11524" max="11533" width="15.7109375" style="593" customWidth="1"/>
    <col min="11534" max="11776" width="9.140625" style="593"/>
    <col min="11777" max="11777" width="7.85546875" style="593" customWidth="1"/>
    <col min="11778" max="11778" width="27.85546875" style="593" customWidth="1"/>
    <col min="11779" max="11779" width="11.28515625" style="593" bestFit="1" customWidth="1"/>
    <col min="11780" max="11789" width="15.7109375" style="593" customWidth="1"/>
    <col min="11790" max="12032" width="9.140625" style="593"/>
    <col min="12033" max="12033" width="7.85546875" style="593" customWidth="1"/>
    <col min="12034" max="12034" width="27.85546875" style="593" customWidth="1"/>
    <col min="12035" max="12035" width="11.28515625" style="593" bestFit="1" customWidth="1"/>
    <col min="12036" max="12045" width="15.7109375" style="593" customWidth="1"/>
    <col min="12046" max="12288" width="9.140625" style="593"/>
    <col min="12289" max="12289" width="7.85546875" style="593" customWidth="1"/>
    <col min="12290" max="12290" width="27.85546875" style="593" customWidth="1"/>
    <col min="12291" max="12291" width="11.28515625" style="593" bestFit="1" customWidth="1"/>
    <col min="12292" max="12301" width="15.7109375" style="593" customWidth="1"/>
    <col min="12302" max="12544" width="9.140625" style="593"/>
    <col min="12545" max="12545" width="7.85546875" style="593" customWidth="1"/>
    <col min="12546" max="12546" width="27.85546875" style="593" customWidth="1"/>
    <col min="12547" max="12547" width="11.28515625" style="593" bestFit="1" customWidth="1"/>
    <col min="12548" max="12557" width="15.7109375" style="593" customWidth="1"/>
    <col min="12558" max="12800" width="9.140625" style="593"/>
    <col min="12801" max="12801" width="7.85546875" style="593" customWidth="1"/>
    <col min="12802" max="12802" width="27.85546875" style="593" customWidth="1"/>
    <col min="12803" max="12803" width="11.28515625" style="593" bestFit="1" customWidth="1"/>
    <col min="12804" max="12813" width="15.7109375" style="593" customWidth="1"/>
    <col min="12814" max="13056" width="9.140625" style="593"/>
    <col min="13057" max="13057" width="7.85546875" style="593" customWidth="1"/>
    <col min="13058" max="13058" width="27.85546875" style="593" customWidth="1"/>
    <col min="13059" max="13059" width="11.28515625" style="593" bestFit="1" customWidth="1"/>
    <col min="13060" max="13069" width="15.7109375" style="593" customWidth="1"/>
    <col min="13070" max="13312" width="9.140625" style="593"/>
    <col min="13313" max="13313" width="7.85546875" style="593" customWidth="1"/>
    <col min="13314" max="13314" width="27.85546875" style="593" customWidth="1"/>
    <col min="13315" max="13315" width="11.28515625" style="593" bestFit="1" customWidth="1"/>
    <col min="13316" max="13325" width="15.7109375" style="593" customWidth="1"/>
    <col min="13326" max="13568" width="9.140625" style="593"/>
    <col min="13569" max="13569" width="7.85546875" style="593" customWidth="1"/>
    <col min="13570" max="13570" width="27.85546875" style="593" customWidth="1"/>
    <col min="13571" max="13571" width="11.28515625" style="593" bestFit="1" customWidth="1"/>
    <col min="13572" max="13581" width="15.7109375" style="593" customWidth="1"/>
    <col min="13582" max="13824" width="9.140625" style="593"/>
    <col min="13825" max="13825" width="7.85546875" style="593" customWidth="1"/>
    <col min="13826" max="13826" width="27.85546875" style="593" customWidth="1"/>
    <col min="13827" max="13827" width="11.28515625" style="593" bestFit="1" customWidth="1"/>
    <col min="13828" max="13837" width="15.7109375" style="593" customWidth="1"/>
    <col min="13838" max="14080" width="9.140625" style="593"/>
    <col min="14081" max="14081" width="7.85546875" style="593" customWidth="1"/>
    <col min="14082" max="14082" width="27.85546875" style="593" customWidth="1"/>
    <col min="14083" max="14083" width="11.28515625" style="593" bestFit="1" customWidth="1"/>
    <col min="14084" max="14093" width="15.7109375" style="593" customWidth="1"/>
    <col min="14094" max="14336" width="9.140625" style="593"/>
    <col min="14337" max="14337" width="7.85546875" style="593" customWidth="1"/>
    <col min="14338" max="14338" width="27.85546875" style="593" customWidth="1"/>
    <col min="14339" max="14339" width="11.28515625" style="593" bestFit="1" customWidth="1"/>
    <col min="14340" max="14349" width="15.7109375" style="593" customWidth="1"/>
    <col min="14350" max="14592" width="9.140625" style="593"/>
    <col min="14593" max="14593" width="7.85546875" style="593" customWidth="1"/>
    <col min="14594" max="14594" width="27.85546875" style="593" customWidth="1"/>
    <col min="14595" max="14595" width="11.28515625" style="593" bestFit="1" customWidth="1"/>
    <col min="14596" max="14605" width="15.7109375" style="593" customWidth="1"/>
    <col min="14606" max="14848" width="9.140625" style="593"/>
    <col min="14849" max="14849" width="7.85546875" style="593" customWidth="1"/>
    <col min="14850" max="14850" width="27.85546875" style="593" customWidth="1"/>
    <col min="14851" max="14851" width="11.28515625" style="593" bestFit="1" customWidth="1"/>
    <col min="14852" max="14861" width="15.7109375" style="593" customWidth="1"/>
    <col min="14862" max="15104" width="9.140625" style="593"/>
    <col min="15105" max="15105" width="7.85546875" style="593" customWidth="1"/>
    <col min="15106" max="15106" width="27.85546875" style="593" customWidth="1"/>
    <col min="15107" max="15107" width="11.28515625" style="593" bestFit="1" customWidth="1"/>
    <col min="15108" max="15117" width="15.7109375" style="593" customWidth="1"/>
    <col min="15118" max="15360" width="9.140625" style="593"/>
    <col min="15361" max="15361" width="7.85546875" style="593" customWidth="1"/>
    <col min="15362" max="15362" width="27.85546875" style="593" customWidth="1"/>
    <col min="15363" max="15363" width="11.28515625" style="593" bestFit="1" customWidth="1"/>
    <col min="15364" max="15373" width="15.7109375" style="593" customWidth="1"/>
    <col min="15374" max="15616" width="9.140625" style="593"/>
    <col min="15617" max="15617" width="7.85546875" style="593" customWidth="1"/>
    <col min="15618" max="15618" width="27.85546875" style="593" customWidth="1"/>
    <col min="15619" max="15619" width="11.28515625" style="593" bestFit="1" customWidth="1"/>
    <col min="15620" max="15629" width="15.7109375" style="593" customWidth="1"/>
    <col min="15630" max="15872" width="9.140625" style="593"/>
    <col min="15873" max="15873" width="7.85546875" style="593" customWidth="1"/>
    <col min="15874" max="15874" width="27.85546875" style="593" customWidth="1"/>
    <col min="15875" max="15875" width="11.28515625" style="593" bestFit="1" customWidth="1"/>
    <col min="15876" max="15885" width="15.7109375" style="593" customWidth="1"/>
    <col min="15886" max="16128" width="9.140625" style="593"/>
    <col min="16129" max="16129" width="7.85546875" style="593" customWidth="1"/>
    <col min="16130" max="16130" width="27.85546875" style="593" customWidth="1"/>
    <col min="16131" max="16131" width="11.28515625" style="593" bestFit="1" customWidth="1"/>
    <col min="16132" max="16141" width="15.7109375" style="593" customWidth="1"/>
    <col min="16142" max="16384" width="9.140625" style="593"/>
  </cols>
  <sheetData>
    <row r="1" spans="1:13" x14ac:dyDescent="0.2">
      <c r="B1" s="601" t="s">
        <v>1107</v>
      </c>
      <c r="L1" s="600" t="s">
        <v>879</v>
      </c>
    </row>
    <row r="3" spans="1:13" ht="12.75" customHeight="1" x14ac:dyDescent="0.2">
      <c r="A3" s="670" t="s">
        <v>1055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</row>
    <row r="4" spans="1:13" ht="108" customHeight="1" x14ac:dyDescent="0.2">
      <c r="A4" s="609"/>
      <c r="B4" s="609" t="s">
        <v>47</v>
      </c>
      <c r="C4" s="609" t="s">
        <v>96</v>
      </c>
      <c r="D4" s="609" t="s">
        <v>880</v>
      </c>
      <c r="E4" s="609" t="s">
        <v>881</v>
      </c>
      <c r="F4" s="609" t="s">
        <v>882</v>
      </c>
      <c r="G4" s="609" t="s">
        <v>883</v>
      </c>
      <c r="H4" s="609" t="s">
        <v>884</v>
      </c>
      <c r="I4" s="609" t="s">
        <v>887</v>
      </c>
      <c r="J4" s="609" t="s">
        <v>888</v>
      </c>
      <c r="K4" s="609" t="s">
        <v>889</v>
      </c>
      <c r="L4" s="609" t="s">
        <v>890</v>
      </c>
      <c r="M4" s="609" t="s">
        <v>988</v>
      </c>
    </row>
    <row r="5" spans="1:13" ht="41.25" customHeight="1" x14ac:dyDescent="0.2">
      <c r="A5" s="594" t="s">
        <v>891</v>
      </c>
      <c r="B5" s="595" t="s">
        <v>1056</v>
      </c>
      <c r="C5" s="596">
        <v>10669492</v>
      </c>
      <c r="D5" s="596">
        <v>0</v>
      </c>
      <c r="E5" s="596">
        <v>0</v>
      </c>
      <c r="F5" s="596">
        <v>10669492</v>
      </c>
      <c r="G5" s="596">
        <v>0</v>
      </c>
      <c r="H5" s="596">
        <v>0</v>
      </c>
      <c r="I5" s="596">
        <v>0</v>
      </c>
      <c r="J5" s="596">
        <v>0</v>
      </c>
      <c r="K5" s="596">
        <v>0</v>
      </c>
      <c r="L5" s="596">
        <v>0</v>
      </c>
      <c r="M5" s="596">
        <v>0</v>
      </c>
    </row>
    <row r="6" spans="1:13" ht="42.75" customHeight="1" x14ac:dyDescent="0.2">
      <c r="A6" s="594" t="s">
        <v>892</v>
      </c>
      <c r="B6" s="595" t="s">
        <v>1057</v>
      </c>
      <c r="C6" s="596">
        <v>15453887</v>
      </c>
      <c r="D6" s="596">
        <v>0</v>
      </c>
      <c r="E6" s="596">
        <v>0</v>
      </c>
      <c r="F6" s="596">
        <v>15453887</v>
      </c>
      <c r="G6" s="596">
        <v>0</v>
      </c>
      <c r="H6" s="596">
        <v>0</v>
      </c>
      <c r="I6" s="596">
        <v>0</v>
      </c>
      <c r="J6" s="596">
        <v>0</v>
      </c>
      <c r="K6" s="596">
        <v>0</v>
      </c>
      <c r="L6" s="596">
        <v>0</v>
      </c>
      <c r="M6" s="596">
        <v>0</v>
      </c>
    </row>
    <row r="7" spans="1:13" ht="63.75" x14ac:dyDescent="0.2">
      <c r="A7" s="594" t="s">
        <v>893</v>
      </c>
      <c r="B7" s="595" t="s">
        <v>1058</v>
      </c>
      <c r="C7" s="596">
        <v>7853779</v>
      </c>
      <c r="D7" s="596">
        <v>0</v>
      </c>
      <c r="E7" s="596">
        <v>0</v>
      </c>
      <c r="F7" s="596">
        <v>7853779</v>
      </c>
      <c r="G7" s="596">
        <v>0</v>
      </c>
      <c r="H7" s="596">
        <v>0</v>
      </c>
      <c r="I7" s="596">
        <v>0</v>
      </c>
      <c r="J7" s="596">
        <v>0</v>
      </c>
      <c r="K7" s="596">
        <v>0</v>
      </c>
      <c r="L7" s="596">
        <v>0</v>
      </c>
      <c r="M7" s="596">
        <v>0</v>
      </c>
    </row>
    <row r="8" spans="1:13" ht="38.25" x14ac:dyDescent="0.2">
      <c r="A8" s="594" t="s">
        <v>894</v>
      </c>
      <c r="B8" s="595" t="s">
        <v>1059</v>
      </c>
      <c r="C8" s="596">
        <v>1200000</v>
      </c>
      <c r="D8" s="596">
        <v>0</v>
      </c>
      <c r="E8" s="596">
        <v>0</v>
      </c>
      <c r="F8" s="596">
        <v>1200000</v>
      </c>
      <c r="G8" s="596">
        <v>0</v>
      </c>
      <c r="H8" s="596">
        <v>0</v>
      </c>
      <c r="I8" s="596">
        <v>0</v>
      </c>
      <c r="J8" s="596">
        <v>0</v>
      </c>
      <c r="K8" s="596">
        <v>0</v>
      </c>
      <c r="L8" s="596">
        <v>0</v>
      </c>
      <c r="M8" s="596">
        <v>0</v>
      </c>
    </row>
    <row r="9" spans="1:13" ht="38.25" x14ac:dyDescent="0.2">
      <c r="A9" s="594" t="s">
        <v>895</v>
      </c>
      <c r="B9" s="595" t="s">
        <v>1060</v>
      </c>
      <c r="C9" s="596">
        <v>899044</v>
      </c>
      <c r="D9" s="596">
        <v>0</v>
      </c>
      <c r="E9" s="596">
        <v>0</v>
      </c>
      <c r="F9" s="596">
        <v>899044</v>
      </c>
      <c r="G9" s="596">
        <v>0</v>
      </c>
      <c r="H9" s="596">
        <v>0</v>
      </c>
      <c r="I9" s="596">
        <v>0</v>
      </c>
      <c r="J9" s="596">
        <v>0</v>
      </c>
      <c r="K9" s="596">
        <v>0</v>
      </c>
      <c r="L9" s="596">
        <v>0</v>
      </c>
      <c r="M9" s="596">
        <v>0</v>
      </c>
    </row>
    <row r="10" spans="1:13" ht="25.5" x14ac:dyDescent="0.2">
      <c r="A10" s="594" t="s">
        <v>896</v>
      </c>
      <c r="B10" s="595" t="s">
        <v>1061</v>
      </c>
      <c r="C10" s="596">
        <v>0</v>
      </c>
      <c r="D10" s="596">
        <v>0</v>
      </c>
      <c r="E10" s="596">
        <v>0</v>
      </c>
      <c r="F10" s="596">
        <v>0</v>
      </c>
      <c r="G10" s="596">
        <v>0</v>
      </c>
      <c r="H10" s="596">
        <v>0</v>
      </c>
      <c r="I10" s="596">
        <v>0</v>
      </c>
      <c r="J10" s="596">
        <v>0</v>
      </c>
      <c r="K10" s="596">
        <v>0</v>
      </c>
      <c r="L10" s="596">
        <v>0</v>
      </c>
      <c r="M10" s="596">
        <v>0</v>
      </c>
    </row>
    <row r="11" spans="1:13" ht="25.5" x14ac:dyDescent="0.2">
      <c r="A11" s="594" t="s">
        <v>897</v>
      </c>
      <c r="B11" s="595" t="s">
        <v>1062</v>
      </c>
      <c r="C11" s="596">
        <v>36076202</v>
      </c>
      <c r="D11" s="596">
        <v>0</v>
      </c>
      <c r="E11" s="596">
        <v>0</v>
      </c>
      <c r="F11" s="596">
        <v>36076202</v>
      </c>
      <c r="G11" s="596">
        <v>0</v>
      </c>
      <c r="H11" s="596">
        <v>0</v>
      </c>
      <c r="I11" s="596">
        <v>0</v>
      </c>
      <c r="J11" s="596">
        <v>0</v>
      </c>
      <c r="K11" s="596">
        <v>0</v>
      </c>
      <c r="L11" s="596">
        <v>0</v>
      </c>
      <c r="M11" s="596">
        <v>0</v>
      </c>
    </row>
    <row r="12" spans="1:13" ht="51" x14ac:dyDescent="0.2">
      <c r="A12" s="594" t="s">
        <v>911</v>
      </c>
      <c r="B12" s="595" t="s">
        <v>1063</v>
      </c>
      <c r="C12" s="596">
        <v>2840517</v>
      </c>
      <c r="D12" s="596">
        <v>2649350</v>
      </c>
      <c r="E12" s="596">
        <v>0</v>
      </c>
      <c r="F12" s="596">
        <v>0</v>
      </c>
      <c r="G12" s="596">
        <v>0</v>
      </c>
      <c r="H12" s="596">
        <v>129667</v>
      </c>
      <c r="I12" s="596">
        <v>0</v>
      </c>
      <c r="J12" s="596">
        <v>0</v>
      </c>
      <c r="K12" s="596">
        <v>0</v>
      </c>
      <c r="L12" s="596">
        <v>61500</v>
      </c>
      <c r="M12" s="596">
        <v>0</v>
      </c>
    </row>
    <row r="13" spans="1:13" ht="25.5" x14ac:dyDescent="0.2">
      <c r="A13" s="594" t="s">
        <v>913</v>
      </c>
      <c r="B13" s="595" t="s">
        <v>1064</v>
      </c>
      <c r="C13" s="596">
        <v>61500</v>
      </c>
      <c r="D13" s="596">
        <v>0</v>
      </c>
      <c r="E13" s="596">
        <v>0</v>
      </c>
      <c r="F13" s="596">
        <v>0</v>
      </c>
      <c r="G13" s="596">
        <v>0</v>
      </c>
      <c r="H13" s="596">
        <v>0</v>
      </c>
      <c r="I13" s="596">
        <v>0</v>
      </c>
      <c r="J13" s="596">
        <v>0</v>
      </c>
      <c r="K13" s="596">
        <v>0</v>
      </c>
      <c r="L13" s="596">
        <v>61500</v>
      </c>
      <c r="M13" s="596">
        <v>0</v>
      </c>
    </row>
    <row r="14" spans="1:13" ht="25.5" x14ac:dyDescent="0.2">
      <c r="A14" s="594" t="s">
        <v>917</v>
      </c>
      <c r="B14" s="595" t="s">
        <v>1065</v>
      </c>
      <c r="C14" s="596">
        <v>129667</v>
      </c>
      <c r="D14" s="596">
        <v>0</v>
      </c>
      <c r="E14" s="596">
        <v>0</v>
      </c>
      <c r="F14" s="596">
        <v>0</v>
      </c>
      <c r="G14" s="596">
        <v>0</v>
      </c>
      <c r="H14" s="596">
        <v>129667</v>
      </c>
      <c r="I14" s="596">
        <v>0</v>
      </c>
      <c r="J14" s="596">
        <v>0</v>
      </c>
      <c r="K14" s="596">
        <v>0</v>
      </c>
      <c r="L14" s="596">
        <v>0</v>
      </c>
      <c r="M14" s="596">
        <v>0</v>
      </c>
    </row>
    <row r="15" spans="1:13" ht="25.5" x14ac:dyDescent="0.2">
      <c r="A15" s="594" t="s">
        <v>918</v>
      </c>
      <c r="B15" s="595" t="s">
        <v>1066</v>
      </c>
      <c r="C15" s="596">
        <v>2649350</v>
      </c>
      <c r="D15" s="596">
        <v>2649350</v>
      </c>
      <c r="E15" s="596">
        <v>0</v>
      </c>
      <c r="F15" s="596">
        <v>0</v>
      </c>
      <c r="G15" s="596">
        <v>0</v>
      </c>
      <c r="H15" s="596">
        <v>0</v>
      </c>
      <c r="I15" s="596">
        <v>0</v>
      </c>
      <c r="J15" s="596">
        <v>0</v>
      </c>
      <c r="K15" s="596">
        <v>0</v>
      </c>
      <c r="L15" s="596">
        <v>0</v>
      </c>
      <c r="M15" s="596">
        <v>0</v>
      </c>
    </row>
    <row r="16" spans="1:13" ht="36" x14ac:dyDescent="0.2">
      <c r="A16" s="597" t="s">
        <v>921</v>
      </c>
      <c r="B16" s="598" t="s">
        <v>1067</v>
      </c>
      <c r="C16" s="599">
        <v>3816719</v>
      </c>
      <c r="D16" s="599">
        <v>2649350</v>
      </c>
      <c r="E16" s="599">
        <v>0</v>
      </c>
      <c r="F16" s="599">
        <v>36076202</v>
      </c>
      <c r="G16" s="599">
        <v>0</v>
      </c>
      <c r="H16" s="599">
        <v>129667</v>
      </c>
      <c r="I16" s="599">
        <v>0</v>
      </c>
      <c r="J16" s="599">
        <v>0</v>
      </c>
      <c r="K16" s="599">
        <v>0</v>
      </c>
      <c r="L16" s="599">
        <v>61500</v>
      </c>
      <c r="M16" s="599">
        <v>0</v>
      </c>
    </row>
    <row r="17" spans="1:13" ht="38.25" x14ac:dyDescent="0.2">
      <c r="A17" s="594">
        <v>44</v>
      </c>
      <c r="B17" s="595" t="s">
        <v>1125</v>
      </c>
      <c r="C17" s="596">
        <v>1250000</v>
      </c>
      <c r="D17" s="596"/>
      <c r="E17" s="596"/>
      <c r="F17" s="596">
        <v>1250000</v>
      </c>
      <c r="G17" s="596"/>
      <c r="H17" s="596"/>
      <c r="I17" s="596"/>
      <c r="J17" s="596"/>
      <c r="K17" s="596"/>
      <c r="L17" s="596"/>
      <c r="M17" s="596"/>
    </row>
    <row r="18" spans="1:13" ht="51" x14ac:dyDescent="0.2">
      <c r="A18" s="594" t="s">
        <v>932</v>
      </c>
      <c r="B18" s="595" t="s">
        <v>1068</v>
      </c>
      <c r="C18" s="596"/>
      <c r="D18" s="596"/>
      <c r="E18" s="596">
        <v>0</v>
      </c>
      <c r="F18" s="596">
        <v>0</v>
      </c>
      <c r="G18" s="596">
        <v>0</v>
      </c>
      <c r="H18" s="596">
        <v>0</v>
      </c>
      <c r="I18" s="596">
        <v>0</v>
      </c>
      <c r="J18" s="596">
        <v>0</v>
      </c>
      <c r="K18" s="596">
        <v>0</v>
      </c>
      <c r="L18" s="596">
        <v>0</v>
      </c>
      <c r="M18" s="596">
        <v>0</v>
      </c>
    </row>
    <row r="19" spans="1:13" ht="25.5" x14ac:dyDescent="0.2">
      <c r="A19" s="594" t="s">
        <v>934</v>
      </c>
      <c r="B19" s="595" t="s">
        <v>1069</v>
      </c>
      <c r="C19" s="596"/>
      <c r="D19" s="596"/>
      <c r="E19" s="596">
        <v>0</v>
      </c>
      <c r="F19" s="596">
        <v>0</v>
      </c>
      <c r="G19" s="596">
        <v>0</v>
      </c>
      <c r="H19" s="596">
        <v>0</v>
      </c>
      <c r="I19" s="596">
        <v>0</v>
      </c>
      <c r="J19" s="596">
        <v>0</v>
      </c>
      <c r="K19" s="596">
        <v>0</v>
      </c>
      <c r="L19" s="596">
        <v>0</v>
      </c>
      <c r="M19" s="596">
        <v>0</v>
      </c>
    </row>
    <row r="20" spans="1:13" ht="48" x14ac:dyDescent="0.2">
      <c r="A20" s="597" t="s">
        <v>935</v>
      </c>
      <c r="B20" s="598" t="s">
        <v>1070</v>
      </c>
      <c r="C20" s="599">
        <v>1250000</v>
      </c>
      <c r="D20" s="599">
        <v>0</v>
      </c>
      <c r="E20" s="599">
        <v>0</v>
      </c>
      <c r="F20" s="599">
        <v>1250000</v>
      </c>
      <c r="G20" s="599">
        <v>0</v>
      </c>
      <c r="H20" s="599">
        <v>0</v>
      </c>
      <c r="I20" s="599">
        <v>0</v>
      </c>
      <c r="J20" s="599">
        <v>0</v>
      </c>
      <c r="K20" s="599">
        <v>0</v>
      </c>
      <c r="L20" s="599">
        <v>0</v>
      </c>
      <c r="M20" s="599">
        <v>0</v>
      </c>
    </row>
    <row r="21" spans="1:13" ht="25.5" x14ac:dyDescent="0.2">
      <c r="A21" s="594" t="s">
        <v>939</v>
      </c>
      <c r="B21" s="595" t="s">
        <v>1071</v>
      </c>
      <c r="C21" s="596">
        <v>1081569</v>
      </c>
      <c r="D21" s="596">
        <v>0</v>
      </c>
      <c r="E21" s="596">
        <v>0</v>
      </c>
      <c r="F21" s="596">
        <v>0</v>
      </c>
      <c r="G21" s="596">
        <v>0</v>
      </c>
      <c r="H21" s="596">
        <v>0</v>
      </c>
      <c r="I21" s="596">
        <v>0</v>
      </c>
      <c r="J21" s="596">
        <v>0</v>
      </c>
      <c r="K21" s="596">
        <v>0</v>
      </c>
      <c r="L21" s="596">
        <v>0</v>
      </c>
      <c r="M21" s="596">
        <v>1081569</v>
      </c>
    </row>
    <row r="22" spans="1:13" ht="25.5" x14ac:dyDescent="0.2">
      <c r="A22" s="594" t="s">
        <v>940</v>
      </c>
      <c r="B22" s="595" t="s">
        <v>1072</v>
      </c>
      <c r="C22" s="596">
        <v>1081569</v>
      </c>
      <c r="D22" s="596">
        <v>0</v>
      </c>
      <c r="E22" s="596">
        <v>0</v>
      </c>
      <c r="F22" s="596">
        <v>0</v>
      </c>
      <c r="G22" s="596">
        <v>0</v>
      </c>
      <c r="H22" s="596">
        <v>0</v>
      </c>
      <c r="I22" s="596">
        <v>0</v>
      </c>
      <c r="J22" s="596">
        <v>0</v>
      </c>
      <c r="K22" s="596">
        <v>0</v>
      </c>
      <c r="L22" s="596">
        <v>0</v>
      </c>
      <c r="M22" s="596">
        <v>1081569</v>
      </c>
    </row>
    <row r="23" spans="1:13" ht="25.5" x14ac:dyDescent="0.2">
      <c r="A23" s="594" t="s">
        <v>941</v>
      </c>
      <c r="B23" s="595" t="s">
        <v>1073</v>
      </c>
      <c r="C23" s="596">
        <v>9223630</v>
      </c>
      <c r="D23" s="596">
        <v>0</v>
      </c>
      <c r="E23" s="596">
        <v>0</v>
      </c>
      <c r="F23" s="596">
        <v>0</v>
      </c>
      <c r="G23" s="596">
        <v>0</v>
      </c>
      <c r="H23" s="596">
        <v>0</v>
      </c>
      <c r="I23" s="596">
        <v>0</v>
      </c>
      <c r="J23" s="596">
        <v>0</v>
      </c>
      <c r="K23" s="596">
        <v>0</v>
      </c>
      <c r="L23" s="596">
        <v>0</v>
      </c>
      <c r="M23" s="596">
        <v>9223630</v>
      </c>
    </row>
    <row r="24" spans="1:13" ht="51" x14ac:dyDescent="0.2">
      <c r="A24" s="594" t="s">
        <v>944</v>
      </c>
      <c r="B24" s="595" t="s">
        <v>1074</v>
      </c>
      <c r="C24" s="596">
        <v>9223630</v>
      </c>
      <c r="D24" s="596">
        <v>0</v>
      </c>
      <c r="E24" s="596">
        <v>0</v>
      </c>
      <c r="F24" s="596">
        <v>0</v>
      </c>
      <c r="G24" s="596">
        <v>0</v>
      </c>
      <c r="H24" s="596">
        <v>0</v>
      </c>
      <c r="I24" s="596">
        <v>0</v>
      </c>
      <c r="J24" s="596">
        <v>0</v>
      </c>
      <c r="K24" s="596">
        <v>0</v>
      </c>
      <c r="L24" s="596">
        <v>0</v>
      </c>
      <c r="M24" s="596">
        <v>9223630</v>
      </c>
    </row>
    <row r="25" spans="1:13" ht="25.5" x14ac:dyDescent="0.2">
      <c r="A25" s="594" t="s">
        <v>945</v>
      </c>
      <c r="B25" s="595" t="s">
        <v>1075</v>
      </c>
      <c r="C25" s="596">
        <v>1711512</v>
      </c>
      <c r="D25" s="596">
        <v>0</v>
      </c>
      <c r="E25" s="596">
        <v>0</v>
      </c>
      <c r="F25" s="596">
        <v>0</v>
      </c>
      <c r="G25" s="596">
        <v>0</v>
      </c>
      <c r="H25" s="596">
        <v>0</v>
      </c>
      <c r="I25" s="596">
        <v>0</v>
      </c>
      <c r="J25" s="596">
        <v>0</v>
      </c>
      <c r="K25" s="596">
        <v>0</v>
      </c>
      <c r="L25" s="596">
        <v>0</v>
      </c>
      <c r="M25" s="596">
        <v>1711512</v>
      </c>
    </row>
    <row r="26" spans="1:13" ht="51" x14ac:dyDescent="0.2">
      <c r="A26" s="594" t="s">
        <v>946</v>
      </c>
      <c r="B26" s="595" t="s">
        <v>1076</v>
      </c>
      <c r="C26" s="596">
        <v>1711512</v>
      </c>
      <c r="D26" s="596">
        <v>0</v>
      </c>
      <c r="E26" s="596">
        <v>0</v>
      </c>
      <c r="F26" s="596">
        <v>0</v>
      </c>
      <c r="G26" s="596">
        <v>0</v>
      </c>
      <c r="H26" s="596">
        <v>0</v>
      </c>
      <c r="I26" s="596">
        <v>0</v>
      </c>
      <c r="J26" s="596">
        <v>0</v>
      </c>
      <c r="K26" s="596">
        <v>0</v>
      </c>
      <c r="L26" s="596">
        <v>0</v>
      </c>
      <c r="M26" s="596">
        <v>1711512</v>
      </c>
    </row>
    <row r="27" spans="1:13" ht="38.25" x14ac:dyDescent="0.2">
      <c r="A27" s="594" t="s">
        <v>949</v>
      </c>
      <c r="B27" s="595" t="s">
        <v>1077</v>
      </c>
      <c r="C27" s="596">
        <v>10935142</v>
      </c>
      <c r="D27" s="596">
        <v>0</v>
      </c>
      <c r="E27" s="596">
        <v>0</v>
      </c>
      <c r="F27" s="596">
        <v>0</v>
      </c>
      <c r="G27" s="596">
        <v>0</v>
      </c>
      <c r="H27" s="596">
        <v>0</v>
      </c>
      <c r="I27" s="596">
        <v>0</v>
      </c>
      <c r="J27" s="596">
        <v>0</v>
      </c>
      <c r="K27" s="596">
        <v>0</v>
      </c>
      <c r="L27" s="596">
        <v>0</v>
      </c>
      <c r="M27" s="596">
        <v>10932142</v>
      </c>
    </row>
    <row r="28" spans="1:13" ht="25.5" x14ac:dyDescent="0.2">
      <c r="A28" s="594" t="s">
        <v>950</v>
      </c>
      <c r="B28" s="595" t="s">
        <v>1078</v>
      </c>
      <c r="C28" s="596">
        <v>310823</v>
      </c>
      <c r="D28" s="596">
        <v>0</v>
      </c>
      <c r="E28" s="596">
        <v>0</v>
      </c>
      <c r="F28" s="596">
        <v>0</v>
      </c>
      <c r="G28" s="596">
        <v>0</v>
      </c>
      <c r="H28" s="596">
        <v>0</v>
      </c>
      <c r="I28" s="596">
        <v>0</v>
      </c>
      <c r="J28" s="596">
        <v>0</v>
      </c>
      <c r="K28" s="596">
        <v>0</v>
      </c>
      <c r="L28" s="596">
        <v>0</v>
      </c>
      <c r="M28" s="596">
        <v>310823</v>
      </c>
    </row>
    <row r="29" spans="1:13" ht="25.5" x14ac:dyDescent="0.2">
      <c r="A29" s="594" t="s">
        <v>953</v>
      </c>
      <c r="B29" s="595" t="s">
        <v>1079</v>
      </c>
      <c r="C29" s="596">
        <v>288720</v>
      </c>
      <c r="D29" s="596">
        <v>0</v>
      </c>
      <c r="E29" s="596">
        <v>0</v>
      </c>
      <c r="F29" s="596">
        <v>0</v>
      </c>
      <c r="G29" s="596">
        <v>0</v>
      </c>
      <c r="H29" s="596">
        <v>0</v>
      </c>
      <c r="I29" s="596">
        <v>0</v>
      </c>
      <c r="J29" s="596">
        <v>0</v>
      </c>
      <c r="K29" s="596">
        <v>0</v>
      </c>
      <c r="L29" s="596">
        <v>0</v>
      </c>
      <c r="M29" s="596">
        <v>288720</v>
      </c>
    </row>
    <row r="30" spans="1:13" ht="36" x14ac:dyDescent="0.2">
      <c r="A30" s="597" t="s">
        <v>954</v>
      </c>
      <c r="B30" s="598" t="s">
        <v>1080</v>
      </c>
      <c r="C30" s="599">
        <v>12327534</v>
      </c>
      <c r="D30" s="599">
        <v>0</v>
      </c>
      <c r="E30" s="599">
        <v>0</v>
      </c>
      <c r="F30" s="599">
        <v>0</v>
      </c>
      <c r="G30" s="599">
        <v>0</v>
      </c>
      <c r="H30" s="599">
        <v>0</v>
      </c>
      <c r="I30" s="599">
        <v>0</v>
      </c>
      <c r="J30" s="599">
        <v>0</v>
      </c>
      <c r="K30" s="599">
        <v>0</v>
      </c>
      <c r="L30" s="599">
        <v>0</v>
      </c>
      <c r="M30" s="599">
        <v>12327534</v>
      </c>
    </row>
    <row r="31" spans="1:13" ht="25.5" x14ac:dyDescent="0.2">
      <c r="A31" s="594" t="s">
        <v>955</v>
      </c>
      <c r="B31" s="595" t="s">
        <v>1081</v>
      </c>
      <c r="C31" s="596">
        <v>1523162</v>
      </c>
      <c r="D31" s="596">
        <v>1523162</v>
      </c>
      <c r="E31" s="596">
        <v>0</v>
      </c>
      <c r="F31" s="596">
        <v>0</v>
      </c>
      <c r="G31" s="596">
        <v>0</v>
      </c>
      <c r="H31" s="596">
        <v>0</v>
      </c>
      <c r="I31" s="596">
        <v>0</v>
      </c>
      <c r="J31" s="596">
        <v>0</v>
      </c>
      <c r="K31" s="596">
        <v>0</v>
      </c>
      <c r="L31" s="596">
        <v>0</v>
      </c>
      <c r="M31" s="596">
        <v>0</v>
      </c>
    </row>
    <row r="32" spans="1:13" x14ac:dyDescent="0.2">
      <c r="A32" s="594" t="s">
        <v>960</v>
      </c>
      <c r="B32" s="595" t="s">
        <v>1082</v>
      </c>
      <c r="C32" s="596">
        <v>775882</v>
      </c>
      <c r="D32" s="596">
        <v>0</v>
      </c>
      <c r="E32" s="596">
        <v>0</v>
      </c>
      <c r="F32" s="596">
        <v>0</v>
      </c>
      <c r="G32" s="596">
        <v>0</v>
      </c>
      <c r="H32" s="596">
        <v>0</v>
      </c>
      <c r="I32" s="596">
        <v>0</v>
      </c>
      <c r="J32" s="596">
        <v>0</v>
      </c>
      <c r="K32" s="596">
        <v>775882</v>
      </c>
      <c r="L32" s="596">
        <v>0</v>
      </c>
      <c r="M32" s="596">
        <v>0</v>
      </c>
    </row>
    <row r="33" spans="1:13" ht="38.25" x14ac:dyDescent="0.2">
      <c r="A33" s="594" t="s">
        <v>962</v>
      </c>
      <c r="B33" s="595" t="s">
        <v>1083</v>
      </c>
      <c r="C33" s="596">
        <v>36248</v>
      </c>
      <c r="D33" s="596">
        <v>36248</v>
      </c>
      <c r="E33" s="596">
        <v>0</v>
      </c>
      <c r="F33" s="596">
        <v>0</v>
      </c>
      <c r="G33" s="596">
        <v>0</v>
      </c>
      <c r="H33" s="596">
        <v>0</v>
      </c>
      <c r="I33" s="596">
        <v>0</v>
      </c>
      <c r="J33" s="596">
        <v>0</v>
      </c>
      <c r="K33" s="596">
        <v>0</v>
      </c>
      <c r="L33" s="596">
        <v>0</v>
      </c>
      <c r="M33" s="596">
        <v>0</v>
      </c>
    </row>
    <row r="34" spans="1:13" ht="38.25" x14ac:dyDescent="0.2">
      <c r="A34" s="594" t="s">
        <v>963</v>
      </c>
      <c r="B34" s="595" t="s">
        <v>1084</v>
      </c>
      <c r="C34" s="596">
        <v>36248</v>
      </c>
      <c r="D34" s="596">
        <v>36248</v>
      </c>
      <c r="E34" s="596">
        <v>0</v>
      </c>
      <c r="F34" s="596">
        <v>0</v>
      </c>
      <c r="G34" s="596">
        <v>0</v>
      </c>
      <c r="H34" s="596">
        <v>0</v>
      </c>
      <c r="I34" s="596">
        <v>0</v>
      </c>
      <c r="J34" s="596">
        <v>0</v>
      </c>
      <c r="K34" s="596">
        <v>0</v>
      </c>
      <c r="L34" s="596">
        <v>0</v>
      </c>
      <c r="M34" s="596">
        <v>0</v>
      </c>
    </row>
    <row r="35" spans="1:13" ht="25.5" x14ac:dyDescent="0.2">
      <c r="A35" s="594" t="s">
        <v>964</v>
      </c>
      <c r="B35" s="595" t="s">
        <v>1085</v>
      </c>
      <c r="C35" s="596">
        <v>6706096</v>
      </c>
      <c r="D35" s="596">
        <v>460510</v>
      </c>
      <c r="E35" s="596">
        <v>5410806</v>
      </c>
      <c r="F35" s="596">
        <v>0</v>
      </c>
      <c r="G35" s="596">
        <v>0</v>
      </c>
      <c r="H35" s="596">
        <v>0</v>
      </c>
      <c r="I35" s="596"/>
      <c r="J35" s="596">
        <v>834780</v>
      </c>
      <c r="K35" s="596">
        <v>0</v>
      </c>
      <c r="L35" s="596">
        <v>0</v>
      </c>
      <c r="M35" s="596">
        <v>0</v>
      </c>
    </row>
    <row r="36" spans="1:13" ht="48" x14ac:dyDescent="0.2">
      <c r="A36" s="597" t="s">
        <v>965</v>
      </c>
      <c r="B36" s="598" t="s">
        <v>1086</v>
      </c>
      <c r="C36" s="599">
        <v>9044388</v>
      </c>
      <c r="D36" s="599">
        <v>2022920</v>
      </c>
      <c r="E36" s="599">
        <v>5410806</v>
      </c>
      <c r="F36" s="599">
        <v>0</v>
      </c>
      <c r="G36" s="599">
        <v>0</v>
      </c>
      <c r="H36" s="599">
        <v>0</v>
      </c>
      <c r="I36" s="599">
        <v>0</v>
      </c>
      <c r="J36" s="599">
        <v>834780</v>
      </c>
      <c r="K36" s="599">
        <v>775882</v>
      </c>
      <c r="L36" s="599">
        <v>0</v>
      </c>
      <c r="M36" s="599">
        <v>0</v>
      </c>
    </row>
    <row r="37" spans="1:13" ht="25.5" x14ac:dyDescent="0.2">
      <c r="A37" s="594" t="s">
        <v>966</v>
      </c>
      <c r="B37" s="595" t="s">
        <v>1087</v>
      </c>
      <c r="C37" s="596">
        <v>7700</v>
      </c>
      <c r="D37" s="596">
        <v>0</v>
      </c>
      <c r="E37" s="596">
        <v>7700</v>
      </c>
      <c r="F37" s="596">
        <v>0</v>
      </c>
      <c r="G37" s="596">
        <v>0</v>
      </c>
      <c r="H37" s="596">
        <v>0</v>
      </c>
      <c r="I37" s="596">
        <v>0</v>
      </c>
      <c r="J37" s="596">
        <v>0</v>
      </c>
      <c r="K37" s="596">
        <v>0</v>
      </c>
      <c r="L37" s="596">
        <v>0</v>
      </c>
      <c r="M37" s="596">
        <v>0</v>
      </c>
    </row>
    <row r="38" spans="1:13" ht="36" x14ac:dyDescent="0.2">
      <c r="A38" s="597" t="s">
        <v>967</v>
      </c>
      <c r="B38" s="598" t="s">
        <v>1088</v>
      </c>
      <c r="C38" s="599">
        <v>7700</v>
      </c>
      <c r="D38" s="599">
        <v>0</v>
      </c>
      <c r="E38" s="599">
        <v>7700</v>
      </c>
      <c r="F38" s="599">
        <v>0</v>
      </c>
      <c r="G38" s="599">
        <v>0</v>
      </c>
      <c r="H38" s="599">
        <v>0</v>
      </c>
      <c r="I38" s="599">
        <v>0</v>
      </c>
      <c r="J38" s="599">
        <v>0</v>
      </c>
      <c r="K38" s="599">
        <v>0</v>
      </c>
      <c r="L38" s="599">
        <v>0</v>
      </c>
      <c r="M38" s="599">
        <v>0</v>
      </c>
    </row>
    <row r="39" spans="1:13" ht="63.75" x14ac:dyDescent="0.2">
      <c r="A39" s="594">
        <v>234</v>
      </c>
      <c r="B39" s="595" t="s">
        <v>1126</v>
      </c>
      <c r="C39" s="596">
        <v>127000</v>
      </c>
      <c r="D39" s="596">
        <v>127000</v>
      </c>
      <c r="E39" s="596"/>
      <c r="F39" s="596"/>
      <c r="G39" s="596"/>
      <c r="H39" s="596"/>
      <c r="I39" s="596"/>
      <c r="J39" s="596"/>
      <c r="K39" s="596"/>
      <c r="L39" s="596"/>
      <c r="M39" s="596"/>
    </row>
    <row r="40" spans="1:13" x14ac:dyDescent="0.2">
      <c r="A40" s="594">
        <v>238</v>
      </c>
      <c r="B40" s="595" t="s">
        <v>1127</v>
      </c>
      <c r="C40" s="596">
        <v>127000</v>
      </c>
      <c r="D40" s="596">
        <v>127000</v>
      </c>
      <c r="E40" s="596"/>
      <c r="F40" s="596"/>
      <c r="G40" s="596"/>
      <c r="H40" s="596"/>
      <c r="I40" s="596"/>
      <c r="J40" s="596"/>
      <c r="K40" s="596"/>
      <c r="L40" s="596"/>
      <c r="M40" s="596"/>
    </row>
    <row r="41" spans="1:13" ht="38.25" x14ac:dyDescent="0.2">
      <c r="A41" s="594" t="s">
        <v>968</v>
      </c>
      <c r="B41" s="595" t="s">
        <v>1089</v>
      </c>
      <c r="C41" s="596">
        <v>0</v>
      </c>
      <c r="D41" s="596">
        <v>0</v>
      </c>
      <c r="E41" s="596">
        <v>0</v>
      </c>
      <c r="F41" s="596">
        <v>0</v>
      </c>
      <c r="G41" s="596">
        <v>0</v>
      </c>
      <c r="H41" s="596">
        <v>0</v>
      </c>
      <c r="I41" s="596">
        <v>0</v>
      </c>
      <c r="J41" s="596">
        <v>0</v>
      </c>
      <c r="K41" s="596">
        <v>0</v>
      </c>
      <c r="L41" s="596">
        <v>0</v>
      </c>
      <c r="M41" s="596">
        <v>0</v>
      </c>
    </row>
    <row r="42" spans="1:13" ht="25.5" x14ac:dyDescent="0.2">
      <c r="A42" s="594" t="s">
        <v>969</v>
      </c>
      <c r="B42" s="595" t="s">
        <v>1090</v>
      </c>
      <c r="C42" s="596">
        <v>0</v>
      </c>
      <c r="D42" s="596">
        <v>0</v>
      </c>
      <c r="E42" s="596">
        <v>0</v>
      </c>
      <c r="F42" s="596">
        <v>0</v>
      </c>
      <c r="G42" s="596">
        <v>0</v>
      </c>
      <c r="H42" s="596">
        <v>0</v>
      </c>
      <c r="I42" s="596">
        <v>0</v>
      </c>
      <c r="J42" s="596">
        <v>0</v>
      </c>
      <c r="K42" s="596">
        <v>0</v>
      </c>
      <c r="L42" s="596">
        <v>0</v>
      </c>
      <c r="M42" s="596">
        <v>0</v>
      </c>
    </row>
    <row r="43" spans="1:13" ht="36" x14ac:dyDescent="0.2">
      <c r="A43" s="597" t="s">
        <v>970</v>
      </c>
      <c r="B43" s="598" t="s">
        <v>1091</v>
      </c>
      <c r="C43" s="599">
        <v>127000</v>
      </c>
      <c r="D43" s="599">
        <v>127000</v>
      </c>
      <c r="E43" s="599">
        <v>0</v>
      </c>
      <c r="F43" s="599">
        <v>0</v>
      </c>
      <c r="G43" s="599">
        <v>0</v>
      </c>
      <c r="H43" s="599">
        <v>0</v>
      </c>
      <c r="I43" s="599">
        <v>0</v>
      </c>
      <c r="J43" s="599">
        <v>0</v>
      </c>
      <c r="K43" s="599">
        <v>0</v>
      </c>
      <c r="L43" s="599">
        <v>0</v>
      </c>
      <c r="M43" s="599">
        <v>0</v>
      </c>
    </row>
    <row r="44" spans="1:13" ht="36" x14ac:dyDescent="0.2">
      <c r="A44" s="597" t="s">
        <v>972</v>
      </c>
      <c r="B44" s="598" t="s">
        <v>1092</v>
      </c>
      <c r="C44" s="599">
        <v>61673341</v>
      </c>
      <c r="D44" s="599">
        <v>4799270</v>
      </c>
      <c r="E44" s="599">
        <v>5418506</v>
      </c>
      <c r="F44" s="599">
        <v>37326202</v>
      </c>
      <c r="G44" s="599">
        <v>0</v>
      </c>
      <c r="H44" s="599">
        <v>129667</v>
      </c>
      <c r="I44" s="599">
        <v>0</v>
      </c>
      <c r="J44" s="599">
        <v>834780</v>
      </c>
      <c r="K44" s="599">
        <v>775882</v>
      </c>
      <c r="L44" s="599">
        <v>61500</v>
      </c>
      <c r="M44" s="599">
        <v>12327534</v>
      </c>
    </row>
    <row r="45" spans="1:13" ht="38.25" x14ac:dyDescent="0.2">
      <c r="A45" s="594" t="s">
        <v>975</v>
      </c>
      <c r="B45" s="595" t="s">
        <v>1093</v>
      </c>
      <c r="C45" s="596">
        <v>21157722</v>
      </c>
      <c r="D45" s="596">
        <v>0</v>
      </c>
      <c r="E45" s="596">
        <v>0</v>
      </c>
      <c r="F45" s="596">
        <v>0</v>
      </c>
      <c r="G45" s="596">
        <v>21157722</v>
      </c>
      <c r="H45" s="596">
        <v>0</v>
      </c>
      <c r="I45" s="596">
        <v>0</v>
      </c>
      <c r="J45" s="596">
        <v>0</v>
      </c>
      <c r="K45" s="596">
        <v>0</v>
      </c>
      <c r="L45" s="596">
        <v>0</v>
      </c>
      <c r="M45" s="596">
        <v>0</v>
      </c>
    </row>
    <row r="46" spans="1:13" ht="25.5" x14ac:dyDescent="0.2">
      <c r="A46" s="594" t="s">
        <v>976</v>
      </c>
      <c r="B46" s="595" t="s">
        <v>1094</v>
      </c>
      <c r="C46" s="596">
        <v>21157722</v>
      </c>
      <c r="D46" s="596">
        <v>0</v>
      </c>
      <c r="E46" s="596">
        <v>0</v>
      </c>
      <c r="F46" s="596">
        <v>0</v>
      </c>
      <c r="G46" s="596">
        <v>21157722</v>
      </c>
      <c r="H46" s="596">
        <v>0</v>
      </c>
      <c r="I46" s="596">
        <v>0</v>
      </c>
      <c r="J46" s="596">
        <v>0</v>
      </c>
      <c r="K46" s="596">
        <v>0</v>
      </c>
      <c r="L46" s="596">
        <v>0</v>
      </c>
      <c r="M46" s="596">
        <v>0</v>
      </c>
    </row>
    <row r="47" spans="1:13" ht="25.5" x14ac:dyDescent="0.2">
      <c r="A47" s="594" t="s">
        <v>977</v>
      </c>
      <c r="B47" s="595" t="s">
        <v>1095</v>
      </c>
      <c r="C47" s="596">
        <v>1252636</v>
      </c>
      <c r="D47" s="596">
        <v>0</v>
      </c>
      <c r="E47" s="596">
        <v>0</v>
      </c>
      <c r="F47" s="596">
        <v>1252636</v>
      </c>
      <c r="G47" s="596">
        <v>0</v>
      </c>
      <c r="H47" s="596">
        <v>0</v>
      </c>
      <c r="I47" s="596">
        <v>0</v>
      </c>
      <c r="J47" s="596">
        <v>0</v>
      </c>
      <c r="K47" s="596">
        <v>0</v>
      </c>
      <c r="L47" s="596">
        <v>0</v>
      </c>
      <c r="M47" s="596">
        <v>0</v>
      </c>
    </row>
    <row r="48" spans="1:13" ht="51" x14ac:dyDescent="0.2">
      <c r="A48" s="594" t="s">
        <v>979</v>
      </c>
      <c r="B48" s="595" t="s">
        <v>1096</v>
      </c>
      <c r="C48" s="596">
        <v>22410358</v>
      </c>
      <c r="D48" s="596">
        <v>0</v>
      </c>
      <c r="E48" s="596">
        <v>0</v>
      </c>
      <c r="F48" s="596">
        <v>1252636</v>
      </c>
      <c r="G48" s="596">
        <v>21157722</v>
      </c>
      <c r="H48" s="596">
        <v>0</v>
      </c>
      <c r="I48" s="596">
        <v>0</v>
      </c>
      <c r="J48" s="596">
        <v>0</v>
      </c>
      <c r="K48" s="596">
        <v>0</v>
      </c>
      <c r="L48" s="596">
        <v>0</v>
      </c>
      <c r="M48" s="596">
        <v>0</v>
      </c>
    </row>
    <row r="49" spans="1:13" ht="24" x14ac:dyDescent="0.2">
      <c r="A49" s="597" t="s">
        <v>1097</v>
      </c>
      <c r="B49" s="598" t="s">
        <v>1098</v>
      </c>
      <c r="C49" s="599">
        <v>22410358</v>
      </c>
      <c r="D49" s="599">
        <v>0</v>
      </c>
      <c r="E49" s="599">
        <v>0</v>
      </c>
      <c r="F49" s="599">
        <v>1252636</v>
      </c>
      <c r="G49" s="599">
        <v>21157722</v>
      </c>
      <c r="H49" s="599">
        <v>0</v>
      </c>
      <c r="I49" s="599">
        <v>0</v>
      </c>
      <c r="J49" s="599">
        <v>0</v>
      </c>
      <c r="K49" s="599">
        <v>0</v>
      </c>
      <c r="L49" s="599">
        <v>0</v>
      </c>
      <c r="M49" s="599">
        <v>0</v>
      </c>
    </row>
    <row r="50" spans="1:13" ht="24" x14ac:dyDescent="0.2">
      <c r="A50" s="597" t="s">
        <v>1099</v>
      </c>
      <c r="B50" s="598" t="s">
        <v>1100</v>
      </c>
      <c r="C50" s="599">
        <v>84083699</v>
      </c>
      <c r="D50" s="599">
        <v>4799270</v>
      </c>
      <c r="E50" s="599">
        <v>5418506</v>
      </c>
      <c r="F50" s="599">
        <v>38578838</v>
      </c>
      <c r="G50" s="599">
        <v>21157722</v>
      </c>
      <c r="H50" s="599">
        <v>129667</v>
      </c>
      <c r="I50" s="599">
        <v>0</v>
      </c>
      <c r="J50" s="599">
        <v>834780</v>
      </c>
      <c r="K50" s="599">
        <v>775882</v>
      </c>
      <c r="L50" s="599">
        <v>61500</v>
      </c>
      <c r="M50" s="599">
        <v>12327534</v>
      </c>
    </row>
  </sheetData>
  <mergeCells count="1">
    <mergeCell ref="A3:M3"/>
  </mergeCells>
  <pageMargins left="0.75" right="0.75" top="1" bottom="1" header="0.5" footer="0.5"/>
  <pageSetup scale="58" fitToHeight="0" orientation="landscape" horizontalDpi="300" verticalDpi="300" r:id="rId1"/>
  <headerFooter alignWithMargins="0">
    <oddHeader>&amp;C&amp;L&amp;RÉrték típus: Forint</oddHeader>
    <oddFooter>&amp;C&amp;LAdatellenőrző kód: 5323e72-2b1b-2e6d416e-57-7a-5b-40-3e502a1c-1736&amp;R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7"/>
  <sheetViews>
    <sheetView workbookViewId="0">
      <pane ySplit="4" topLeftCell="A20" activePane="bottomLeft" state="frozen"/>
      <selection activeCell="K14" sqref="K14"/>
      <selection pane="bottomLeft" activeCell="E44" sqref="E44"/>
    </sheetView>
  </sheetViews>
  <sheetFormatPr defaultColWidth="9.140625" defaultRowHeight="12.75" x14ac:dyDescent="0.2"/>
  <cols>
    <col min="1" max="1" width="8.140625" style="593" customWidth="1"/>
    <col min="2" max="2" width="41" style="593" customWidth="1"/>
    <col min="3" max="7" width="32.85546875" style="593" customWidth="1"/>
    <col min="8" max="16384" width="9.140625" style="593"/>
  </cols>
  <sheetData>
    <row r="1" spans="1:7" x14ac:dyDescent="0.2">
      <c r="B1" s="601" t="s">
        <v>1107</v>
      </c>
      <c r="G1" s="600" t="s">
        <v>984</v>
      </c>
    </row>
    <row r="3" spans="1:7" ht="12.75" customHeight="1" x14ac:dyDescent="0.2">
      <c r="A3" s="670" t="s">
        <v>993</v>
      </c>
      <c r="B3" s="671"/>
      <c r="C3" s="671"/>
      <c r="D3" s="671"/>
      <c r="E3" s="671"/>
      <c r="F3" s="671"/>
      <c r="G3" s="671"/>
    </row>
    <row r="4" spans="1:7" ht="51" x14ac:dyDescent="0.2">
      <c r="A4" s="609"/>
      <c r="B4" s="609" t="s">
        <v>47</v>
      </c>
      <c r="C4" s="609" t="s">
        <v>96</v>
      </c>
      <c r="D4" s="609" t="s">
        <v>880</v>
      </c>
      <c r="E4" s="609" t="s">
        <v>985</v>
      </c>
      <c r="F4" s="609" t="s">
        <v>986</v>
      </c>
      <c r="G4" s="609" t="s">
        <v>889</v>
      </c>
    </row>
    <row r="5" spans="1:7" ht="25.5" x14ac:dyDescent="0.2">
      <c r="A5" s="594" t="s">
        <v>891</v>
      </c>
      <c r="B5" s="595" t="s">
        <v>1002</v>
      </c>
      <c r="C5" s="596">
        <v>12607048</v>
      </c>
      <c r="D5" s="596">
        <v>0</v>
      </c>
      <c r="E5" s="596">
        <v>11858248</v>
      </c>
      <c r="F5" s="596">
        <v>0</v>
      </c>
      <c r="G5" s="596">
        <v>748800</v>
      </c>
    </row>
    <row r="6" spans="1:7" x14ac:dyDescent="0.2">
      <c r="A6" s="594">
        <v>2</v>
      </c>
      <c r="B6" s="595" t="s">
        <v>1128</v>
      </c>
      <c r="C6" s="596">
        <v>398500</v>
      </c>
      <c r="D6" s="596"/>
      <c r="E6" s="596">
        <v>398500</v>
      </c>
      <c r="F6" s="596"/>
      <c r="G6" s="596"/>
    </row>
    <row r="7" spans="1:7" ht="25.5" x14ac:dyDescent="0.2">
      <c r="A7" s="594">
        <v>4</v>
      </c>
      <c r="B7" s="595" t="s">
        <v>1129</v>
      </c>
      <c r="C7" s="596">
        <v>102900</v>
      </c>
      <c r="D7" s="596"/>
      <c r="E7" s="596">
        <v>102900</v>
      </c>
      <c r="F7" s="596"/>
      <c r="G7" s="596"/>
    </row>
    <row r="8" spans="1:7" ht="13.15" x14ac:dyDescent="0.25">
      <c r="A8" s="594">
        <v>6</v>
      </c>
      <c r="B8" s="595" t="s">
        <v>1130</v>
      </c>
      <c r="C8" s="596">
        <v>2346700</v>
      </c>
      <c r="D8" s="596"/>
      <c r="E8" s="596">
        <v>2346700</v>
      </c>
      <c r="F8" s="596"/>
      <c r="G8" s="596"/>
    </row>
    <row r="9" spans="1:7" x14ac:dyDescent="0.2">
      <c r="A9" s="594" t="s">
        <v>897</v>
      </c>
      <c r="B9" s="595" t="s">
        <v>1003</v>
      </c>
      <c r="C9" s="596">
        <v>412033</v>
      </c>
      <c r="D9" s="596">
        <v>0</v>
      </c>
      <c r="E9" s="596">
        <v>149500</v>
      </c>
      <c r="F9" s="596">
        <v>224033</v>
      </c>
      <c r="G9" s="596">
        <v>38500</v>
      </c>
    </row>
    <row r="10" spans="1:7" x14ac:dyDescent="0.2">
      <c r="A10" s="594" t="s">
        <v>898</v>
      </c>
      <c r="B10" s="595" t="s">
        <v>1103</v>
      </c>
      <c r="C10" s="596">
        <v>149663</v>
      </c>
      <c r="D10" s="596">
        <v>0</v>
      </c>
      <c r="E10" s="596">
        <v>149663</v>
      </c>
      <c r="F10" s="596">
        <v>0</v>
      </c>
      <c r="G10" s="596">
        <v>0</v>
      </c>
    </row>
    <row r="11" spans="1:7" ht="25.5" x14ac:dyDescent="0.2">
      <c r="A11" s="594">
        <v>13</v>
      </c>
      <c r="B11" s="595" t="s">
        <v>1131</v>
      </c>
      <c r="C11" s="596">
        <v>12700</v>
      </c>
      <c r="D11" s="596"/>
      <c r="E11" s="596">
        <v>12700</v>
      </c>
      <c r="F11" s="596"/>
      <c r="G11" s="596"/>
    </row>
    <row r="12" spans="1:7" ht="25.5" x14ac:dyDescent="0.2">
      <c r="A12" s="594" t="s">
        <v>899</v>
      </c>
      <c r="B12" s="595" t="s">
        <v>1004</v>
      </c>
      <c r="C12" s="596">
        <v>16029544</v>
      </c>
      <c r="D12" s="596">
        <v>0</v>
      </c>
      <c r="E12" s="596">
        <v>15018211</v>
      </c>
      <c r="F12" s="596">
        <v>224033</v>
      </c>
      <c r="G12" s="596">
        <v>787300</v>
      </c>
    </row>
    <row r="13" spans="1:7" x14ac:dyDescent="0.2">
      <c r="A13" s="597" t="s">
        <v>903</v>
      </c>
      <c r="B13" s="598" t="s">
        <v>1008</v>
      </c>
      <c r="C13" s="599">
        <v>16029544</v>
      </c>
      <c r="D13" s="599">
        <v>0</v>
      </c>
      <c r="E13" s="599">
        <v>15018211</v>
      </c>
      <c r="F13" s="599">
        <v>224033</v>
      </c>
      <c r="G13" s="599">
        <v>787300</v>
      </c>
    </row>
    <row r="14" spans="1:7" ht="36" x14ac:dyDescent="0.2">
      <c r="A14" s="597" t="s">
        <v>904</v>
      </c>
      <c r="B14" s="598" t="s">
        <v>1009</v>
      </c>
      <c r="C14" s="599">
        <v>3881700</v>
      </c>
      <c r="D14" s="599">
        <v>0</v>
      </c>
      <c r="E14" s="599">
        <v>3695356</v>
      </c>
      <c r="F14" s="599">
        <v>0</v>
      </c>
      <c r="G14" s="599">
        <v>186344</v>
      </c>
    </row>
    <row r="15" spans="1:7" x14ac:dyDescent="0.2">
      <c r="A15" s="594" t="s">
        <v>905</v>
      </c>
      <c r="B15" s="595" t="s">
        <v>1010</v>
      </c>
      <c r="C15" s="596">
        <v>3529445</v>
      </c>
      <c r="D15" s="596">
        <v>0</v>
      </c>
      <c r="E15" s="596">
        <v>3359159</v>
      </c>
      <c r="F15" s="596">
        <v>0</v>
      </c>
      <c r="G15" s="596">
        <v>170286</v>
      </c>
    </row>
    <row r="16" spans="1:7" x14ac:dyDescent="0.2">
      <c r="A16" s="594" t="s">
        <v>906</v>
      </c>
      <c r="B16" s="595" t="s">
        <v>1011</v>
      </c>
      <c r="C16" s="596">
        <v>88791</v>
      </c>
      <c r="D16" s="596">
        <v>0</v>
      </c>
      <c r="E16" s="596">
        <v>78261</v>
      </c>
      <c r="F16" s="596">
        <v>0</v>
      </c>
      <c r="G16" s="596">
        <v>10530</v>
      </c>
    </row>
    <row r="17" spans="1:7" x14ac:dyDescent="0.2">
      <c r="A17" s="594" t="s">
        <v>907</v>
      </c>
      <c r="B17" s="595" t="s">
        <v>1102</v>
      </c>
      <c r="C17" s="596">
        <v>192478</v>
      </c>
      <c r="D17" s="596">
        <v>0</v>
      </c>
      <c r="E17" s="596">
        <v>192478</v>
      </c>
      <c r="F17" s="596">
        <v>0</v>
      </c>
      <c r="G17" s="596">
        <v>0</v>
      </c>
    </row>
    <row r="18" spans="1:7" ht="25.5" x14ac:dyDescent="0.2">
      <c r="A18" s="594" t="s">
        <v>908</v>
      </c>
      <c r="B18" s="595" t="s">
        <v>1012</v>
      </c>
      <c r="C18" s="596">
        <v>70986</v>
      </c>
      <c r="D18" s="596">
        <v>0</v>
      </c>
      <c r="E18" s="596">
        <v>65458</v>
      </c>
      <c r="F18" s="596">
        <v>0</v>
      </c>
      <c r="G18" s="596">
        <v>5528</v>
      </c>
    </row>
    <row r="19" spans="1:7" x14ac:dyDescent="0.2">
      <c r="A19" s="594" t="s">
        <v>909</v>
      </c>
      <c r="B19" s="595" t="s">
        <v>1101</v>
      </c>
      <c r="C19" s="596">
        <v>8153</v>
      </c>
      <c r="D19" s="596">
        <v>0</v>
      </c>
      <c r="E19" s="596">
        <v>0</v>
      </c>
      <c r="F19" s="596">
        <v>8153</v>
      </c>
      <c r="G19" s="596">
        <v>0</v>
      </c>
    </row>
    <row r="20" spans="1:7" x14ac:dyDescent="0.2">
      <c r="A20" s="594" t="s">
        <v>910</v>
      </c>
      <c r="B20" s="595" t="s">
        <v>1013</v>
      </c>
      <c r="C20" s="596">
        <v>111342</v>
      </c>
      <c r="D20" s="596">
        <v>0</v>
      </c>
      <c r="E20" s="596">
        <v>0</v>
      </c>
      <c r="F20" s="596">
        <v>11342</v>
      </c>
      <c r="G20" s="596">
        <v>0</v>
      </c>
    </row>
    <row r="21" spans="1:7" x14ac:dyDescent="0.2">
      <c r="A21" s="594" t="s">
        <v>911</v>
      </c>
      <c r="B21" s="595" t="s">
        <v>1014</v>
      </c>
      <c r="C21" s="596">
        <v>119495</v>
      </c>
      <c r="D21" s="596">
        <v>0</v>
      </c>
      <c r="E21" s="596">
        <v>0</v>
      </c>
      <c r="F21" s="596">
        <v>119495</v>
      </c>
      <c r="G21" s="596">
        <v>0</v>
      </c>
    </row>
    <row r="22" spans="1:7" x14ac:dyDescent="0.2">
      <c r="A22" s="594" t="s">
        <v>913</v>
      </c>
      <c r="B22" s="595" t="s">
        <v>1016</v>
      </c>
      <c r="C22" s="596">
        <v>14104</v>
      </c>
      <c r="D22" s="596">
        <v>0</v>
      </c>
      <c r="E22" s="596">
        <v>0</v>
      </c>
      <c r="F22" s="596">
        <v>14104</v>
      </c>
      <c r="G22" s="596">
        <v>0</v>
      </c>
    </row>
    <row r="23" spans="1:7" ht="25.5" x14ac:dyDescent="0.2">
      <c r="A23" s="594" t="s">
        <v>914</v>
      </c>
      <c r="B23" s="595" t="s">
        <v>1017</v>
      </c>
      <c r="C23" s="596">
        <v>14104</v>
      </c>
      <c r="D23" s="596">
        <v>0</v>
      </c>
      <c r="E23" s="596">
        <v>0</v>
      </c>
      <c r="F23" s="596">
        <v>14104</v>
      </c>
      <c r="G23" s="596">
        <v>0</v>
      </c>
    </row>
    <row r="24" spans="1:7" x14ac:dyDescent="0.2">
      <c r="A24" s="594" t="s">
        <v>915</v>
      </c>
      <c r="B24" s="595" t="s">
        <v>1018</v>
      </c>
      <c r="C24" s="596">
        <v>892314</v>
      </c>
      <c r="D24" s="596">
        <v>0</v>
      </c>
      <c r="E24" s="596">
        <v>0</v>
      </c>
      <c r="F24" s="596">
        <v>892314</v>
      </c>
      <c r="G24" s="596">
        <v>0</v>
      </c>
    </row>
    <row r="25" spans="1:7" ht="25.5" x14ac:dyDescent="0.2">
      <c r="A25" s="594" t="s">
        <v>919</v>
      </c>
      <c r="B25" s="595" t="s">
        <v>1020</v>
      </c>
      <c r="C25" s="596">
        <v>30000</v>
      </c>
      <c r="D25" s="596">
        <v>0</v>
      </c>
      <c r="E25" s="596">
        <v>0</v>
      </c>
      <c r="F25" s="596">
        <v>30000</v>
      </c>
      <c r="G25" s="596">
        <v>0</v>
      </c>
    </row>
    <row r="26" spans="1:7" ht="25.5" x14ac:dyDescent="0.2">
      <c r="A26" s="594" t="s">
        <v>921</v>
      </c>
      <c r="B26" s="595" t="s">
        <v>1022</v>
      </c>
      <c r="C26" s="596">
        <v>152400</v>
      </c>
      <c r="D26" s="596">
        <v>0</v>
      </c>
      <c r="E26" s="596">
        <v>0</v>
      </c>
      <c r="F26" s="596">
        <v>152400</v>
      </c>
      <c r="G26" s="596">
        <v>0</v>
      </c>
    </row>
    <row r="27" spans="1:7" x14ac:dyDescent="0.2">
      <c r="A27" s="594" t="s">
        <v>922</v>
      </c>
      <c r="B27" s="595" t="s">
        <v>1023</v>
      </c>
      <c r="C27" s="596">
        <v>160272</v>
      </c>
      <c r="D27" s="596">
        <v>0</v>
      </c>
      <c r="E27" s="596">
        <v>0</v>
      </c>
      <c r="F27" s="596">
        <v>160272</v>
      </c>
      <c r="G27" s="596">
        <v>0</v>
      </c>
    </row>
    <row r="28" spans="1:7" ht="25.5" x14ac:dyDescent="0.2">
      <c r="A28" s="594" t="s">
        <v>924</v>
      </c>
      <c r="B28" s="595" t="s">
        <v>1025</v>
      </c>
      <c r="C28" s="596">
        <v>1234986</v>
      </c>
      <c r="D28" s="596">
        <v>0</v>
      </c>
      <c r="E28" s="596">
        <v>0</v>
      </c>
      <c r="F28" s="596">
        <v>1234986</v>
      </c>
      <c r="G28" s="596">
        <v>0</v>
      </c>
    </row>
    <row r="29" spans="1:7" ht="25.5" x14ac:dyDescent="0.2">
      <c r="A29" s="594" t="s">
        <v>927</v>
      </c>
      <c r="B29" s="595" t="s">
        <v>1028</v>
      </c>
      <c r="C29" s="596">
        <v>300671</v>
      </c>
      <c r="D29" s="596">
        <v>0</v>
      </c>
      <c r="E29" s="596">
        <v>0</v>
      </c>
      <c r="F29" s="596">
        <v>300671</v>
      </c>
      <c r="G29" s="596">
        <v>0</v>
      </c>
    </row>
    <row r="30" spans="1:7" ht="25.5" x14ac:dyDescent="0.2">
      <c r="A30" s="594" t="s">
        <v>929</v>
      </c>
      <c r="B30" s="595" t="s">
        <v>1030</v>
      </c>
      <c r="C30" s="596">
        <v>300671</v>
      </c>
      <c r="D30" s="596">
        <v>0</v>
      </c>
      <c r="E30" s="596">
        <v>0</v>
      </c>
      <c r="F30" s="596">
        <v>300671</v>
      </c>
      <c r="G30" s="596">
        <v>0</v>
      </c>
    </row>
    <row r="31" spans="1:7" x14ac:dyDescent="0.2">
      <c r="A31" s="597" t="s">
        <v>930</v>
      </c>
      <c r="B31" s="598" t="s">
        <v>1031</v>
      </c>
      <c r="C31" s="599">
        <v>16699256</v>
      </c>
      <c r="D31" s="599">
        <v>0</v>
      </c>
      <c r="E31" s="599">
        <v>0</v>
      </c>
      <c r="F31" s="599">
        <v>1669256</v>
      </c>
      <c r="G31" s="599">
        <v>0</v>
      </c>
    </row>
    <row r="32" spans="1:7" ht="25.5" x14ac:dyDescent="0.2">
      <c r="A32" s="594" t="s">
        <v>959</v>
      </c>
      <c r="B32" s="595" t="s">
        <v>1046</v>
      </c>
      <c r="C32" s="596">
        <v>46845</v>
      </c>
      <c r="D32" s="596">
        <v>0</v>
      </c>
      <c r="E32" s="596">
        <v>0</v>
      </c>
      <c r="F32" s="596">
        <v>46845</v>
      </c>
      <c r="G32" s="596">
        <v>0</v>
      </c>
    </row>
    <row r="33" spans="1:7" ht="25.5" x14ac:dyDescent="0.2">
      <c r="A33" s="594">
        <v>199</v>
      </c>
      <c r="B33" s="595" t="s">
        <v>1132</v>
      </c>
      <c r="C33" s="596">
        <v>12648</v>
      </c>
      <c r="D33" s="596"/>
      <c r="E33" s="596"/>
      <c r="F33" s="596">
        <v>12648</v>
      </c>
      <c r="G33" s="596"/>
    </row>
    <row r="34" spans="1:7" x14ac:dyDescent="0.2">
      <c r="A34" s="597" t="s">
        <v>961</v>
      </c>
      <c r="B34" s="598" t="s">
        <v>1048</v>
      </c>
      <c r="C34" s="599">
        <v>59493</v>
      </c>
      <c r="D34" s="599">
        <v>0</v>
      </c>
      <c r="E34" s="599">
        <v>0</v>
      </c>
      <c r="F34" s="599">
        <v>59493</v>
      </c>
      <c r="G34" s="599">
        <v>0</v>
      </c>
    </row>
    <row r="35" spans="1:7" ht="36" x14ac:dyDescent="0.2">
      <c r="A35" s="597" t="s">
        <v>971</v>
      </c>
      <c r="B35" s="598" t="s">
        <v>1049</v>
      </c>
      <c r="C35" s="599">
        <v>21639993</v>
      </c>
      <c r="D35" s="599">
        <v>0</v>
      </c>
      <c r="E35" s="599">
        <v>18713567</v>
      </c>
      <c r="F35" s="599">
        <v>1952782</v>
      </c>
      <c r="G35" s="599">
        <v>973644</v>
      </c>
    </row>
    <row r="36" spans="1:7" x14ac:dyDescent="0.2">
      <c r="A36" s="597" t="s">
        <v>981</v>
      </c>
      <c r="B36" s="598" t="s">
        <v>1054</v>
      </c>
      <c r="C36" s="599">
        <v>21639993</v>
      </c>
      <c r="D36" s="599">
        <v>0</v>
      </c>
      <c r="E36" s="599">
        <v>18713567</v>
      </c>
      <c r="F36" s="599">
        <v>1952782</v>
      </c>
      <c r="G36" s="599">
        <v>973644</v>
      </c>
    </row>
    <row r="37" spans="1:7" ht="25.5" x14ac:dyDescent="0.2">
      <c r="A37" s="594" t="s">
        <v>982</v>
      </c>
      <c r="B37" s="595" t="s">
        <v>983</v>
      </c>
      <c r="C37" s="596">
        <v>7</v>
      </c>
      <c r="D37" s="596">
        <v>0</v>
      </c>
      <c r="E37" s="596">
        <v>7</v>
      </c>
      <c r="F37" s="596">
        <v>0</v>
      </c>
      <c r="G37" s="596">
        <v>0</v>
      </c>
    </row>
  </sheetData>
  <mergeCells count="1">
    <mergeCell ref="A3:G3"/>
  </mergeCells>
  <pageMargins left="0.75" right="0.75" top="1" bottom="1" header="0.5" footer="0.5"/>
  <pageSetup scale="56" fitToHeight="0" orientation="landscape" horizontalDpi="300" verticalDpi="300" r:id="rId1"/>
  <headerFooter alignWithMargins="0">
    <oddHeader>&amp;C&amp;L&amp;RÉrték típus: Forint</oddHeader>
    <oddFooter>&amp;C&amp;LAdatellenőrző kód: -3a-38516d-1d3b76-73-64-3-e1-3a1b67-567f3-7d71&amp;R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14"/>
  <sheetViews>
    <sheetView workbookViewId="0">
      <pane ySplit="4" topLeftCell="A5" activePane="bottomLeft" state="frozen"/>
      <selection activeCell="K14" sqref="K14"/>
      <selection pane="bottomLeft" activeCell="D23" sqref="D23"/>
    </sheetView>
  </sheetViews>
  <sheetFormatPr defaultColWidth="9.140625" defaultRowHeight="12.75" x14ac:dyDescent="0.2"/>
  <cols>
    <col min="1" max="1" width="6.42578125" style="593" customWidth="1"/>
    <col min="2" max="2" width="41" style="593" customWidth="1"/>
    <col min="3" max="4" width="32.85546875" style="593" customWidth="1"/>
    <col min="5" max="16384" width="9.140625" style="593"/>
  </cols>
  <sheetData>
    <row r="1" spans="1:4" x14ac:dyDescent="0.2">
      <c r="B1" s="601" t="s">
        <v>1107</v>
      </c>
      <c r="D1" s="602" t="s">
        <v>987</v>
      </c>
    </row>
    <row r="3" spans="1:4" ht="12.75" customHeight="1" x14ac:dyDescent="0.2">
      <c r="A3" s="670" t="s">
        <v>1055</v>
      </c>
      <c r="B3" s="671"/>
      <c r="C3" s="671"/>
      <c r="D3" s="671"/>
    </row>
    <row r="4" spans="1:4" ht="25.5" x14ac:dyDescent="0.2">
      <c r="A4" s="609"/>
      <c r="B4" s="609" t="s">
        <v>47</v>
      </c>
      <c r="C4" s="609" t="s">
        <v>96</v>
      </c>
      <c r="D4" s="609" t="s">
        <v>883</v>
      </c>
    </row>
    <row r="5" spans="1:4" ht="25.5" x14ac:dyDescent="0.2">
      <c r="A5" s="594" t="s">
        <v>962</v>
      </c>
      <c r="B5" s="595" t="s">
        <v>1083</v>
      </c>
      <c r="C5" s="596">
        <v>0</v>
      </c>
      <c r="D5" s="596">
        <v>0</v>
      </c>
    </row>
    <row r="6" spans="1:4" ht="25.5" x14ac:dyDescent="0.2">
      <c r="A6" s="594" t="s">
        <v>963</v>
      </c>
      <c r="B6" s="595" t="s">
        <v>1084</v>
      </c>
      <c r="C6" s="596">
        <v>0</v>
      </c>
      <c r="D6" s="596">
        <v>0</v>
      </c>
    </row>
    <row r="7" spans="1:4" ht="36" x14ac:dyDescent="0.2">
      <c r="A7" s="597" t="s">
        <v>965</v>
      </c>
      <c r="B7" s="598" t="s">
        <v>1086</v>
      </c>
      <c r="C7" s="599">
        <v>0</v>
      </c>
      <c r="D7" s="599">
        <v>0</v>
      </c>
    </row>
    <row r="8" spans="1:4" ht="24" x14ac:dyDescent="0.2">
      <c r="A8" s="597" t="s">
        <v>972</v>
      </c>
      <c r="B8" s="598" t="s">
        <v>1092</v>
      </c>
      <c r="C8" s="599">
        <v>0</v>
      </c>
      <c r="D8" s="599">
        <v>0</v>
      </c>
    </row>
    <row r="9" spans="1:4" ht="25.5" x14ac:dyDescent="0.2">
      <c r="A9" s="594" t="s">
        <v>975</v>
      </c>
      <c r="B9" s="595" t="s">
        <v>1093</v>
      </c>
      <c r="C9" s="596">
        <v>37342</v>
      </c>
      <c r="D9" s="596">
        <v>37342</v>
      </c>
    </row>
    <row r="10" spans="1:4" x14ac:dyDescent="0.2">
      <c r="A10" s="594" t="s">
        <v>976</v>
      </c>
      <c r="B10" s="595" t="s">
        <v>1094</v>
      </c>
      <c r="C10" s="596">
        <v>37342</v>
      </c>
      <c r="D10" s="596">
        <v>37342</v>
      </c>
    </row>
    <row r="11" spans="1:4" x14ac:dyDescent="0.2">
      <c r="A11" s="594" t="s">
        <v>978</v>
      </c>
      <c r="B11" s="595" t="s">
        <v>1104</v>
      </c>
      <c r="C11" s="596">
        <v>21619799</v>
      </c>
      <c r="D11" s="596">
        <v>21619799</v>
      </c>
    </row>
    <row r="12" spans="1:4" ht="25.5" x14ac:dyDescent="0.2">
      <c r="A12" s="594" t="s">
        <v>979</v>
      </c>
      <c r="B12" s="595" t="s">
        <v>1096</v>
      </c>
      <c r="C12" s="596">
        <v>21657141</v>
      </c>
      <c r="D12" s="596">
        <v>21657141</v>
      </c>
    </row>
    <row r="13" spans="1:4" ht="24" x14ac:dyDescent="0.2">
      <c r="A13" s="597" t="s">
        <v>1097</v>
      </c>
      <c r="B13" s="598" t="s">
        <v>1098</v>
      </c>
      <c r="C13" s="599">
        <v>21657141</v>
      </c>
      <c r="D13" s="599">
        <v>21657141</v>
      </c>
    </row>
    <row r="14" spans="1:4" x14ac:dyDescent="0.2">
      <c r="A14" s="597" t="s">
        <v>1099</v>
      </c>
      <c r="B14" s="598" t="s">
        <v>1100</v>
      </c>
      <c r="C14" s="599">
        <v>21657141</v>
      </c>
      <c r="D14" s="599">
        <v>21657141</v>
      </c>
    </row>
  </sheetData>
  <mergeCells count="1">
    <mergeCell ref="A3:D3"/>
  </mergeCells>
  <pageMargins left="0.75" right="0.75" top="1" bottom="1" header="0.5" footer="0.5"/>
  <pageSetup fitToHeight="0" orientation="landscape" horizontalDpi="300" verticalDpi="300" r:id="rId1"/>
  <headerFooter alignWithMargins="0">
    <oddHeader>&amp;C&amp;L&amp;RÉrték típus: Forint</oddHeader>
    <oddFooter>&amp;C&amp;LAdatellenőrző kód: -3a-38516d-1d3b76-73-64-3-e1-3a1b67-567f3-7d71&amp;R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98"/>
  <sheetViews>
    <sheetView zoomScaleNormal="100" workbookViewId="0">
      <selection activeCell="A3" sqref="A3:N3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617" t="s">
        <v>1161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4" customHeight="1" x14ac:dyDescent="0.25">
      <c r="A2" s="613" t="s">
        <v>1107</v>
      </c>
      <c r="B2" s="614"/>
      <c r="C2" s="614"/>
      <c r="D2" s="614"/>
      <c r="E2" s="614"/>
      <c r="F2" s="618"/>
      <c r="G2" s="619"/>
      <c r="H2" s="619"/>
      <c r="I2" s="619"/>
      <c r="J2" s="619"/>
      <c r="K2" s="619"/>
      <c r="L2" s="619"/>
      <c r="M2" s="619"/>
      <c r="N2" s="619"/>
    </row>
    <row r="3" spans="1:14" ht="24" customHeight="1" x14ac:dyDescent="0.25">
      <c r="A3" s="615" t="s">
        <v>761</v>
      </c>
      <c r="B3" s="616"/>
      <c r="C3" s="616"/>
      <c r="D3" s="616"/>
      <c r="E3" s="616"/>
      <c r="F3" s="618"/>
      <c r="G3" s="619"/>
      <c r="H3" s="619"/>
      <c r="I3" s="619"/>
      <c r="J3" s="619"/>
      <c r="K3" s="619"/>
      <c r="L3" s="619"/>
      <c r="M3" s="619"/>
      <c r="N3" s="619"/>
    </row>
    <row r="4" spans="1:14" ht="18" x14ac:dyDescent="0.35">
      <c r="A4" s="80"/>
    </row>
    <row r="5" spans="1:14" x14ac:dyDescent="0.25">
      <c r="A5" s="60" t="s">
        <v>74</v>
      </c>
    </row>
    <row r="6" spans="1:14" ht="30" customHeight="1" x14ac:dyDescent="0.25">
      <c r="A6" s="620" t="s">
        <v>280</v>
      </c>
      <c r="B6" s="622" t="s">
        <v>281</v>
      </c>
      <c r="C6" s="624" t="s">
        <v>12</v>
      </c>
      <c r="D6" s="625"/>
      <c r="E6" s="626"/>
      <c r="F6" s="624" t="s">
        <v>13</v>
      </c>
      <c r="G6" s="625"/>
      <c r="H6" s="626"/>
      <c r="I6" s="624" t="s">
        <v>14</v>
      </c>
      <c r="J6" s="625"/>
      <c r="K6" s="626"/>
      <c r="L6" s="627" t="s">
        <v>79</v>
      </c>
      <c r="M6" s="628"/>
      <c r="N6" s="629"/>
    </row>
    <row r="7" spans="1:14" ht="26.25" customHeight="1" x14ac:dyDescent="0.25">
      <c r="A7" s="621"/>
      <c r="B7" s="623"/>
      <c r="C7" s="103" t="s">
        <v>82</v>
      </c>
      <c r="D7" s="3" t="s">
        <v>107</v>
      </c>
      <c r="E7" s="104" t="s">
        <v>108</v>
      </c>
      <c r="F7" s="3" t="s">
        <v>82</v>
      </c>
      <c r="G7" s="3" t="s">
        <v>107</v>
      </c>
      <c r="H7" s="82" t="s">
        <v>108</v>
      </c>
      <c r="I7" s="103" t="s">
        <v>82</v>
      </c>
      <c r="J7" s="3" t="s">
        <v>107</v>
      </c>
      <c r="K7" s="104" t="s">
        <v>108</v>
      </c>
      <c r="L7" s="93" t="s">
        <v>82</v>
      </c>
      <c r="M7" s="3" t="s">
        <v>107</v>
      </c>
      <c r="N7" s="104" t="s">
        <v>108</v>
      </c>
    </row>
    <row r="8" spans="1:14" ht="15" customHeight="1" x14ac:dyDescent="0.25">
      <c r="A8" s="141" t="s">
        <v>460</v>
      </c>
      <c r="B8" s="178" t="s">
        <v>461</v>
      </c>
      <c r="C8" s="105">
        <v>9655</v>
      </c>
      <c r="D8" s="83">
        <v>9669</v>
      </c>
      <c r="E8" s="209">
        <v>10669</v>
      </c>
      <c r="F8" s="20"/>
      <c r="G8" s="20"/>
      <c r="H8" s="204"/>
      <c r="I8" s="194"/>
      <c r="J8" s="20"/>
      <c r="K8" s="195"/>
      <c r="L8" s="173">
        <v>9655</v>
      </c>
      <c r="M8" s="83">
        <v>9669</v>
      </c>
      <c r="N8" s="209">
        <v>10669</v>
      </c>
    </row>
    <row r="9" spans="1:14" ht="15" customHeight="1" x14ac:dyDescent="0.25">
      <c r="A9" s="90" t="s">
        <v>462</v>
      </c>
      <c r="B9" s="178" t="s">
        <v>463</v>
      </c>
      <c r="C9" s="105">
        <v>14907</v>
      </c>
      <c r="D9" s="83">
        <v>14907</v>
      </c>
      <c r="E9" s="209">
        <v>15454</v>
      </c>
      <c r="F9" s="20"/>
      <c r="G9" s="20"/>
      <c r="H9" s="204"/>
      <c r="I9" s="194"/>
      <c r="J9" s="20"/>
      <c r="K9" s="195"/>
      <c r="L9" s="173">
        <v>14907</v>
      </c>
      <c r="M9" s="83">
        <v>14907</v>
      </c>
      <c r="N9" s="209">
        <v>15454</v>
      </c>
    </row>
    <row r="10" spans="1:14" ht="15" customHeight="1" x14ac:dyDescent="0.25">
      <c r="A10" s="90" t="s">
        <v>464</v>
      </c>
      <c r="B10" s="178" t="s">
        <v>465</v>
      </c>
      <c r="C10" s="105">
        <v>8979</v>
      </c>
      <c r="D10" s="83">
        <v>8979</v>
      </c>
      <c r="E10" s="209">
        <v>7854</v>
      </c>
      <c r="F10" s="20"/>
      <c r="G10" s="20"/>
      <c r="H10" s="204"/>
      <c r="I10" s="194"/>
      <c r="J10" s="20"/>
      <c r="K10" s="195"/>
      <c r="L10" s="173">
        <v>8979</v>
      </c>
      <c r="M10" s="83">
        <v>8979</v>
      </c>
      <c r="N10" s="209">
        <v>7854</v>
      </c>
    </row>
    <row r="11" spans="1:14" ht="15" customHeight="1" x14ac:dyDescent="0.25">
      <c r="A11" s="90" t="s">
        <v>466</v>
      </c>
      <c r="B11" s="178" t="s">
        <v>467</v>
      </c>
      <c r="C11" s="105">
        <v>1200</v>
      </c>
      <c r="D11" s="83">
        <v>1200</v>
      </c>
      <c r="E11" s="209">
        <v>1200</v>
      </c>
      <c r="F11" s="20"/>
      <c r="G11" s="20"/>
      <c r="H11" s="204"/>
      <c r="I11" s="194"/>
      <c r="J11" s="20"/>
      <c r="K11" s="195"/>
      <c r="L11" s="173">
        <v>1200</v>
      </c>
      <c r="M11" s="83">
        <v>1200</v>
      </c>
      <c r="N11" s="209">
        <v>1200</v>
      </c>
    </row>
    <row r="12" spans="1:14" ht="15" customHeight="1" x14ac:dyDescent="0.25">
      <c r="A12" s="90" t="s">
        <v>468</v>
      </c>
      <c r="B12" s="178" t="s">
        <v>469</v>
      </c>
      <c r="C12" s="105">
        <v>0</v>
      </c>
      <c r="D12" s="83">
        <v>1321</v>
      </c>
      <c r="E12" s="209">
        <v>899</v>
      </c>
      <c r="F12" s="20"/>
      <c r="G12" s="20"/>
      <c r="H12" s="204"/>
      <c r="I12" s="194"/>
      <c r="J12" s="20"/>
      <c r="K12" s="195"/>
      <c r="L12" s="173">
        <v>0</v>
      </c>
      <c r="M12" s="83">
        <v>1321</v>
      </c>
      <c r="N12" s="209">
        <v>899</v>
      </c>
    </row>
    <row r="13" spans="1:14" ht="15" customHeight="1" x14ac:dyDescent="0.25">
      <c r="A13" s="90" t="s">
        <v>470</v>
      </c>
      <c r="B13" s="178" t="s">
        <v>471</v>
      </c>
      <c r="C13" s="105"/>
      <c r="D13" s="83"/>
      <c r="E13" s="209"/>
      <c r="F13" s="20"/>
      <c r="G13" s="20"/>
      <c r="H13" s="204"/>
      <c r="I13" s="194"/>
      <c r="J13" s="20"/>
      <c r="K13" s="195"/>
      <c r="L13" s="173"/>
      <c r="M13" s="83"/>
      <c r="N13" s="209"/>
    </row>
    <row r="14" spans="1:14" ht="15" customHeight="1" x14ac:dyDescent="0.25">
      <c r="A14" s="91" t="s">
        <v>726</v>
      </c>
      <c r="B14" s="179" t="s">
        <v>472</v>
      </c>
      <c r="C14" s="105">
        <v>34741</v>
      </c>
      <c r="D14" s="83">
        <v>36076</v>
      </c>
      <c r="E14" s="209">
        <v>36076</v>
      </c>
      <c r="F14" s="20"/>
      <c r="G14" s="20"/>
      <c r="H14" s="204"/>
      <c r="I14" s="194"/>
      <c r="J14" s="20"/>
      <c r="K14" s="195"/>
      <c r="L14" s="173">
        <v>34741</v>
      </c>
      <c r="M14" s="83">
        <v>36076</v>
      </c>
      <c r="N14" s="209">
        <v>36076</v>
      </c>
    </row>
    <row r="15" spans="1:14" ht="15" customHeight="1" x14ac:dyDescent="0.25">
      <c r="A15" s="90" t="s">
        <v>473</v>
      </c>
      <c r="B15" s="178" t="s">
        <v>474</v>
      </c>
      <c r="C15" s="105"/>
      <c r="D15" s="83"/>
      <c r="E15" s="209"/>
      <c r="F15" s="20"/>
      <c r="G15" s="20"/>
      <c r="H15" s="204"/>
      <c r="I15" s="194"/>
      <c r="J15" s="20"/>
      <c r="K15" s="195"/>
      <c r="L15" s="173"/>
      <c r="M15" s="83"/>
      <c r="N15" s="209"/>
    </row>
    <row r="16" spans="1:14" ht="15" customHeight="1" x14ac:dyDescent="0.25">
      <c r="A16" s="90" t="s">
        <v>475</v>
      </c>
      <c r="B16" s="178" t="s">
        <v>476</v>
      </c>
      <c r="C16" s="105"/>
      <c r="D16" s="83"/>
      <c r="E16" s="209"/>
      <c r="F16" s="20"/>
      <c r="G16" s="20"/>
      <c r="H16" s="204"/>
      <c r="I16" s="194"/>
      <c r="J16" s="20"/>
      <c r="K16" s="195"/>
      <c r="L16" s="173"/>
      <c r="M16" s="83"/>
      <c r="N16" s="209"/>
    </row>
    <row r="17" spans="1:14" ht="15" customHeight="1" x14ac:dyDescent="0.25">
      <c r="A17" s="90" t="s">
        <v>688</v>
      </c>
      <c r="B17" s="178" t="s">
        <v>477</v>
      </c>
      <c r="C17" s="105"/>
      <c r="D17" s="83"/>
      <c r="E17" s="209"/>
      <c r="F17" s="20"/>
      <c r="G17" s="20"/>
      <c r="H17" s="204"/>
      <c r="I17" s="194"/>
      <c r="J17" s="20"/>
      <c r="K17" s="195"/>
      <c r="L17" s="173"/>
      <c r="M17" s="83"/>
      <c r="N17" s="209"/>
    </row>
    <row r="18" spans="1:14" ht="15" customHeight="1" x14ac:dyDescent="0.25">
      <c r="A18" s="90" t="s">
        <v>689</v>
      </c>
      <c r="B18" s="178" t="s">
        <v>478</v>
      </c>
      <c r="C18" s="105"/>
      <c r="D18" s="83"/>
      <c r="E18" s="209"/>
      <c r="F18" s="20"/>
      <c r="G18" s="20"/>
      <c r="H18" s="204"/>
      <c r="I18" s="194"/>
      <c r="J18" s="20"/>
      <c r="K18" s="195"/>
      <c r="L18" s="173"/>
      <c r="M18" s="83"/>
      <c r="N18" s="209"/>
    </row>
    <row r="19" spans="1:14" ht="15" customHeight="1" x14ac:dyDescent="0.25">
      <c r="A19" s="90" t="s">
        <v>690</v>
      </c>
      <c r="B19" s="178" t="s">
        <v>479</v>
      </c>
      <c r="C19" s="105">
        <v>168</v>
      </c>
      <c r="D19" s="83">
        <v>266</v>
      </c>
      <c r="E19" s="209">
        <v>2841</v>
      </c>
      <c r="F19" s="20"/>
      <c r="G19" s="20"/>
      <c r="H19" s="204"/>
      <c r="I19" s="194"/>
      <c r="J19" s="20"/>
      <c r="K19" s="195"/>
      <c r="L19" s="173">
        <v>168</v>
      </c>
      <c r="M19" s="83">
        <v>266</v>
      </c>
      <c r="N19" s="209">
        <v>2841</v>
      </c>
    </row>
    <row r="20" spans="1:14" ht="15" customHeight="1" x14ac:dyDescent="0.25">
      <c r="A20" s="92" t="s">
        <v>727</v>
      </c>
      <c r="B20" s="180" t="s">
        <v>480</v>
      </c>
      <c r="C20" s="107">
        <v>34909</v>
      </c>
      <c r="D20" s="87">
        <v>36342</v>
      </c>
      <c r="E20" s="108">
        <v>38917</v>
      </c>
      <c r="F20" s="20"/>
      <c r="G20" s="20"/>
      <c r="H20" s="204"/>
      <c r="I20" s="194"/>
      <c r="J20" s="20"/>
      <c r="K20" s="195"/>
      <c r="L20" s="232">
        <v>34909</v>
      </c>
      <c r="M20" s="87">
        <v>36342</v>
      </c>
      <c r="N20" s="108">
        <v>38971</v>
      </c>
    </row>
    <row r="21" spans="1:14" ht="15" customHeight="1" x14ac:dyDescent="0.25">
      <c r="A21" s="90" t="s">
        <v>694</v>
      </c>
      <c r="B21" s="178" t="s">
        <v>489</v>
      </c>
      <c r="C21" s="105"/>
      <c r="D21" s="83"/>
      <c r="E21" s="209"/>
      <c r="F21" s="20"/>
      <c r="G21" s="20"/>
      <c r="H21" s="204"/>
      <c r="I21" s="194"/>
      <c r="J21" s="20"/>
      <c r="K21" s="195"/>
      <c r="L21" s="173"/>
      <c r="M21" s="83"/>
      <c r="N21" s="209"/>
    </row>
    <row r="22" spans="1:14" ht="15" customHeight="1" x14ac:dyDescent="0.25">
      <c r="A22" s="90" t="s">
        <v>695</v>
      </c>
      <c r="B22" s="178" t="s">
        <v>490</v>
      </c>
      <c r="C22" s="105"/>
      <c r="D22" s="83"/>
      <c r="E22" s="209"/>
      <c r="F22" s="20"/>
      <c r="G22" s="20"/>
      <c r="H22" s="204"/>
      <c r="I22" s="194"/>
      <c r="J22" s="20"/>
      <c r="K22" s="195"/>
      <c r="L22" s="173"/>
      <c r="M22" s="83"/>
      <c r="N22" s="209"/>
    </row>
    <row r="23" spans="1:14" ht="15" customHeight="1" x14ac:dyDescent="0.25">
      <c r="A23" s="91" t="s">
        <v>729</v>
      </c>
      <c r="B23" s="179" t="s">
        <v>491</v>
      </c>
      <c r="C23" s="105"/>
      <c r="D23" s="83"/>
      <c r="E23" s="209"/>
      <c r="F23" s="20"/>
      <c r="G23" s="20"/>
      <c r="H23" s="204"/>
      <c r="I23" s="194"/>
      <c r="J23" s="20"/>
      <c r="K23" s="195"/>
      <c r="L23" s="173"/>
      <c r="M23" s="83"/>
      <c r="N23" s="209"/>
    </row>
    <row r="24" spans="1:14" ht="15" customHeight="1" x14ac:dyDescent="0.25">
      <c r="A24" s="90" t="s">
        <v>696</v>
      </c>
      <c r="B24" s="178" t="s">
        <v>492</v>
      </c>
      <c r="C24" s="105"/>
      <c r="D24" s="83"/>
      <c r="E24" s="209"/>
      <c r="F24" s="20"/>
      <c r="G24" s="20"/>
      <c r="H24" s="204"/>
      <c r="I24" s="194"/>
      <c r="J24" s="20"/>
      <c r="K24" s="195"/>
      <c r="L24" s="173"/>
      <c r="M24" s="83"/>
      <c r="N24" s="209"/>
    </row>
    <row r="25" spans="1:14" ht="15" customHeight="1" x14ac:dyDescent="0.25">
      <c r="A25" s="90" t="s">
        <v>697</v>
      </c>
      <c r="B25" s="178" t="s">
        <v>493</v>
      </c>
      <c r="C25" s="105"/>
      <c r="D25" s="83"/>
      <c r="E25" s="209"/>
      <c r="F25" s="20"/>
      <c r="G25" s="20"/>
      <c r="H25" s="204"/>
      <c r="I25" s="194"/>
      <c r="J25" s="20"/>
      <c r="K25" s="195"/>
      <c r="L25" s="173"/>
      <c r="M25" s="83"/>
      <c r="N25" s="209"/>
    </row>
    <row r="26" spans="1:14" ht="15" customHeight="1" x14ac:dyDescent="0.25">
      <c r="A26" s="90" t="s">
        <v>698</v>
      </c>
      <c r="B26" s="178" t="s">
        <v>494</v>
      </c>
      <c r="C26" s="105">
        <v>1191</v>
      </c>
      <c r="D26" s="83">
        <v>1191</v>
      </c>
      <c r="E26" s="209">
        <v>1082</v>
      </c>
      <c r="F26" s="20"/>
      <c r="G26" s="20"/>
      <c r="H26" s="204"/>
      <c r="I26" s="194"/>
      <c r="J26" s="20"/>
      <c r="K26" s="195"/>
      <c r="L26" s="173">
        <v>1191</v>
      </c>
      <c r="M26" s="83">
        <v>1191</v>
      </c>
      <c r="N26" s="209">
        <v>1082</v>
      </c>
    </row>
    <row r="27" spans="1:14" ht="15" customHeight="1" x14ac:dyDescent="0.25">
      <c r="A27" s="90" t="s">
        <v>699</v>
      </c>
      <c r="B27" s="178" t="s">
        <v>495</v>
      </c>
      <c r="C27" s="105">
        <v>10000</v>
      </c>
      <c r="D27" s="83">
        <v>10000</v>
      </c>
      <c r="E27" s="209">
        <v>9224</v>
      </c>
      <c r="F27" s="20"/>
      <c r="G27" s="20"/>
      <c r="H27" s="204"/>
      <c r="I27" s="194"/>
      <c r="J27" s="20"/>
      <c r="K27" s="195"/>
      <c r="L27" s="173">
        <v>10000</v>
      </c>
      <c r="M27" s="83">
        <v>10000</v>
      </c>
      <c r="N27" s="209">
        <v>9224</v>
      </c>
    </row>
    <row r="28" spans="1:14" ht="15" customHeight="1" x14ac:dyDescent="0.25">
      <c r="A28" s="90" t="s">
        <v>700</v>
      </c>
      <c r="B28" s="178" t="s">
        <v>498</v>
      </c>
      <c r="C28" s="105"/>
      <c r="D28" s="83"/>
      <c r="E28" s="209"/>
      <c r="F28" s="20"/>
      <c r="G28" s="20"/>
      <c r="H28" s="204"/>
      <c r="I28" s="194"/>
      <c r="J28" s="20"/>
      <c r="K28" s="195"/>
      <c r="L28" s="173"/>
      <c r="M28" s="83"/>
      <c r="N28" s="209"/>
    </row>
    <row r="29" spans="1:14" ht="15" customHeight="1" x14ac:dyDescent="0.25">
      <c r="A29" s="90" t="s">
        <v>499</v>
      </c>
      <c r="B29" s="178" t="s">
        <v>500</v>
      </c>
      <c r="C29" s="105"/>
      <c r="D29" s="83"/>
      <c r="E29" s="209"/>
      <c r="F29" s="20"/>
      <c r="G29" s="20"/>
      <c r="H29" s="204"/>
      <c r="I29" s="194"/>
      <c r="J29" s="20"/>
      <c r="K29" s="195"/>
      <c r="L29" s="173"/>
      <c r="M29" s="83"/>
      <c r="N29" s="209"/>
    </row>
    <row r="30" spans="1:14" ht="15" customHeight="1" x14ac:dyDescent="0.25">
      <c r="A30" s="90" t="s">
        <v>701</v>
      </c>
      <c r="B30" s="178" t="s">
        <v>501</v>
      </c>
      <c r="C30" s="105">
        <v>1875</v>
      </c>
      <c r="D30" s="83">
        <v>1875</v>
      </c>
      <c r="E30" s="209">
        <v>1712</v>
      </c>
      <c r="F30" s="20"/>
      <c r="G30" s="20"/>
      <c r="H30" s="204"/>
      <c r="I30" s="194"/>
      <c r="J30" s="20"/>
      <c r="K30" s="195"/>
      <c r="L30" s="173">
        <v>1875</v>
      </c>
      <c r="M30" s="83">
        <v>1875</v>
      </c>
      <c r="N30" s="209">
        <v>1712</v>
      </c>
    </row>
    <row r="31" spans="1:14" ht="15" customHeight="1" x14ac:dyDescent="0.25">
      <c r="A31" s="90" t="s">
        <v>702</v>
      </c>
      <c r="B31" s="178" t="s">
        <v>506</v>
      </c>
      <c r="C31" s="105">
        <v>180</v>
      </c>
      <c r="D31" s="83">
        <v>180</v>
      </c>
      <c r="E31" s="209">
        <v>0</v>
      </c>
      <c r="F31" s="20"/>
      <c r="G31" s="20"/>
      <c r="H31" s="204"/>
      <c r="I31" s="194"/>
      <c r="J31" s="20"/>
      <c r="K31" s="195"/>
      <c r="L31" s="173">
        <v>180</v>
      </c>
      <c r="M31" s="83">
        <v>180</v>
      </c>
      <c r="N31" s="209">
        <v>0</v>
      </c>
    </row>
    <row r="32" spans="1:14" ht="15" customHeight="1" x14ac:dyDescent="0.25">
      <c r="A32" s="91" t="s">
        <v>730</v>
      </c>
      <c r="B32" s="179" t="s">
        <v>509</v>
      </c>
      <c r="C32" s="105">
        <v>12055</v>
      </c>
      <c r="D32" s="83">
        <v>12055</v>
      </c>
      <c r="E32" s="209">
        <v>10935</v>
      </c>
      <c r="F32" s="20"/>
      <c r="G32" s="20"/>
      <c r="H32" s="204"/>
      <c r="I32" s="194"/>
      <c r="J32" s="20"/>
      <c r="K32" s="195"/>
      <c r="L32" s="173">
        <v>12055</v>
      </c>
      <c r="M32" s="83">
        <v>12055</v>
      </c>
      <c r="N32" s="209">
        <v>10935</v>
      </c>
    </row>
    <row r="33" spans="1:14" ht="15" customHeight="1" x14ac:dyDescent="0.25">
      <c r="A33" s="90" t="s">
        <v>703</v>
      </c>
      <c r="B33" s="178" t="s">
        <v>510</v>
      </c>
      <c r="C33" s="105">
        <v>110</v>
      </c>
      <c r="D33" s="83">
        <v>110</v>
      </c>
      <c r="E33" s="209">
        <v>311</v>
      </c>
      <c r="F33" s="20"/>
      <c r="G33" s="20"/>
      <c r="H33" s="204"/>
      <c r="I33" s="194"/>
      <c r="J33" s="20"/>
      <c r="K33" s="195"/>
      <c r="L33" s="173">
        <v>110</v>
      </c>
      <c r="M33" s="83">
        <v>110</v>
      </c>
      <c r="N33" s="209">
        <v>311</v>
      </c>
    </row>
    <row r="34" spans="1:14" ht="15" customHeight="1" x14ac:dyDescent="0.25">
      <c r="A34" s="92" t="s">
        <v>731</v>
      </c>
      <c r="B34" s="180" t="s">
        <v>511</v>
      </c>
      <c r="C34" s="107">
        <v>13356</v>
      </c>
      <c r="D34" s="87">
        <v>13356</v>
      </c>
      <c r="E34" s="108">
        <v>12328</v>
      </c>
      <c r="F34" s="20"/>
      <c r="G34" s="20"/>
      <c r="H34" s="204"/>
      <c r="I34" s="194"/>
      <c r="J34" s="20"/>
      <c r="K34" s="195"/>
      <c r="L34" s="232">
        <v>13356</v>
      </c>
      <c r="M34" s="87">
        <v>13356</v>
      </c>
      <c r="N34" s="108">
        <v>12328</v>
      </c>
    </row>
    <row r="35" spans="1:14" ht="15" customHeight="1" x14ac:dyDescent="0.25">
      <c r="A35" s="128" t="s">
        <v>512</v>
      </c>
      <c r="B35" s="178" t="s">
        <v>513</v>
      </c>
      <c r="C35" s="105"/>
      <c r="D35" s="83"/>
      <c r="E35" s="209"/>
      <c r="F35" s="20"/>
      <c r="G35" s="20"/>
      <c r="H35" s="204"/>
      <c r="I35" s="194"/>
      <c r="J35" s="20"/>
      <c r="K35" s="195"/>
      <c r="L35" s="173"/>
      <c r="M35" s="83"/>
      <c r="N35" s="209"/>
    </row>
    <row r="36" spans="1:14" ht="15" customHeight="1" x14ac:dyDescent="0.25">
      <c r="A36" s="128" t="s">
        <v>704</v>
      </c>
      <c r="B36" s="178" t="s">
        <v>514</v>
      </c>
      <c r="C36" s="105">
        <v>0</v>
      </c>
      <c r="D36" s="83">
        <v>0</v>
      </c>
      <c r="E36" s="209">
        <v>0</v>
      </c>
      <c r="F36" s="20"/>
      <c r="G36" s="20"/>
      <c r="H36" s="204"/>
      <c r="I36" s="194"/>
      <c r="J36" s="20"/>
      <c r="K36" s="195"/>
      <c r="L36" s="173">
        <v>0</v>
      </c>
      <c r="M36" s="83">
        <v>0</v>
      </c>
      <c r="N36" s="209">
        <v>0</v>
      </c>
    </row>
    <row r="37" spans="1:14" ht="15" customHeight="1" x14ac:dyDescent="0.25">
      <c r="A37" s="128" t="s">
        <v>705</v>
      </c>
      <c r="B37" s="178" t="s">
        <v>515</v>
      </c>
      <c r="C37" s="105">
        <v>617</v>
      </c>
      <c r="D37" s="83">
        <v>617</v>
      </c>
      <c r="E37" s="209">
        <v>1256</v>
      </c>
      <c r="F37" s="20"/>
      <c r="G37" s="20"/>
      <c r="H37" s="204"/>
      <c r="I37" s="194"/>
      <c r="J37" s="20"/>
      <c r="K37" s="195"/>
      <c r="L37" s="173">
        <v>617</v>
      </c>
      <c r="M37" s="83">
        <v>617</v>
      </c>
      <c r="N37" s="209">
        <v>1256</v>
      </c>
    </row>
    <row r="38" spans="1:14" ht="15" customHeight="1" x14ac:dyDescent="0.25">
      <c r="A38" s="128" t="s">
        <v>706</v>
      </c>
      <c r="B38" s="178" t="s">
        <v>516</v>
      </c>
      <c r="C38" s="105"/>
      <c r="D38" s="83"/>
      <c r="E38" s="209"/>
      <c r="F38" s="20"/>
      <c r="G38" s="20"/>
      <c r="H38" s="204"/>
      <c r="I38" s="194"/>
      <c r="J38" s="20"/>
      <c r="K38" s="195"/>
      <c r="L38" s="173"/>
      <c r="M38" s="83"/>
      <c r="N38" s="209"/>
    </row>
    <row r="39" spans="1:14" ht="15" customHeight="1" x14ac:dyDescent="0.25">
      <c r="A39" s="128" t="s">
        <v>517</v>
      </c>
      <c r="B39" s="178" t="s">
        <v>518</v>
      </c>
      <c r="C39" s="105">
        <v>1032</v>
      </c>
      <c r="D39" s="83">
        <v>1032</v>
      </c>
      <c r="E39" s="209">
        <v>776</v>
      </c>
      <c r="F39" s="20"/>
      <c r="G39" s="20"/>
      <c r="H39" s="204"/>
      <c r="I39" s="194"/>
      <c r="J39" s="20"/>
      <c r="K39" s="195"/>
      <c r="L39" s="173">
        <v>1032</v>
      </c>
      <c r="M39" s="83">
        <v>1032</v>
      </c>
      <c r="N39" s="209">
        <v>776</v>
      </c>
    </row>
    <row r="40" spans="1:14" ht="15" customHeight="1" x14ac:dyDescent="0.25">
      <c r="A40" s="128" t="s">
        <v>519</v>
      </c>
      <c r="B40" s="178" t="s">
        <v>520</v>
      </c>
      <c r="C40" s="105"/>
      <c r="D40" s="83"/>
      <c r="E40" s="209"/>
      <c r="F40" s="20"/>
      <c r="G40" s="20"/>
      <c r="H40" s="204"/>
      <c r="I40" s="194"/>
      <c r="J40" s="20"/>
      <c r="K40" s="195"/>
      <c r="L40" s="173"/>
      <c r="M40" s="83"/>
      <c r="N40" s="209"/>
    </row>
    <row r="41" spans="1:14" ht="15" customHeight="1" x14ac:dyDescent="0.25">
      <c r="A41" s="128" t="s">
        <v>521</v>
      </c>
      <c r="B41" s="178" t="s">
        <v>522</v>
      </c>
      <c r="C41" s="105"/>
      <c r="D41" s="83"/>
      <c r="E41" s="209"/>
      <c r="F41" s="20"/>
      <c r="G41" s="20"/>
      <c r="H41" s="204"/>
      <c r="I41" s="194"/>
      <c r="J41" s="20"/>
      <c r="K41" s="195"/>
      <c r="L41" s="173"/>
      <c r="M41" s="83"/>
      <c r="N41" s="209"/>
    </row>
    <row r="42" spans="1:14" ht="15" customHeight="1" x14ac:dyDescent="0.25">
      <c r="A42" s="128" t="s">
        <v>707</v>
      </c>
      <c r="B42" s="178" t="s">
        <v>523</v>
      </c>
      <c r="C42" s="105">
        <v>1</v>
      </c>
      <c r="D42" s="83">
        <v>1</v>
      </c>
      <c r="E42" s="209">
        <v>36</v>
      </c>
      <c r="F42" s="20"/>
      <c r="G42" s="20"/>
      <c r="H42" s="204"/>
      <c r="I42" s="194"/>
      <c r="J42" s="20"/>
      <c r="K42" s="195"/>
      <c r="L42" s="173">
        <v>1</v>
      </c>
      <c r="M42" s="83">
        <v>1</v>
      </c>
      <c r="N42" s="209">
        <v>36</v>
      </c>
    </row>
    <row r="43" spans="1:14" ht="15" customHeight="1" x14ac:dyDescent="0.25">
      <c r="A43" s="128" t="s">
        <v>708</v>
      </c>
      <c r="B43" s="178" t="s">
        <v>524</v>
      </c>
      <c r="C43" s="105"/>
      <c r="D43" s="83"/>
      <c r="E43" s="209"/>
      <c r="F43" s="20"/>
      <c r="G43" s="20"/>
      <c r="H43" s="204"/>
      <c r="I43" s="194"/>
      <c r="J43" s="20"/>
      <c r="K43" s="195"/>
      <c r="L43" s="173"/>
      <c r="M43" s="83"/>
      <c r="N43" s="209"/>
    </row>
    <row r="44" spans="1:14" ht="15" customHeight="1" x14ac:dyDescent="0.25">
      <c r="A44" s="128" t="s">
        <v>709</v>
      </c>
      <c r="B44" s="178" t="s">
        <v>525</v>
      </c>
      <c r="C44" s="105">
        <v>2789</v>
      </c>
      <c r="D44" s="83">
        <v>2789</v>
      </c>
      <c r="E44" s="209">
        <v>6076</v>
      </c>
      <c r="F44" s="20"/>
      <c r="G44" s="20"/>
      <c r="H44" s="204"/>
      <c r="I44" s="194"/>
      <c r="J44" s="20"/>
      <c r="K44" s="195"/>
      <c r="L44" s="173">
        <v>2789</v>
      </c>
      <c r="M44" s="83">
        <v>2789</v>
      </c>
      <c r="N44" s="209">
        <v>6076</v>
      </c>
    </row>
    <row r="45" spans="1:14" ht="15" customHeight="1" x14ac:dyDescent="0.25">
      <c r="A45" s="147" t="s">
        <v>732</v>
      </c>
      <c r="B45" s="180" t="s">
        <v>526</v>
      </c>
      <c r="C45" s="107">
        <v>4439</v>
      </c>
      <c r="D45" s="87">
        <v>4439</v>
      </c>
      <c r="E45" s="108">
        <v>9044</v>
      </c>
      <c r="F45" s="20"/>
      <c r="G45" s="20"/>
      <c r="H45" s="204"/>
      <c r="I45" s="194"/>
      <c r="J45" s="20"/>
      <c r="K45" s="195"/>
      <c r="L45" s="232">
        <v>4439</v>
      </c>
      <c r="M45" s="87">
        <v>4439</v>
      </c>
      <c r="N45" s="108">
        <v>9044</v>
      </c>
    </row>
    <row r="46" spans="1:14" ht="15" customHeight="1" x14ac:dyDescent="0.25">
      <c r="A46" s="128" t="s">
        <v>535</v>
      </c>
      <c r="B46" s="178" t="s">
        <v>536</v>
      </c>
      <c r="C46" s="105"/>
      <c r="D46" s="83"/>
      <c r="E46" s="209"/>
      <c r="F46" s="20"/>
      <c r="G46" s="20"/>
      <c r="H46" s="204"/>
      <c r="I46" s="194"/>
      <c r="J46" s="20"/>
      <c r="K46" s="195"/>
      <c r="L46" s="173"/>
      <c r="M46" s="83"/>
      <c r="N46" s="209"/>
    </row>
    <row r="47" spans="1:14" ht="15" customHeight="1" x14ac:dyDescent="0.25">
      <c r="A47" s="90" t="s">
        <v>713</v>
      </c>
      <c r="B47" s="178" t="s">
        <v>537</v>
      </c>
      <c r="C47" s="105"/>
      <c r="D47" s="83"/>
      <c r="E47" s="209"/>
      <c r="F47" s="20"/>
      <c r="G47" s="20"/>
      <c r="H47" s="204"/>
      <c r="I47" s="194"/>
      <c r="J47" s="20"/>
      <c r="K47" s="195"/>
      <c r="L47" s="173"/>
      <c r="M47" s="83"/>
      <c r="N47" s="209"/>
    </row>
    <row r="48" spans="1:14" ht="15" customHeight="1" x14ac:dyDescent="0.25">
      <c r="A48" s="128" t="s">
        <v>714</v>
      </c>
      <c r="B48" s="178" t="s">
        <v>538</v>
      </c>
      <c r="C48" s="105"/>
      <c r="D48" s="83"/>
      <c r="E48" s="209"/>
      <c r="F48" s="20"/>
      <c r="G48" s="20"/>
      <c r="H48" s="204"/>
      <c r="I48" s="194"/>
      <c r="J48" s="20"/>
      <c r="K48" s="195"/>
      <c r="L48" s="173"/>
      <c r="M48" s="83"/>
      <c r="N48" s="209"/>
    </row>
    <row r="49" spans="1:14" ht="15" customHeight="1" x14ac:dyDescent="0.25">
      <c r="A49" s="92" t="s">
        <v>734</v>
      </c>
      <c r="B49" s="180" t="s">
        <v>539</v>
      </c>
      <c r="C49" s="107">
        <v>0</v>
      </c>
      <c r="D49" s="87">
        <v>42</v>
      </c>
      <c r="E49" s="108">
        <v>127</v>
      </c>
      <c r="F49" s="20"/>
      <c r="G49" s="20"/>
      <c r="H49" s="204"/>
      <c r="I49" s="194"/>
      <c r="J49" s="20"/>
      <c r="K49" s="195"/>
      <c r="L49" s="232">
        <v>0</v>
      </c>
      <c r="M49" s="87">
        <v>42</v>
      </c>
      <c r="N49" s="108">
        <v>127</v>
      </c>
    </row>
    <row r="50" spans="1:14" ht="15" customHeight="1" x14ac:dyDescent="0.25">
      <c r="A50" s="170" t="s">
        <v>11</v>
      </c>
      <c r="B50" s="181"/>
      <c r="C50" s="236">
        <v>52704</v>
      </c>
      <c r="D50" s="234">
        <v>54179</v>
      </c>
      <c r="E50" s="237">
        <v>60416</v>
      </c>
      <c r="F50" s="73"/>
      <c r="G50" s="73"/>
      <c r="H50" s="205"/>
      <c r="I50" s="196"/>
      <c r="J50" s="73"/>
      <c r="K50" s="197"/>
      <c r="L50" s="233">
        <v>52704</v>
      </c>
      <c r="M50" s="234">
        <v>54179</v>
      </c>
      <c r="N50" s="237">
        <v>60416</v>
      </c>
    </row>
    <row r="51" spans="1:14" ht="15" customHeight="1" x14ac:dyDescent="0.25">
      <c r="A51" s="90" t="s">
        <v>481</v>
      </c>
      <c r="B51" s="178" t="s">
        <v>482</v>
      </c>
      <c r="C51" s="105">
        <v>0</v>
      </c>
      <c r="D51" s="83">
        <v>1250</v>
      </c>
      <c r="E51" s="209">
        <v>1250</v>
      </c>
      <c r="F51" s="20"/>
      <c r="G51" s="20"/>
      <c r="H51" s="204"/>
      <c r="I51" s="194"/>
      <c r="J51" s="20"/>
      <c r="K51" s="195"/>
      <c r="L51" s="173">
        <v>0</v>
      </c>
      <c r="M51" s="83">
        <v>1250</v>
      </c>
      <c r="N51" s="209">
        <v>1250</v>
      </c>
    </row>
    <row r="52" spans="1:14" ht="15" customHeight="1" x14ac:dyDescent="0.25">
      <c r="A52" s="90" t="s">
        <v>483</v>
      </c>
      <c r="B52" s="178" t="s">
        <v>484</v>
      </c>
      <c r="C52" s="105"/>
      <c r="D52" s="83"/>
      <c r="E52" s="209"/>
      <c r="F52" s="20"/>
      <c r="G52" s="20"/>
      <c r="H52" s="204"/>
      <c r="I52" s="194"/>
      <c r="J52" s="20"/>
      <c r="K52" s="195"/>
      <c r="L52" s="173"/>
      <c r="M52" s="83"/>
      <c r="N52" s="209"/>
    </row>
    <row r="53" spans="1:14" ht="15" customHeight="1" x14ac:dyDescent="0.25">
      <c r="A53" s="90" t="s">
        <v>691</v>
      </c>
      <c r="B53" s="178" t="s">
        <v>485</v>
      </c>
      <c r="C53" s="105"/>
      <c r="D53" s="83"/>
      <c r="E53" s="209"/>
      <c r="F53" s="20"/>
      <c r="G53" s="20"/>
      <c r="H53" s="204"/>
      <c r="I53" s="194"/>
      <c r="J53" s="20"/>
      <c r="K53" s="195"/>
      <c r="L53" s="173"/>
      <c r="M53" s="83"/>
      <c r="N53" s="209"/>
    </row>
    <row r="54" spans="1:14" ht="15" customHeight="1" x14ac:dyDescent="0.25">
      <c r="A54" s="90" t="s">
        <v>692</v>
      </c>
      <c r="B54" s="178" t="s">
        <v>486</v>
      </c>
      <c r="C54" s="105"/>
      <c r="D54" s="83"/>
      <c r="E54" s="209"/>
      <c r="F54" s="20"/>
      <c r="G54" s="20"/>
      <c r="H54" s="204"/>
      <c r="I54" s="194"/>
      <c r="J54" s="20"/>
      <c r="K54" s="195"/>
      <c r="L54" s="173"/>
      <c r="M54" s="83"/>
      <c r="N54" s="209"/>
    </row>
    <row r="55" spans="1:14" ht="15" customHeight="1" x14ac:dyDescent="0.25">
      <c r="A55" s="90" t="s">
        <v>693</v>
      </c>
      <c r="B55" s="178" t="s">
        <v>487</v>
      </c>
      <c r="C55" s="105"/>
      <c r="D55" s="83"/>
      <c r="E55" s="209"/>
      <c r="F55" s="20"/>
      <c r="G55" s="20"/>
      <c r="H55" s="204"/>
      <c r="I55" s="194"/>
      <c r="J55" s="20"/>
      <c r="K55" s="195"/>
      <c r="L55" s="173"/>
      <c r="M55" s="83"/>
      <c r="N55" s="209"/>
    </row>
    <row r="56" spans="1:14" ht="15" customHeight="1" x14ac:dyDescent="0.25">
      <c r="A56" s="92" t="s">
        <v>728</v>
      </c>
      <c r="B56" s="180" t="s">
        <v>488</v>
      </c>
      <c r="C56" s="105">
        <v>0</v>
      </c>
      <c r="D56" s="83">
        <v>1250</v>
      </c>
      <c r="E56" s="209">
        <v>1250</v>
      </c>
      <c r="F56" s="20"/>
      <c r="G56" s="20"/>
      <c r="H56" s="204"/>
      <c r="I56" s="194"/>
      <c r="J56" s="20"/>
      <c r="K56" s="195"/>
      <c r="L56" s="173">
        <v>0</v>
      </c>
      <c r="M56" s="83">
        <v>1250</v>
      </c>
      <c r="N56" s="209">
        <v>1250</v>
      </c>
    </row>
    <row r="57" spans="1:14" ht="15" customHeight="1" x14ac:dyDescent="0.25">
      <c r="A57" s="128" t="s">
        <v>710</v>
      </c>
      <c r="B57" s="178" t="s">
        <v>527</v>
      </c>
      <c r="C57" s="105"/>
      <c r="D57" s="83"/>
      <c r="E57" s="209"/>
      <c r="F57" s="20"/>
      <c r="G57" s="20"/>
      <c r="H57" s="204"/>
      <c r="I57" s="194"/>
      <c r="J57" s="20"/>
      <c r="K57" s="195"/>
      <c r="L57" s="173"/>
      <c r="M57" s="83"/>
      <c r="N57" s="209"/>
    </row>
    <row r="58" spans="1:14" ht="15" customHeight="1" x14ac:dyDescent="0.25">
      <c r="A58" s="128" t="s">
        <v>711</v>
      </c>
      <c r="B58" s="178" t="s">
        <v>528</v>
      </c>
      <c r="C58" s="105">
        <v>0</v>
      </c>
      <c r="D58" s="83">
        <v>0</v>
      </c>
      <c r="E58" s="209">
        <v>8</v>
      </c>
      <c r="F58" s="20"/>
      <c r="G58" s="20"/>
      <c r="H58" s="204"/>
      <c r="I58" s="194"/>
      <c r="J58" s="20"/>
      <c r="K58" s="195"/>
      <c r="L58" s="173">
        <v>0</v>
      </c>
      <c r="M58" s="83">
        <v>0</v>
      </c>
      <c r="N58" s="209">
        <v>8</v>
      </c>
    </row>
    <row r="59" spans="1:14" ht="15" customHeight="1" x14ac:dyDescent="0.25">
      <c r="A59" s="128" t="s">
        <v>529</v>
      </c>
      <c r="B59" s="178" t="s">
        <v>530</v>
      </c>
      <c r="C59" s="105"/>
      <c r="D59" s="83"/>
      <c r="E59" s="209"/>
      <c r="F59" s="20"/>
      <c r="G59" s="20"/>
      <c r="H59" s="204"/>
      <c r="I59" s="194"/>
      <c r="J59" s="20"/>
      <c r="K59" s="195"/>
      <c r="L59" s="173"/>
      <c r="M59" s="83"/>
      <c r="N59" s="209"/>
    </row>
    <row r="60" spans="1:14" ht="15" customHeight="1" x14ac:dyDescent="0.25">
      <c r="A60" s="128" t="s">
        <v>712</v>
      </c>
      <c r="B60" s="178" t="s">
        <v>531</v>
      </c>
      <c r="C60" s="105"/>
      <c r="D60" s="83"/>
      <c r="E60" s="209"/>
      <c r="F60" s="20"/>
      <c r="G60" s="20"/>
      <c r="H60" s="204"/>
      <c r="I60" s="194"/>
      <c r="J60" s="20"/>
      <c r="K60" s="195"/>
      <c r="L60" s="173"/>
      <c r="M60" s="83"/>
      <c r="N60" s="209"/>
    </row>
    <row r="61" spans="1:14" ht="15" customHeight="1" x14ac:dyDescent="0.25">
      <c r="A61" s="128" t="s">
        <v>532</v>
      </c>
      <c r="B61" s="178" t="s">
        <v>533</v>
      </c>
      <c r="C61" s="105"/>
      <c r="D61" s="83"/>
      <c r="E61" s="209"/>
      <c r="F61" s="20"/>
      <c r="G61" s="20"/>
      <c r="H61" s="204"/>
      <c r="I61" s="194"/>
      <c r="J61" s="20"/>
      <c r="K61" s="195"/>
      <c r="L61" s="173"/>
      <c r="M61" s="83"/>
      <c r="N61" s="209"/>
    </row>
    <row r="62" spans="1:14" ht="15" customHeight="1" x14ac:dyDescent="0.25">
      <c r="A62" s="92" t="s">
        <v>733</v>
      </c>
      <c r="B62" s="180" t="s">
        <v>534</v>
      </c>
      <c r="C62" s="105">
        <v>0</v>
      </c>
      <c r="D62" s="83">
        <v>0</v>
      </c>
      <c r="E62" s="209">
        <v>8</v>
      </c>
      <c r="F62" s="20"/>
      <c r="G62" s="20"/>
      <c r="H62" s="204"/>
      <c r="I62" s="194"/>
      <c r="J62" s="20"/>
      <c r="K62" s="195"/>
      <c r="L62" s="173">
        <v>0</v>
      </c>
      <c r="M62" s="83">
        <v>0</v>
      </c>
      <c r="N62" s="209">
        <v>8</v>
      </c>
    </row>
    <row r="63" spans="1:14" ht="15" customHeight="1" x14ac:dyDescent="0.25">
      <c r="A63" s="128" t="s">
        <v>540</v>
      </c>
      <c r="B63" s="178" t="s">
        <v>541</v>
      </c>
      <c r="C63" s="105"/>
      <c r="D63" s="83"/>
      <c r="E63" s="209"/>
      <c r="F63" s="20"/>
      <c r="G63" s="20"/>
      <c r="H63" s="204"/>
      <c r="I63" s="194"/>
      <c r="J63" s="20"/>
      <c r="K63" s="195"/>
      <c r="L63" s="173"/>
      <c r="M63" s="83"/>
      <c r="N63" s="209"/>
    </row>
    <row r="64" spans="1:14" ht="15" customHeight="1" x14ac:dyDescent="0.25">
      <c r="A64" s="90" t="s">
        <v>715</v>
      </c>
      <c r="B64" s="178" t="s">
        <v>542</v>
      </c>
      <c r="C64" s="105"/>
      <c r="D64" s="83"/>
      <c r="E64" s="209"/>
      <c r="F64" s="20"/>
      <c r="G64" s="20"/>
      <c r="H64" s="204"/>
      <c r="I64" s="194"/>
      <c r="J64" s="20"/>
      <c r="K64" s="195"/>
      <c r="L64" s="173"/>
      <c r="M64" s="83"/>
      <c r="N64" s="209"/>
    </row>
    <row r="65" spans="1:14" ht="15" customHeight="1" x14ac:dyDescent="0.25">
      <c r="A65" s="128" t="s">
        <v>716</v>
      </c>
      <c r="B65" s="178" t="s">
        <v>543</v>
      </c>
      <c r="C65" s="105"/>
      <c r="D65" s="83"/>
      <c r="E65" s="209"/>
      <c r="F65" s="20"/>
      <c r="G65" s="20"/>
      <c r="H65" s="204"/>
      <c r="I65" s="194"/>
      <c r="J65" s="20"/>
      <c r="K65" s="195"/>
      <c r="L65" s="173"/>
      <c r="M65" s="83"/>
      <c r="N65" s="209"/>
    </row>
    <row r="66" spans="1:14" ht="15" customHeight="1" x14ac:dyDescent="0.25">
      <c r="A66" s="92" t="s">
        <v>736</v>
      </c>
      <c r="B66" s="180" t="s">
        <v>544</v>
      </c>
      <c r="C66" s="105"/>
      <c r="D66" s="83"/>
      <c r="E66" s="209"/>
      <c r="F66" s="20"/>
      <c r="G66" s="20"/>
      <c r="H66" s="204"/>
      <c r="I66" s="194"/>
      <c r="J66" s="20"/>
      <c r="K66" s="195"/>
      <c r="L66" s="173"/>
      <c r="M66" s="83"/>
      <c r="N66" s="209"/>
    </row>
    <row r="67" spans="1:14" ht="15" customHeight="1" x14ac:dyDescent="0.25">
      <c r="A67" s="170" t="s">
        <v>10</v>
      </c>
      <c r="B67" s="181"/>
      <c r="C67" s="236">
        <v>0</v>
      </c>
      <c r="D67" s="234">
        <v>2500</v>
      </c>
      <c r="E67" s="237">
        <v>2516</v>
      </c>
      <c r="F67" s="73"/>
      <c r="G67" s="73"/>
      <c r="H67" s="205"/>
      <c r="I67" s="196"/>
      <c r="J67" s="73"/>
      <c r="K67" s="197"/>
      <c r="L67" s="233">
        <v>0</v>
      </c>
      <c r="M67" s="234">
        <v>2500</v>
      </c>
      <c r="N67" s="237">
        <v>2516</v>
      </c>
    </row>
    <row r="68" spans="1:14" ht="15.75" x14ac:dyDescent="0.25">
      <c r="A68" s="171" t="s">
        <v>735</v>
      </c>
      <c r="B68" s="182" t="s">
        <v>545</v>
      </c>
      <c r="C68" s="111">
        <v>52704</v>
      </c>
      <c r="D68" s="88">
        <v>55429</v>
      </c>
      <c r="E68" s="112">
        <v>61674</v>
      </c>
      <c r="F68" s="69"/>
      <c r="G68" s="69"/>
      <c r="H68" s="206"/>
      <c r="I68" s="198"/>
      <c r="J68" s="69"/>
      <c r="K68" s="199"/>
      <c r="L68" s="176">
        <v>52704</v>
      </c>
      <c r="M68" s="88">
        <v>55429</v>
      </c>
      <c r="N68" s="112">
        <v>61674</v>
      </c>
    </row>
    <row r="69" spans="1:14" ht="15.75" x14ac:dyDescent="0.25">
      <c r="A69" s="172" t="s">
        <v>41</v>
      </c>
      <c r="B69" s="183"/>
      <c r="C69" s="213"/>
      <c r="D69" s="86"/>
      <c r="E69" s="214"/>
      <c r="F69" s="70"/>
      <c r="G69" s="70"/>
      <c r="H69" s="207"/>
      <c r="I69" s="200"/>
      <c r="J69" s="70"/>
      <c r="K69" s="201"/>
      <c r="L69" s="175"/>
      <c r="M69" s="86"/>
      <c r="N69" s="214"/>
    </row>
    <row r="70" spans="1:14" ht="15.75" x14ac:dyDescent="0.25">
      <c r="A70" s="172" t="s">
        <v>42</v>
      </c>
      <c r="B70" s="183"/>
      <c r="C70" s="213"/>
      <c r="D70" s="86"/>
      <c r="E70" s="214"/>
      <c r="F70" s="70"/>
      <c r="G70" s="70"/>
      <c r="H70" s="207"/>
      <c r="I70" s="200"/>
      <c r="J70" s="70"/>
      <c r="K70" s="201"/>
      <c r="L70" s="175"/>
      <c r="M70" s="86"/>
      <c r="N70" s="214"/>
    </row>
    <row r="71" spans="1:14" x14ac:dyDescent="0.25">
      <c r="A71" s="130" t="s">
        <v>717</v>
      </c>
      <c r="B71" s="163" t="s">
        <v>546</v>
      </c>
      <c r="C71" s="105"/>
      <c r="D71" s="83"/>
      <c r="E71" s="209"/>
      <c r="F71" s="20"/>
      <c r="G71" s="20"/>
      <c r="H71" s="204"/>
      <c r="I71" s="194"/>
      <c r="J71" s="20"/>
      <c r="K71" s="195"/>
      <c r="L71" s="173"/>
      <c r="M71" s="83"/>
      <c r="N71" s="209"/>
    </row>
    <row r="72" spans="1:14" x14ac:dyDescent="0.25">
      <c r="A72" s="128" t="s">
        <v>547</v>
      </c>
      <c r="B72" s="163" t="s">
        <v>548</v>
      </c>
      <c r="C72" s="105"/>
      <c r="D72" s="83"/>
      <c r="E72" s="209"/>
      <c r="F72" s="20"/>
      <c r="G72" s="20"/>
      <c r="H72" s="204"/>
      <c r="I72" s="194"/>
      <c r="J72" s="20"/>
      <c r="K72" s="195"/>
      <c r="L72" s="173"/>
      <c r="M72" s="83"/>
      <c r="N72" s="209"/>
    </row>
    <row r="73" spans="1:14" x14ac:dyDescent="0.25">
      <c r="A73" s="130" t="s">
        <v>718</v>
      </c>
      <c r="B73" s="163" t="s">
        <v>549</v>
      </c>
      <c r="C73" s="105"/>
      <c r="D73" s="83"/>
      <c r="E73" s="209"/>
      <c r="F73" s="20"/>
      <c r="G73" s="20"/>
      <c r="H73" s="204"/>
      <c r="I73" s="194"/>
      <c r="J73" s="20"/>
      <c r="K73" s="195"/>
      <c r="L73" s="173"/>
      <c r="M73" s="83"/>
      <c r="N73" s="209"/>
    </row>
    <row r="74" spans="1:14" x14ac:dyDescent="0.25">
      <c r="A74" s="129" t="s">
        <v>737</v>
      </c>
      <c r="B74" s="164" t="s">
        <v>550</v>
      </c>
      <c r="C74" s="105"/>
      <c r="D74" s="83"/>
      <c r="E74" s="209"/>
      <c r="F74" s="20"/>
      <c r="G74" s="20"/>
      <c r="H74" s="204"/>
      <c r="I74" s="194"/>
      <c r="J74" s="20"/>
      <c r="K74" s="195"/>
      <c r="L74" s="173"/>
      <c r="M74" s="83"/>
      <c r="N74" s="209"/>
    </row>
    <row r="75" spans="1:14" x14ac:dyDescent="0.25">
      <c r="A75" s="128" t="s">
        <v>719</v>
      </c>
      <c r="B75" s="163" t="s">
        <v>551</v>
      </c>
      <c r="C75" s="105"/>
      <c r="D75" s="83"/>
      <c r="E75" s="209"/>
      <c r="F75" s="20"/>
      <c r="G75" s="20"/>
      <c r="H75" s="204"/>
      <c r="I75" s="194"/>
      <c r="J75" s="20"/>
      <c r="K75" s="195"/>
      <c r="L75" s="173"/>
      <c r="M75" s="83"/>
      <c r="N75" s="209"/>
    </row>
    <row r="76" spans="1:14" x14ac:dyDescent="0.25">
      <c r="A76" s="130" t="s">
        <v>552</v>
      </c>
      <c r="B76" s="163" t="s">
        <v>553</v>
      </c>
      <c r="C76" s="105"/>
      <c r="D76" s="83"/>
      <c r="E76" s="209"/>
      <c r="F76" s="20"/>
      <c r="G76" s="20"/>
      <c r="H76" s="204"/>
      <c r="I76" s="194"/>
      <c r="J76" s="20"/>
      <c r="K76" s="195"/>
      <c r="L76" s="173"/>
      <c r="M76" s="83"/>
      <c r="N76" s="209"/>
    </row>
    <row r="77" spans="1:14" x14ac:dyDescent="0.25">
      <c r="A77" s="128" t="s">
        <v>720</v>
      </c>
      <c r="B77" s="163" t="s">
        <v>554</v>
      </c>
      <c r="C77" s="105"/>
      <c r="D77" s="83"/>
      <c r="E77" s="209"/>
      <c r="F77" s="20"/>
      <c r="G77" s="20"/>
      <c r="H77" s="204"/>
      <c r="I77" s="194"/>
      <c r="J77" s="20"/>
      <c r="K77" s="195"/>
      <c r="L77" s="173"/>
      <c r="M77" s="83"/>
      <c r="N77" s="209"/>
    </row>
    <row r="78" spans="1:14" x14ac:dyDescent="0.25">
      <c r="A78" s="130" t="s">
        <v>555</v>
      </c>
      <c r="B78" s="163" t="s">
        <v>556</v>
      </c>
      <c r="C78" s="105"/>
      <c r="D78" s="83"/>
      <c r="E78" s="209"/>
      <c r="F78" s="20"/>
      <c r="G78" s="20"/>
      <c r="H78" s="204"/>
      <c r="I78" s="194"/>
      <c r="J78" s="20"/>
      <c r="K78" s="195"/>
      <c r="L78" s="173"/>
      <c r="M78" s="83"/>
      <c r="N78" s="209"/>
    </row>
    <row r="79" spans="1:14" x14ac:dyDescent="0.25">
      <c r="A79" s="131" t="s">
        <v>738</v>
      </c>
      <c r="B79" s="164" t="s">
        <v>557</v>
      </c>
      <c r="C79" s="105"/>
      <c r="D79" s="83"/>
      <c r="E79" s="209"/>
      <c r="F79" s="20"/>
      <c r="G79" s="20"/>
      <c r="H79" s="204"/>
      <c r="I79" s="194"/>
      <c r="J79" s="20"/>
      <c r="K79" s="195"/>
      <c r="L79" s="173"/>
      <c r="M79" s="83"/>
      <c r="N79" s="209"/>
    </row>
    <row r="80" spans="1:14" x14ac:dyDescent="0.25">
      <c r="A80" s="90" t="s">
        <v>39</v>
      </c>
      <c r="B80" s="163" t="s">
        <v>558</v>
      </c>
      <c r="C80" s="105">
        <v>19500</v>
      </c>
      <c r="D80" s="83">
        <v>21195</v>
      </c>
      <c r="E80" s="209">
        <v>21195</v>
      </c>
      <c r="F80" s="20"/>
      <c r="G80" s="20"/>
      <c r="H80" s="204"/>
      <c r="I80" s="194"/>
      <c r="J80" s="20"/>
      <c r="K80" s="195"/>
      <c r="L80" s="173">
        <v>19500</v>
      </c>
      <c r="M80" s="83">
        <v>21195</v>
      </c>
      <c r="N80" s="209">
        <v>21195</v>
      </c>
    </row>
    <row r="81" spans="1:14" x14ac:dyDescent="0.25">
      <c r="A81" s="90" t="s">
        <v>40</v>
      </c>
      <c r="B81" s="163" t="s">
        <v>558</v>
      </c>
      <c r="C81" s="105"/>
      <c r="D81" s="83"/>
      <c r="E81" s="209"/>
      <c r="F81" s="20"/>
      <c r="G81" s="20"/>
      <c r="H81" s="204"/>
      <c r="I81" s="194"/>
      <c r="J81" s="20"/>
      <c r="K81" s="195"/>
      <c r="L81" s="173"/>
      <c r="M81" s="83"/>
      <c r="N81" s="209"/>
    </row>
    <row r="82" spans="1:14" x14ac:dyDescent="0.25">
      <c r="A82" s="90" t="s">
        <v>37</v>
      </c>
      <c r="B82" s="163" t="s">
        <v>559</v>
      </c>
      <c r="C82" s="105"/>
      <c r="D82" s="83"/>
      <c r="E82" s="209"/>
      <c r="F82" s="20"/>
      <c r="G82" s="20"/>
      <c r="H82" s="204"/>
      <c r="I82" s="194"/>
      <c r="J82" s="20"/>
      <c r="K82" s="195"/>
      <c r="L82" s="173"/>
      <c r="M82" s="83"/>
      <c r="N82" s="209"/>
    </row>
    <row r="83" spans="1:14" x14ac:dyDescent="0.25">
      <c r="A83" s="90" t="s">
        <v>38</v>
      </c>
      <c r="B83" s="163" t="s">
        <v>559</v>
      </c>
      <c r="C83" s="105"/>
      <c r="D83" s="83"/>
      <c r="E83" s="209"/>
      <c r="F83" s="20"/>
      <c r="G83" s="20"/>
      <c r="H83" s="204"/>
      <c r="I83" s="194"/>
      <c r="J83" s="20"/>
      <c r="K83" s="195"/>
      <c r="L83" s="173"/>
      <c r="M83" s="83"/>
      <c r="N83" s="209"/>
    </row>
    <row r="84" spans="1:14" x14ac:dyDescent="0.25">
      <c r="A84" s="91" t="s">
        <v>739</v>
      </c>
      <c r="B84" s="164" t="s">
        <v>560</v>
      </c>
      <c r="C84" s="105">
        <v>19500</v>
      </c>
      <c r="D84" s="83">
        <v>21195</v>
      </c>
      <c r="E84" s="209">
        <v>21195</v>
      </c>
      <c r="F84" s="20"/>
      <c r="G84" s="20"/>
      <c r="H84" s="204"/>
      <c r="I84" s="194"/>
      <c r="J84" s="20"/>
      <c r="K84" s="195"/>
      <c r="L84" s="173">
        <v>19500</v>
      </c>
      <c r="M84" s="83">
        <v>21195</v>
      </c>
      <c r="N84" s="209">
        <v>21195</v>
      </c>
    </row>
    <row r="85" spans="1:14" x14ac:dyDescent="0.25">
      <c r="A85" s="130" t="s">
        <v>561</v>
      </c>
      <c r="B85" s="163" t="s">
        <v>562</v>
      </c>
      <c r="C85" s="105">
        <v>0</v>
      </c>
      <c r="D85" s="83">
        <v>0</v>
      </c>
      <c r="E85" s="209">
        <v>1253</v>
      </c>
      <c r="F85" s="20"/>
      <c r="G85" s="20"/>
      <c r="H85" s="204"/>
      <c r="I85" s="194"/>
      <c r="J85" s="20"/>
      <c r="K85" s="195"/>
      <c r="L85" s="173">
        <v>0</v>
      </c>
      <c r="M85" s="83">
        <v>0</v>
      </c>
      <c r="N85" s="209">
        <v>1253</v>
      </c>
    </row>
    <row r="86" spans="1:14" x14ac:dyDescent="0.25">
      <c r="A86" s="130" t="s">
        <v>563</v>
      </c>
      <c r="B86" s="163" t="s">
        <v>564</v>
      </c>
      <c r="C86" s="105"/>
      <c r="D86" s="83"/>
      <c r="E86" s="209"/>
      <c r="F86" s="20"/>
      <c r="G86" s="20"/>
      <c r="H86" s="204"/>
      <c r="I86" s="194"/>
      <c r="J86" s="20"/>
      <c r="K86" s="195"/>
      <c r="L86" s="173"/>
      <c r="M86" s="83"/>
      <c r="N86" s="209"/>
    </row>
    <row r="87" spans="1:14" x14ac:dyDescent="0.25">
      <c r="A87" s="130" t="s">
        <v>565</v>
      </c>
      <c r="B87" s="163" t="s">
        <v>566</v>
      </c>
      <c r="C87" s="105"/>
      <c r="D87" s="83"/>
      <c r="E87" s="209"/>
      <c r="F87" s="20"/>
      <c r="G87" s="20"/>
      <c r="H87" s="204"/>
      <c r="I87" s="194"/>
      <c r="J87" s="20"/>
      <c r="K87" s="195"/>
      <c r="L87" s="173"/>
      <c r="M87" s="83"/>
      <c r="N87" s="209"/>
    </row>
    <row r="88" spans="1:14" x14ac:dyDescent="0.25">
      <c r="A88" s="130" t="s">
        <v>567</v>
      </c>
      <c r="B88" s="163" t="s">
        <v>568</v>
      </c>
      <c r="C88" s="105"/>
      <c r="D88" s="83"/>
      <c r="E88" s="209"/>
      <c r="F88" s="20"/>
      <c r="G88" s="20"/>
      <c r="H88" s="204"/>
      <c r="I88" s="194"/>
      <c r="J88" s="20"/>
      <c r="K88" s="195"/>
      <c r="L88" s="173"/>
      <c r="M88" s="83"/>
      <c r="N88" s="209"/>
    </row>
    <row r="89" spans="1:14" x14ac:dyDescent="0.25">
      <c r="A89" s="128" t="s">
        <v>721</v>
      </c>
      <c r="B89" s="163" t="s">
        <v>569</v>
      </c>
      <c r="C89" s="105"/>
      <c r="D89" s="83"/>
      <c r="E89" s="209"/>
      <c r="F89" s="20"/>
      <c r="G89" s="20"/>
      <c r="H89" s="204"/>
      <c r="I89" s="194"/>
      <c r="J89" s="20"/>
      <c r="K89" s="195"/>
      <c r="L89" s="173"/>
      <c r="M89" s="83"/>
      <c r="N89" s="209"/>
    </row>
    <row r="90" spans="1:14" x14ac:dyDescent="0.25">
      <c r="A90" s="129" t="s">
        <v>740</v>
      </c>
      <c r="B90" s="164" t="s">
        <v>571</v>
      </c>
      <c r="C90" s="105">
        <v>42749</v>
      </c>
      <c r="D90" s="83">
        <v>46495</v>
      </c>
      <c r="E90" s="209">
        <v>44067</v>
      </c>
      <c r="F90" s="20"/>
      <c r="G90" s="20"/>
      <c r="H90" s="204"/>
      <c r="I90" s="194"/>
      <c r="J90" s="20"/>
      <c r="K90" s="195"/>
      <c r="L90" s="173">
        <v>42749</v>
      </c>
      <c r="M90" s="83">
        <v>46495</v>
      </c>
      <c r="N90" s="209">
        <v>44067</v>
      </c>
    </row>
    <row r="91" spans="1:14" x14ac:dyDescent="0.25">
      <c r="A91" s="128" t="s">
        <v>572</v>
      </c>
      <c r="B91" s="163" t="s">
        <v>573</v>
      </c>
      <c r="C91" s="105"/>
      <c r="D91" s="83"/>
      <c r="E91" s="209"/>
      <c r="F91" s="20"/>
      <c r="G91" s="20"/>
      <c r="H91" s="204"/>
      <c r="I91" s="194"/>
      <c r="J91" s="20"/>
      <c r="K91" s="195"/>
      <c r="L91" s="173"/>
      <c r="M91" s="83"/>
      <c r="N91" s="209"/>
    </row>
    <row r="92" spans="1:14" x14ac:dyDescent="0.25">
      <c r="A92" s="128" t="s">
        <v>574</v>
      </c>
      <c r="B92" s="163" t="s">
        <v>575</v>
      </c>
      <c r="C92" s="105"/>
      <c r="D92" s="83"/>
      <c r="E92" s="209"/>
      <c r="F92" s="20"/>
      <c r="G92" s="20"/>
      <c r="H92" s="204"/>
      <c r="I92" s="194"/>
      <c r="J92" s="20"/>
      <c r="K92" s="195"/>
      <c r="L92" s="173"/>
      <c r="M92" s="83"/>
      <c r="N92" s="209"/>
    </row>
    <row r="93" spans="1:14" x14ac:dyDescent="0.25">
      <c r="A93" s="130" t="s">
        <v>576</v>
      </c>
      <c r="B93" s="163" t="s">
        <v>577</v>
      </c>
      <c r="C93" s="105"/>
      <c r="D93" s="83"/>
      <c r="E93" s="209"/>
      <c r="F93" s="20"/>
      <c r="G93" s="20"/>
      <c r="H93" s="204"/>
      <c r="I93" s="194"/>
      <c r="J93" s="20"/>
      <c r="K93" s="195"/>
      <c r="L93" s="173"/>
      <c r="M93" s="83"/>
      <c r="N93" s="209"/>
    </row>
    <row r="94" spans="1:14" x14ac:dyDescent="0.25">
      <c r="A94" s="130" t="s">
        <v>722</v>
      </c>
      <c r="B94" s="163" t="s">
        <v>578</v>
      </c>
      <c r="C94" s="105"/>
      <c r="D94" s="83"/>
      <c r="E94" s="209"/>
      <c r="F94" s="20"/>
      <c r="G94" s="20"/>
      <c r="H94" s="204"/>
      <c r="I94" s="194"/>
      <c r="J94" s="20"/>
      <c r="K94" s="195"/>
      <c r="L94" s="173"/>
      <c r="M94" s="83"/>
      <c r="N94" s="209"/>
    </row>
    <row r="95" spans="1:14" x14ac:dyDescent="0.25">
      <c r="A95" s="131" t="s">
        <v>741</v>
      </c>
      <c r="B95" s="164" t="s">
        <v>579</v>
      </c>
      <c r="C95" s="105"/>
      <c r="D95" s="83"/>
      <c r="E95" s="209"/>
      <c r="F95" s="20"/>
      <c r="G95" s="20"/>
      <c r="H95" s="204"/>
      <c r="I95" s="194"/>
      <c r="J95" s="20"/>
      <c r="K95" s="195"/>
      <c r="L95" s="173"/>
      <c r="M95" s="83"/>
      <c r="N95" s="209"/>
    </row>
    <row r="96" spans="1:14" x14ac:dyDescent="0.25">
      <c r="A96" s="129" t="s">
        <v>580</v>
      </c>
      <c r="B96" s="164" t="s">
        <v>581</v>
      </c>
      <c r="C96" s="105"/>
      <c r="D96" s="83"/>
      <c r="E96" s="209"/>
      <c r="F96" s="20"/>
      <c r="G96" s="20"/>
      <c r="H96" s="204"/>
      <c r="I96" s="194"/>
      <c r="J96" s="20"/>
      <c r="K96" s="195"/>
      <c r="L96" s="173"/>
      <c r="M96" s="83"/>
      <c r="N96" s="209"/>
    </row>
    <row r="97" spans="1:14" ht="15.75" x14ac:dyDescent="0.25">
      <c r="A97" s="155" t="s">
        <v>742</v>
      </c>
      <c r="B97" s="166" t="s">
        <v>582</v>
      </c>
      <c r="C97" s="111">
        <v>42749</v>
      </c>
      <c r="D97" s="88">
        <v>46495</v>
      </c>
      <c r="E97" s="112">
        <v>44067</v>
      </c>
      <c r="F97" s="69"/>
      <c r="G97" s="69"/>
      <c r="H97" s="206"/>
      <c r="I97" s="198"/>
      <c r="J97" s="69"/>
      <c r="K97" s="199"/>
      <c r="L97" s="176">
        <v>42749</v>
      </c>
      <c r="M97" s="88">
        <v>46495</v>
      </c>
      <c r="N97" s="112">
        <v>44067</v>
      </c>
    </row>
    <row r="98" spans="1:14" ht="15.75" x14ac:dyDescent="0.25">
      <c r="A98" s="156" t="s">
        <v>724</v>
      </c>
      <c r="B98" s="167"/>
      <c r="C98" s="215">
        <v>95453</v>
      </c>
      <c r="D98" s="169">
        <v>101924</v>
      </c>
      <c r="E98" s="216">
        <v>105741</v>
      </c>
      <c r="F98" s="71"/>
      <c r="G98" s="71"/>
      <c r="H98" s="208"/>
      <c r="I98" s="202"/>
      <c r="J98" s="71"/>
      <c r="K98" s="203"/>
      <c r="L98" s="177">
        <v>95453</v>
      </c>
      <c r="M98" s="169">
        <v>101924</v>
      </c>
      <c r="N98" s="216">
        <v>105741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98"/>
  <sheetViews>
    <sheetView workbookViewId="0">
      <selection activeCell="A4" sqref="A4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617" t="s">
        <v>1162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4" customHeight="1" x14ac:dyDescent="0.25">
      <c r="A2" s="613" t="s">
        <v>1107</v>
      </c>
      <c r="B2" s="614"/>
      <c r="C2" s="614"/>
      <c r="D2" s="614"/>
      <c r="E2" s="614"/>
      <c r="F2" s="618"/>
      <c r="G2" s="619"/>
      <c r="H2" s="619"/>
      <c r="I2" s="619"/>
      <c r="J2" s="619"/>
      <c r="K2" s="619"/>
      <c r="L2" s="619"/>
      <c r="M2" s="619"/>
      <c r="N2" s="619"/>
    </row>
    <row r="3" spans="1:14" ht="24" customHeight="1" x14ac:dyDescent="0.25">
      <c r="A3" s="615" t="s">
        <v>761</v>
      </c>
      <c r="B3" s="616"/>
      <c r="C3" s="616"/>
      <c r="D3" s="616"/>
      <c r="E3" s="616"/>
      <c r="F3" s="618"/>
      <c r="G3" s="619"/>
      <c r="H3" s="619"/>
      <c r="I3" s="619"/>
      <c r="J3" s="619"/>
      <c r="K3" s="619"/>
      <c r="L3" s="619"/>
      <c r="M3" s="619"/>
      <c r="N3" s="619"/>
    </row>
    <row r="4" spans="1:14" ht="18" x14ac:dyDescent="0.35">
      <c r="A4" s="80"/>
    </row>
    <row r="5" spans="1:14" ht="15.75" x14ac:dyDescent="0.25">
      <c r="A5" s="326" t="s">
        <v>623</v>
      </c>
    </row>
    <row r="6" spans="1:14" ht="30" customHeight="1" x14ac:dyDescent="0.25">
      <c r="A6" s="620" t="s">
        <v>280</v>
      </c>
      <c r="B6" s="622" t="s">
        <v>281</v>
      </c>
      <c r="C6" s="630" t="s">
        <v>12</v>
      </c>
      <c r="D6" s="625"/>
      <c r="E6" s="631"/>
      <c r="F6" s="624" t="s">
        <v>13</v>
      </c>
      <c r="G6" s="625"/>
      <c r="H6" s="626"/>
      <c r="I6" s="630" t="s">
        <v>14</v>
      </c>
      <c r="J6" s="625"/>
      <c r="K6" s="631"/>
      <c r="L6" s="627" t="s">
        <v>79</v>
      </c>
      <c r="M6" s="628"/>
      <c r="N6" s="629"/>
    </row>
    <row r="7" spans="1:14" ht="25.5" x14ac:dyDescent="0.25">
      <c r="A7" s="621"/>
      <c r="B7" s="623"/>
      <c r="C7" s="93" t="s">
        <v>82</v>
      </c>
      <c r="D7" s="3" t="s">
        <v>107</v>
      </c>
      <c r="E7" s="82" t="s">
        <v>108</v>
      </c>
      <c r="F7" s="103" t="s">
        <v>82</v>
      </c>
      <c r="G7" s="3" t="s">
        <v>107</v>
      </c>
      <c r="H7" s="104" t="s">
        <v>108</v>
      </c>
      <c r="I7" s="93" t="s">
        <v>82</v>
      </c>
      <c r="J7" s="3" t="s">
        <v>107</v>
      </c>
      <c r="K7" s="82" t="s">
        <v>108</v>
      </c>
      <c r="L7" s="103" t="s">
        <v>82</v>
      </c>
      <c r="M7" s="3" t="s">
        <v>107</v>
      </c>
      <c r="N7" s="104" t="s">
        <v>108</v>
      </c>
    </row>
    <row r="8" spans="1:14" ht="15" customHeight="1" x14ac:dyDescent="0.25">
      <c r="A8" s="141" t="s">
        <v>460</v>
      </c>
      <c r="B8" s="178" t="s">
        <v>461</v>
      </c>
      <c r="C8" s="105">
        <v>9655</v>
      </c>
      <c r="D8" s="83">
        <v>9669</v>
      </c>
      <c r="E8" s="209">
        <v>10669</v>
      </c>
      <c r="F8" s="194"/>
      <c r="G8" s="20"/>
      <c r="H8" s="195"/>
      <c r="I8" s="189"/>
      <c r="J8" s="20"/>
      <c r="K8" s="204"/>
      <c r="L8" s="105">
        <v>9655</v>
      </c>
      <c r="M8" s="83">
        <v>9669</v>
      </c>
      <c r="N8" s="209">
        <v>10669</v>
      </c>
    </row>
    <row r="9" spans="1:14" ht="15" customHeight="1" x14ac:dyDescent="0.25">
      <c r="A9" s="90" t="s">
        <v>462</v>
      </c>
      <c r="B9" s="178" t="s">
        <v>463</v>
      </c>
      <c r="C9" s="105">
        <v>14907</v>
      </c>
      <c r="D9" s="83">
        <v>14907</v>
      </c>
      <c r="E9" s="209">
        <v>15454</v>
      </c>
      <c r="F9" s="194"/>
      <c r="G9" s="20"/>
      <c r="H9" s="195"/>
      <c r="I9" s="189"/>
      <c r="J9" s="20"/>
      <c r="K9" s="204"/>
      <c r="L9" s="105">
        <v>14907</v>
      </c>
      <c r="M9" s="83">
        <v>14907</v>
      </c>
      <c r="N9" s="209">
        <v>15454</v>
      </c>
    </row>
    <row r="10" spans="1:14" ht="15" customHeight="1" x14ac:dyDescent="0.25">
      <c r="A10" s="90" t="s">
        <v>464</v>
      </c>
      <c r="B10" s="178" t="s">
        <v>465</v>
      </c>
      <c r="C10" s="105">
        <v>8979</v>
      </c>
      <c r="D10" s="83">
        <v>8979</v>
      </c>
      <c r="E10" s="209">
        <v>7854</v>
      </c>
      <c r="F10" s="194"/>
      <c r="G10" s="20"/>
      <c r="H10" s="195"/>
      <c r="I10" s="189"/>
      <c r="J10" s="20"/>
      <c r="K10" s="204"/>
      <c r="L10" s="105">
        <v>8979</v>
      </c>
      <c r="M10" s="83">
        <v>8979</v>
      </c>
      <c r="N10" s="209">
        <v>7854</v>
      </c>
    </row>
    <row r="11" spans="1:14" ht="15" customHeight="1" x14ac:dyDescent="0.25">
      <c r="A11" s="90" t="s">
        <v>466</v>
      </c>
      <c r="B11" s="178" t="s">
        <v>467</v>
      </c>
      <c r="C11" s="105">
        <v>1200</v>
      </c>
      <c r="D11" s="83">
        <v>1200</v>
      </c>
      <c r="E11" s="209">
        <v>1200</v>
      </c>
      <c r="F11" s="194"/>
      <c r="G11" s="20"/>
      <c r="H11" s="195"/>
      <c r="I11" s="189"/>
      <c r="J11" s="20"/>
      <c r="K11" s="204"/>
      <c r="L11" s="105">
        <v>1200</v>
      </c>
      <c r="M11" s="83">
        <v>1200</v>
      </c>
      <c r="N11" s="209">
        <v>1200</v>
      </c>
    </row>
    <row r="12" spans="1:14" ht="15" customHeight="1" x14ac:dyDescent="0.25">
      <c r="A12" s="90" t="s">
        <v>468</v>
      </c>
      <c r="B12" s="178" t="s">
        <v>469</v>
      </c>
      <c r="C12" s="105">
        <v>0</v>
      </c>
      <c r="D12" s="83">
        <v>1321</v>
      </c>
      <c r="E12" s="209">
        <v>899</v>
      </c>
      <c r="F12" s="194"/>
      <c r="G12" s="20"/>
      <c r="H12" s="195"/>
      <c r="I12" s="189"/>
      <c r="J12" s="20"/>
      <c r="K12" s="204"/>
      <c r="L12" s="105">
        <v>0</v>
      </c>
      <c r="M12" s="83">
        <v>1321</v>
      </c>
      <c r="N12" s="209">
        <v>899</v>
      </c>
    </row>
    <row r="13" spans="1:14" ht="15" customHeight="1" x14ac:dyDescent="0.25">
      <c r="A13" s="90" t="s">
        <v>470</v>
      </c>
      <c r="B13" s="178" t="s">
        <v>471</v>
      </c>
      <c r="C13" s="105"/>
      <c r="D13" s="83"/>
      <c r="E13" s="209"/>
      <c r="F13" s="194"/>
      <c r="G13" s="20"/>
      <c r="H13" s="195"/>
      <c r="I13" s="189"/>
      <c r="J13" s="20"/>
      <c r="K13" s="204"/>
      <c r="L13" s="105"/>
      <c r="M13" s="83"/>
      <c r="N13" s="209"/>
    </row>
    <row r="14" spans="1:14" ht="15" customHeight="1" x14ac:dyDescent="0.25">
      <c r="A14" s="91" t="s">
        <v>726</v>
      </c>
      <c r="B14" s="179" t="s">
        <v>472</v>
      </c>
      <c r="C14" s="105">
        <v>34741</v>
      </c>
      <c r="D14" s="83">
        <v>36076</v>
      </c>
      <c r="E14" s="209">
        <v>36076</v>
      </c>
      <c r="F14" s="194"/>
      <c r="G14" s="20"/>
      <c r="H14" s="195"/>
      <c r="I14" s="189"/>
      <c r="J14" s="20"/>
      <c r="K14" s="204"/>
      <c r="L14" s="105">
        <v>34741</v>
      </c>
      <c r="M14" s="83">
        <v>36076</v>
      </c>
      <c r="N14" s="209">
        <v>36076</v>
      </c>
    </row>
    <row r="15" spans="1:14" ht="15" customHeight="1" x14ac:dyDescent="0.25">
      <c r="A15" s="90" t="s">
        <v>473</v>
      </c>
      <c r="B15" s="178" t="s">
        <v>474</v>
      </c>
      <c r="C15" s="105"/>
      <c r="D15" s="83"/>
      <c r="E15" s="209"/>
      <c r="F15" s="194"/>
      <c r="G15" s="20"/>
      <c r="H15" s="195"/>
      <c r="I15" s="189"/>
      <c r="J15" s="20"/>
      <c r="K15" s="204"/>
      <c r="L15" s="105"/>
      <c r="M15" s="83"/>
      <c r="N15" s="209"/>
    </row>
    <row r="16" spans="1:14" ht="15" customHeight="1" x14ac:dyDescent="0.25">
      <c r="A16" s="90" t="s">
        <v>475</v>
      </c>
      <c r="B16" s="178" t="s">
        <v>476</v>
      </c>
      <c r="C16" s="105"/>
      <c r="D16" s="83"/>
      <c r="E16" s="209"/>
      <c r="F16" s="194"/>
      <c r="G16" s="20"/>
      <c r="H16" s="195"/>
      <c r="I16" s="189"/>
      <c r="J16" s="20"/>
      <c r="K16" s="204"/>
      <c r="L16" s="105"/>
      <c r="M16" s="83"/>
      <c r="N16" s="209"/>
    </row>
    <row r="17" spans="1:14" ht="15" customHeight="1" x14ac:dyDescent="0.25">
      <c r="A17" s="90" t="s">
        <v>688</v>
      </c>
      <c r="B17" s="178" t="s">
        <v>477</v>
      </c>
      <c r="C17" s="105"/>
      <c r="D17" s="83"/>
      <c r="E17" s="209"/>
      <c r="F17" s="194"/>
      <c r="G17" s="20"/>
      <c r="H17" s="195"/>
      <c r="I17" s="189"/>
      <c r="J17" s="20"/>
      <c r="K17" s="204"/>
      <c r="L17" s="105"/>
      <c r="M17" s="83"/>
      <c r="N17" s="209"/>
    </row>
    <row r="18" spans="1:14" ht="15" customHeight="1" x14ac:dyDescent="0.25">
      <c r="A18" s="90" t="s">
        <v>689</v>
      </c>
      <c r="B18" s="178" t="s">
        <v>478</v>
      </c>
      <c r="C18" s="105"/>
      <c r="D18" s="83"/>
      <c r="E18" s="209"/>
      <c r="F18" s="194"/>
      <c r="G18" s="20"/>
      <c r="H18" s="195"/>
      <c r="I18" s="189"/>
      <c r="J18" s="20"/>
      <c r="K18" s="204"/>
      <c r="L18" s="105"/>
      <c r="M18" s="83"/>
      <c r="N18" s="209"/>
    </row>
    <row r="19" spans="1:14" ht="15" customHeight="1" x14ac:dyDescent="0.25">
      <c r="A19" s="90" t="s">
        <v>690</v>
      </c>
      <c r="B19" s="178" t="s">
        <v>479</v>
      </c>
      <c r="C19" s="105">
        <v>168</v>
      </c>
      <c r="D19" s="83">
        <v>266</v>
      </c>
      <c r="E19" s="209">
        <v>2841</v>
      </c>
      <c r="F19" s="194"/>
      <c r="G19" s="20"/>
      <c r="H19" s="195"/>
      <c r="I19" s="189"/>
      <c r="J19" s="20"/>
      <c r="K19" s="204"/>
      <c r="L19" s="105">
        <v>168</v>
      </c>
      <c r="M19" s="83">
        <v>266</v>
      </c>
      <c r="N19" s="209">
        <v>2841</v>
      </c>
    </row>
    <row r="20" spans="1:14" ht="15" customHeight="1" x14ac:dyDescent="0.25">
      <c r="A20" s="92" t="s">
        <v>727</v>
      </c>
      <c r="B20" s="180" t="s">
        <v>480</v>
      </c>
      <c r="C20" s="107">
        <v>34909</v>
      </c>
      <c r="D20" s="87">
        <v>36342</v>
      </c>
      <c r="E20" s="108">
        <v>38917</v>
      </c>
      <c r="F20" s="194"/>
      <c r="G20" s="20"/>
      <c r="H20" s="195"/>
      <c r="I20" s="189"/>
      <c r="J20" s="20"/>
      <c r="K20" s="204"/>
      <c r="L20" s="107">
        <v>34909</v>
      </c>
      <c r="M20" s="87">
        <v>36342</v>
      </c>
      <c r="N20" s="108">
        <v>38917</v>
      </c>
    </row>
    <row r="21" spans="1:14" ht="15" customHeight="1" x14ac:dyDescent="0.25">
      <c r="A21" s="90" t="s">
        <v>694</v>
      </c>
      <c r="B21" s="178" t="s">
        <v>489</v>
      </c>
      <c r="C21" s="105"/>
      <c r="D21" s="83"/>
      <c r="E21" s="209"/>
      <c r="F21" s="194"/>
      <c r="G21" s="20"/>
      <c r="H21" s="195"/>
      <c r="I21" s="189"/>
      <c r="J21" s="20"/>
      <c r="K21" s="204"/>
      <c r="L21" s="105"/>
      <c r="M21" s="83"/>
      <c r="N21" s="209"/>
    </row>
    <row r="22" spans="1:14" ht="15" customHeight="1" x14ac:dyDescent="0.25">
      <c r="A22" s="90" t="s">
        <v>695</v>
      </c>
      <c r="B22" s="178" t="s">
        <v>490</v>
      </c>
      <c r="C22" s="105"/>
      <c r="D22" s="83"/>
      <c r="E22" s="209"/>
      <c r="F22" s="194"/>
      <c r="G22" s="20"/>
      <c r="H22" s="195"/>
      <c r="I22" s="189"/>
      <c r="J22" s="20"/>
      <c r="K22" s="204"/>
      <c r="L22" s="105"/>
      <c r="M22" s="83"/>
      <c r="N22" s="209"/>
    </row>
    <row r="23" spans="1:14" ht="15" customHeight="1" x14ac:dyDescent="0.25">
      <c r="A23" s="91" t="s">
        <v>729</v>
      </c>
      <c r="B23" s="179" t="s">
        <v>491</v>
      </c>
      <c r="C23" s="105"/>
      <c r="D23" s="83"/>
      <c r="E23" s="209"/>
      <c r="F23" s="194"/>
      <c r="G23" s="20"/>
      <c r="H23" s="195"/>
      <c r="I23" s="189"/>
      <c r="J23" s="20"/>
      <c r="K23" s="204"/>
      <c r="L23" s="105"/>
      <c r="M23" s="83"/>
      <c r="N23" s="209"/>
    </row>
    <row r="24" spans="1:14" ht="15" customHeight="1" x14ac:dyDescent="0.25">
      <c r="A24" s="90" t="s">
        <v>696</v>
      </c>
      <c r="B24" s="178" t="s">
        <v>492</v>
      </c>
      <c r="C24" s="105"/>
      <c r="D24" s="83"/>
      <c r="E24" s="209"/>
      <c r="F24" s="194"/>
      <c r="G24" s="20"/>
      <c r="H24" s="195"/>
      <c r="I24" s="189"/>
      <c r="J24" s="20"/>
      <c r="K24" s="204"/>
      <c r="L24" s="105"/>
      <c r="M24" s="83"/>
      <c r="N24" s="209"/>
    </row>
    <row r="25" spans="1:14" ht="15" customHeight="1" x14ac:dyDescent="0.25">
      <c r="A25" s="90" t="s">
        <v>697</v>
      </c>
      <c r="B25" s="178" t="s">
        <v>493</v>
      </c>
      <c r="C25" s="105"/>
      <c r="D25" s="83"/>
      <c r="E25" s="209"/>
      <c r="F25" s="194"/>
      <c r="G25" s="20"/>
      <c r="H25" s="195"/>
      <c r="I25" s="189"/>
      <c r="J25" s="20"/>
      <c r="K25" s="204"/>
      <c r="L25" s="105"/>
      <c r="M25" s="83"/>
      <c r="N25" s="209"/>
    </row>
    <row r="26" spans="1:14" ht="15" customHeight="1" x14ac:dyDescent="0.25">
      <c r="A26" s="90" t="s">
        <v>698</v>
      </c>
      <c r="B26" s="178" t="s">
        <v>494</v>
      </c>
      <c r="C26" s="105">
        <v>1191</v>
      </c>
      <c r="D26" s="83">
        <v>1191</v>
      </c>
      <c r="E26" s="209">
        <v>1082</v>
      </c>
      <c r="F26" s="194"/>
      <c r="G26" s="20"/>
      <c r="H26" s="195"/>
      <c r="I26" s="189"/>
      <c r="J26" s="20"/>
      <c r="K26" s="204"/>
      <c r="L26" s="105">
        <v>1191</v>
      </c>
      <c r="M26" s="83">
        <v>1191</v>
      </c>
      <c r="N26" s="209">
        <v>1082</v>
      </c>
    </row>
    <row r="27" spans="1:14" ht="15" customHeight="1" x14ac:dyDescent="0.25">
      <c r="A27" s="90" t="s">
        <v>699</v>
      </c>
      <c r="B27" s="178" t="s">
        <v>495</v>
      </c>
      <c r="C27" s="105">
        <v>10000</v>
      </c>
      <c r="D27" s="83">
        <v>10000</v>
      </c>
      <c r="E27" s="209">
        <v>9224</v>
      </c>
      <c r="F27" s="194"/>
      <c r="G27" s="20"/>
      <c r="H27" s="195"/>
      <c r="I27" s="189"/>
      <c r="J27" s="20"/>
      <c r="K27" s="204"/>
      <c r="L27" s="105">
        <v>10000</v>
      </c>
      <c r="M27" s="83">
        <v>10000</v>
      </c>
      <c r="N27" s="209">
        <v>9224</v>
      </c>
    </row>
    <row r="28" spans="1:14" ht="15" customHeight="1" x14ac:dyDescent="0.25">
      <c r="A28" s="90" t="s">
        <v>700</v>
      </c>
      <c r="B28" s="178" t="s">
        <v>498</v>
      </c>
      <c r="C28" s="105"/>
      <c r="D28" s="83"/>
      <c r="E28" s="209"/>
      <c r="F28" s="194"/>
      <c r="G28" s="20"/>
      <c r="H28" s="195"/>
      <c r="I28" s="189"/>
      <c r="J28" s="20"/>
      <c r="K28" s="204"/>
      <c r="L28" s="105"/>
      <c r="M28" s="83"/>
      <c r="N28" s="209"/>
    </row>
    <row r="29" spans="1:14" ht="15" customHeight="1" x14ac:dyDescent="0.25">
      <c r="A29" s="90" t="s">
        <v>499</v>
      </c>
      <c r="B29" s="178" t="s">
        <v>500</v>
      </c>
      <c r="C29" s="105"/>
      <c r="D29" s="83"/>
      <c r="E29" s="209"/>
      <c r="F29" s="194"/>
      <c r="G29" s="20"/>
      <c r="H29" s="195"/>
      <c r="I29" s="189"/>
      <c r="J29" s="20"/>
      <c r="K29" s="204"/>
      <c r="L29" s="105"/>
      <c r="M29" s="83"/>
      <c r="N29" s="209"/>
    </row>
    <row r="30" spans="1:14" ht="15" customHeight="1" x14ac:dyDescent="0.25">
      <c r="A30" s="90" t="s">
        <v>701</v>
      </c>
      <c r="B30" s="178" t="s">
        <v>501</v>
      </c>
      <c r="C30" s="105">
        <v>1875</v>
      </c>
      <c r="D30" s="83">
        <v>1875</v>
      </c>
      <c r="E30" s="209">
        <v>1712</v>
      </c>
      <c r="F30" s="194"/>
      <c r="G30" s="20"/>
      <c r="H30" s="195"/>
      <c r="I30" s="189"/>
      <c r="J30" s="20"/>
      <c r="K30" s="204"/>
      <c r="L30" s="105">
        <v>1875</v>
      </c>
      <c r="M30" s="83">
        <v>1875</v>
      </c>
      <c r="N30" s="209">
        <v>1712</v>
      </c>
    </row>
    <row r="31" spans="1:14" ht="15" customHeight="1" x14ac:dyDescent="0.25">
      <c r="A31" s="90" t="s">
        <v>702</v>
      </c>
      <c r="B31" s="178" t="s">
        <v>506</v>
      </c>
      <c r="C31" s="105">
        <v>180</v>
      </c>
      <c r="D31" s="83">
        <v>180</v>
      </c>
      <c r="E31" s="209">
        <v>0</v>
      </c>
      <c r="F31" s="194"/>
      <c r="G31" s="20"/>
      <c r="H31" s="195"/>
      <c r="I31" s="189"/>
      <c r="J31" s="20"/>
      <c r="K31" s="204"/>
      <c r="L31" s="105">
        <v>180</v>
      </c>
      <c r="M31" s="83">
        <v>180</v>
      </c>
      <c r="N31" s="209">
        <v>0</v>
      </c>
    </row>
    <row r="32" spans="1:14" ht="15" customHeight="1" x14ac:dyDescent="0.25">
      <c r="A32" s="91" t="s">
        <v>730</v>
      </c>
      <c r="B32" s="179" t="s">
        <v>509</v>
      </c>
      <c r="C32" s="105">
        <v>12055</v>
      </c>
      <c r="D32" s="83">
        <v>12055</v>
      </c>
      <c r="E32" s="209">
        <v>10935</v>
      </c>
      <c r="F32" s="194"/>
      <c r="G32" s="20"/>
      <c r="H32" s="195"/>
      <c r="I32" s="189"/>
      <c r="J32" s="20"/>
      <c r="K32" s="204"/>
      <c r="L32" s="105">
        <v>12055</v>
      </c>
      <c r="M32" s="83">
        <v>12055</v>
      </c>
      <c r="N32" s="209">
        <v>10935</v>
      </c>
    </row>
    <row r="33" spans="1:14" ht="15" customHeight="1" x14ac:dyDescent="0.25">
      <c r="A33" s="90" t="s">
        <v>703</v>
      </c>
      <c r="B33" s="178" t="s">
        <v>510</v>
      </c>
      <c r="C33" s="105">
        <v>110</v>
      </c>
      <c r="D33" s="83">
        <v>110</v>
      </c>
      <c r="E33" s="209">
        <v>311</v>
      </c>
      <c r="F33" s="194"/>
      <c r="G33" s="20"/>
      <c r="H33" s="195"/>
      <c r="I33" s="189"/>
      <c r="J33" s="20"/>
      <c r="K33" s="204"/>
      <c r="L33" s="105">
        <v>110</v>
      </c>
      <c r="M33" s="83">
        <v>110</v>
      </c>
      <c r="N33" s="209">
        <v>311</v>
      </c>
    </row>
    <row r="34" spans="1:14" ht="15" customHeight="1" x14ac:dyDescent="0.25">
      <c r="A34" s="92" t="s">
        <v>731</v>
      </c>
      <c r="B34" s="180" t="s">
        <v>511</v>
      </c>
      <c r="C34" s="107">
        <v>13356</v>
      </c>
      <c r="D34" s="87">
        <v>13356</v>
      </c>
      <c r="E34" s="108">
        <v>12328</v>
      </c>
      <c r="F34" s="194"/>
      <c r="G34" s="20"/>
      <c r="H34" s="195"/>
      <c r="I34" s="189"/>
      <c r="J34" s="20"/>
      <c r="K34" s="204"/>
      <c r="L34" s="107">
        <v>13356</v>
      </c>
      <c r="M34" s="87">
        <v>13356</v>
      </c>
      <c r="N34" s="108">
        <v>12328</v>
      </c>
    </row>
    <row r="35" spans="1:14" ht="15" customHeight="1" x14ac:dyDescent="0.25">
      <c r="A35" s="128" t="s">
        <v>512</v>
      </c>
      <c r="B35" s="178" t="s">
        <v>513</v>
      </c>
      <c r="C35" s="105"/>
      <c r="D35" s="83"/>
      <c r="E35" s="209"/>
      <c r="F35" s="194"/>
      <c r="G35" s="20"/>
      <c r="H35" s="195"/>
      <c r="I35" s="189"/>
      <c r="J35" s="20"/>
      <c r="K35" s="204"/>
      <c r="L35" s="105"/>
      <c r="M35" s="83"/>
      <c r="N35" s="209"/>
    </row>
    <row r="36" spans="1:14" ht="15" customHeight="1" x14ac:dyDescent="0.25">
      <c r="A36" s="128" t="s">
        <v>704</v>
      </c>
      <c r="B36" s="178" t="s">
        <v>514</v>
      </c>
      <c r="C36" s="105">
        <v>0</v>
      </c>
      <c r="D36" s="83">
        <v>0</v>
      </c>
      <c r="E36" s="209">
        <v>0</v>
      </c>
      <c r="F36" s="194"/>
      <c r="G36" s="20"/>
      <c r="H36" s="195"/>
      <c r="I36" s="189"/>
      <c r="J36" s="20"/>
      <c r="K36" s="204"/>
      <c r="L36" s="105">
        <v>0</v>
      </c>
      <c r="M36" s="83">
        <v>0</v>
      </c>
      <c r="N36" s="209">
        <v>0</v>
      </c>
    </row>
    <row r="37" spans="1:14" ht="15" customHeight="1" x14ac:dyDescent="0.25">
      <c r="A37" s="128" t="s">
        <v>705</v>
      </c>
      <c r="B37" s="178" t="s">
        <v>515</v>
      </c>
      <c r="C37" s="105">
        <v>617</v>
      </c>
      <c r="D37" s="83">
        <v>617</v>
      </c>
      <c r="E37" s="209">
        <v>1256</v>
      </c>
      <c r="F37" s="194"/>
      <c r="G37" s="20"/>
      <c r="H37" s="195"/>
      <c r="I37" s="189"/>
      <c r="J37" s="20"/>
      <c r="K37" s="204"/>
      <c r="L37" s="105">
        <v>617</v>
      </c>
      <c r="M37" s="83">
        <v>617</v>
      </c>
      <c r="N37" s="209">
        <v>1256</v>
      </c>
    </row>
    <row r="38" spans="1:14" ht="15" customHeight="1" x14ac:dyDescent="0.25">
      <c r="A38" s="128" t="s">
        <v>706</v>
      </c>
      <c r="B38" s="178" t="s">
        <v>516</v>
      </c>
      <c r="C38" s="105"/>
      <c r="D38" s="83"/>
      <c r="E38" s="209"/>
      <c r="F38" s="194"/>
      <c r="G38" s="20"/>
      <c r="H38" s="195"/>
      <c r="I38" s="189"/>
      <c r="J38" s="20"/>
      <c r="K38" s="204"/>
      <c r="L38" s="105"/>
      <c r="M38" s="83"/>
      <c r="N38" s="209"/>
    </row>
    <row r="39" spans="1:14" ht="15" customHeight="1" x14ac:dyDescent="0.25">
      <c r="A39" s="128" t="s">
        <v>517</v>
      </c>
      <c r="B39" s="178" t="s">
        <v>518</v>
      </c>
      <c r="C39" s="105">
        <v>1032</v>
      </c>
      <c r="D39" s="83">
        <v>1032</v>
      </c>
      <c r="E39" s="209">
        <v>776</v>
      </c>
      <c r="F39" s="194"/>
      <c r="G39" s="20"/>
      <c r="H39" s="195"/>
      <c r="I39" s="189"/>
      <c r="J39" s="20"/>
      <c r="K39" s="204"/>
      <c r="L39" s="105">
        <v>1032</v>
      </c>
      <c r="M39" s="83">
        <v>1032</v>
      </c>
      <c r="N39" s="209">
        <v>776</v>
      </c>
    </row>
    <row r="40" spans="1:14" ht="15" customHeight="1" x14ac:dyDescent="0.25">
      <c r="A40" s="128" t="s">
        <v>519</v>
      </c>
      <c r="B40" s="178" t="s">
        <v>520</v>
      </c>
      <c r="C40" s="105"/>
      <c r="D40" s="83"/>
      <c r="E40" s="209"/>
      <c r="F40" s="194"/>
      <c r="G40" s="20"/>
      <c r="H40" s="195"/>
      <c r="I40" s="189"/>
      <c r="J40" s="20"/>
      <c r="K40" s="204"/>
      <c r="L40" s="105"/>
      <c r="M40" s="83"/>
      <c r="N40" s="209"/>
    </row>
    <row r="41" spans="1:14" ht="15" customHeight="1" x14ac:dyDescent="0.25">
      <c r="A41" s="128" t="s">
        <v>521</v>
      </c>
      <c r="B41" s="178" t="s">
        <v>522</v>
      </c>
      <c r="C41" s="105"/>
      <c r="D41" s="83"/>
      <c r="E41" s="209"/>
      <c r="F41" s="194"/>
      <c r="G41" s="20"/>
      <c r="H41" s="195"/>
      <c r="I41" s="189"/>
      <c r="J41" s="20"/>
      <c r="K41" s="204"/>
      <c r="L41" s="105"/>
      <c r="M41" s="83"/>
      <c r="N41" s="209"/>
    </row>
    <row r="42" spans="1:14" ht="15" customHeight="1" x14ac:dyDescent="0.25">
      <c r="A42" s="128" t="s">
        <v>707</v>
      </c>
      <c r="B42" s="178" t="s">
        <v>523</v>
      </c>
      <c r="C42" s="105">
        <v>1</v>
      </c>
      <c r="D42" s="83">
        <v>1</v>
      </c>
      <c r="E42" s="209">
        <v>36</v>
      </c>
      <c r="F42" s="194"/>
      <c r="G42" s="20"/>
      <c r="H42" s="195"/>
      <c r="I42" s="189"/>
      <c r="J42" s="20"/>
      <c r="K42" s="204"/>
      <c r="L42" s="105">
        <v>1</v>
      </c>
      <c r="M42" s="83">
        <v>1</v>
      </c>
      <c r="N42" s="209">
        <v>36</v>
      </c>
    </row>
    <row r="43" spans="1:14" ht="15" customHeight="1" x14ac:dyDescent="0.25">
      <c r="A43" s="128" t="s">
        <v>708</v>
      </c>
      <c r="B43" s="178" t="s">
        <v>524</v>
      </c>
      <c r="C43" s="105"/>
      <c r="D43" s="83"/>
      <c r="E43" s="209"/>
      <c r="F43" s="194"/>
      <c r="G43" s="20"/>
      <c r="H43" s="195"/>
      <c r="I43" s="189"/>
      <c r="J43" s="20"/>
      <c r="K43" s="204"/>
      <c r="L43" s="105"/>
      <c r="M43" s="83"/>
      <c r="N43" s="209"/>
    </row>
    <row r="44" spans="1:14" ht="15" customHeight="1" x14ac:dyDescent="0.25">
      <c r="A44" s="128" t="s">
        <v>709</v>
      </c>
      <c r="B44" s="178" t="s">
        <v>525</v>
      </c>
      <c r="C44" s="105">
        <v>2789</v>
      </c>
      <c r="D44" s="83">
        <v>2789</v>
      </c>
      <c r="E44" s="209">
        <v>6076</v>
      </c>
      <c r="F44" s="194"/>
      <c r="G44" s="20"/>
      <c r="H44" s="195"/>
      <c r="I44" s="189"/>
      <c r="J44" s="20"/>
      <c r="K44" s="204"/>
      <c r="L44" s="105">
        <v>2789</v>
      </c>
      <c r="M44" s="83">
        <v>2789</v>
      </c>
      <c r="N44" s="209">
        <v>6076</v>
      </c>
    </row>
    <row r="45" spans="1:14" ht="15" customHeight="1" x14ac:dyDescent="0.25">
      <c r="A45" s="147" t="s">
        <v>732</v>
      </c>
      <c r="B45" s="180" t="s">
        <v>526</v>
      </c>
      <c r="C45" s="107">
        <v>4439</v>
      </c>
      <c r="D45" s="87">
        <v>4439</v>
      </c>
      <c r="E45" s="108">
        <v>9044</v>
      </c>
      <c r="F45" s="194"/>
      <c r="G45" s="20"/>
      <c r="H45" s="195"/>
      <c r="I45" s="189"/>
      <c r="J45" s="20"/>
      <c r="K45" s="204"/>
      <c r="L45" s="107">
        <v>4439</v>
      </c>
      <c r="M45" s="87">
        <v>4439</v>
      </c>
      <c r="N45" s="108">
        <v>9044</v>
      </c>
    </row>
    <row r="46" spans="1:14" ht="15" customHeight="1" x14ac:dyDescent="0.25">
      <c r="A46" s="128" t="s">
        <v>535</v>
      </c>
      <c r="B46" s="178" t="s">
        <v>536</v>
      </c>
      <c r="C46" s="105"/>
      <c r="D46" s="83"/>
      <c r="E46" s="209"/>
      <c r="F46" s="194"/>
      <c r="G46" s="20"/>
      <c r="H46" s="195"/>
      <c r="I46" s="189"/>
      <c r="J46" s="20"/>
      <c r="K46" s="204"/>
      <c r="L46" s="105"/>
      <c r="M46" s="83"/>
      <c r="N46" s="209"/>
    </row>
    <row r="47" spans="1:14" ht="15" customHeight="1" x14ac:dyDescent="0.25">
      <c r="A47" s="90" t="s">
        <v>713</v>
      </c>
      <c r="B47" s="178" t="s">
        <v>537</v>
      </c>
      <c r="C47" s="105"/>
      <c r="D47" s="83"/>
      <c r="E47" s="209"/>
      <c r="F47" s="194"/>
      <c r="G47" s="20"/>
      <c r="H47" s="195"/>
      <c r="I47" s="189"/>
      <c r="J47" s="20"/>
      <c r="K47" s="204"/>
      <c r="L47" s="105"/>
      <c r="M47" s="83"/>
      <c r="N47" s="209"/>
    </row>
    <row r="48" spans="1:14" ht="15" customHeight="1" x14ac:dyDescent="0.25">
      <c r="A48" s="128" t="s">
        <v>714</v>
      </c>
      <c r="B48" s="178" t="s">
        <v>538</v>
      </c>
      <c r="C48" s="105"/>
      <c r="D48" s="83"/>
      <c r="E48" s="209"/>
      <c r="F48" s="194"/>
      <c r="G48" s="20"/>
      <c r="H48" s="195"/>
      <c r="I48" s="189"/>
      <c r="J48" s="20"/>
      <c r="K48" s="204"/>
      <c r="L48" s="105"/>
      <c r="M48" s="83"/>
      <c r="N48" s="209"/>
    </row>
    <row r="49" spans="1:14" ht="15" customHeight="1" x14ac:dyDescent="0.25">
      <c r="A49" s="92" t="s">
        <v>734</v>
      </c>
      <c r="B49" s="180" t="s">
        <v>539</v>
      </c>
      <c r="C49" s="107">
        <v>0</v>
      </c>
      <c r="D49" s="87">
        <v>42</v>
      </c>
      <c r="E49" s="108">
        <v>127</v>
      </c>
      <c r="F49" s="194"/>
      <c r="G49" s="20"/>
      <c r="H49" s="195"/>
      <c r="I49" s="189"/>
      <c r="J49" s="20"/>
      <c r="K49" s="204"/>
      <c r="L49" s="107">
        <v>0</v>
      </c>
      <c r="M49" s="87">
        <v>42</v>
      </c>
      <c r="N49" s="108">
        <v>127</v>
      </c>
    </row>
    <row r="50" spans="1:14" ht="15" customHeight="1" x14ac:dyDescent="0.25">
      <c r="A50" s="170" t="s">
        <v>11</v>
      </c>
      <c r="B50" s="181"/>
      <c r="C50" s="236">
        <v>52704</v>
      </c>
      <c r="D50" s="234">
        <v>54179</v>
      </c>
      <c r="E50" s="237">
        <v>60416</v>
      </c>
      <c r="F50" s="196"/>
      <c r="G50" s="73"/>
      <c r="H50" s="197"/>
      <c r="I50" s="190"/>
      <c r="J50" s="73"/>
      <c r="K50" s="205"/>
      <c r="L50" s="236">
        <v>52704</v>
      </c>
      <c r="M50" s="234">
        <v>54179</v>
      </c>
      <c r="N50" s="237">
        <v>60416</v>
      </c>
    </row>
    <row r="51" spans="1:14" ht="15" customHeight="1" x14ac:dyDescent="0.25">
      <c r="A51" s="90" t="s">
        <v>481</v>
      </c>
      <c r="B51" s="178" t="s">
        <v>482</v>
      </c>
      <c r="C51" s="105">
        <v>0</v>
      </c>
      <c r="D51" s="83">
        <v>1250</v>
      </c>
      <c r="E51" s="209">
        <v>1250</v>
      </c>
      <c r="F51" s="194"/>
      <c r="G51" s="20"/>
      <c r="H51" s="195"/>
      <c r="I51" s="189"/>
      <c r="J51" s="20"/>
      <c r="K51" s="204"/>
      <c r="L51" s="105">
        <v>0</v>
      </c>
      <c r="M51" s="83">
        <v>1250</v>
      </c>
      <c r="N51" s="209">
        <v>1250</v>
      </c>
    </row>
    <row r="52" spans="1:14" ht="15" customHeight="1" x14ac:dyDescent="0.25">
      <c r="A52" s="90" t="s">
        <v>483</v>
      </c>
      <c r="B52" s="178" t="s">
        <v>484</v>
      </c>
      <c r="C52" s="105"/>
      <c r="D52" s="83"/>
      <c r="E52" s="209"/>
      <c r="F52" s="194"/>
      <c r="G52" s="20"/>
      <c r="H52" s="195"/>
      <c r="I52" s="189"/>
      <c r="J52" s="20"/>
      <c r="K52" s="204"/>
      <c r="L52" s="105"/>
      <c r="M52" s="83"/>
      <c r="N52" s="209"/>
    </row>
    <row r="53" spans="1:14" ht="15" customHeight="1" x14ac:dyDescent="0.25">
      <c r="A53" s="90" t="s">
        <v>691</v>
      </c>
      <c r="B53" s="178" t="s">
        <v>485</v>
      </c>
      <c r="C53" s="105"/>
      <c r="D53" s="83"/>
      <c r="E53" s="209"/>
      <c r="F53" s="194"/>
      <c r="G53" s="20"/>
      <c r="H53" s="195"/>
      <c r="I53" s="189"/>
      <c r="J53" s="20"/>
      <c r="K53" s="204"/>
      <c r="L53" s="105"/>
      <c r="M53" s="83"/>
      <c r="N53" s="209"/>
    </row>
    <row r="54" spans="1:14" ht="15" customHeight="1" x14ac:dyDescent="0.25">
      <c r="A54" s="90" t="s">
        <v>692</v>
      </c>
      <c r="B54" s="178" t="s">
        <v>486</v>
      </c>
      <c r="C54" s="105"/>
      <c r="D54" s="83"/>
      <c r="E54" s="209"/>
      <c r="F54" s="194"/>
      <c r="G54" s="20"/>
      <c r="H54" s="195"/>
      <c r="I54" s="189"/>
      <c r="J54" s="20"/>
      <c r="K54" s="204"/>
      <c r="L54" s="105"/>
      <c r="M54" s="83"/>
      <c r="N54" s="209"/>
    </row>
    <row r="55" spans="1:14" ht="15" customHeight="1" x14ac:dyDescent="0.25">
      <c r="A55" s="90" t="s">
        <v>693</v>
      </c>
      <c r="B55" s="178" t="s">
        <v>487</v>
      </c>
      <c r="C55" s="105"/>
      <c r="D55" s="83"/>
      <c r="E55" s="209"/>
      <c r="F55" s="194"/>
      <c r="G55" s="20"/>
      <c r="H55" s="195"/>
      <c r="I55" s="189"/>
      <c r="J55" s="20"/>
      <c r="K55" s="204"/>
      <c r="L55" s="105"/>
      <c r="M55" s="83"/>
      <c r="N55" s="209"/>
    </row>
    <row r="56" spans="1:14" ht="15" customHeight="1" x14ac:dyDescent="0.25">
      <c r="A56" s="92" t="s">
        <v>728</v>
      </c>
      <c r="B56" s="180" t="s">
        <v>488</v>
      </c>
      <c r="C56" s="105">
        <v>0</v>
      </c>
      <c r="D56" s="83">
        <v>1250</v>
      </c>
      <c r="E56" s="209">
        <v>1250</v>
      </c>
      <c r="F56" s="194"/>
      <c r="G56" s="20"/>
      <c r="H56" s="195"/>
      <c r="I56" s="189"/>
      <c r="J56" s="20"/>
      <c r="K56" s="204"/>
      <c r="L56" s="105">
        <v>0</v>
      </c>
      <c r="M56" s="83">
        <v>1250</v>
      </c>
      <c r="N56" s="209">
        <v>1250</v>
      </c>
    </row>
    <row r="57" spans="1:14" ht="15" customHeight="1" x14ac:dyDescent="0.25">
      <c r="A57" s="128" t="s">
        <v>710</v>
      </c>
      <c r="B57" s="178" t="s">
        <v>527</v>
      </c>
      <c r="C57" s="105"/>
      <c r="D57" s="83"/>
      <c r="E57" s="209"/>
      <c r="F57" s="194"/>
      <c r="G57" s="20"/>
      <c r="H57" s="195"/>
      <c r="I57" s="189"/>
      <c r="J57" s="20"/>
      <c r="K57" s="204"/>
      <c r="L57" s="105"/>
      <c r="M57" s="83"/>
      <c r="N57" s="209"/>
    </row>
    <row r="58" spans="1:14" ht="15" customHeight="1" x14ac:dyDescent="0.25">
      <c r="A58" s="128" t="s">
        <v>711</v>
      </c>
      <c r="B58" s="178" t="s">
        <v>528</v>
      </c>
      <c r="C58" s="105">
        <v>0</v>
      </c>
      <c r="D58" s="83">
        <v>0</v>
      </c>
      <c r="E58" s="209">
        <v>8</v>
      </c>
      <c r="F58" s="194"/>
      <c r="G58" s="20"/>
      <c r="H58" s="195"/>
      <c r="I58" s="189"/>
      <c r="J58" s="20"/>
      <c r="K58" s="204"/>
      <c r="L58" s="105">
        <v>0</v>
      </c>
      <c r="M58" s="83">
        <v>0</v>
      </c>
      <c r="N58" s="209">
        <v>8</v>
      </c>
    </row>
    <row r="59" spans="1:14" ht="15" customHeight="1" x14ac:dyDescent="0.25">
      <c r="A59" s="128" t="s">
        <v>529</v>
      </c>
      <c r="B59" s="178" t="s">
        <v>530</v>
      </c>
      <c r="C59" s="105"/>
      <c r="D59" s="83"/>
      <c r="E59" s="209"/>
      <c r="F59" s="194"/>
      <c r="G59" s="20"/>
      <c r="H59" s="195"/>
      <c r="I59" s="189"/>
      <c r="J59" s="20"/>
      <c r="K59" s="204"/>
      <c r="L59" s="105"/>
      <c r="M59" s="83"/>
      <c r="N59" s="209"/>
    </row>
    <row r="60" spans="1:14" ht="15" customHeight="1" x14ac:dyDescent="0.25">
      <c r="A60" s="128" t="s">
        <v>712</v>
      </c>
      <c r="B60" s="178" t="s">
        <v>531</v>
      </c>
      <c r="C60" s="105"/>
      <c r="D60" s="83"/>
      <c r="E60" s="209"/>
      <c r="F60" s="194"/>
      <c r="G60" s="20"/>
      <c r="H60" s="195"/>
      <c r="I60" s="189"/>
      <c r="J60" s="20"/>
      <c r="K60" s="204"/>
      <c r="L60" s="105"/>
      <c r="M60" s="83"/>
      <c r="N60" s="209"/>
    </row>
    <row r="61" spans="1:14" ht="15" customHeight="1" x14ac:dyDescent="0.25">
      <c r="A61" s="128" t="s">
        <v>532</v>
      </c>
      <c r="B61" s="178" t="s">
        <v>533</v>
      </c>
      <c r="C61" s="105"/>
      <c r="D61" s="83"/>
      <c r="E61" s="209"/>
      <c r="F61" s="194"/>
      <c r="G61" s="20"/>
      <c r="H61" s="195"/>
      <c r="I61" s="189"/>
      <c r="J61" s="20"/>
      <c r="K61" s="204"/>
      <c r="L61" s="105"/>
      <c r="M61" s="83"/>
      <c r="N61" s="209"/>
    </row>
    <row r="62" spans="1:14" ht="15" customHeight="1" x14ac:dyDescent="0.25">
      <c r="A62" s="92" t="s">
        <v>733</v>
      </c>
      <c r="B62" s="180" t="s">
        <v>534</v>
      </c>
      <c r="C62" s="105">
        <v>0</v>
      </c>
      <c r="D62" s="83">
        <v>0</v>
      </c>
      <c r="E62" s="209">
        <v>8</v>
      </c>
      <c r="F62" s="194"/>
      <c r="G62" s="20"/>
      <c r="H62" s="195"/>
      <c r="I62" s="189"/>
      <c r="J62" s="20"/>
      <c r="K62" s="204"/>
      <c r="L62" s="105">
        <v>0</v>
      </c>
      <c r="M62" s="83">
        <v>0</v>
      </c>
      <c r="N62" s="209">
        <v>8</v>
      </c>
    </row>
    <row r="63" spans="1:14" ht="15" customHeight="1" x14ac:dyDescent="0.25">
      <c r="A63" s="128" t="s">
        <v>540</v>
      </c>
      <c r="B63" s="178" t="s">
        <v>541</v>
      </c>
      <c r="C63" s="105"/>
      <c r="D63" s="83"/>
      <c r="E63" s="209"/>
      <c r="F63" s="194"/>
      <c r="G63" s="20"/>
      <c r="H63" s="195"/>
      <c r="I63" s="189"/>
      <c r="J63" s="20"/>
      <c r="K63" s="204"/>
      <c r="L63" s="105"/>
      <c r="M63" s="83"/>
      <c r="N63" s="209"/>
    </row>
    <row r="64" spans="1:14" ht="15" customHeight="1" x14ac:dyDescent="0.25">
      <c r="A64" s="90" t="s">
        <v>715</v>
      </c>
      <c r="B64" s="178" t="s">
        <v>542</v>
      </c>
      <c r="C64" s="105"/>
      <c r="D64" s="83"/>
      <c r="E64" s="209"/>
      <c r="F64" s="194"/>
      <c r="G64" s="20"/>
      <c r="H64" s="195"/>
      <c r="I64" s="189"/>
      <c r="J64" s="20"/>
      <c r="K64" s="204"/>
      <c r="L64" s="105"/>
      <c r="M64" s="83"/>
      <c r="N64" s="209"/>
    </row>
    <row r="65" spans="1:14" ht="15" customHeight="1" x14ac:dyDescent="0.25">
      <c r="A65" s="128" t="s">
        <v>716</v>
      </c>
      <c r="B65" s="178" t="s">
        <v>543</v>
      </c>
      <c r="C65" s="105"/>
      <c r="D65" s="83"/>
      <c r="E65" s="209"/>
      <c r="F65" s="194"/>
      <c r="G65" s="20"/>
      <c r="H65" s="195"/>
      <c r="I65" s="189"/>
      <c r="J65" s="20"/>
      <c r="K65" s="204"/>
      <c r="L65" s="105"/>
      <c r="M65" s="83"/>
      <c r="N65" s="209"/>
    </row>
    <row r="66" spans="1:14" ht="15" customHeight="1" x14ac:dyDescent="0.25">
      <c r="A66" s="92" t="s">
        <v>736</v>
      </c>
      <c r="B66" s="180" t="s">
        <v>544</v>
      </c>
      <c r="C66" s="105"/>
      <c r="D66" s="83"/>
      <c r="E66" s="209"/>
      <c r="F66" s="194"/>
      <c r="G66" s="20"/>
      <c r="H66" s="195"/>
      <c r="I66" s="189"/>
      <c r="J66" s="20"/>
      <c r="K66" s="204"/>
      <c r="L66" s="105"/>
      <c r="M66" s="83"/>
      <c r="N66" s="209"/>
    </row>
    <row r="67" spans="1:14" ht="15" customHeight="1" x14ac:dyDescent="0.25">
      <c r="A67" s="170" t="s">
        <v>10</v>
      </c>
      <c r="B67" s="181"/>
      <c r="C67" s="236">
        <v>0</v>
      </c>
      <c r="D67" s="234">
        <v>2500</v>
      </c>
      <c r="E67" s="237">
        <v>2516</v>
      </c>
      <c r="F67" s="196"/>
      <c r="G67" s="73"/>
      <c r="H67" s="197"/>
      <c r="I67" s="190"/>
      <c r="J67" s="73"/>
      <c r="K67" s="205"/>
      <c r="L67" s="236">
        <v>0</v>
      </c>
      <c r="M67" s="234">
        <v>2500</v>
      </c>
      <c r="N67" s="237">
        <v>2516</v>
      </c>
    </row>
    <row r="68" spans="1:14" ht="15.75" x14ac:dyDescent="0.25">
      <c r="A68" s="171" t="s">
        <v>735</v>
      </c>
      <c r="B68" s="182" t="s">
        <v>545</v>
      </c>
      <c r="C68" s="111">
        <v>52704</v>
      </c>
      <c r="D68" s="88">
        <v>55429</v>
      </c>
      <c r="E68" s="112">
        <v>61674</v>
      </c>
      <c r="F68" s="198"/>
      <c r="G68" s="69"/>
      <c r="H68" s="199"/>
      <c r="I68" s="191"/>
      <c r="J68" s="69"/>
      <c r="K68" s="206"/>
      <c r="L68" s="111">
        <v>52704</v>
      </c>
      <c r="M68" s="88">
        <v>55429</v>
      </c>
      <c r="N68" s="112">
        <v>61674</v>
      </c>
    </row>
    <row r="69" spans="1:14" ht="15.75" x14ac:dyDescent="0.25">
      <c r="A69" s="172" t="s">
        <v>41</v>
      </c>
      <c r="B69" s="183"/>
      <c r="C69" s="175"/>
      <c r="D69" s="86"/>
      <c r="E69" s="186"/>
      <c r="F69" s="200"/>
      <c r="G69" s="70"/>
      <c r="H69" s="201"/>
      <c r="I69" s="192"/>
      <c r="J69" s="70"/>
      <c r="K69" s="207"/>
      <c r="L69" s="175"/>
      <c r="M69" s="86"/>
      <c r="N69" s="186"/>
    </row>
    <row r="70" spans="1:14" ht="15.75" x14ac:dyDescent="0.25">
      <c r="A70" s="172" t="s">
        <v>42</v>
      </c>
      <c r="B70" s="183"/>
      <c r="C70" s="175"/>
      <c r="D70" s="86"/>
      <c r="E70" s="186"/>
      <c r="F70" s="200"/>
      <c r="G70" s="70"/>
      <c r="H70" s="201"/>
      <c r="I70" s="192"/>
      <c r="J70" s="70"/>
      <c r="K70" s="207"/>
      <c r="L70" s="175"/>
      <c r="M70" s="86"/>
      <c r="N70" s="186"/>
    </row>
    <row r="71" spans="1:14" x14ac:dyDescent="0.25">
      <c r="A71" s="130" t="s">
        <v>717</v>
      </c>
      <c r="B71" s="163" t="s">
        <v>546</v>
      </c>
      <c r="C71" s="105"/>
      <c r="D71" s="83"/>
      <c r="E71" s="209"/>
      <c r="F71" s="194"/>
      <c r="G71" s="20"/>
      <c r="H71" s="195"/>
      <c r="I71" s="189"/>
      <c r="J71" s="20"/>
      <c r="K71" s="204"/>
      <c r="L71" s="105"/>
      <c r="M71" s="83"/>
      <c r="N71" s="209"/>
    </row>
    <row r="72" spans="1:14" x14ac:dyDescent="0.25">
      <c r="A72" s="128" t="s">
        <v>547</v>
      </c>
      <c r="B72" s="163" t="s">
        <v>548</v>
      </c>
      <c r="C72" s="105"/>
      <c r="D72" s="83"/>
      <c r="E72" s="209"/>
      <c r="F72" s="194"/>
      <c r="G72" s="20"/>
      <c r="H72" s="195"/>
      <c r="I72" s="189"/>
      <c r="J72" s="20"/>
      <c r="K72" s="204"/>
      <c r="L72" s="105"/>
      <c r="M72" s="83"/>
      <c r="N72" s="209"/>
    </row>
    <row r="73" spans="1:14" x14ac:dyDescent="0.25">
      <c r="A73" s="130" t="s">
        <v>718</v>
      </c>
      <c r="B73" s="163" t="s">
        <v>549</v>
      </c>
      <c r="C73" s="105"/>
      <c r="D73" s="83"/>
      <c r="E73" s="209"/>
      <c r="F73" s="194"/>
      <c r="G73" s="20"/>
      <c r="H73" s="195"/>
      <c r="I73" s="189"/>
      <c r="J73" s="20"/>
      <c r="K73" s="204"/>
      <c r="L73" s="105"/>
      <c r="M73" s="83"/>
      <c r="N73" s="209"/>
    </row>
    <row r="74" spans="1:14" x14ac:dyDescent="0.25">
      <c r="A74" s="129" t="s">
        <v>737</v>
      </c>
      <c r="B74" s="164" t="s">
        <v>550</v>
      </c>
      <c r="C74" s="105"/>
      <c r="D74" s="83"/>
      <c r="E74" s="209"/>
      <c r="F74" s="194"/>
      <c r="G74" s="20"/>
      <c r="H74" s="195"/>
      <c r="I74" s="189"/>
      <c r="J74" s="20"/>
      <c r="K74" s="204"/>
      <c r="L74" s="105"/>
      <c r="M74" s="83"/>
      <c r="N74" s="209"/>
    </row>
    <row r="75" spans="1:14" x14ac:dyDescent="0.25">
      <c r="A75" s="128" t="s">
        <v>719</v>
      </c>
      <c r="B75" s="163" t="s">
        <v>551</v>
      </c>
      <c r="C75" s="105"/>
      <c r="D75" s="83"/>
      <c r="E75" s="209"/>
      <c r="F75" s="194"/>
      <c r="G75" s="20"/>
      <c r="H75" s="195"/>
      <c r="I75" s="189"/>
      <c r="J75" s="20"/>
      <c r="K75" s="204"/>
      <c r="L75" s="105"/>
      <c r="M75" s="83"/>
      <c r="N75" s="209"/>
    </row>
    <row r="76" spans="1:14" x14ac:dyDescent="0.25">
      <c r="A76" s="130" t="s">
        <v>552</v>
      </c>
      <c r="B76" s="163" t="s">
        <v>553</v>
      </c>
      <c r="C76" s="105"/>
      <c r="D76" s="83"/>
      <c r="E76" s="209"/>
      <c r="F76" s="194"/>
      <c r="G76" s="20"/>
      <c r="H76" s="195"/>
      <c r="I76" s="189"/>
      <c r="J76" s="20"/>
      <c r="K76" s="204"/>
      <c r="L76" s="105"/>
      <c r="M76" s="83"/>
      <c r="N76" s="209"/>
    </row>
    <row r="77" spans="1:14" x14ac:dyDescent="0.25">
      <c r="A77" s="128" t="s">
        <v>720</v>
      </c>
      <c r="B77" s="163" t="s">
        <v>554</v>
      </c>
      <c r="C77" s="105"/>
      <c r="D77" s="83"/>
      <c r="E77" s="209"/>
      <c r="F77" s="194"/>
      <c r="G77" s="20"/>
      <c r="H77" s="195"/>
      <c r="I77" s="189"/>
      <c r="J77" s="20"/>
      <c r="K77" s="204"/>
      <c r="L77" s="105"/>
      <c r="M77" s="83"/>
      <c r="N77" s="209"/>
    </row>
    <row r="78" spans="1:14" x14ac:dyDescent="0.25">
      <c r="A78" s="130" t="s">
        <v>555</v>
      </c>
      <c r="B78" s="163" t="s">
        <v>556</v>
      </c>
      <c r="C78" s="105"/>
      <c r="D78" s="83"/>
      <c r="E78" s="209"/>
      <c r="F78" s="194"/>
      <c r="G78" s="20"/>
      <c r="H78" s="195"/>
      <c r="I78" s="189"/>
      <c r="J78" s="20"/>
      <c r="K78" s="204"/>
      <c r="L78" s="105"/>
      <c r="M78" s="83"/>
      <c r="N78" s="209"/>
    </row>
    <row r="79" spans="1:14" x14ac:dyDescent="0.25">
      <c r="A79" s="131" t="s">
        <v>738</v>
      </c>
      <c r="B79" s="164" t="s">
        <v>557</v>
      </c>
      <c r="C79" s="105"/>
      <c r="D79" s="83"/>
      <c r="E79" s="209"/>
      <c r="F79" s="194"/>
      <c r="G79" s="20"/>
      <c r="H79" s="195"/>
      <c r="I79" s="189"/>
      <c r="J79" s="20"/>
      <c r="K79" s="204"/>
      <c r="L79" s="105"/>
      <c r="M79" s="83"/>
      <c r="N79" s="209"/>
    </row>
    <row r="80" spans="1:14" x14ac:dyDescent="0.25">
      <c r="A80" s="90" t="s">
        <v>39</v>
      </c>
      <c r="B80" s="163" t="s">
        <v>558</v>
      </c>
      <c r="C80" s="105">
        <v>19500</v>
      </c>
      <c r="D80" s="83">
        <v>21158</v>
      </c>
      <c r="E80" s="209">
        <v>21158</v>
      </c>
      <c r="F80" s="194"/>
      <c r="G80" s="20"/>
      <c r="H80" s="195"/>
      <c r="I80" s="189"/>
      <c r="J80" s="20"/>
      <c r="K80" s="204"/>
      <c r="L80" s="105">
        <v>19500</v>
      </c>
      <c r="M80" s="83">
        <v>21158</v>
      </c>
      <c r="N80" s="209">
        <v>21158</v>
      </c>
    </row>
    <row r="81" spans="1:14" x14ac:dyDescent="0.25">
      <c r="A81" s="90" t="s">
        <v>40</v>
      </c>
      <c r="B81" s="163" t="s">
        <v>558</v>
      </c>
      <c r="C81" s="105"/>
      <c r="D81" s="83"/>
      <c r="E81" s="209"/>
      <c r="F81" s="194"/>
      <c r="G81" s="20"/>
      <c r="H81" s="195"/>
      <c r="I81" s="189"/>
      <c r="J81" s="20"/>
      <c r="K81" s="204"/>
      <c r="L81" s="105"/>
      <c r="M81" s="83"/>
      <c r="N81" s="209"/>
    </row>
    <row r="82" spans="1:14" x14ac:dyDescent="0.25">
      <c r="A82" s="90" t="s">
        <v>37</v>
      </c>
      <c r="B82" s="163" t="s">
        <v>559</v>
      </c>
      <c r="C82" s="105"/>
      <c r="D82" s="83"/>
      <c r="E82" s="209"/>
      <c r="F82" s="194"/>
      <c r="G82" s="20"/>
      <c r="H82" s="195"/>
      <c r="I82" s="189"/>
      <c r="J82" s="20"/>
      <c r="K82" s="204"/>
      <c r="L82" s="105"/>
      <c r="M82" s="83"/>
      <c r="N82" s="209"/>
    </row>
    <row r="83" spans="1:14" x14ac:dyDescent="0.25">
      <c r="A83" s="90" t="s">
        <v>38</v>
      </c>
      <c r="B83" s="163" t="s">
        <v>559</v>
      </c>
      <c r="C83" s="105"/>
      <c r="D83" s="83"/>
      <c r="E83" s="209"/>
      <c r="F83" s="194"/>
      <c r="G83" s="20"/>
      <c r="H83" s="195"/>
      <c r="I83" s="189"/>
      <c r="J83" s="20"/>
      <c r="K83" s="204"/>
      <c r="L83" s="105"/>
      <c r="M83" s="83"/>
      <c r="N83" s="209"/>
    </row>
    <row r="84" spans="1:14" x14ac:dyDescent="0.25">
      <c r="A84" s="91" t="s">
        <v>739</v>
      </c>
      <c r="B84" s="164" t="s">
        <v>560</v>
      </c>
      <c r="C84" s="105">
        <v>19500</v>
      </c>
      <c r="D84" s="83">
        <v>21158</v>
      </c>
      <c r="E84" s="209">
        <v>21158</v>
      </c>
      <c r="F84" s="194"/>
      <c r="G84" s="20"/>
      <c r="H84" s="195"/>
      <c r="I84" s="189"/>
      <c r="J84" s="20"/>
      <c r="K84" s="204"/>
      <c r="L84" s="105">
        <v>19500</v>
      </c>
      <c r="M84" s="83">
        <v>21158</v>
      </c>
      <c r="N84" s="209">
        <v>21158</v>
      </c>
    </row>
    <row r="85" spans="1:14" x14ac:dyDescent="0.25">
      <c r="A85" s="130" t="s">
        <v>561</v>
      </c>
      <c r="B85" s="163" t="s">
        <v>562</v>
      </c>
      <c r="C85" s="105">
        <v>0</v>
      </c>
      <c r="D85" s="83">
        <v>0</v>
      </c>
      <c r="E85" s="209">
        <v>1253</v>
      </c>
      <c r="F85" s="194"/>
      <c r="G85" s="20"/>
      <c r="H85" s="195"/>
      <c r="I85" s="189"/>
      <c r="J85" s="20"/>
      <c r="K85" s="204"/>
      <c r="L85" s="105">
        <v>0</v>
      </c>
      <c r="M85" s="83">
        <v>0</v>
      </c>
      <c r="N85" s="209">
        <v>1253</v>
      </c>
    </row>
    <row r="86" spans="1:14" x14ac:dyDescent="0.25">
      <c r="A86" s="130" t="s">
        <v>563</v>
      </c>
      <c r="B86" s="163" t="s">
        <v>564</v>
      </c>
      <c r="C86" s="105"/>
      <c r="D86" s="83"/>
      <c r="E86" s="209"/>
      <c r="F86" s="194"/>
      <c r="G86" s="20"/>
      <c r="H86" s="195"/>
      <c r="I86" s="189"/>
      <c r="J86" s="20"/>
      <c r="K86" s="204"/>
      <c r="L86" s="105"/>
      <c r="M86" s="83"/>
      <c r="N86" s="209"/>
    </row>
    <row r="87" spans="1:14" x14ac:dyDescent="0.25">
      <c r="A87" s="130" t="s">
        <v>565</v>
      </c>
      <c r="B87" s="163" t="s">
        <v>566</v>
      </c>
      <c r="C87" s="105"/>
      <c r="D87" s="83"/>
      <c r="E87" s="209"/>
      <c r="F87" s="194"/>
      <c r="G87" s="20"/>
      <c r="H87" s="195"/>
      <c r="I87" s="189"/>
      <c r="J87" s="20"/>
      <c r="K87" s="204"/>
      <c r="L87" s="105"/>
      <c r="M87" s="83"/>
      <c r="N87" s="209"/>
    </row>
    <row r="88" spans="1:14" x14ac:dyDescent="0.25">
      <c r="A88" s="130" t="s">
        <v>567</v>
      </c>
      <c r="B88" s="163" t="s">
        <v>568</v>
      </c>
      <c r="C88" s="105"/>
      <c r="D88" s="83"/>
      <c r="E88" s="209"/>
      <c r="F88" s="194"/>
      <c r="G88" s="20"/>
      <c r="H88" s="195"/>
      <c r="I88" s="189"/>
      <c r="J88" s="20"/>
      <c r="K88" s="204"/>
      <c r="L88" s="105"/>
      <c r="M88" s="83"/>
      <c r="N88" s="209"/>
    </row>
    <row r="89" spans="1:14" x14ac:dyDescent="0.25">
      <c r="A89" s="128" t="s">
        <v>721</v>
      </c>
      <c r="B89" s="163" t="s">
        <v>569</v>
      </c>
      <c r="C89" s="105"/>
      <c r="D89" s="83"/>
      <c r="E89" s="209"/>
      <c r="F89" s="194"/>
      <c r="G89" s="20"/>
      <c r="H89" s="195"/>
      <c r="I89" s="189"/>
      <c r="J89" s="20"/>
      <c r="K89" s="204"/>
      <c r="L89" s="105"/>
      <c r="M89" s="83"/>
      <c r="N89" s="209"/>
    </row>
    <row r="90" spans="1:14" x14ac:dyDescent="0.25">
      <c r="A90" s="129" t="s">
        <v>740</v>
      </c>
      <c r="B90" s="164" t="s">
        <v>571</v>
      </c>
      <c r="C90" s="105">
        <v>19500</v>
      </c>
      <c r="D90" s="83">
        <v>21158</v>
      </c>
      <c r="E90" s="209">
        <v>22410</v>
      </c>
      <c r="F90" s="194"/>
      <c r="G90" s="20"/>
      <c r="H90" s="195"/>
      <c r="I90" s="189"/>
      <c r="J90" s="20"/>
      <c r="K90" s="204"/>
      <c r="L90" s="105">
        <v>19500</v>
      </c>
      <c r="M90" s="83">
        <v>21158</v>
      </c>
      <c r="N90" s="209">
        <v>22410</v>
      </c>
    </row>
    <row r="91" spans="1:14" x14ac:dyDescent="0.25">
      <c r="A91" s="128" t="s">
        <v>572</v>
      </c>
      <c r="B91" s="163" t="s">
        <v>573</v>
      </c>
      <c r="C91" s="105"/>
      <c r="D91" s="83"/>
      <c r="E91" s="209"/>
      <c r="F91" s="194"/>
      <c r="G91" s="20"/>
      <c r="H91" s="195"/>
      <c r="I91" s="189"/>
      <c r="J91" s="20"/>
      <c r="K91" s="204"/>
      <c r="L91" s="105"/>
      <c r="M91" s="83"/>
      <c r="N91" s="209"/>
    </row>
    <row r="92" spans="1:14" x14ac:dyDescent="0.25">
      <c r="A92" s="128" t="s">
        <v>574</v>
      </c>
      <c r="B92" s="163" t="s">
        <v>575</v>
      </c>
      <c r="C92" s="105"/>
      <c r="D92" s="83"/>
      <c r="E92" s="209"/>
      <c r="F92" s="194"/>
      <c r="G92" s="20"/>
      <c r="H92" s="195"/>
      <c r="I92" s="189"/>
      <c r="J92" s="20"/>
      <c r="K92" s="204"/>
      <c r="L92" s="105"/>
      <c r="M92" s="83"/>
      <c r="N92" s="209"/>
    </row>
    <row r="93" spans="1:14" x14ac:dyDescent="0.25">
      <c r="A93" s="130" t="s">
        <v>576</v>
      </c>
      <c r="B93" s="163" t="s">
        <v>577</v>
      </c>
      <c r="C93" s="105"/>
      <c r="D93" s="83"/>
      <c r="E93" s="209"/>
      <c r="F93" s="194"/>
      <c r="G93" s="20"/>
      <c r="H93" s="195"/>
      <c r="I93" s="189"/>
      <c r="J93" s="20"/>
      <c r="K93" s="204"/>
      <c r="L93" s="105"/>
      <c r="M93" s="83"/>
      <c r="N93" s="209"/>
    </row>
    <row r="94" spans="1:14" x14ac:dyDescent="0.25">
      <c r="A94" s="130" t="s">
        <v>722</v>
      </c>
      <c r="B94" s="163" t="s">
        <v>578</v>
      </c>
      <c r="C94" s="105"/>
      <c r="D94" s="83"/>
      <c r="E94" s="209"/>
      <c r="F94" s="194"/>
      <c r="G94" s="20"/>
      <c r="H94" s="195"/>
      <c r="I94" s="189"/>
      <c r="J94" s="20"/>
      <c r="K94" s="204"/>
      <c r="L94" s="105"/>
      <c r="M94" s="83"/>
      <c r="N94" s="209"/>
    </row>
    <row r="95" spans="1:14" x14ac:dyDescent="0.25">
      <c r="A95" s="131" t="s">
        <v>741</v>
      </c>
      <c r="B95" s="164" t="s">
        <v>579</v>
      </c>
      <c r="C95" s="105"/>
      <c r="D95" s="83"/>
      <c r="E95" s="209"/>
      <c r="F95" s="194"/>
      <c r="G95" s="20"/>
      <c r="H95" s="195"/>
      <c r="I95" s="189"/>
      <c r="J95" s="20"/>
      <c r="K95" s="204"/>
      <c r="L95" s="105"/>
      <c r="M95" s="83"/>
      <c r="N95" s="209"/>
    </row>
    <row r="96" spans="1:14" x14ac:dyDescent="0.25">
      <c r="A96" s="129" t="s">
        <v>580</v>
      </c>
      <c r="B96" s="164" t="s">
        <v>581</v>
      </c>
      <c r="C96" s="105"/>
      <c r="D96" s="83"/>
      <c r="E96" s="209"/>
      <c r="F96" s="194"/>
      <c r="G96" s="20"/>
      <c r="H96" s="195"/>
      <c r="I96" s="189"/>
      <c r="J96" s="20"/>
      <c r="K96" s="204"/>
      <c r="L96" s="105"/>
      <c r="M96" s="83"/>
      <c r="N96" s="209"/>
    </row>
    <row r="97" spans="1:14" ht="15.75" x14ac:dyDescent="0.25">
      <c r="A97" s="155" t="s">
        <v>742</v>
      </c>
      <c r="B97" s="166" t="s">
        <v>582</v>
      </c>
      <c r="C97" s="111">
        <v>19500</v>
      </c>
      <c r="D97" s="88">
        <v>21158</v>
      </c>
      <c r="E97" s="112">
        <v>22410</v>
      </c>
      <c r="F97" s="198"/>
      <c r="G97" s="69"/>
      <c r="H97" s="199"/>
      <c r="I97" s="191"/>
      <c r="J97" s="69"/>
      <c r="K97" s="206"/>
      <c r="L97" s="111">
        <v>19500</v>
      </c>
      <c r="M97" s="88">
        <v>21158</v>
      </c>
      <c r="N97" s="112">
        <v>22410</v>
      </c>
    </row>
    <row r="98" spans="1:14" ht="15.75" x14ac:dyDescent="0.25">
      <c r="A98" s="156" t="s">
        <v>724</v>
      </c>
      <c r="B98" s="167"/>
      <c r="C98" s="215">
        <v>72204</v>
      </c>
      <c r="D98" s="169">
        <v>76587</v>
      </c>
      <c r="E98" s="216">
        <v>84084</v>
      </c>
      <c r="F98" s="202"/>
      <c r="G98" s="71"/>
      <c r="H98" s="203"/>
      <c r="I98" s="193"/>
      <c r="J98" s="71"/>
      <c r="K98" s="208"/>
      <c r="L98" s="215">
        <v>72204</v>
      </c>
      <c r="M98" s="169">
        <v>76587</v>
      </c>
      <c r="N98" s="216">
        <v>84084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98"/>
  <sheetViews>
    <sheetView workbookViewId="0">
      <selection activeCell="J4" sqref="J4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617" t="s">
        <v>1163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4" customHeight="1" x14ac:dyDescent="0.25">
      <c r="A2" s="613" t="s">
        <v>1107</v>
      </c>
      <c r="B2" s="614"/>
      <c r="C2" s="614"/>
      <c r="D2" s="614"/>
      <c r="E2" s="614"/>
      <c r="F2" s="618"/>
      <c r="G2" s="619"/>
      <c r="H2" s="619"/>
      <c r="I2" s="619"/>
      <c r="J2" s="619"/>
      <c r="K2" s="619"/>
      <c r="L2" s="619"/>
      <c r="M2" s="619"/>
      <c r="N2" s="619"/>
    </row>
    <row r="3" spans="1:14" ht="24" customHeight="1" x14ac:dyDescent="0.25">
      <c r="A3" s="615" t="s">
        <v>761</v>
      </c>
      <c r="B3" s="616"/>
      <c r="C3" s="616"/>
      <c r="D3" s="616"/>
      <c r="E3" s="616"/>
      <c r="F3" s="618"/>
      <c r="G3" s="619"/>
      <c r="H3" s="619"/>
      <c r="I3" s="619"/>
      <c r="J3" s="619"/>
      <c r="K3" s="619"/>
      <c r="L3" s="619"/>
      <c r="M3" s="619"/>
      <c r="N3" s="619"/>
    </row>
    <row r="4" spans="1:14" ht="18" x14ac:dyDescent="0.35">
      <c r="A4" s="80"/>
    </row>
    <row r="5" spans="1:14" ht="15.75" x14ac:dyDescent="0.25">
      <c r="A5" s="326" t="s">
        <v>83</v>
      </c>
    </row>
    <row r="6" spans="1:14" ht="30" customHeight="1" x14ac:dyDescent="0.25">
      <c r="A6" s="620" t="s">
        <v>280</v>
      </c>
      <c r="B6" s="622" t="s">
        <v>281</v>
      </c>
      <c r="C6" s="630" t="s">
        <v>12</v>
      </c>
      <c r="D6" s="625"/>
      <c r="E6" s="631"/>
      <c r="F6" s="624" t="s">
        <v>13</v>
      </c>
      <c r="G6" s="625"/>
      <c r="H6" s="626"/>
      <c r="I6" s="630" t="s">
        <v>14</v>
      </c>
      <c r="J6" s="625"/>
      <c r="K6" s="631"/>
      <c r="L6" s="627" t="s">
        <v>79</v>
      </c>
      <c r="M6" s="628"/>
      <c r="N6" s="629"/>
    </row>
    <row r="7" spans="1:14" ht="26.25" customHeight="1" x14ac:dyDescent="0.25">
      <c r="A7" s="621"/>
      <c r="B7" s="623"/>
      <c r="C7" s="93" t="s">
        <v>82</v>
      </c>
      <c r="D7" s="3" t="s">
        <v>107</v>
      </c>
      <c r="E7" s="82" t="s">
        <v>108</v>
      </c>
      <c r="F7" s="103" t="s">
        <v>82</v>
      </c>
      <c r="G7" s="3" t="s">
        <v>107</v>
      </c>
      <c r="H7" s="104" t="s">
        <v>108</v>
      </c>
      <c r="I7" s="93" t="s">
        <v>82</v>
      </c>
      <c r="J7" s="3" t="s">
        <v>107</v>
      </c>
      <c r="K7" s="82" t="s">
        <v>108</v>
      </c>
      <c r="L7" s="103" t="s">
        <v>82</v>
      </c>
      <c r="M7" s="3" t="s">
        <v>107</v>
      </c>
      <c r="N7" s="104" t="s">
        <v>108</v>
      </c>
    </row>
    <row r="8" spans="1:14" ht="15" customHeight="1" x14ac:dyDescent="0.25">
      <c r="A8" s="141" t="s">
        <v>460</v>
      </c>
      <c r="B8" s="178" t="s">
        <v>461</v>
      </c>
      <c r="C8" s="173"/>
      <c r="D8" s="83"/>
      <c r="E8" s="184"/>
      <c r="F8" s="194"/>
      <c r="G8" s="20"/>
      <c r="H8" s="195"/>
      <c r="I8" s="189"/>
      <c r="J8" s="20"/>
      <c r="K8" s="204"/>
      <c r="L8" s="105"/>
      <c r="M8" s="83"/>
      <c r="N8" s="209"/>
    </row>
    <row r="9" spans="1:14" ht="15" customHeight="1" x14ac:dyDescent="0.25">
      <c r="A9" s="90" t="s">
        <v>462</v>
      </c>
      <c r="B9" s="178" t="s">
        <v>463</v>
      </c>
      <c r="C9" s="173"/>
      <c r="D9" s="83"/>
      <c r="E9" s="184"/>
      <c r="F9" s="194"/>
      <c r="G9" s="20"/>
      <c r="H9" s="195"/>
      <c r="I9" s="189"/>
      <c r="J9" s="20"/>
      <c r="K9" s="204"/>
      <c r="L9" s="105"/>
      <c r="M9" s="83"/>
      <c r="N9" s="209"/>
    </row>
    <row r="10" spans="1:14" ht="15" customHeight="1" x14ac:dyDescent="0.25">
      <c r="A10" s="90" t="s">
        <v>464</v>
      </c>
      <c r="B10" s="178" t="s">
        <v>465</v>
      </c>
      <c r="C10" s="173"/>
      <c r="D10" s="83"/>
      <c r="E10" s="184"/>
      <c r="F10" s="194"/>
      <c r="G10" s="20"/>
      <c r="H10" s="195"/>
      <c r="I10" s="189"/>
      <c r="J10" s="20"/>
      <c r="K10" s="204"/>
      <c r="L10" s="105"/>
      <c r="M10" s="83"/>
      <c r="N10" s="209"/>
    </row>
    <row r="11" spans="1:14" ht="15" customHeight="1" x14ac:dyDescent="0.25">
      <c r="A11" s="90" t="s">
        <v>466</v>
      </c>
      <c r="B11" s="178" t="s">
        <v>467</v>
      </c>
      <c r="C11" s="173"/>
      <c r="D11" s="83"/>
      <c r="E11" s="184"/>
      <c r="F11" s="194"/>
      <c r="G11" s="20"/>
      <c r="H11" s="195"/>
      <c r="I11" s="189"/>
      <c r="J11" s="20"/>
      <c r="K11" s="204"/>
      <c r="L11" s="105"/>
      <c r="M11" s="83"/>
      <c r="N11" s="209"/>
    </row>
    <row r="12" spans="1:14" ht="15" customHeight="1" x14ac:dyDescent="0.25">
      <c r="A12" s="90" t="s">
        <v>468</v>
      </c>
      <c r="B12" s="178" t="s">
        <v>469</v>
      </c>
      <c r="C12" s="173"/>
      <c r="D12" s="83"/>
      <c r="E12" s="184"/>
      <c r="F12" s="194"/>
      <c r="G12" s="20"/>
      <c r="H12" s="195"/>
      <c r="I12" s="189"/>
      <c r="J12" s="20"/>
      <c r="K12" s="204"/>
      <c r="L12" s="105"/>
      <c r="M12" s="83"/>
      <c r="N12" s="209"/>
    </row>
    <row r="13" spans="1:14" ht="15" customHeight="1" x14ac:dyDescent="0.25">
      <c r="A13" s="90" t="s">
        <v>470</v>
      </c>
      <c r="B13" s="178" t="s">
        <v>471</v>
      </c>
      <c r="C13" s="173"/>
      <c r="D13" s="83"/>
      <c r="E13" s="184"/>
      <c r="F13" s="194"/>
      <c r="G13" s="20"/>
      <c r="H13" s="195"/>
      <c r="I13" s="189"/>
      <c r="J13" s="20"/>
      <c r="K13" s="204"/>
      <c r="L13" s="105"/>
      <c r="M13" s="83"/>
      <c r="N13" s="209"/>
    </row>
    <row r="14" spans="1:14" ht="15" customHeight="1" x14ac:dyDescent="0.25">
      <c r="A14" s="91" t="s">
        <v>726</v>
      </c>
      <c r="B14" s="179" t="s">
        <v>472</v>
      </c>
      <c r="C14" s="173"/>
      <c r="D14" s="83"/>
      <c r="E14" s="184"/>
      <c r="F14" s="194"/>
      <c r="G14" s="20"/>
      <c r="H14" s="195"/>
      <c r="I14" s="189"/>
      <c r="J14" s="20"/>
      <c r="K14" s="204"/>
      <c r="L14" s="105"/>
      <c r="M14" s="83"/>
      <c r="N14" s="209"/>
    </row>
    <row r="15" spans="1:14" ht="15" customHeight="1" x14ac:dyDescent="0.25">
      <c r="A15" s="90" t="s">
        <v>473</v>
      </c>
      <c r="B15" s="178" t="s">
        <v>474</v>
      </c>
      <c r="C15" s="173"/>
      <c r="D15" s="83"/>
      <c r="E15" s="184"/>
      <c r="F15" s="194"/>
      <c r="G15" s="20"/>
      <c r="H15" s="195"/>
      <c r="I15" s="189"/>
      <c r="J15" s="20"/>
      <c r="K15" s="204"/>
      <c r="L15" s="105"/>
      <c r="M15" s="83"/>
      <c r="N15" s="209"/>
    </row>
    <row r="16" spans="1:14" ht="15" customHeight="1" x14ac:dyDescent="0.25">
      <c r="A16" s="90" t="s">
        <v>475</v>
      </c>
      <c r="B16" s="178" t="s">
        <v>476</v>
      </c>
      <c r="C16" s="173"/>
      <c r="D16" s="83"/>
      <c r="E16" s="184"/>
      <c r="F16" s="194"/>
      <c r="G16" s="20"/>
      <c r="H16" s="195"/>
      <c r="I16" s="189"/>
      <c r="J16" s="20"/>
      <c r="K16" s="204"/>
      <c r="L16" s="105"/>
      <c r="M16" s="83"/>
      <c r="N16" s="209"/>
    </row>
    <row r="17" spans="1:14" ht="15" customHeight="1" x14ac:dyDescent="0.25">
      <c r="A17" s="90" t="s">
        <v>688</v>
      </c>
      <c r="B17" s="178" t="s">
        <v>477</v>
      </c>
      <c r="C17" s="173"/>
      <c r="D17" s="83"/>
      <c r="E17" s="184"/>
      <c r="F17" s="194"/>
      <c r="G17" s="20"/>
      <c r="H17" s="195"/>
      <c r="I17" s="189"/>
      <c r="J17" s="20"/>
      <c r="K17" s="204"/>
      <c r="L17" s="105"/>
      <c r="M17" s="83"/>
      <c r="N17" s="209"/>
    </row>
    <row r="18" spans="1:14" ht="15" customHeight="1" x14ac:dyDescent="0.25">
      <c r="A18" s="90" t="s">
        <v>689</v>
      </c>
      <c r="B18" s="178" t="s">
        <v>478</v>
      </c>
      <c r="C18" s="173"/>
      <c r="D18" s="83"/>
      <c r="E18" s="184"/>
      <c r="F18" s="194"/>
      <c r="G18" s="20"/>
      <c r="H18" s="195"/>
      <c r="I18" s="189"/>
      <c r="J18" s="20"/>
      <c r="K18" s="204"/>
      <c r="L18" s="105"/>
      <c r="M18" s="83"/>
      <c r="N18" s="209"/>
    </row>
    <row r="19" spans="1:14" ht="15" customHeight="1" x14ac:dyDescent="0.25">
      <c r="A19" s="90" t="s">
        <v>690</v>
      </c>
      <c r="B19" s="178" t="s">
        <v>479</v>
      </c>
      <c r="C19" s="173"/>
      <c r="D19" s="83"/>
      <c r="E19" s="184"/>
      <c r="F19" s="194"/>
      <c r="G19" s="20"/>
      <c r="H19" s="195"/>
      <c r="I19" s="189"/>
      <c r="J19" s="20"/>
      <c r="K19" s="204"/>
      <c r="L19" s="105"/>
      <c r="M19" s="83"/>
      <c r="N19" s="209"/>
    </row>
    <row r="20" spans="1:14" ht="15" customHeight="1" x14ac:dyDescent="0.25">
      <c r="A20" s="92" t="s">
        <v>727</v>
      </c>
      <c r="B20" s="180" t="s">
        <v>480</v>
      </c>
      <c r="C20" s="173"/>
      <c r="D20" s="83"/>
      <c r="E20" s="184"/>
      <c r="F20" s="194"/>
      <c r="G20" s="20"/>
      <c r="H20" s="195"/>
      <c r="I20" s="189"/>
      <c r="J20" s="20"/>
      <c r="K20" s="204"/>
      <c r="L20" s="105"/>
      <c r="M20" s="83"/>
      <c r="N20" s="209"/>
    </row>
    <row r="21" spans="1:14" ht="15" customHeight="1" x14ac:dyDescent="0.25">
      <c r="A21" s="90" t="s">
        <v>694</v>
      </c>
      <c r="B21" s="178" t="s">
        <v>489</v>
      </c>
      <c r="C21" s="173"/>
      <c r="D21" s="83"/>
      <c r="E21" s="184"/>
      <c r="F21" s="194"/>
      <c r="G21" s="20"/>
      <c r="H21" s="195"/>
      <c r="I21" s="189"/>
      <c r="J21" s="20"/>
      <c r="K21" s="204"/>
      <c r="L21" s="105"/>
      <c r="M21" s="83"/>
      <c r="N21" s="209"/>
    </row>
    <row r="22" spans="1:14" ht="15" customHeight="1" x14ac:dyDescent="0.25">
      <c r="A22" s="90" t="s">
        <v>695</v>
      </c>
      <c r="B22" s="178" t="s">
        <v>490</v>
      </c>
      <c r="C22" s="173"/>
      <c r="D22" s="83"/>
      <c r="E22" s="184"/>
      <c r="F22" s="194"/>
      <c r="G22" s="20"/>
      <c r="H22" s="195"/>
      <c r="I22" s="189"/>
      <c r="J22" s="20"/>
      <c r="K22" s="204"/>
      <c r="L22" s="105"/>
      <c r="M22" s="83"/>
      <c r="N22" s="209"/>
    </row>
    <row r="23" spans="1:14" ht="15" customHeight="1" x14ac:dyDescent="0.25">
      <c r="A23" s="91" t="s">
        <v>729</v>
      </c>
      <c r="B23" s="179" t="s">
        <v>491</v>
      </c>
      <c r="C23" s="173"/>
      <c r="D23" s="83"/>
      <c r="E23" s="184"/>
      <c r="F23" s="194"/>
      <c r="G23" s="20"/>
      <c r="H23" s="195"/>
      <c r="I23" s="189"/>
      <c r="J23" s="20"/>
      <c r="K23" s="204"/>
      <c r="L23" s="105"/>
      <c r="M23" s="83"/>
      <c r="N23" s="209"/>
    </row>
    <row r="24" spans="1:14" ht="15" customHeight="1" x14ac:dyDescent="0.25">
      <c r="A24" s="90" t="s">
        <v>696</v>
      </c>
      <c r="B24" s="178" t="s">
        <v>492</v>
      </c>
      <c r="C24" s="173"/>
      <c r="D24" s="83"/>
      <c r="E24" s="184"/>
      <c r="F24" s="194"/>
      <c r="G24" s="20"/>
      <c r="H24" s="195"/>
      <c r="I24" s="189"/>
      <c r="J24" s="20"/>
      <c r="K24" s="204"/>
      <c r="L24" s="105"/>
      <c r="M24" s="83"/>
      <c r="N24" s="209"/>
    </row>
    <row r="25" spans="1:14" ht="15" customHeight="1" x14ac:dyDescent="0.25">
      <c r="A25" s="90" t="s">
        <v>697</v>
      </c>
      <c r="B25" s="178" t="s">
        <v>493</v>
      </c>
      <c r="C25" s="173"/>
      <c r="D25" s="83"/>
      <c r="E25" s="184"/>
      <c r="F25" s="194"/>
      <c r="G25" s="20"/>
      <c r="H25" s="195"/>
      <c r="I25" s="189"/>
      <c r="J25" s="20"/>
      <c r="K25" s="204"/>
      <c r="L25" s="105"/>
      <c r="M25" s="83"/>
      <c r="N25" s="209"/>
    </row>
    <row r="26" spans="1:14" ht="15" customHeight="1" x14ac:dyDescent="0.25">
      <c r="A26" s="90" t="s">
        <v>698</v>
      </c>
      <c r="B26" s="178" t="s">
        <v>494</v>
      </c>
      <c r="C26" s="173"/>
      <c r="D26" s="83"/>
      <c r="E26" s="184"/>
      <c r="F26" s="194"/>
      <c r="G26" s="20"/>
      <c r="H26" s="195"/>
      <c r="I26" s="189"/>
      <c r="J26" s="20"/>
      <c r="K26" s="204"/>
      <c r="L26" s="105"/>
      <c r="M26" s="83"/>
      <c r="N26" s="209"/>
    </row>
    <row r="27" spans="1:14" ht="15" customHeight="1" x14ac:dyDescent="0.25">
      <c r="A27" s="90" t="s">
        <v>699</v>
      </c>
      <c r="B27" s="178" t="s">
        <v>495</v>
      </c>
      <c r="C27" s="173"/>
      <c r="D27" s="83"/>
      <c r="E27" s="184"/>
      <c r="F27" s="194"/>
      <c r="G27" s="20"/>
      <c r="H27" s="195"/>
      <c r="I27" s="189"/>
      <c r="J27" s="20"/>
      <c r="K27" s="204"/>
      <c r="L27" s="105"/>
      <c r="M27" s="83"/>
      <c r="N27" s="209"/>
    </row>
    <row r="28" spans="1:14" ht="15" customHeight="1" x14ac:dyDescent="0.25">
      <c r="A28" s="90" t="s">
        <v>700</v>
      </c>
      <c r="B28" s="178" t="s">
        <v>498</v>
      </c>
      <c r="C28" s="173"/>
      <c r="D28" s="83"/>
      <c r="E28" s="184"/>
      <c r="F28" s="194"/>
      <c r="G28" s="20"/>
      <c r="H28" s="195"/>
      <c r="I28" s="189"/>
      <c r="J28" s="20"/>
      <c r="K28" s="204"/>
      <c r="L28" s="105"/>
      <c r="M28" s="83"/>
      <c r="N28" s="209"/>
    </row>
    <row r="29" spans="1:14" ht="15" customHeight="1" x14ac:dyDescent="0.25">
      <c r="A29" s="90" t="s">
        <v>499</v>
      </c>
      <c r="B29" s="178" t="s">
        <v>500</v>
      </c>
      <c r="C29" s="173"/>
      <c r="D29" s="83"/>
      <c r="E29" s="184"/>
      <c r="F29" s="194"/>
      <c r="G29" s="20"/>
      <c r="H29" s="195"/>
      <c r="I29" s="189"/>
      <c r="J29" s="20"/>
      <c r="K29" s="204"/>
      <c r="L29" s="105"/>
      <c r="M29" s="83"/>
      <c r="N29" s="209"/>
    </row>
    <row r="30" spans="1:14" ht="15" customHeight="1" x14ac:dyDescent="0.25">
      <c r="A30" s="90" t="s">
        <v>701</v>
      </c>
      <c r="B30" s="178" t="s">
        <v>501</v>
      </c>
      <c r="C30" s="173"/>
      <c r="D30" s="83"/>
      <c r="E30" s="184"/>
      <c r="F30" s="194"/>
      <c r="G30" s="20"/>
      <c r="H30" s="195"/>
      <c r="I30" s="189"/>
      <c r="J30" s="20"/>
      <c r="K30" s="204"/>
      <c r="L30" s="105"/>
      <c r="M30" s="83"/>
      <c r="N30" s="209"/>
    </row>
    <row r="31" spans="1:14" ht="15" customHeight="1" x14ac:dyDescent="0.25">
      <c r="A31" s="90" t="s">
        <v>702</v>
      </c>
      <c r="B31" s="178" t="s">
        <v>506</v>
      </c>
      <c r="C31" s="173"/>
      <c r="D31" s="83"/>
      <c r="E31" s="184"/>
      <c r="F31" s="194"/>
      <c r="G31" s="20"/>
      <c r="H31" s="195"/>
      <c r="I31" s="189"/>
      <c r="J31" s="20"/>
      <c r="K31" s="204"/>
      <c r="L31" s="105"/>
      <c r="M31" s="83"/>
      <c r="N31" s="209"/>
    </row>
    <row r="32" spans="1:14" ht="15" customHeight="1" x14ac:dyDescent="0.25">
      <c r="A32" s="91" t="s">
        <v>730</v>
      </c>
      <c r="B32" s="179" t="s">
        <v>509</v>
      </c>
      <c r="C32" s="173"/>
      <c r="D32" s="83"/>
      <c r="E32" s="184"/>
      <c r="F32" s="194"/>
      <c r="G32" s="20"/>
      <c r="H32" s="195"/>
      <c r="I32" s="189"/>
      <c r="J32" s="20"/>
      <c r="K32" s="204"/>
      <c r="L32" s="105"/>
      <c r="M32" s="83"/>
      <c r="N32" s="209"/>
    </row>
    <row r="33" spans="1:14" ht="15" customHeight="1" x14ac:dyDescent="0.25">
      <c r="A33" s="90" t="s">
        <v>703</v>
      </c>
      <c r="B33" s="178" t="s">
        <v>510</v>
      </c>
      <c r="C33" s="173"/>
      <c r="D33" s="83"/>
      <c r="E33" s="184"/>
      <c r="F33" s="194"/>
      <c r="G33" s="20"/>
      <c r="H33" s="195"/>
      <c r="I33" s="189"/>
      <c r="J33" s="20"/>
      <c r="K33" s="204"/>
      <c r="L33" s="105"/>
      <c r="M33" s="83"/>
      <c r="N33" s="209"/>
    </row>
    <row r="34" spans="1:14" ht="15" customHeight="1" x14ac:dyDescent="0.25">
      <c r="A34" s="92" t="s">
        <v>731</v>
      </c>
      <c r="B34" s="180" t="s">
        <v>511</v>
      </c>
      <c r="C34" s="173"/>
      <c r="D34" s="83"/>
      <c r="E34" s="184"/>
      <c r="F34" s="194"/>
      <c r="G34" s="20"/>
      <c r="H34" s="195"/>
      <c r="I34" s="189"/>
      <c r="J34" s="20"/>
      <c r="K34" s="204"/>
      <c r="L34" s="105"/>
      <c r="M34" s="83"/>
      <c r="N34" s="209"/>
    </row>
    <row r="35" spans="1:14" ht="15" customHeight="1" x14ac:dyDescent="0.25">
      <c r="A35" s="128" t="s">
        <v>512</v>
      </c>
      <c r="B35" s="178" t="s">
        <v>513</v>
      </c>
      <c r="C35" s="173"/>
      <c r="D35" s="83"/>
      <c r="E35" s="184"/>
      <c r="F35" s="194"/>
      <c r="G35" s="20"/>
      <c r="H35" s="195"/>
      <c r="I35" s="189"/>
      <c r="J35" s="20"/>
      <c r="K35" s="204"/>
      <c r="L35" s="105"/>
      <c r="M35" s="83"/>
      <c r="N35" s="209"/>
    </row>
    <row r="36" spans="1:14" ht="15" customHeight="1" x14ac:dyDescent="0.25">
      <c r="A36" s="128" t="s">
        <v>704</v>
      </c>
      <c r="B36" s="178" t="s">
        <v>514</v>
      </c>
      <c r="C36" s="173"/>
      <c r="D36" s="83"/>
      <c r="E36" s="184"/>
      <c r="F36" s="194"/>
      <c r="G36" s="20"/>
      <c r="H36" s="195"/>
      <c r="I36" s="189"/>
      <c r="J36" s="20"/>
      <c r="K36" s="204"/>
      <c r="L36" s="105"/>
      <c r="M36" s="83"/>
      <c r="N36" s="209"/>
    </row>
    <row r="37" spans="1:14" ht="15" customHeight="1" x14ac:dyDescent="0.25">
      <c r="A37" s="128" t="s">
        <v>705</v>
      </c>
      <c r="B37" s="178" t="s">
        <v>515</v>
      </c>
      <c r="C37" s="173"/>
      <c r="D37" s="83"/>
      <c r="E37" s="184"/>
      <c r="F37" s="194"/>
      <c r="G37" s="20"/>
      <c r="H37" s="195"/>
      <c r="I37" s="189"/>
      <c r="J37" s="20"/>
      <c r="K37" s="204"/>
      <c r="L37" s="105"/>
      <c r="M37" s="83"/>
      <c r="N37" s="209"/>
    </row>
    <row r="38" spans="1:14" ht="15" customHeight="1" x14ac:dyDescent="0.25">
      <c r="A38" s="128" t="s">
        <v>706</v>
      </c>
      <c r="B38" s="178" t="s">
        <v>516</v>
      </c>
      <c r="C38" s="173"/>
      <c r="D38" s="83"/>
      <c r="E38" s="184"/>
      <c r="F38" s="194"/>
      <c r="G38" s="20"/>
      <c r="H38" s="195"/>
      <c r="I38" s="189"/>
      <c r="J38" s="20"/>
      <c r="K38" s="204"/>
      <c r="L38" s="105"/>
      <c r="M38" s="83"/>
      <c r="N38" s="209"/>
    </row>
    <row r="39" spans="1:14" ht="15" customHeight="1" x14ac:dyDescent="0.25">
      <c r="A39" s="128" t="s">
        <v>517</v>
      </c>
      <c r="B39" s="178" t="s">
        <v>518</v>
      </c>
      <c r="C39" s="173"/>
      <c r="D39" s="83"/>
      <c r="E39" s="184"/>
      <c r="F39" s="194"/>
      <c r="G39" s="20"/>
      <c r="H39" s="195"/>
      <c r="I39" s="189"/>
      <c r="J39" s="20"/>
      <c r="K39" s="204"/>
      <c r="L39" s="105"/>
      <c r="M39" s="83"/>
      <c r="N39" s="209"/>
    </row>
    <row r="40" spans="1:14" ht="15" customHeight="1" x14ac:dyDescent="0.25">
      <c r="A40" s="128" t="s">
        <v>519</v>
      </c>
      <c r="B40" s="178" t="s">
        <v>520</v>
      </c>
      <c r="C40" s="173"/>
      <c r="D40" s="83"/>
      <c r="E40" s="184"/>
      <c r="F40" s="194"/>
      <c r="G40" s="20"/>
      <c r="H40" s="195"/>
      <c r="I40" s="189"/>
      <c r="J40" s="20"/>
      <c r="K40" s="204"/>
      <c r="L40" s="105"/>
      <c r="M40" s="83"/>
      <c r="N40" s="209"/>
    </row>
    <row r="41" spans="1:14" ht="15" customHeight="1" x14ac:dyDescent="0.25">
      <c r="A41" s="128" t="s">
        <v>521</v>
      </c>
      <c r="B41" s="178" t="s">
        <v>522</v>
      </c>
      <c r="C41" s="173"/>
      <c r="D41" s="83"/>
      <c r="E41" s="184"/>
      <c r="F41" s="194"/>
      <c r="G41" s="20"/>
      <c r="H41" s="195"/>
      <c r="I41" s="189"/>
      <c r="J41" s="20"/>
      <c r="K41" s="204"/>
      <c r="L41" s="105"/>
      <c r="M41" s="83"/>
      <c r="N41" s="209"/>
    </row>
    <row r="42" spans="1:14" ht="15" customHeight="1" x14ac:dyDescent="0.25">
      <c r="A42" s="128" t="s">
        <v>707</v>
      </c>
      <c r="B42" s="178" t="s">
        <v>523</v>
      </c>
      <c r="C42" s="173"/>
      <c r="D42" s="83"/>
      <c r="E42" s="184"/>
      <c r="F42" s="194"/>
      <c r="G42" s="20"/>
      <c r="H42" s="195"/>
      <c r="I42" s="189"/>
      <c r="J42" s="20"/>
      <c r="K42" s="204"/>
      <c r="L42" s="105"/>
      <c r="M42" s="83"/>
      <c r="N42" s="209"/>
    </row>
    <row r="43" spans="1:14" ht="15" customHeight="1" x14ac:dyDescent="0.25">
      <c r="A43" s="128" t="s">
        <v>708</v>
      </c>
      <c r="B43" s="178" t="s">
        <v>524</v>
      </c>
      <c r="C43" s="173"/>
      <c r="D43" s="83"/>
      <c r="E43" s="184"/>
      <c r="F43" s="194"/>
      <c r="G43" s="20"/>
      <c r="H43" s="195"/>
      <c r="I43" s="189"/>
      <c r="J43" s="20"/>
      <c r="K43" s="204"/>
      <c r="L43" s="105"/>
      <c r="M43" s="83"/>
      <c r="N43" s="209"/>
    </row>
    <row r="44" spans="1:14" ht="15" customHeight="1" x14ac:dyDescent="0.25">
      <c r="A44" s="128" t="s">
        <v>709</v>
      </c>
      <c r="B44" s="178" t="s">
        <v>525</v>
      </c>
      <c r="C44" s="173"/>
      <c r="D44" s="83"/>
      <c r="E44" s="184"/>
      <c r="F44" s="194"/>
      <c r="G44" s="20"/>
      <c r="H44" s="195"/>
      <c r="I44" s="189"/>
      <c r="J44" s="20"/>
      <c r="K44" s="204"/>
      <c r="L44" s="105"/>
      <c r="M44" s="83"/>
      <c r="N44" s="209"/>
    </row>
    <row r="45" spans="1:14" ht="15" customHeight="1" x14ac:dyDescent="0.25">
      <c r="A45" s="147" t="s">
        <v>732</v>
      </c>
      <c r="B45" s="180" t="s">
        <v>526</v>
      </c>
      <c r="C45" s="173"/>
      <c r="D45" s="83"/>
      <c r="E45" s="184"/>
      <c r="F45" s="194"/>
      <c r="G45" s="20"/>
      <c r="H45" s="195"/>
      <c r="I45" s="189"/>
      <c r="J45" s="20"/>
      <c r="K45" s="204"/>
      <c r="L45" s="105"/>
      <c r="M45" s="83"/>
      <c r="N45" s="209"/>
    </row>
    <row r="46" spans="1:14" ht="15" customHeight="1" x14ac:dyDescent="0.25">
      <c r="A46" s="128" t="s">
        <v>535</v>
      </c>
      <c r="B46" s="178" t="s">
        <v>536</v>
      </c>
      <c r="C46" s="173"/>
      <c r="D46" s="83"/>
      <c r="E46" s="184"/>
      <c r="F46" s="194"/>
      <c r="G46" s="20"/>
      <c r="H46" s="195"/>
      <c r="I46" s="189"/>
      <c r="J46" s="20"/>
      <c r="K46" s="204"/>
      <c r="L46" s="105"/>
      <c r="M46" s="83"/>
      <c r="N46" s="209"/>
    </row>
    <row r="47" spans="1:14" ht="15" customHeight="1" x14ac:dyDescent="0.25">
      <c r="A47" s="90" t="s">
        <v>713</v>
      </c>
      <c r="B47" s="178" t="s">
        <v>537</v>
      </c>
      <c r="C47" s="173"/>
      <c r="D47" s="83"/>
      <c r="E47" s="184"/>
      <c r="F47" s="194"/>
      <c r="G47" s="20"/>
      <c r="H47" s="195"/>
      <c r="I47" s="189"/>
      <c r="J47" s="20"/>
      <c r="K47" s="204"/>
      <c r="L47" s="105"/>
      <c r="M47" s="83"/>
      <c r="N47" s="209"/>
    </row>
    <row r="48" spans="1:14" ht="15" customHeight="1" x14ac:dyDescent="0.25">
      <c r="A48" s="128" t="s">
        <v>714</v>
      </c>
      <c r="B48" s="178" t="s">
        <v>538</v>
      </c>
      <c r="C48" s="173"/>
      <c r="D48" s="83"/>
      <c r="E48" s="184"/>
      <c r="F48" s="194"/>
      <c r="G48" s="20"/>
      <c r="H48" s="195"/>
      <c r="I48" s="189"/>
      <c r="J48" s="20"/>
      <c r="K48" s="204"/>
      <c r="L48" s="105"/>
      <c r="M48" s="83"/>
      <c r="N48" s="209"/>
    </row>
    <row r="49" spans="1:14" ht="15" customHeight="1" x14ac:dyDescent="0.25">
      <c r="A49" s="92" t="s">
        <v>734</v>
      </c>
      <c r="B49" s="180" t="s">
        <v>539</v>
      </c>
      <c r="C49" s="173"/>
      <c r="D49" s="83"/>
      <c r="E49" s="184"/>
      <c r="F49" s="194"/>
      <c r="G49" s="20"/>
      <c r="H49" s="195"/>
      <c r="I49" s="189"/>
      <c r="J49" s="20"/>
      <c r="K49" s="204"/>
      <c r="L49" s="105"/>
      <c r="M49" s="83"/>
      <c r="N49" s="209"/>
    </row>
    <row r="50" spans="1:14" ht="15" customHeight="1" x14ac:dyDescent="0.25">
      <c r="A50" s="170" t="s">
        <v>11</v>
      </c>
      <c r="B50" s="181"/>
      <c r="C50" s="233"/>
      <c r="D50" s="234"/>
      <c r="E50" s="235"/>
      <c r="F50" s="196"/>
      <c r="G50" s="73"/>
      <c r="H50" s="197"/>
      <c r="I50" s="190"/>
      <c r="J50" s="73"/>
      <c r="K50" s="205"/>
      <c r="L50" s="236"/>
      <c r="M50" s="234"/>
      <c r="N50" s="237"/>
    </row>
    <row r="51" spans="1:14" ht="15" customHeight="1" x14ac:dyDescent="0.25">
      <c r="A51" s="90" t="s">
        <v>481</v>
      </c>
      <c r="B51" s="178" t="s">
        <v>482</v>
      </c>
      <c r="C51" s="173"/>
      <c r="D51" s="83"/>
      <c r="E51" s="184"/>
      <c r="F51" s="194"/>
      <c r="G51" s="20"/>
      <c r="H51" s="195"/>
      <c r="I51" s="189"/>
      <c r="J51" s="20"/>
      <c r="K51" s="204"/>
      <c r="L51" s="105"/>
      <c r="M51" s="83"/>
      <c r="N51" s="209"/>
    </row>
    <row r="52" spans="1:14" ht="15" customHeight="1" x14ac:dyDescent="0.25">
      <c r="A52" s="90" t="s">
        <v>483</v>
      </c>
      <c r="B52" s="178" t="s">
        <v>484</v>
      </c>
      <c r="C52" s="173"/>
      <c r="D52" s="83"/>
      <c r="E52" s="184"/>
      <c r="F52" s="194"/>
      <c r="G52" s="20"/>
      <c r="H52" s="195"/>
      <c r="I52" s="189"/>
      <c r="J52" s="20"/>
      <c r="K52" s="204"/>
      <c r="L52" s="105"/>
      <c r="M52" s="83"/>
      <c r="N52" s="209"/>
    </row>
    <row r="53" spans="1:14" ht="15" customHeight="1" x14ac:dyDescent="0.25">
      <c r="A53" s="90" t="s">
        <v>691</v>
      </c>
      <c r="B53" s="178" t="s">
        <v>485</v>
      </c>
      <c r="C53" s="173"/>
      <c r="D53" s="83"/>
      <c r="E53" s="184"/>
      <c r="F53" s="194"/>
      <c r="G53" s="20"/>
      <c r="H53" s="195"/>
      <c r="I53" s="189"/>
      <c r="J53" s="20"/>
      <c r="K53" s="204"/>
      <c r="L53" s="105"/>
      <c r="M53" s="83"/>
      <c r="N53" s="209"/>
    </row>
    <row r="54" spans="1:14" ht="15" customHeight="1" x14ac:dyDescent="0.25">
      <c r="A54" s="90" t="s">
        <v>692</v>
      </c>
      <c r="B54" s="178" t="s">
        <v>486</v>
      </c>
      <c r="C54" s="173"/>
      <c r="D54" s="83"/>
      <c r="E54" s="184"/>
      <c r="F54" s="194"/>
      <c r="G54" s="20"/>
      <c r="H54" s="195"/>
      <c r="I54" s="189"/>
      <c r="J54" s="20"/>
      <c r="K54" s="204"/>
      <c r="L54" s="105"/>
      <c r="M54" s="83"/>
      <c r="N54" s="209"/>
    </row>
    <row r="55" spans="1:14" ht="15" customHeight="1" x14ac:dyDescent="0.25">
      <c r="A55" s="90" t="s">
        <v>693</v>
      </c>
      <c r="B55" s="178" t="s">
        <v>487</v>
      </c>
      <c r="C55" s="173"/>
      <c r="D55" s="83"/>
      <c r="E55" s="184"/>
      <c r="F55" s="194"/>
      <c r="G55" s="20"/>
      <c r="H55" s="195"/>
      <c r="I55" s="189"/>
      <c r="J55" s="20"/>
      <c r="K55" s="204"/>
      <c r="L55" s="105"/>
      <c r="M55" s="83"/>
      <c r="N55" s="209"/>
    </row>
    <row r="56" spans="1:14" ht="15" customHeight="1" x14ac:dyDescent="0.25">
      <c r="A56" s="92" t="s">
        <v>728</v>
      </c>
      <c r="B56" s="180" t="s">
        <v>488</v>
      </c>
      <c r="C56" s="173"/>
      <c r="D56" s="83"/>
      <c r="E56" s="184"/>
      <c r="F56" s="194"/>
      <c r="G56" s="20"/>
      <c r="H56" s="195"/>
      <c r="I56" s="189"/>
      <c r="J56" s="20"/>
      <c r="K56" s="204"/>
      <c r="L56" s="105"/>
      <c r="M56" s="83"/>
      <c r="N56" s="209"/>
    </row>
    <row r="57" spans="1:14" ht="15" customHeight="1" x14ac:dyDescent="0.25">
      <c r="A57" s="128" t="s">
        <v>710</v>
      </c>
      <c r="B57" s="178" t="s">
        <v>527</v>
      </c>
      <c r="C57" s="173"/>
      <c r="D57" s="83"/>
      <c r="E57" s="184"/>
      <c r="F57" s="194"/>
      <c r="G57" s="20"/>
      <c r="H57" s="195"/>
      <c r="I57" s="189"/>
      <c r="J57" s="20"/>
      <c r="K57" s="204"/>
      <c r="L57" s="105"/>
      <c r="M57" s="83"/>
      <c r="N57" s="209"/>
    </row>
    <row r="58" spans="1:14" ht="15" customHeight="1" x14ac:dyDescent="0.25">
      <c r="A58" s="128" t="s">
        <v>711</v>
      </c>
      <c r="B58" s="178" t="s">
        <v>528</v>
      </c>
      <c r="C58" s="173"/>
      <c r="D58" s="83"/>
      <c r="E58" s="184"/>
      <c r="F58" s="194"/>
      <c r="G58" s="20"/>
      <c r="H58" s="195"/>
      <c r="I58" s="189"/>
      <c r="J58" s="20"/>
      <c r="K58" s="204"/>
      <c r="L58" s="105"/>
      <c r="M58" s="83"/>
      <c r="N58" s="209"/>
    </row>
    <row r="59" spans="1:14" ht="15" customHeight="1" x14ac:dyDescent="0.25">
      <c r="A59" s="128" t="s">
        <v>529</v>
      </c>
      <c r="B59" s="178" t="s">
        <v>530</v>
      </c>
      <c r="C59" s="173"/>
      <c r="D59" s="83"/>
      <c r="E59" s="184"/>
      <c r="F59" s="194"/>
      <c r="G59" s="20"/>
      <c r="H59" s="195"/>
      <c r="I59" s="189"/>
      <c r="J59" s="20"/>
      <c r="K59" s="204"/>
      <c r="L59" s="105"/>
      <c r="M59" s="83"/>
      <c r="N59" s="209"/>
    </row>
    <row r="60" spans="1:14" ht="15" customHeight="1" x14ac:dyDescent="0.25">
      <c r="A60" s="128" t="s">
        <v>712</v>
      </c>
      <c r="B60" s="178" t="s">
        <v>531</v>
      </c>
      <c r="C60" s="173"/>
      <c r="D60" s="83"/>
      <c r="E60" s="184"/>
      <c r="F60" s="194"/>
      <c r="G60" s="20"/>
      <c r="H60" s="195"/>
      <c r="I60" s="189"/>
      <c r="J60" s="20"/>
      <c r="K60" s="204"/>
      <c r="L60" s="105"/>
      <c r="M60" s="83"/>
      <c r="N60" s="209"/>
    </row>
    <row r="61" spans="1:14" ht="15" customHeight="1" x14ac:dyDescent="0.25">
      <c r="A61" s="128" t="s">
        <v>532</v>
      </c>
      <c r="B61" s="178" t="s">
        <v>533</v>
      </c>
      <c r="C61" s="173"/>
      <c r="D61" s="83"/>
      <c r="E61" s="184"/>
      <c r="F61" s="194"/>
      <c r="G61" s="20"/>
      <c r="H61" s="195"/>
      <c r="I61" s="189"/>
      <c r="J61" s="20"/>
      <c r="K61" s="204"/>
      <c r="L61" s="105"/>
      <c r="M61" s="83"/>
      <c r="N61" s="209"/>
    </row>
    <row r="62" spans="1:14" ht="15" customHeight="1" x14ac:dyDescent="0.25">
      <c r="A62" s="92" t="s">
        <v>733</v>
      </c>
      <c r="B62" s="180" t="s">
        <v>534</v>
      </c>
      <c r="C62" s="173"/>
      <c r="D62" s="83"/>
      <c r="E62" s="184"/>
      <c r="F62" s="194"/>
      <c r="G62" s="20"/>
      <c r="H62" s="195"/>
      <c r="I62" s="189"/>
      <c r="J62" s="20"/>
      <c r="K62" s="204"/>
      <c r="L62" s="105"/>
      <c r="M62" s="83"/>
      <c r="N62" s="209"/>
    </row>
    <row r="63" spans="1:14" ht="15" customHeight="1" x14ac:dyDescent="0.25">
      <c r="A63" s="128" t="s">
        <v>540</v>
      </c>
      <c r="B63" s="178" t="s">
        <v>541</v>
      </c>
      <c r="C63" s="173"/>
      <c r="D63" s="83"/>
      <c r="E63" s="184"/>
      <c r="F63" s="194"/>
      <c r="G63" s="20"/>
      <c r="H63" s="195"/>
      <c r="I63" s="189"/>
      <c r="J63" s="20"/>
      <c r="K63" s="204"/>
      <c r="L63" s="105"/>
      <c r="M63" s="83"/>
      <c r="N63" s="209"/>
    </row>
    <row r="64" spans="1:14" ht="15" customHeight="1" x14ac:dyDescent="0.25">
      <c r="A64" s="90" t="s">
        <v>715</v>
      </c>
      <c r="B64" s="178" t="s">
        <v>542</v>
      </c>
      <c r="C64" s="173"/>
      <c r="D64" s="83"/>
      <c r="E64" s="184"/>
      <c r="F64" s="194"/>
      <c r="G64" s="20"/>
      <c r="H64" s="195"/>
      <c r="I64" s="189"/>
      <c r="J64" s="20"/>
      <c r="K64" s="204"/>
      <c r="L64" s="105"/>
      <c r="M64" s="83"/>
      <c r="N64" s="209"/>
    </row>
    <row r="65" spans="1:14" ht="15" customHeight="1" x14ac:dyDescent="0.25">
      <c r="A65" s="128" t="s">
        <v>716</v>
      </c>
      <c r="B65" s="178" t="s">
        <v>543</v>
      </c>
      <c r="C65" s="173"/>
      <c r="D65" s="83"/>
      <c r="E65" s="184"/>
      <c r="F65" s="194"/>
      <c r="G65" s="20"/>
      <c r="H65" s="195"/>
      <c r="I65" s="189"/>
      <c r="J65" s="20"/>
      <c r="K65" s="204"/>
      <c r="L65" s="105"/>
      <c r="M65" s="83"/>
      <c r="N65" s="209"/>
    </row>
    <row r="66" spans="1:14" ht="15" customHeight="1" x14ac:dyDescent="0.25">
      <c r="A66" s="92" t="s">
        <v>736</v>
      </c>
      <c r="B66" s="180" t="s">
        <v>544</v>
      </c>
      <c r="C66" s="173"/>
      <c r="D66" s="83"/>
      <c r="E66" s="184"/>
      <c r="F66" s="194"/>
      <c r="G66" s="20"/>
      <c r="H66" s="195"/>
      <c r="I66" s="189"/>
      <c r="J66" s="20"/>
      <c r="K66" s="204"/>
      <c r="L66" s="105"/>
      <c r="M66" s="83"/>
      <c r="N66" s="209"/>
    </row>
    <row r="67" spans="1:14" ht="15" customHeight="1" x14ac:dyDescent="0.25">
      <c r="A67" s="170" t="s">
        <v>10</v>
      </c>
      <c r="B67" s="181"/>
      <c r="C67" s="233"/>
      <c r="D67" s="234"/>
      <c r="E67" s="235"/>
      <c r="F67" s="196"/>
      <c r="G67" s="73"/>
      <c r="H67" s="197"/>
      <c r="I67" s="190"/>
      <c r="J67" s="73"/>
      <c r="K67" s="205"/>
      <c r="L67" s="236"/>
      <c r="M67" s="234"/>
      <c r="N67" s="237"/>
    </row>
    <row r="68" spans="1:14" ht="15.75" x14ac:dyDescent="0.25">
      <c r="A68" s="171" t="s">
        <v>735</v>
      </c>
      <c r="B68" s="182" t="s">
        <v>545</v>
      </c>
      <c r="C68" s="174"/>
      <c r="D68" s="85"/>
      <c r="E68" s="185"/>
      <c r="F68" s="198"/>
      <c r="G68" s="69"/>
      <c r="H68" s="199"/>
      <c r="I68" s="191"/>
      <c r="J68" s="69"/>
      <c r="K68" s="206"/>
      <c r="L68" s="211"/>
      <c r="M68" s="85"/>
      <c r="N68" s="212"/>
    </row>
    <row r="69" spans="1:14" ht="15.75" x14ac:dyDescent="0.25">
      <c r="A69" s="172" t="s">
        <v>41</v>
      </c>
      <c r="B69" s="183"/>
      <c r="C69" s="175"/>
      <c r="D69" s="86"/>
      <c r="E69" s="186"/>
      <c r="F69" s="200"/>
      <c r="G69" s="70"/>
      <c r="H69" s="201"/>
      <c r="I69" s="192"/>
      <c r="J69" s="70"/>
      <c r="K69" s="207"/>
      <c r="L69" s="213"/>
      <c r="M69" s="86"/>
      <c r="N69" s="214"/>
    </row>
    <row r="70" spans="1:14" ht="15.75" x14ac:dyDescent="0.25">
      <c r="A70" s="172" t="s">
        <v>42</v>
      </c>
      <c r="B70" s="183"/>
      <c r="C70" s="175"/>
      <c r="D70" s="86"/>
      <c r="E70" s="186"/>
      <c r="F70" s="200"/>
      <c r="G70" s="70"/>
      <c r="H70" s="201"/>
      <c r="I70" s="192"/>
      <c r="J70" s="70"/>
      <c r="K70" s="207"/>
      <c r="L70" s="213"/>
      <c r="M70" s="86"/>
      <c r="N70" s="214"/>
    </row>
    <row r="71" spans="1:14" x14ac:dyDescent="0.25">
      <c r="A71" s="130" t="s">
        <v>717</v>
      </c>
      <c r="B71" s="163" t="s">
        <v>546</v>
      </c>
      <c r="C71" s="173"/>
      <c r="D71" s="83"/>
      <c r="E71" s="184"/>
      <c r="F71" s="194"/>
      <c r="G71" s="20"/>
      <c r="H71" s="195"/>
      <c r="I71" s="189"/>
      <c r="J71" s="20"/>
      <c r="K71" s="204"/>
      <c r="L71" s="105"/>
      <c r="M71" s="83"/>
      <c r="N71" s="209"/>
    </row>
    <row r="72" spans="1:14" x14ac:dyDescent="0.25">
      <c r="A72" s="128" t="s">
        <v>547</v>
      </c>
      <c r="B72" s="163" t="s">
        <v>548</v>
      </c>
      <c r="C72" s="173"/>
      <c r="D72" s="83"/>
      <c r="E72" s="184"/>
      <c r="F72" s="194"/>
      <c r="G72" s="20"/>
      <c r="H72" s="195"/>
      <c r="I72" s="189"/>
      <c r="J72" s="20"/>
      <c r="K72" s="204"/>
      <c r="L72" s="105"/>
      <c r="M72" s="83"/>
      <c r="N72" s="209"/>
    </row>
    <row r="73" spans="1:14" x14ac:dyDescent="0.25">
      <c r="A73" s="130" t="s">
        <v>718</v>
      </c>
      <c r="B73" s="163" t="s">
        <v>549</v>
      </c>
      <c r="C73" s="173"/>
      <c r="D73" s="83"/>
      <c r="E73" s="184"/>
      <c r="F73" s="194"/>
      <c r="G73" s="20"/>
      <c r="H73" s="195"/>
      <c r="I73" s="189"/>
      <c r="J73" s="20"/>
      <c r="K73" s="204"/>
      <c r="L73" s="105"/>
      <c r="M73" s="83"/>
      <c r="N73" s="209"/>
    </row>
    <row r="74" spans="1:14" x14ac:dyDescent="0.25">
      <c r="A74" s="129" t="s">
        <v>737</v>
      </c>
      <c r="B74" s="164" t="s">
        <v>550</v>
      </c>
      <c r="C74" s="173"/>
      <c r="D74" s="83"/>
      <c r="E74" s="184"/>
      <c r="F74" s="194"/>
      <c r="G74" s="20"/>
      <c r="H74" s="195"/>
      <c r="I74" s="189"/>
      <c r="J74" s="20"/>
      <c r="K74" s="204"/>
      <c r="L74" s="105"/>
      <c r="M74" s="83"/>
      <c r="N74" s="209"/>
    </row>
    <row r="75" spans="1:14" x14ac:dyDescent="0.25">
      <c r="A75" s="128" t="s">
        <v>719</v>
      </c>
      <c r="B75" s="163" t="s">
        <v>551</v>
      </c>
      <c r="C75" s="173"/>
      <c r="D75" s="83"/>
      <c r="E75" s="184"/>
      <c r="F75" s="194"/>
      <c r="G75" s="20"/>
      <c r="H75" s="195"/>
      <c r="I75" s="189"/>
      <c r="J75" s="20"/>
      <c r="K75" s="204"/>
      <c r="L75" s="105"/>
      <c r="M75" s="83"/>
      <c r="N75" s="209"/>
    </row>
    <row r="76" spans="1:14" x14ac:dyDescent="0.25">
      <c r="A76" s="130" t="s">
        <v>552</v>
      </c>
      <c r="B76" s="163" t="s">
        <v>553</v>
      </c>
      <c r="C76" s="173"/>
      <c r="D76" s="83"/>
      <c r="E76" s="184"/>
      <c r="F76" s="194"/>
      <c r="G76" s="20"/>
      <c r="H76" s="195"/>
      <c r="I76" s="189"/>
      <c r="J76" s="20"/>
      <c r="K76" s="204"/>
      <c r="L76" s="105"/>
      <c r="M76" s="83"/>
      <c r="N76" s="209"/>
    </row>
    <row r="77" spans="1:14" x14ac:dyDescent="0.25">
      <c r="A77" s="128" t="s">
        <v>720</v>
      </c>
      <c r="B77" s="163" t="s">
        <v>554</v>
      </c>
      <c r="C77" s="173"/>
      <c r="D77" s="83"/>
      <c r="E77" s="184"/>
      <c r="F77" s="194"/>
      <c r="G77" s="20"/>
      <c r="H77" s="195"/>
      <c r="I77" s="189"/>
      <c r="J77" s="20"/>
      <c r="K77" s="204"/>
      <c r="L77" s="105"/>
      <c r="M77" s="83"/>
      <c r="N77" s="209"/>
    </row>
    <row r="78" spans="1:14" x14ac:dyDescent="0.25">
      <c r="A78" s="130" t="s">
        <v>555</v>
      </c>
      <c r="B78" s="163" t="s">
        <v>556</v>
      </c>
      <c r="C78" s="173"/>
      <c r="D78" s="83"/>
      <c r="E78" s="184"/>
      <c r="F78" s="194"/>
      <c r="G78" s="20"/>
      <c r="H78" s="195"/>
      <c r="I78" s="189"/>
      <c r="J78" s="20"/>
      <c r="K78" s="204"/>
      <c r="L78" s="105"/>
      <c r="M78" s="83"/>
      <c r="N78" s="209"/>
    </row>
    <row r="79" spans="1:14" x14ac:dyDescent="0.25">
      <c r="A79" s="131" t="s">
        <v>738</v>
      </c>
      <c r="B79" s="164" t="s">
        <v>557</v>
      </c>
      <c r="C79" s="173"/>
      <c r="D79" s="83"/>
      <c r="E79" s="184"/>
      <c r="F79" s="194"/>
      <c r="G79" s="20"/>
      <c r="H79" s="195"/>
      <c r="I79" s="189"/>
      <c r="J79" s="20"/>
      <c r="K79" s="204"/>
      <c r="L79" s="105"/>
      <c r="M79" s="83"/>
      <c r="N79" s="209"/>
    </row>
    <row r="80" spans="1:14" x14ac:dyDescent="0.25">
      <c r="A80" s="90" t="s">
        <v>39</v>
      </c>
      <c r="B80" s="163" t="s">
        <v>558</v>
      </c>
      <c r="C80" s="173">
        <v>0</v>
      </c>
      <c r="D80" s="83">
        <v>37</v>
      </c>
      <c r="E80" s="184">
        <v>37</v>
      </c>
      <c r="F80" s="194"/>
      <c r="G80" s="20"/>
      <c r="H80" s="195"/>
      <c r="I80" s="189"/>
      <c r="J80" s="20"/>
      <c r="K80" s="204"/>
      <c r="L80" s="105">
        <v>0</v>
      </c>
      <c r="M80" s="83">
        <v>37</v>
      </c>
      <c r="N80" s="209">
        <v>37</v>
      </c>
    </row>
    <row r="81" spans="1:14" x14ac:dyDescent="0.25">
      <c r="A81" s="90" t="s">
        <v>40</v>
      </c>
      <c r="B81" s="163" t="s">
        <v>558</v>
      </c>
      <c r="C81" s="173"/>
      <c r="D81" s="83"/>
      <c r="E81" s="184"/>
      <c r="F81" s="194"/>
      <c r="G81" s="20"/>
      <c r="H81" s="195"/>
      <c r="I81" s="189"/>
      <c r="J81" s="20"/>
      <c r="K81" s="204"/>
      <c r="L81" s="105"/>
      <c r="M81" s="83"/>
      <c r="N81" s="209"/>
    </row>
    <row r="82" spans="1:14" x14ac:dyDescent="0.25">
      <c r="A82" s="90" t="s">
        <v>37</v>
      </c>
      <c r="B82" s="163" t="s">
        <v>559</v>
      </c>
      <c r="C82" s="173"/>
      <c r="D82" s="83"/>
      <c r="E82" s="184"/>
      <c r="F82" s="194"/>
      <c r="G82" s="20"/>
      <c r="H82" s="195"/>
      <c r="I82" s="189"/>
      <c r="J82" s="20"/>
      <c r="K82" s="204"/>
      <c r="L82" s="105"/>
      <c r="M82" s="83"/>
      <c r="N82" s="209"/>
    </row>
    <row r="83" spans="1:14" x14ac:dyDescent="0.25">
      <c r="A83" s="90" t="s">
        <v>38</v>
      </c>
      <c r="B83" s="163" t="s">
        <v>559</v>
      </c>
      <c r="C83" s="173"/>
      <c r="D83" s="83"/>
      <c r="E83" s="184"/>
      <c r="F83" s="194"/>
      <c r="G83" s="20"/>
      <c r="H83" s="195"/>
      <c r="I83" s="189"/>
      <c r="J83" s="20"/>
      <c r="K83" s="204"/>
      <c r="L83" s="105"/>
      <c r="M83" s="83"/>
      <c r="N83" s="209"/>
    </row>
    <row r="84" spans="1:14" x14ac:dyDescent="0.25">
      <c r="A84" s="91" t="s">
        <v>739</v>
      </c>
      <c r="B84" s="164" t="s">
        <v>560</v>
      </c>
      <c r="C84" s="173">
        <v>0</v>
      </c>
      <c r="D84" s="83">
        <v>37</v>
      </c>
      <c r="E84" s="184">
        <v>37</v>
      </c>
      <c r="F84" s="194"/>
      <c r="G84" s="20"/>
      <c r="H84" s="195"/>
      <c r="I84" s="189"/>
      <c r="J84" s="20"/>
      <c r="K84" s="204"/>
      <c r="L84" s="105">
        <v>0</v>
      </c>
      <c r="M84" s="83">
        <v>37</v>
      </c>
      <c r="N84" s="209">
        <v>37</v>
      </c>
    </row>
    <row r="85" spans="1:14" x14ac:dyDescent="0.25">
      <c r="A85" s="130" t="s">
        <v>561</v>
      </c>
      <c r="B85" s="163" t="s">
        <v>562</v>
      </c>
      <c r="C85" s="173"/>
      <c r="D85" s="83"/>
      <c r="E85" s="184"/>
      <c r="F85" s="194"/>
      <c r="G85" s="20"/>
      <c r="H85" s="195"/>
      <c r="I85" s="189"/>
      <c r="J85" s="20"/>
      <c r="K85" s="204"/>
      <c r="L85" s="105"/>
      <c r="M85" s="83"/>
      <c r="N85" s="209"/>
    </row>
    <row r="86" spans="1:14" x14ac:dyDescent="0.25">
      <c r="A86" s="130" t="s">
        <v>563</v>
      </c>
      <c r="B86" s="163" t="s">
        <v>564</v>
      </c>
      <c r="C86" s="173"/>
      <c r="D86" s="83"/>
      <c r="E86" s="184"/>
      <c r="F86" s="194"/>
      <c r="G86" s="20"/>
      <c r="H86" s="195"/>
      <c r="I86" s="189"/>
      <c r="J86" s="20"/>
      <c r="K86" s="204"/>
      <c r="L86" s="105"/>
      <c r="M86" s="83"/>
      <c r="N86" s="209"/>
    </row>
    <row r="87" spans="1:14" x14ac:dyDescent="0.25">
      <c r="A87" s="130" t="s">
        <v>565</v>
      </c>
      <c r="B87" s="163" t="s">
        <v>566</v>
      </c>
      <c r="C87" s="173">
        <v>23294</v>
      </c>
      <c r="D87" s="83">
        <v>25299</v>
      </c>
      <c r="E87" s="184">
        <v>21620</v>
      </c>
      <c r="F87" s="194"/>
      <c r="G87" s="20"/>
      <c r="H87" s="195"/>
      <c r="I87" s="189"/>
      <c r="J87" s="20"/>
      <c r="K87" s="204"/>
      <c r="L87" s="105">
        <v>23294</v>
      </c>
      <c r="M87" s="83">
        <v>25299</v>
      </c>
      <c r="N87" s="209">
        <v>21620</v>
      </c>
    </row>
    <row r="88" spans="1:14" x14ac:dyDescent="0.25">
      <c r="A88" s="130" t="s">
        <v>567</v>
      </c>
      <c r="B88" s="163" t="s">
        <v>568</v>
      </c>
      <c r="C88" s="173"/>
      <c r="D88" s="83"/>
      <c r="E88" s="184"/>
      <c r="F88" s="194"/>
      <c r="G88" s="20"/>
      <c r="H88" s="195"/>
      <c r="I88" s="189"/>
      <c r="J88" s="20"/>
      <c r="K88" s="204"/>
      <c r="L88" s="105"/>
      <c r="M88" s="83"/>
      <c r="N88" s="209"/>
    </row>
    <row r="89" spans="1:14" x14ac:dyDescent="0.25">
      <c r="A89" s="128" t="s">
        <v>721</v>
      </c>
      <c r="B89" s="163" t="s">
        <v>569</v>
      </c>
      <c r="C89" s="173"/>
      <c r="D89" s="83"/>
      <c r="E89" s="184"/>
      <c r="F89" s="194"/>
      <c r="G89" s="20"/>
      <c r="H89" s="195"/>
      <c r="I89" s="189"/>
      <c r="J89" s="20"/>
      <c r="K89" s="204"/>
      <c r="L89" s="105"/>
      <c r="M89" s="83"/>
      <c r="N89" s="209"/>
    </row>
    <row r="90" spans="1:14" x14ac:dyDescent="0.25">
      <c r="A90" s="129" t="s">
        <v>740</v>
      </c>
      <c r="B90" s="164" t="s">
        <v>571</v>
      </c>
      <c r="C90" s="173">
        <v>23294</v>
      </c>
      <c r="D90" s="83">
        <v>25337</v>
      </c>
      <c r="E90" s="184">
        <v>21657</v>
      </c>
      <c r="F90" s="194"/>
      <c r="G90" s="20"/>
      <c r="H90" s="195"/>
      <c r="I90" s="189"/>
      <c r="J90" s="20"/>
      <c r="K90" s="204"/>
      <c r="L90" s="105">
        <v>23294</v>
      </c>
      <c r="M90" s="83">
        <v>25337</v>
      </c>
      <c r="N90" s="209">
        <v>21657</v>
      </c>
    </row>
    <row r="91" spans="1:14" x14ac:dyDescent="0.25">
      <c r="A91" s="128" t="s">
        <v>572</v>
      </c>
      <c r="B91" s="163" t="s">
        <v>573</v>
      </c>
      <c r="C91" s="173"/>
      <c r="D91" s="83"/>
      <c r="E91" s="184"/>
      <c r="F91" s="194"/>
      <c r="G91" s="20"/>
      <c r="H91" s="195"/>
      <c r="I91" s="189"/>
      <c r="J91" s="20"/>
      <c r="K91" s="204"/>
      <c r="L91" s="105"/>
      <c r="M91" s="83"/>
      <c r="N91" s="209"/>
    </row>
    <row r="92" spans="1:14" x14ac:dyDescent="0.25">
      <c r="A92" s="128" t="s">
        <v>574</v>
      </c>
      <c r="B92" s="163" t="s">
        <v>575</v>
      </c>
      <c r="C92" s="173"/>
      <c r="D92" s="83"/>
      <c r="E92" s="184"/>
      <c r="F92" s="194"/>
      <c r="G92" s="20"/>
      <c r="H92" s="195"/>
      <c r="I92" s="189"/>
      <c r="J92" s="20"/>
      <c r="K92" s="204"/>
      <c r="L92" s="105"/>
      <c r="M92" s="83"/>
      <c r="N92" s="209"/>
    </row>
    <row r="93" spans="1:14" x14ac:dyDescent="0.25">
      <c r="A93" s="130" t="s">
        <v>576</v>
      </c>
      <c r="B93" s="163" t="s">
        <v>577</v>
      </c>
      <c r="C93" s="173"/>
      <c r="D93" s="83"/>
      <c r="E93" s="184"/>
      <c r="F93" s="194"/>
      <c r="G93" s="20"/>
      <c r="H93" s="195"/>
      <c r="I93" s="189"/>
      <c r="J93" s="20"/>
      <c r="K93" s="204"/>
      <c r="L93" s="105"/>
      <c r="M93" s="83"/>
      <c r="N93" s="209"/>
    </row>
    <row r="94" spans="1:14" x14ac:dyDescent="0.25">
      <c r="A94" s="130" t="s">
        <v>722</v>
      </c>
      <c r="B94" s="163" t="s">
        <v>578</v>
      </c>
      <c r="C94" s="173"/>
      <c r="D94" s="83"/>
      <c r="E94" s="184"/>
      <c r="F94" s="194"/>
      <c r="G94" s="20"/>
      <c r="H94" s="195"/>
      <c r="I94" s="189"/>
      <c r="J94" s="20"/>
      <c r="K94" s="204"/>
      <c r="L94" s="105"/>
      <c r="M94" s="83"/>
      <c r="N94" s="209"/>
    </row>
    <row r="95" spans="1:14" x14ac:dyDescent="0.25">
      <c r="A95" s="131" t="s">
        <v>741</v>
      </c>
      <c r="B95" s="164" t="s">
        <v>579</v>
      </c>
      <c r="C95" s="173"/>
      <c r="D95" s="83"/>
      <c r="E95" s="184"/>
      <c r="F95" s="194"/>
      <c r="G95" s="20"/>
      <c r="H95" s="195"/>
      <c r="I95" s="189"/>
      <c r="J95" s="20"/>
      <c r="K95" s="204"/>
      <c r="L95" s="105"/>
      <c r="M95" s="83"/>
      <c r="N95" s="209"/>
    </row>
    <row r="96" spans="1:14" x14ac:dyDescent="0.25">
      <c r="A96" s="129" t="s">
        <v>580</v>
      </c>
      <c r="B96" s="164" t="s">
        <v>581</v>
      </c>
      <c r="C96" s="173"/>
      <c r="D96" s="83"/>
      <c r="E96" s="184"/>
      <c r="F96" s="194"/>
      <c r="G96" s="20"/>
      <c r="H96" s="195"/>
      <c r="I96" s="189"/>
      <c r="J96" s="20"/>
      <c r="K96" s="204"/>
      <c r="L96" s="105"/>
      <c r="M96" s="83"/>
      <c r="N96" s="209"/>
    </row>
    <row r="97" spans="1:14" ht="15.75" x14ac:dyDescent="0.25">
      <c r="A97" s="155" t="s">
        <v>742</v>
      </c>
      <c r="B97" s="166" t="s">
        <v>582</v>
      </c>
      <c r="C97" s="176">
        <v>23294</v>
      </c>
      <c r="D97" s="88">
        <v>25337</v>
      </c>
      <c r="E97" s="187">
        <v>21657</v>
      </c>
      <c r="F97" s="198"/>
      <c r="G97" s="69"/>
      <c r="H97" s="199"/>
      <c r="I97" s="191"/>
      <c r="J97" s="69"/>
      <c r="K97" s="206"/>
      <c r="L97" s="111">
        <v>23294</v>
      </c>
      <c r="M97" s="88">
        <v>25337</v>
      </c>
      <c r="N97" s="112">
        <v>21657</v>
      </c>
    </row>
    <row r="98" spans="1:14" ht="15.75" x14ac:dyDescent="0.25">
      <c r="A98" s="156" t="s">
        <v>724</v>
      </c>
      <c r="B98" s="167"/>
      <c r="C98" s="177">
        <v>23294</v>
      </c>
      <c r="D98" s="169">
        <v>25337</v>
      </c>
      <c r="E98" s="188">
        <v>21657</v>
      </c>
      <c r="F98" s="202"/>
      <c r="G98" s="71"/>
      <c r="H98" s="203"/>
      <c r="I98" s="193"/>
      <c r="J98" s="71"/>
      <c r="K98" s="208"/>
      <c r="L98" s="215">
        <v>23294</v>
      </c>
      <c r="M98" s="169">
        <v>25337</v>
      </c>
      <c r="N98" s="216">
        <v>21657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172"/>
  <sheetViews>
    <sheetView zoomScaleNormal="100" workbookViewId="0">
      <selection activeCell="H9" sqref="H9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617" t="s">
        <v>1164</v>
      </c>
      <c r="B1" s="617"/>
      <c r="C1" s="617"/>
      <c r="D1" s="617"/>
      <c r="E1" s="617"/>
    </row>
    <row r="2" spans="1:11" ht="20.25" customHeight="1" x14ac:dyDescent="0.25">
      <c r="A2" s="613" t="s">
        <v>1107</v>
      </c>
      <c r="B2" s="616"/>
      <c r="C2" s="616"/>
      <c r="D2" s="616"/>
      <c r="E2" s="616"/>
      <c r="F2" s="41"/>
      <c r="G2" s="41"/>
      <c r="H2" s="41"/>
      <c r="I2" s="41"/>
      <c r="J2" s="41"/>
      <c r="K2" s="58"/>
    </row>
    <row r="3" spans="1:11" ht="19.5" customHeight="1" x14ac:dyDescent="0.25">
      <c r="A3" s="615" t="s">
        <v>762</v>
      </c>
      <c r="B3" s="616"/>
      <c r="C3" s="616"/>
      <c r="D3" s="616"/>
      <c r="E3" s="616"/>
    </row>
    <row r="4" spans="1:11" ht="18" x14ac:dyDescent="0.35">
      <c r="A4" s="80"/>
    </row>
    <row r="5" spans="1:11" x14ac:dyDescent="0.25">
      <c r="A5" s="60" t="s">
        <v>74</v>
      </c>
    </row>
    <row r="6" spans="1:11" ht="25.5" x14ac:dyDescent="0.25">
      <c r="A6" s="217" t="s">
        <v>280</v>
      </c>
      <c r="B6" s="218" t="s">
        <v>281</v>
      </c>
      <c r="C6" s="103" t="s">
        <v>82</v>
      </c>
      <c r="D6" s="3" t="s">
        <v>107</v>
      </c>
      <c r="E6" s="104" t="s">
        <v>108</v>
      </c>
    </row>
    <row r="7" spans="1:11" x14ac:dyDescent="0.25">
      <c r="A7" s="140" t="s">
        <v>282</v>
      </c>
      <c r="B7" s="157" t="s">
        <v>283</v>
      </c>
      <c r="C7" s="501">
        <v>17792</v>
      </c>
      <c r="D7" s="502">
        <v>18254</v>
      </c>
      <c r="E7" s="503">
        <v>16531</v>
      </c>
    </row>
    <row r="8" spans="1:11" x14ac:dyDescent="0.25">
      <c r="A8" s="140" t="s">
        <v>284</v>
      </c>
      <c r="B8" s="158" t="s">
        <v>285</v>
      </c>
      <c r="C8" s="501">
        <v>0</v>
      </c>
      <c r="D8" s="502">
        <v>399</v>
      </c>
      <c r="E8" s="503">
        <v>399</v>
      </c>
    </row>
    <row r="9" spans="1:11" x14ac:dyDescent="0.25">
      <c r="A9" s="140" t="s">
        <v>286</v>
      </c>
      <c r="B9" s="158" t="s">
        <v>287</v>
      </c>
      <c r="C9" s="501"/>
      <c r="D9" s="502"/>
      <c r="E9" s="503"/>
    </row>
    <row r="10" spans="1:11" x14ac:dyDescent="0.25">
      <c r="A10" s="141" t="s">
        <v>288</v>
      </c>
      <c r="B10" s="158" t="s">
        <v>289</v>
      </c>
      <c r="C10" s="501">
        <v>0</v>
      </c>
      <c r="D10" s="502">
        <f>'4A. melléklet'!D10+'4B. melléklet'!D10</f>
        <v>103</v>
      </c>
      <c r="E10" s="503">
        <f>'4A. melléklet'!E10+'4B. melléklet'!E10</f>
        <v>103</v>
      </c>
    </row>
    <row r="11" spans="1:11" x14ac:dyDescent="0.25">
      <c r="A11" s="141" t="s">
        <v>290</v>
      </c>
      <c r="B11" s="158" t="s">
        <v>291</v>
      </c>
      <c r="C11" s="501"/>
      <c r="D11" s="502"/>
      <c r="E11" s="503"/>
    </row>
    <row r="12" spans="1:11" ht="14.45" x14ac:dyDescent="0.3">
      <c r="A12" s="141" t="s">
        <v>292</v>
      </c>
      <c r="B12" s="158" t="s">
        <v>293</v>
      </c>
      <c r="C12" s="501">
        <v>2282</v>
      </c>
      <c r="D12" s="502">
        <v>2669</v>
      </c>
      <c r="E12" s="503">
        <v>2811</v>
      </c>
    </row>
    <row r="13" spans="1:11" x14ac:dyDescent="0.25">
      <c r="A13" s="141" t="s">
        <v>294</v>
      </c>
      <c r="B13" s="158" t="s">
        <v>295</v>
      </c>
      <c r="C13" s="501">
        <v>582</v>
      </c>
      <c r="D13" s="502">
        <v>883</v>
      </c>
      <c r="E13" s="503">
        <v>876</v>
      </c>
    </row>
    <row r="14" spans="1:11" x14ac:dyDescent="0.25">
      <c r="A14" s="141" t="s">
        <v>296</v>
      </c>
      <c r="B14" s="158" t="s">
        <v>297</v>
      </c>
      <c r="C14" s="501"/>
      <c r="D14" s="502"/>
      <c r="E14" s="503"/>
    </row>
    <row r="15" spans="1:11" x14ac:dyDescent="0.25">
      <c r="A15" s="90" t="s">
        <v>298</v>
      </c>
      <c r="B15" s="158" t="s">
        <v>299</v>
      </c>
      <c r="C15" s="501">
        <v>155</v>
      </c>
      <c r="D15" s="502">
        <v>351</v>
      </c>
      <c r="E15" s="503">
        <v>158</v>
      </c>
    </row>
    <row r="16" spans="1:11" x14ac:dyDescent="0.25">
      <c r="A16" s="90" t="s">
        <v>300</v>
      </c>
      <c r="B16" s="158" t="s">
        <v>301</v>
      </c>
      <c r="C16" s="501"/>
      <c r="D16" s="502"/>
      <c r="E16" s="503"/>
    </row>
    <row r="17" spans="1:5" x14ac:dyDescent="0.25">
      <c r="A17" s="90" t="s">
        <v>302</v>
      </c>
      <c r="B17" s="158" t="s">
        <v>303</v>
      </c>
      <c r="C17" s="501"/>
      <c r="D17" s="502"/>
      <c r="E17" s="503"/>
    </row>
    <row r="18" spans="1:5" x14ac:dyDescent="0.25">
      <c r="A18" s="90" t="s">
        <v>304</v>
      </c>
      <c r="B18" s="158" t="s">
        <v>305</v>
      </c>
      <c r="C18" s="501"/>
      <c r="D18" s="502"/>
      <c r="E18" s="503"/>
    </row>
    <row r="19" spans="1:5" x14ac:dyDescent="0.25">
      <c r="A19" s="90" t="s">
        <v>654</v>
      </c>
      <c r="B19" s="158" t="s">
        <v>306</v>
      </c>
      <c r="C19" s="501">
        <v>0</v>
      </c>
      <c r="D19" s="502">
        <f>'4A. melléklet'!D19+'4B. melléklet'!D19</f>
        <v>13</v>
      </c>
      <c r="E19" s="503">
        <f>'4A. melléklet'!E19+'4B. melléklet'!E19</f>
        <v>13</v>
      </c>
    </row>
    <row r="20" spans="1:5" x14ac:dyDescent="0.25">
      <c r="A20" s="142" t="s">
        <v>583</v>
      </c>
      <c r="B20" s="159" t="s">
        <v>307</v>
      </c>
      <c r="C20" s="501">
        <v>20811</v>
      </c>
      <c r="D20" s="502">
        <v>22670</v>
      </c>
      <c r="E20" s="503">
        <v>20426</v>
      </c>
    </row>
    <row r="21" spans="1:5" x14ac:dyDescent="0.25">
      <c r="A21" s="90" t="s">
        <v>308</v>
      </c>
      <c r="B21" s="158" t="s">
        <v>309</v>
      </c>
      <c r="C21" s="501">
        <v>4333</v>
      </c>
      <c r="D21" s="502">
        <v>4333</v>
      </c>
      <c r="E21" s="503">
        <v>4281</v>
      </c>
    </row>
    <row r="22" spans="1:5" x14ac:dyDescent="0.25">
      <c r="A22" s="90" t="s">
        <v>310</v>
      </c>
      <c r="B22" s="158" t="s">
        <v>311</v>
      </c>
      <c r="C22" s="501">
        <v>0</v>
      </c>
      <c r="D22" s="502">
        <f>'4A. melléklet'!D22+'4B. melléklet'!D22</f>
        <v>155</v>
      </c>
      <c r="E22" s="503">
        <v>153</v>
      </c>
    </row>
    <row r="23" spans="1:5" x14ac:dyDescent="0.25">
      <c r="A23" s="143" t="s">
        <v>312</v>
      </c>
      <c r="B23" s="158" t="s">
        <v>313</v>
      </c>
      <c r="C23" s="501">
        <v>305</v>
      </c>
      <c r="D23" s="502">
        <v>669</v>
      </c>
      <c r="E23" s="503">
        <v>669</v>
      </c>
    </row>
    <row r="24" spans="1:5" x14ac:dyDescent="0.25">
      <c r="A24" s="91" t="s">
        <v>584</v>
      </c>
      <c r="B24" s="159" t="s">
        <v>314</v>
      </c>
      <c r="C24" s="501">
        <v>4638</v>
      </c>
      <c r="D24" s="502">
        <v>5157</v>
      </c>
      <c r="E24" s="503">
        <v>5103</v>
      </c>
    </row>
    <row r="25" spans="1:5" x14ac:dyDescent="0.25">
      <c r="A25" s="144" t="s">
        <v>684</v>
      </c>
      <c r="B25" s="160" t="s">
        <v>315</v>
      </c>
      <c r="C25" s="504">
        <v>25449</v>
      </c>
      <c r="D25" s="505">
        <v>27827</v>
      </c>
      <c r="E25" s="506">
        <v>25529</v>
      </c>
    </row>
    <row r="26" spans="1:5" x14ac:dyDescent="0.25">
      <c r="A26" s="92" t="s">
        <v>655</v>
      </c>
      <c r="B26" s="160" t="s">
        <v>316</v>
      </c>
      <c r="C26" s="504">
        <v>5625</v>
      </c>
      <c r="D26" s="505">
        <v>6080</v>
      </c>
      <c r="E26" s="506">
        <v>6080</v>
      </c>
    </row>
    <row r="27" spans="1:5" x14ac:dyDescent="0.25">
      <c r="A27" s="90" t="s">
        <v>317</v>
      </c>
      <c r="B27" s="158" t="s">
        <v>318</v>
      </c>
      <c r="C27" s="501">
        <v>10</v>
      </c>
      <c r="D27" s="502">
        <v>10</v>
      </c>
      <c r="E27" s="503">
        <v>8</v>
      </c>
    </row>
    <row r="28" spans="1:5" x14ac:dyDescent="0.25">
      <c r="A28" s="90" t="s">
        <v>319</v>
      </c>
      <c r="B28" s="158" t="s">
        <v>320</v>
      </c>
      <c r="C28" s="501">
        <v>1774</v>
      </c>
      <c r="D28" s="502">
        <f>'4A. melléklet'!D28+'4B. melléklet'!D28</f>
        <v>1774</v>
      </c>
      <c r="E28" s="503">
        <v>1588</v>
      </c>
    </row>
    <row r="29" spans="1:5" x14ac:dyDescent="0.25">
      <c r="A29" s="90" t="s">
        <v>321</v>
      </c>
      <c r="B29" s="158" t="s">
        <v>322</v>
      </c>
      <c r="C29" s="501"/>
      <c r="D29" s="502"/>
      <c r="E29" s="503"/>
    </row>
    <row r="30" spans="1:5" x14ac:dyDescent="0.25">
      <c r="A30" s="91" t="s">
        <v>585</v>
      </c>
      <c r="B30" s="159" t="s">
        <v>323</v>
      </c>
      <c r="C30" s="501">
        <v>1784</v>
      </c>
      <c r="D30" s="502">
        <f>'4A. melléklet'!D30+'4B. melléklet'!D30</f>
        <v>1784</v>
      </c>
      <c r="E30" s="503">
        <f>'4A. melléklet'!E30+'4B. melléklet'!E30</f>
        <v>1596</v>
      </c>
    </row>
    <row r="31" spans="1:5" x14ac:dyDescent="0.25">
      <c r="A31" s="90" t="s">
        <v>324</v>
      </c>
      <c r="B31" s="158" t="s">
        <v>325</v>
      </c>
      <c r="C31" s="501">
        <v>106</v>
      </c>
      <c r="D31" s="502">
        <f>'4A. melléklet'!D31+'4B. melléklet'!D31</f>
        <v>106</v>
      </c>
      <c r="E31" s="503">
        <f>'4A. melléklet'!E31+'4B. melléklet'!E31</f>
        <v>50</v>
      </c>
    </row>
    <row r="32" spans="1:5" x14ac:dyDescent="0.25">
      <c r="A32" s="90" t="s">
        <v>326</v>
      </c>
      <c r="B32" s="158" t="s">
        <v>327</v>
      </c>
      <c r="C32" s="501">
        <v>305</v>
      </c>
      <c r="D32" s="502">
        <v>478</v>
      </c>
      <c r="E32" s="503">
        <v>252</v>
      </c>
    </row>
    <row r="33" spans="1:5" ht="15" customHeight="1" x14ac:dyDescent="0.25">
      <c r="A33" s="91" t="s">
        <v>685</v>
      </c>
      <c r="B33" s="159" t="s">
        <v>328</v>
      </c>
      <c r="C33" s="501">
        <v>411</v>
      </c>
      <c r="D33" s="502">
        <v>478</v>
      </c>
      <c r="E33" s="503">
        <v>302</v>
      </c>
    </row>
    <row r="34" spans="1:5" x14ac:dyDescent="0.25">
      <c r="A34" s="90" t="s">
        <v>329</v>
      </c>
      <c r="B34" s="158" t="s">
        <v>330</v>
      </c>
      <c r="C34" s="501">
        <v>4542</v>
      </c>
      <c r="D34" s="502">
        <v>6654</v>
      </c>
      <c r="E34" s="503">
        <v>4425</v>
      </c>
    </row>
    <row r="35" spans="1:5" x14ac:dyDescent="0.25">
      <c r="A35" s="90" t="s">
        <v>331</v>
      </c>
      <c r="B35" s="158" t="s">
        <v>332</v>
      </c>
      <c r="C35" s="501">
        <v>3936</v>
      </c>
      <c r="D35" s="502">
        <v>4151</v>
      </c>
      <c r="E35" s="503">
        <v>3399</v>
      </c>
    </row>
    <row r="36" spans="1:5" x14ac:dyDescent="0.25">
      <c r="A36" s="90" t="s">
        <v>656</v>
      </c>
      <c r="B36" s="158" t="s">
        <v>333</v>
      </c>
      <c r="C36" s="501"/>
      <c r="D36" s="502"/>
      <c r="E36" s="503"/>
    </row>
    <row r="37" spans="1:5" x14ac:dyDescent="0.25">
      <c r="A37" s="90" t="s">
        <v>334</v>
      </c>
      <c r="B37" s="158" t="s">
        <v>335</v>
      </c>
      <c r="C37" s="501">
        <v>333</v>
      </c>
      <c r="D37" s="502">
        <v>283</v>
      </c>
      <c r="E37" s="503">
        <v>37</v>
      </c>
    </row>
    <row r="38" spans="1:5" x14ac:dyDescent="0.25">
      <c r="A38" s="145" t="s">
        <v>657</v>
      </c>
      <c r="B38" s="158" t="s">
        <v>336</v>
      </c>
      <c r="C38" s="501">
        <v>603</v>
      </c>
      <c r="D38" s="502">
        <v>631</v>
      </c>
      <c r="E38" s="503">
        <f>'4A. melléklet'!E38+'4B. melléklet'!E38</f>
        <v>631</v>
      </c>
    </row>
    <row r="39" spans="1:5" x14ac:dyDescent="0.25">
      <c r="A39" s="143" t="s">
        <v>337</v>
      </c>
      <c r="B39" s="158" t="s">
        <v>338</v>
      </c>
      <c r="C39" s="501">
        <v>500</v>
      </c>
      <c r="D39" s="502">
        <v>652</v>
      </c>
      <c r="E39" s="503">
        <f>'4A. melléklet'!E39+'4B. melléklet'!E39</f>
        <v>391</v>
      </c>
    </row>
    <row r="40" spans="1:5" x14ac:dyDescent="0.25">
      <c r="A40" s="90" t="s">
        <v>658</v>
      </c>
      <c r="B40" s="158" t="s">
        <v>339</v>
      </c>
      <c r="C40" s="501">
        <v>3805</v>
      </c>
      <c r="D40" s="502">
        <v>6192</v>
      </c>
      <c r="E40" s="503">
        <f>'4A. melléklet'!E40+'4B. melléklet'!E40</f>
        <v>5784</v>
      </c>
    </row>
    <row r="41" spans="1:5" x14ac:dyDescent="0.25">
      <c r="A41" s="91" t="s">
        <v>586</v>
      </c>
      <c r="B41" s="159" t="s">
        <v>340</v>
      </c>
      <c r="C41" s="501">
        <v>13719</v>
      </c>
      <c r="D41" s="502">
        <v>18564</v>
      </c>
      <c r="E41" s="503">
        <f>'4A. melléklet'!E41+'4B. melléklet'!E41</f>
        <v>14669</v>
      </c>
    </row>
    <row r="42" spans="1:5" x14ac:dyDescent="0.25">
      <c r="A42" s="90" t="s">
        <v>341</v>
      </c>
      <c r="B42" s="158" t="s">
        <v>342</v>
      </c>
      <c r="C42" s="501">
        <v>573</v>
      </c>
      <c r="D42" s="502">
        <f>'4A. melléklet'!D42+'4B. melléklet'!D42</f>
        <v>0</v>
      </c>
      <c r="E42" s="503">
        <f>'4A. melléklet'!E42+'4B. melléklet'!E42</f>
        <v>0</v>
      </c>
    </row>
    <row r="43" spans="1:5" x14ac:dyDescent="0.25">
      <c r="A43" s="90" t="s">
        <v>343</v>
      </c>
      <c r="B43" s="158" t="s">
        <v>344</v>
      </c>
      <c r="C43" s="501">
        <v>268</v>
      </c>
      <c r="D43" s="502">
        <v>268</v>
      </c>
      <c r="E43" s="503">
        <f>'4A. melléklet'!E43+'4B. melléklet'!E43</f>
        <v>47</v>
      </c>
    </row>
    <row r="44" spans="1:5" x14ac:dyDescent="0.25">
      <c r="A44" s="91" t="s">
        <v>587</v>
      </c>
      <c r="B44" s="159" t="s">
        <v>345</v>
      </c>
      <c r="C44" s="501">
        <v>841</v>
      </c>
      <c r="D44" s="502">
        <v>268</v>
      </c>
      <c r="E44" s="503">
        <f>'4A. melléklet'!E44+'4B. melléklet'!E44</f>
        <v>47</v>
      </c>
    </row>
    <row r="45" spans="1:5" x14ac:dyDescent="0.25">
      <c r="A45" s="90" t="s">
        <v>346</v>
      </c>
      <c r="B45" s="158" t="s">
        <v>347</v>
      </c>
      <c r="C45" s="501">
        <v>2862</v>
      </c>
      <c r="D45" s="502">
        <v>4179</v>
      </c>
      <c r="E45" s="503">
        <f>'4A. melléklet'!E45+'4B. melléklet'!E45</f>
        <v>3512</v>
      </c>
    </row>
    <row r="46" spans="1:5" x14ac:dyDescent="0.25">
      <c r="A46" s="90" t="s">
        <v>348</v>
      </c>
      <c r="B46" s="158" t="s">
        <v>349</v>
      </c>
      <c r="C46" s="501"/>
      <c r="D46" s="502"/>
      <c r="E46" s="503"/>
    </row>
    <row r="47" spans="1:5" x14ac:dyDescent="0.25">
      <c r="A47" s="90" t="s">
        <v>659</v>
      </c>
      <c r="B47" s="158" t="s">
        <v>350</v>
      </c>
      <c r="C47" s="501"/>
      <c r="D47" s="502"/>
      <c r="E47" s="503"/>
    </row>
    <row r="48" spans="1:5" x14ac:dyDescent="0.25">
      <c r="A48" s="90" t="s">
        <v>660</v>
      </c>
      <c r="B48" s="158" t="s">
        <v>351</v>
      </c>
      <c r="C48" s="501"/>
      <c r="D48" s="502"/>
      <c r="E48" s="503"/>
    </row>
    <row r="49" spans="1:5" x14ac:dyDescent="0.25">
      <c r="A49" s="90" t="s">
        <v>352</v>
      </c>
      <c r="B49" s="158" t="s">
        <v>353</v>
      </c>
      <c r="C49" s="501">
        <v>10</v>
      </c>
      <c r="D49" s="502">
        <v>140</v>
      </c>
      <c r="E49" s="503">
        <f>'4A. melléklet'!E49+'4B. melléklet'!E49</f>
        <v>139</v>
      </c>
    </row>
    <row r="50" spans="1:5" x14ac:dyDescent="0.25">
      <c r="A50" s="91" t="s">
        <v>588</v>
      </c>
      <c r="B50" s="159" t="s">
        <v>354</v>
      </c>
      <c r="C50" s="501">
        <v>2872</v>
      </c>
      <c r="D50" s="502">
        <v>4319</v>
      </c>
      <c r="E50" s="503">
        <f>'4A. melléklet'!E50+'4B. melléklet'!E50</f>
        <v>3651</v>
      </c>
    </row>
    <row r="51" spans="1:5" x14ac:dyDescent="0.25">
      <c r="A51" s="92" t="s">
        <v>589</v>
      </c>
      <c r="B51" s="160" t="s">
        <v>355</v>
      </c>
      <c r="C51" s="504">
        <v>19627</v>
      </c>
      <c r="D51" s="505">
        <v>25520</v>
      </c>
      <c r="E51" s="506">
        <f>'4A. melléklet'!E51+'4B. melléklet'!E51</f>
        <v>20264</v>
      </c>
    </row>
    <row r="52" spans="1:5" x14ac:dyDescent="0.25">
      <c r="A52" s="128" t="s">
        <v>356</v>
      </c>
      <c r="B52" s="158" t="s">
        <v>357</v>
      </c>
      <c r="C52" s="501"/>
      <c r="D52" s="502"/>
      <c r="E52" s="503"/>
    </row>
    <row r="53" spans="1:5" x14ac:dyDescent="0.25">
      <c r="A53" s="128" t="s">
        <v>590</v>
      </c>
      <c r="B53" s="158" t="s">
        <v>358</v>
      </c>
      <c r="C53" s="501">
        <v>168</v>
      </c>
      <c r="D53" s="502">
        <v>168</v>
      </c>
      <c r="E53" s="503">
        <f>'4A. melléklet'!E53+'4B. melléklet'!E53</f>
        <v>62</v>
      </c>
    </row>
    <row r="54" spans="1:5" x14ac:dyDescent="0.25">
      <c r="A54" s="146" t="s">
        <v>661</v>
      </c>
      <c r="B54" s="158" t="s">
        <v>359</v>
      </c>
      <c r="C54" s="501"/>
      <c r="D54" s="502"/>
      <c r="E54" s="503"/>
    </row>
    <row r="55" spans="1:5" x14ac:dyDescent="0.25">
      <c r="A55" s="146" t="s">
        <v>662</v>
      </c>
      <c r="B55" s="158" t="s">
        <v>360</v>
      </c>
      <c r="C55" s="501"/>
      <c r="D55" s="502"/>
      <c r="E55" s="503"/>
    </row>
    <row r="56" spans="1:5" x14ac:dyDescent="0.25">
      <c r="A56" s="146" t="s">
        <v>663</v>
      </c>
      <c r="B56" s="158" t="s">
        <v>361</v>
      </c>
      <c r="C56" s="501"/>
      <c r="D56" s="502"/>
      <c r="E56" s="503"/>
    </row>
    <row r="57" spans="1:5" x14ac:dyDescent="0.25">
      <c r="A57" s="128" t="s">
        <v>664</v>
      </c>
      <c r="B57" s="158" t="s">
        <v>362</v>
      </c>
      <c r="C57" s="501"/>
      <c r="D57" s="502"/>
      <c r="E57" s="503"/>
    </row>
    <row r="58" spans="1:5" x14ac:dyDescent="0.25">
      <c r="A58" s="128" t="s">
        <v>665</v>
      </c>
      <c r="B58" s="158" t="s">
        <v>363</v>
      </c>
      <c r="C58" s="501">
        <v>380</v>
      </c>
      <c r="D58" s="502">
        <v>380</v>
      </c>
      <c r="E58" s="503">
        <f>'4A. melléklet'!E58+'4B. melléklet'!E58</f>
        <v>100</v>
      </c>
    </row>
    <row r="59" spans="1:5" x14ac:dyDescent="0.25">
      <c r="A59" s="128" t="s">
        <v>666</v>
      </c>
      <c r="B59" s="158" t="s">
        <v>364</v>
      </c>
      <c r="C59" s="501">
        <v>4933</v>
      </c>
      <c r="D59" s="502">
        <v>4933</v>
      </c>
      <c r="E59" s="503">
        <f>'4A. melléklet'!E59+'4B. melléklet'!E59</f>
        <v>3799</v>
      </c>
    </row>
    <row r="60" spans="1:5" x14ac:dyDescent="0.25">
      <c r="A60" s="147" t="s">
        <v>619</v>
      </c>
      <c r="B60" s="160" t="s">
        <v>365</v>
      </c>
      <c r="C60" s="504">
        <v>5481</v>
      </c>
      <c r="D60" s="505">
        <f>'4A. melléklet'!D60+'4B. melléklet'!D60</f>
        <v>5481</v>
      </c>
      <c r="E60" s="506">
        <f>'4A. melléklet'!E60+'4B. melléklet'!E60</f>
        <v>3961</v>
      </c>
    </row>
    <row r="61" spans="1:5" x14ac:dyDescent="0.25">
      <c r="A61" s="148" t="s">
        <v>667</v>
      </c>
      <c r="B61" s="158" t="s">
        <v>366</v>
      </c>
      <c r="C61" s="501"/>
      <c r="D61" s="502"/>
      <c r="E61" s="503"/>
    </row>
    <row r="62" spans="1:5" x14ac:dyDescent="0.25">
      <c r="A62" s="148" t="s">
        <v>367</v>
      </c>
      <c r="B62" s="158" t="s">
        <v>368</v>
      </c>
      <c r="C62" s="501">
        <v>0</v>
      </c>
      <c r="D62" s="502">
        <f>'4A. melléklet'!D62+'4B. melléklet'!D62</f>
        <v>934</v>
      </c>
      <c r="E62" s="503">
        <f>'4A. melléklet'!E62+'4B. melléklet'!E62</f>
        <v>933</v>
      </c>
    </row>
    <row r="63" spans="1:5" x14ac:dyDescent="0.25">
      <c r="A63" s="148" t="s">
        <v>369</v>
      </c>
      <c r="B63" s="158" t="s">
        <v>370</v>
      </c>
      <c r="C63" s="501"/>
      <c r="D63" s="502"/>
      <c r="E63" s="503"/>
    </row>
    <row r="64" spans="1:5" x14ac:dyDescent="0.25">
      <c r="A64" s="148" t="s">
        <v>620</v>
      </c>
      <c r="B64" s="158" t="s">
        <v>371</v>
      </c>
      <c r="C64" s="501"/>
      <c r="D64" s="502"/>
      <c r="E64" s="503"/>
    </row>
    <row r="65" spans="1:5" x14ac:dyDescent="0.25">
      <c r="A65" s="148" t="s">
        <v>668</v>
      </c>
      <c r="B65" s="158" t="s">
        <v>372</v>
      </c>
      <c r="C65" s="501"/>
      <c r="D65" s="502"/>
      <c r="E65" s="503"/>
    </row>
    <row r="66" spans="1:5" x14ac:dyDescent="0.25">
      <c r="A66" s="148" t="s">
        <v>631</v>
      </c>
      <c r="B66" s="158" t="s">
        <v>373</v>
      </c>
      <c r="C66" s="501">
        <v>721</v>
      </c>
      <c r="D66" s="502">
        <f>'4A. melléklet'!D66+'4B. melléklet'!D66</f>
        <v>1719</v>
      </c>
      <c r="E66" s="503">
        <f>'4A. melléklet'!E66+'4B. melléklet'!E66</f>
        <v>1719</v>
      </c>
    </row>
    <row r="67" spans="1:5" x14ac:dyDescent="0.25">
      <c r="A67" s="148" t="s">
        <v>669</v>
      </c>
      <c r="B67" s="158" t="s">
        <v>374</v>
      </c>
      <c r="C67" s="501"/>
      <c r="D67" s="502"/>
      <c r="E67" s="503"/>
    </row>
    <row r="68" spans="1:5" x14ac:dyDescent="0.25">
      <c r="A68" s="148" t="s">
        <v>670</v>
      </c>
      <c r="B68" s="158" t="s">
        <v>375</v>
      </c>
      <c r="C68" s="501">
        <v>0</v>
      </c>
      <c r="D68" s="502">
        <f>'4A. melléklet'!D68+'4B. melléklet'!D68</f>
        <v>250</v>
      </c>
      <c r="E68" s="503">
        <f>'4A. melléklet'!E68+'4B. melléklet'!E68</f>
        <v>250</v>
      </c>
    </row>
    <row r="69" spans="1:5" x14ac:dyDescent="0.25">
      <c r="A69" s="148" t="s">
        <v>376</v>
      </c>
      <c r="B69" s="158" t="s">
        <v>377</v>
      </c>
      <c r="C69" s="501"/>
      <c r="D69" s="502"/>
      <c r="E69" s="503"/>
    </row>
    <row r="70" spans="1:5" x14ac:dyDescent="0.25">
      <c r="A70" s="149" t="s">
        <v>378</v>
      </c>
      <c r="B70" s="158" t="s">
        <v>379</v>
      </c>
      <c r="C70" s="501"/>
      <c r="D70" s="502"/>
      <c r="E70" s="503"/>
    </row>
    <row r="71" spans="1:5" x14ac:dyDescent="0.25">
      <c r="A71" s="148" t="s">
        <v>671</v>
      </c>
      <c r="B71" s="158" t="s">
        <v>380</v>
      </c>
      <c r="C71" s="501">
        <v>105</v>
      </c>
      <c r="D71" s="502">
        <v>2138</v>
      </c>
      <c r="E71" s="503">
        <v>2138</v>
      </c>
    </row>
    <row r="72" spans="1:5" x14ac:dyDescent="0.25">
      <c r="A72" s="149" t="s">
        <v>43</v>
      </c>
      <c r="B72" s="158" t="s">
        <v>381</v>
      </c>
      <c r="C72" s="501">
        <v>13133</v>
      </c>
      <c r="D72" s="502">
        <f>'4A. melléklet'!D72+'4B. melléklet'!D72</f>
        <v>1718</v>
      </c>
      <c r="E72" s="503">
        <f>'4A. melléklet'!E72+'4B. melléklet'!E72</f>
        <v>0</v>
      </c>
    </row>
    <row r="73" spans="1:5" x14ac:dyDescent="0.25">
      <c r="A73" s="149" t="s">
        <v>44</v>
      </c>
      <c r="B73" s="158" t="s">
        <v>381</v>
      </c>
      <c r="C73" s="501"/>
      <c r="D73" s="502"/>
      <c r="E73" s="503"/>
    </row>
    <row r="74" spans="1:5" x14ac:dyDescent="0.25">
      <c r="A74" s="147" t="s">
        <v>634</v>
      </c>
      <c r="B74" s="160" t="s">
        <v>382</v>
      </c>
      <c r="C74" s="504">
        <v>13959</v>
      </c>
      <c r="D74" s="505">
        <f>'4A. melléklet'!D74+'4B. melléklet'!D74</f>
        <v>6759</v>
      </c>
      <c r="E74" s="506">
        <f>'4A. melléklet'!E74+'4B. melléklet'!E74</f>
        <v>5041</v>
      </c>
    </row>
    <row r="75" spans="1:5" ht="15.75" x14ac:dyDescent="0.25">
      <c r="A75" s="150" t="s">
        <v>11</v>
      </c>
      <c r="B75" s="161"/>
      <c r="C75" s="551">
        <v>70141</v>
      </c>
      <c r="D75" s="508">
        <f>D74+D60+D51+D25+D26</f>
        <v>71667</v>
      </c>
      <c r="E75" s="552">
        <f>E74+E60+E51+E25+E26</f>
        <v>60875</v>
      </c>
    </row>
    <row r="76" spans="1:5" x14ac:dyDescent="0.25">
      <c r="A76" s="151" t="s">
        <v>383</v>
      </c>
      <c r="B76" s="158" t="s">
        <v>384</v>
      </c>
      <c r="C76" s="501"/>
      <c r="D76" s="502"/>
      <c r="E76" s="503"/>
    </row>
    <row r="77" spans="1:5" x14ac:dyDescent="0.25">
      <c r="A77" s="151" t="s">
        <v>672</v>
      </c>
      <c r="B77" s="158" t="s">
        <v>385</v>
      </c>
      <c r="C77" s="501"/>
      <c r="D77" s="502"/>
      <c r="E77" s="503"/>
    </row>
    <row r="78" spans="1:5" x14ac:dyDescent="0.25">
      <c r="A78" s="151" t="s">
        <v>386</v>
      </c>
      <c r="B78" s="158" t="s">
        <v>387</v>
      </c>
      <c r="C78" s="501"/>
      <c r="D78" s="502"/>
      <c r="E78" s="503"/>
    </row>
    <row r="79" spans="1:5" x14ac:dyDescent="0.25">
      <c r="A79" s="151" t="s">
        <v>388</v>
      </c>
      <c r="B79" s="158" t="s">
        <v>389</v>
      </c>
      <c r="C79" s="501">
        <v>579</v>
      </c>
      <c r="D79" s="502">
        <f>'4A. melléklet'!D79+'4B. melléklet'!D79</f>
        <v>626</v>
      </c>
      <c r="E79" s="503">
        <f>'4A. melléklet'!E79+'4B. melléklet'!E79</f>
        <v>259</v>
      </c>
    </row>
    <row r="80" spans="1:5" x14ac:dyDescent="0.25">
      <c r="A80" s="143" t="s">
        <v>390</v>
      </c>
      <c r="B80" s="158" t="s">
        <v>391</v>
      </c>
      <c r="C80" s="501"/>
      <c r="D80" s="502"/>
      <c r="E80" s="503"/>
    </row>
    <row r="81" spans="1:5" x14ac:dyDescent="0.25">
      <c r="A81" s="143" t="s">
        <v>392</v>
      </c>
      <c r="B81" s="158" t="s">
        <v>393</v>
      </c>
      <c r="C81" s="501"/>
      <c r="D81" s="502"/>
      <c r="E81" s="503"/>
    </row>
    <row r="82" spans="1:5" x14ac:dyDescent="0.25">
      <c r="A82" s="143" t="s">
        <v>394</v>
      </c>
      <c r="B82" s="158" t="s">
        <v>395</v>
      </c>
      <c r="C82" s="501">
        <v>266</v>
      </c>
      <c r="D82" s="502">
        <v>279</v>
      </c>
      <c r="E82" s="503">
        <f>'4A. melléklet'!E82+'4B. melléklet'!E82</f>
        <v>70</v>
      </c>
    </row>
    <row r="83" spans="1:5" x14ac:dyDescent="0.25">
      <c r="A83" s="152" t="s">
        <v>636</v>
      </c>
      <c r="B83" s="160" t="s">
        <v>396</v>
      </c>
      <c r="C83" s="504">
        <v>845</v>
      </c>
      <c r="D83" s="505">
        <f>'4A. melléklet'!D83+'4B. melléklet'!D83</f>
        <v>904</v>
      </c>
      <c r="E83" s="506">
        <f>'4A. melléklet'!E83+'4B. melléklet'!E83</f>
        <v>328</v>
      </c>
    </row>
    <row r="84" spans="1:5" x14ac:dyDescent="0.25">
      <c r="A84" s="128" t="s">
        <v>397</v>
      </c>
      <c r="B84" s="158" t="s">
        <v>398</v>
      </c>
      <c r="C84" s="501">
        <v>0</v>
      </c>
      <c r="D84" s="502">
        <f>'4A. melléklet'!D84+'4B. melléklet'!D84</f>
        <v>2233</v>
      </c>
      <c r="E84" s="503">
        <f>'4A. melléklet'!E84+'4B. melléklet'!E84</f>
        <v>2233</v>
      </c>
    </row>
    <row r="85" spans="1:5" x14ac:dyDescent="0.25">
      <c r="A85" s="128" t="s">
        <v>399</v>
      </c>
      <c r="B85" s="158" t="s">
        <v>400</v>
      </c>
      <c r="C85" s="501"/>
      <c r="D85" s="502"/>
      <c r="E85" s="503"/>
    </row>
    <row r="86" spans="1:5" x14ac:dyDescent="0.25">
      <c r="A86" s="128" t="s">
        <v>401</v>
      </c>
      <c r="B86" s="158" t="s">
        <v>402</v>
      </c>
      <c r="C86" s="501"/>
      <c r="D86" s="502"/>
      <c r="E86" s="503"/>
    </row>
    <row r="87" spans="1:5" x14ac:dyDescent="0.25">
      <c r="A87" s="128" t="s">
        <v>403</v>
      </c>
      <c r="B87" s="158" t="s">
        <v>404</v>
      </c>
      <c r="C87" s="501">
        <v>0</v>
      </c>
      <c r="D87" s="502">
        <f>'4A. melléklet'!D87+'4B. melléklet'!D87</f>
        <v>603</v>
      </c>
      <c r="E87" s="503">
        <f>'4A. melléklet'!E87+'4B. melléklet'!E87</f>
        <v>603</v>
      </c>
    </row>
    <row r="88" spans="1:5" x14ac:dyDescent="0.25">
      <c r="A88" s="147" t="s">
        <v>637</v>
      </c>
      <c r="B88" s="160" t="s">
        <v>405</v>
      </c>
      <c r="C88" s="501">
        <v>0</v>
      </c>
      <c r="D88" s="502">
        <f>'4A. melléklet'!D88+'4B. melléklet'!D88</f>
        <v>2836</v>
      </c>
      <c r="E88" s="503">
        <f>'4A. melléklet'!E88+'4B. melléklet'!E88</f>
        <v>2836</v>
      </c>
    </row>
    <row r="89" spans="1:5" x14ac:dyDescent="0.25">
      <c r="A89" s="128" t="s">
        <v>406</v>
      </c>
      <c r="B89" s="158" t="s">
        <v>407</v>
      </c>
      <c r="C89" s="501"/>
      <c r="D89" s="502"/>
      <c r="E89" s="503"/>
    </row>
    <row r="90" spans="1:5" x14ac:dyDescent="0.25">
      <c r="A90" s="128" t="s">
        <v>673</v>
      </c>
      <c r="B90" s="158" t="s">
        <v>408</v>
      </c>
      <c r="C90" s="501"/>
      <c r="D90" s="502"/>
      <c r="E90" s="503"/>
    </row>
    <row r="91" spans="1:5" x14ac:dyDescent="0.25">
      <c r="A91" s="128" t="s">
        <v>674</v>
      </c>
      <c r="B91" s="158" t="s">
        <v>409</v>
      </c>
      <c r="C91" s="501"/>
      <c r="D91" s="502"/>
      <c r="E91" s="503"/>
    </row>
    <row r="92" spans="1:5" x14ac:dyDescent="0.25">
      <c r="A92" s="128" t="s">
        <v>675</v>
      </c>
      <c r="B92" s="158" t="s">
        <v>410</v>
      </c>
      <c r="C92" s="501"/>
      <c r="D92" s="502"/>
      <c r="E92" s="503"/>
    </row>
    <row r="93" spans="1:5" x14ac:dyDescent="0.25">
      <c r="A93" s="128" t="s">
        <v>676</v>
      </c>
      <c r="B93" s="158" t="s">
        <v>411</v>
      </c>
      <c r="C93" s="501"/>
      <c r="D93" s="502"/>
      <c r="E93" s="503"/>
    </row>
    <row r="94" spans="1:5" x14ac:dyDescent="0.25">
      <c r="A94" s="128" t="s">
        <v>677</v>
      </c>
      <c r="B94" s="158" t="s">
        <v>412</v>
      </c>
      <c r="C94" s="501"/>
      <c r="D94" s="502"/>
      <c r="E94" s="503"/>
    </row>
    <row r="95" spans="1:5" x14ac:dyDescent="0.25">
      <c r="A95" s="128" t="s">
        <v>413</v>
      </c>
      <c r="B95" s="158" t="s">
        <v>414</v>
      </c>
      <c r="C95" s="501"/>
      <c r="D95" s="502"/>
      <c r="E95" s="503"/>
    </row>
    <row r="96" spans="1:5" x14ac:dyDescent="0.25">
      <c r="A96" s="128" t="s">
        <v>678</v>
      </c>
      <c r="B96" s="158" t="s">
        <v>415</v>
      </c>
      <c r="C96" s="501"/>
      <c r="D96" s="502"/>
      <c r="E96" s="503"/>
    </row>
    <row r="97" spans="1:24" x14ac:dyDescent="0.25">
      <c r="A97" s="147" t="s">
        <v>638</v>
      </c>
      <c r="B97" s="160" t="s">
        <v>416</v>
      </c>
      <c r="C97" s="504"/>
      <c r="D97" s="505"/>
      <c r="E97" s="506"/>
    </row>
    <row r="98" spans="1:24" ht="15.75" x14ac:dyDescent="0.25">
      <c r="A98" s="150" t="s">
        <v>10</v>
      </c>
      <c r="B98" s="161"/>
      <c r="C98" s="507">
        <v>845</v>
      </c>
      <c r="D98" s="508">
        <v>3740</v>
      </c>
      <c r="E98" s="509">
        <v>3164</v>
      </c>
    </row>
    <row r="99" spans="1:24" ht="15.75" x14ac:dyDescent="0.25">
      <c r="A99" s="153" t="s">
        <v>686</v>
      </c>
      <c r="B99" s="162" t="s">
        <v>417</v>
      </c>
      <c r="C99" s="510">
        <v>70986</v>
      </c>
      <c r="D99" s="511">
        <f>'4A. melléklet'!D99+'4B. melléklet'!D99</f>
        <v>75407</v>
      </c>
      <c r="E99" s="512">
        <f>'4A. melléklet'!E99+'4B. melléklet'!E99</f>
        <v>64039</v>
      </c>
    </row>
    <row r="100" spans="1:24" x14ac:dyDescent="0.25">
      <c r="A100" s="128" t="s">
        <v>679</v>
      </c>
      <c r="B100" s="163" t="s">
        <v>418</v>
      </c>
      <c r="C100" s="501"/>
      <c r="D100" s="502"/>
      <c r="E100" s="503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28" t="s">
        <v>421</v>
      </c>
      <c r="B101" s="163" t="s">
        <v>422</v>
      </c>
      <c r="C101" s="501"/>
      <c r="D101" s="502"/>
      <c r="E101" s="503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28" t="s">
        <v>680</v>
      </c>
      <c r="B102" s="163" t="s">
        <v>423</v>
      </c>
      <c r="C102" s="501"/>
      <c r="D102" s="502"/>
      <c r="E102" s="503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29" t="s">
        <v>643</v>
      </c>
      <c r="B103" s="164" t="s">
        <v>425</v>
      </c>
      <c r="C103" s="501"/>
      <c r="D103" s="502"/>
      <c r="E103" s="503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30" t="s">
        <v>681</v>
      </c>
      <c r="B104" s="163" t="s">
        <v>426</v>
      </c>
      <c r="C104" s="501"/>
      <c r="D104" s="502"/>
      <c r="E104" s="50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30" t="s">
        <v>649</v>
      </c>
      <c r="B105" s="163" t="s">
        <v>429</v>
      </c>
      <c r="C105" s="501"/>
      <c r="D105" s="502"/>
      <c r="E105" s="503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28" t="s">
        <v>430</v>
      </c>
      <c r="B106" s="163" t="s">
        <v>431</v>
      </c>
      <c r="C106" s="501"/>
      <c r="D106" s="502"/>
      <c r="E106" s="503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28" t="s">
        <v>682</v>
      </c>
      <c r="B107" s="163" t="s">
        <v>432</v>
      </c>
      <c r="C107" s="501"/>
      <c r="D107" s="502"/>
      <c r="E107" s="503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31" t="s">
        <v>646</v>
      </c>
      <c r="B108" s="164" t="s">
        <v>433</v>
      </c>
      <c r="C108" s="501"/>
      <c r="D108" s="502"/>
      <c r="E108" s="503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30" t="s">
        <v>434</v>
      </c>
      <c r="B109" s="163" t="s">
        <v>435</v>
      </c>
      <c r="C109" s="501"/>
      <c r="D109" s="502"/>
      <c r="E109" s="503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30" t="s">
        <v>436</v>
      </c>
      <c r="B110" s="163" t="s">
        <v>437</v>
      </c>
      <c r="C110" s="501">
        <v>1218</v>
      </c>
      <c r="D110" s="502">
        <v>1218</v>
      </c>
      <c r="E110" s="503">
        <f>'4A. melléklet'!E110+'4B. melléklet'!E110</f>
        <v>1218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31" t="s">
        <v>438</v>
      </c>
      <c r="B111" s="164" t="s">
        <v>439</v>
      </c>
      <c r="C111" s="501">
        <v>23294</v>
      </c>
      <c r="D111" s="502">
        <v>25299</v>
      </c>
      <c r="E111" s="503">
        <v>21620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30" t="s">
        <v>440</v>
      </c>
      <c r="B112" s="163" t="s">
        <v>441</v>
      </c>
      <c r="C112" s="501"/>
      <c r="D112" s="502"/>
      <c r="E112" s="503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30" t="s">
        <v>442</v>
      </c>
      <c r="B113" s="163" t="s">
        <v>443</v>
      </c>
      <c r="C113" s="501"/>
      <c r="D113" s="502"/>
      <c r="E113" s="50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30" t="s">
        <v>444</v>
      </c>
      <c r="B114" s="163" t="s">
        <v>445</v>
      </c>
      <c r="C114" s="501"/>
      <c r="D114" s="502"/>
      <c r="E114" s="503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54" t="s">
        <v>647</v>
      </c>
      <c r="B115" s="165" t="s">
        <v>446</v>
      </c>
      <c r="C115" s="501">
        <v>24512</v>
      </c>
      <c r="D115" s="502">
        <v>26517</v>
      </c>
      <c r="E115" s="503">
        <v>22837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30" t="s">
        <v>447</v>
      </c>
      <c r="B116" s="163" t="s">
        <v>448</v>
      </c>
      <c r="C116" s="501"/>
      <c r="D116" s="502"/>
      <c r="E116" s="50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28" t="s">
        <v>449</v>
      </c>
      <c r="B117" s="163" t="s">
        <v>450</v>
      </c>
      <c r="C117" s="501"/>
      <c r="D117" s="502"/>
      <c r="E117" s="503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30" t="s">
        <v>683</v>
      </c>
      <c r="B118" s="163" t="s">
        <v>451</v>
      </c>
      <c r="C118" s="501"/>
      <c r="D118" s="502"/>
      <c r="E118" s="50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30" t="s">
        <v>652</v>
      </c>
      <c r="B119" s="163" t="s">
        <v>452</v>
      </c>
      <c r="C119" s="501"/>
      <c r="D119" s="502"/>
      <c r="E119" s="503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54" t="s">
        <v>653</v>
      </c>
      <c r="B120" s="165" t="s">
        <v>456</v>
      </c>
      <c r="C120" s="501"/>
      <c r="D120" s="502"/>
      <c r="E120" s="503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28" t="s">
        <v>457</v>
      </c>
      <c r="B121" s="163" t="s">
        <v>458</v>
      </c>
      <c r="C121" s="501"/>
      <c r="D121" s="502"/>
      <c r="E121" s="503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55" t="s">
        <v>687</v>
      </c>
      <c r="B122" s="166" t="s">
        <v>459</v>
      </c>
      <c r="C122" s="510">
        <v>24512</v>
      </c>
      <c r="D122" s="511">
        <v>26517</v>
      </c>
      <c r="E122" s="512">
        <f>E115</f>
        <v>22837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220" t="s">
        <v>723</v>
      </c>
      <c r="B123" s="221"/>
      <c r="C123" s="548">
        <v>95498</v>
      </c>
      <c r="D123" s="549">
        <f>D99+D122</f>
        <v>101924</v>
      </c>
      <c r="E123" s="550">
        <f>E99+E122</f>
        <v>86876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172"/>
  <sheetViews>
    <sheetView workbookViewId="0">
      <selection activeCell="J12" sqref="J12"/>
    </sheetView>
  </sheetViews>
  <sheetFormatPr defaultRowHeight="15" x14ac:dyDescent="0.25"/>
  <cols>
    <col min="1" max="1" width="105.140625" customWidth="1"/>
    <col min="3" max="3" width="15.140625" customWidth="1"/>
    <col min="4" max="4" width="14.42578125" customWidth="1"/>
    <col min="5" max="5" width="14" customWidth="1"/>
  </cols>
  <sheetData>
    <row r="1" spans="1:11" x14ac:dyDescent="0.25">
      <c r="A1" s="617" t="s">
        <v>1165</v>
      </c>
      <c r="B1" s="617"/>
      <c r="C1" s="617"/>
      <c r="D1" s="617"/>
      <c r="E1" s="617"/>
    </row>
    <row r="2" spans="1:11" ht="20.25" customHeight="1" x14ac:dyDescent="0.25">
      <c r="A2" s="613" t="s">
        <v>1107</v>
      </c>
      <c r="B2" s="616"/>
      <c r="C2" s="616"/>
      <c r="D2" s="616"/>
      <c r="E2" s="616"/>
      <c r="F2" s="41"/>
      <c r="G2" s="41"/>
      <c r="H2" s="41"/>
      <c r="I2" s="41"/>
      <c r="J2" s="41"/>
      <c r="K2" s="58"/>
    </row>
    <row r="3" spans="1:11" ht="19.5" customHeight="1" x14ac:dyDescent="0.25">
      <c r="A3" s="615" t="s">
        <v>762</v>
      </c>
      <c r="B3" s="616"/>
      <c r="C3" s="616"/>
      <c r="D3" s="616"/>
      <c r="E3" s="616"/>
    </row>
    <row r="4" spans="1:11" ht="18" x14ac:dyDescent="0.35">
      <c r="A4" s="80"/>
    </row>
    <row r="5" spans="1:11" ht="18" x14ac:dyDescent="0.25">
      <c r="A5" s="80" t="s">
        <v>624</v>
      </c>
    </row>
    <row r="6" spans="1:11" ht="25.5" x14ac:dyDescent="0.25">
      <c r="A6" s="217" t="s">
        <v>280</v>
      </c>
      <c r="B6" s="218" t="s">
        <v>281</v>
      </c>
      <c r="C6" s="103" t="s">
        <v>82</v>
      </c>
      <c r="D6" s="3" t="s">
        <v>107</v>
      </c>
      <c r="E6" s="104" t="s">
        <v>108</v>
      </c>
    </row>
    <row r="7" spans="1:11" x14ac:dyDescent="0.25">
      <c r="A7" s="140" t="s">
        <v>282</v>
      </c>
      <c r="B7" s="157" t="s">
        <v>283</v>
      </c>
      <c r="C7" s="501">
        <v>3462</v>
      </c>
      <c r="D7" s="502">
        <v>3924</v>
      </c>
      <c r="E7" s="503">
        <v>3924</v>
      </c>
    </row>
    <row r="8" spans="1:11" x14ac:dyDescent="0.25">
      <c r="A8" s="140" t="s">
        <v>284</v>
      </c>
      <c r="B8" s="158" t="s">
        <v>285</v>
      </c>
      <c r="C8" s="501"/>
      <c r="D8" s="502"/>
      <c r="E8" s="503"/>
    </row>
    <row r="9" spans="1:11" x14ac:dyDescent="0.25">
      <c r="A9" s="140" t="s">
        <v>286</v>
      </c>
      <c r="B9" s="158" t="s">
        <v>287</v>
      </c>
      <c r="C9" s="501"/>
      <c r="D9" s="502"/>
      <c r="E9" s="503"/>
    </row>
    <row r="10" spans="1:11" x14ac:dyDescent="0.25">
      <c r="A10" s="141" t="s">
        <v>288</v>
      </c>
      <c r="B10" s="158" t="s">
        <v>289</v>
      </c>
      <c r="C10" s="501"/>
      <c r="D10" s="502"/>
      <c r="E10" s="503"/>
    </row>
    <row r="11" spans="1:11" x14ac:dyDescent="0.25">
      <c r="A11" s="141" t="s">
        <v>290</v>
      </c>
      <c r="B11" s="158" t="s">
        <v>291</v>
      </c>
      <c r="C11" s="501"/>
      <c r="D11" s="502"/>
      <c r="E11" s="503"/>
    </row>
    <row r="12" spans="1:11" ht="14.45" x14ac:dyDescent="0.3">
      <c r="A12" s="141" t="s">
        <v>292</v>
      </c>
      <c r="B12" s="158" t="s">
        <v>293</v>
      </c>
      <c r="C12" s="501">
        <v>322</v>
      </c>
      <c r="D12" s="502">
        <v>322</v>
      </c>
      <c r="E12" s="503">
        <v>0</v>
      </c>
    </row>
    <row r="13" spans="1:11" x14ac:dyDescent="0.25">
      <c r="A13" s="141" t="s">
        <v>294</v>
      </c>
      <c r="B13" s="158" t="s">
        <v>295</v>
      </c>
      <c r="C13" s="501">
        <v>172</v>
      </c>
      <c r="D13" s="502">
        <v>464</v>
      </c>
      <c r="E13" s="503">
        <v>464</v>
      </c>
    </row>
    <row r="14" spans="1:11" x14ac:dyDescent="0.25">
      <c r="A14" s="141" t="s">
        <v>296</v>
      </c>
      <c r="B14" s="158" t="s">
        <v>297</v>
      </c>
      <c r="C14" s="501"/>
      <c r="D14" s="502"/>
      <c r="E14" s="503"/>
    </row>
    <row r="15" spans="1:11" x14ac:dyDescent="0.25">
      <c r="A15" s="90" t="s">
        <v>298</v>
      </c>
      <c r="B15" s="158" t="s">
        <v>299</v>
      </c>
      <c r="C15" s="501">
        <v>0</v>
      </c>
      <c r="D15" s="502">
        <v>8</v>
      </c>
      <c r="E15" s="503">
        <v>8</v>
      </c>
    </row>
    <row r="16" spans="1:11" x14ac:dyDescent="0.25">
      <c r="A16" s="90" t="s">
        <v>300</v>
      </c>
      <c r="B16" s="158" t="s">
        <v>301</v>
      </c>
      <c r="C16" s="501"/>
      <c r="D16" s="502"/>
      <c r="E16" s="503"/>
    </row>
    <row r="17" spans="1:5" x14ac:dyDescent="0.25">
      <c r="A17" s="90" t="s">
        <v>302</v>
      </c>
      <c r="B17" s="158" t="s">
        <v>303</v>
      </c>
      <c r="C17" s="501"/>
      <c r="D17" s="502"/>
      <c r="E17" s="503"/>
    </row>
    <row r="18" spans="1:5" x14ac:dyDescent="0.25">
      <c r="A18" s="90" t="s">
        <v>304</v>
      </c>
      <c r="B18" s="158" t="s">
        <v>305</v>
      </c>
      <c r="C18" s="501"/>
      <c r="D18" s="502"/>
      <c r="E18" s="503"/>
    </row>
    <row r="19" spans="1:5" x14ac:dyDescent="0.25">
      <c r="A19" s="90" t="s">
        <v>654</v>
      </c>
      <c r="B19" s="158" t="s">
        <v>306</v>
      </c>
      <c r="C19" s="501"/>
      <c r="D19" s="502"/>
      <c r="E19" s="503"/>
    </row>
    <row r="20" spans="1:5" x14ac:dyDescent="0.25">
      <c r="A20" s="142" t="s">
        <v>583</v>
      </c>
      <c r="B20" s="159" t="s">
        <v>307</v>
      </c>
      <c r="C20" s="501">
        <v>3956</v>
      </c>
      <c r="D20" s="502">
        <v>4718</v>
      </c>
      <c r="E20" s="503">
        <v>4396</v>
      </c>
    </row>
    <row r="21" spans="1:5" x14ac:dyDescent="0.25">
      <c r="A21" s="90" t="s">
        <v>308</v>
      </c>
      <c r="B21" s="158" t="s">
        <v>309</v>
      </c>
      <c r="C21" s="501">
        <v>4333</v>
      </c>
      <c r="D21" s="502">
        <v>4333</v>
      </c>
      <c r="E21" s="503">
        <v>4281</v>
      </c>
    </row>
    <row r="22" spans="1:5" x14ac:dyDescent="0.25">
      <c r="A22" s="90" t="s">
        <v>310</v>
      </c>
      <c r="B22" s="158" t="s">
        <v>311</v>
      </c>
      <c r="C22" s="501">
        <v>0</v>
      </c>
      <c r="D22" s="502">
        <v>155</v>
      </c>
      <c r="E22" s="503">
        <v>153</v>
      </c>
    </row>
    <row r="23" spans="1:5" x14ac:dyDescent="0.25">
      <c r="A23" s="143" t="s">
        <v>312</v>
      </c>
      <c r="B23" s="158" t="s">
        <v>313</v>
      </c>
      <c r="C23" s="501">
        <v>305</v>
      </c>
      <c r="D23" s="502">
        <v>669</v>
      </c>
      <c r="E23" s="503">
        <v>669</v>
      </c>
    </row>
    <row r="24" spans="1:5" x14ac:dyDescent="0.25">
      <c r="A24" s="91" t="s">
        <v>584</v>
      </c>
      <c r="B24" s="159" t="s">
        <v>314</v>
      </c>
      <c r="C24" s="501">
        <v>4638</v>
      </c>
      <c r="D24" s="502">
        <v>5157</v>
      </c>
      <c r="E24" s="503">
        <v>5103</v>
      </c>
    </row>
    <row r="25" spans="1:5" x14ac:dyDescent="0.25">
      <c r="A25" s="144" t="s">
        <v>684</v>
      </c>
      <c r="B25" s="160" t="s">
        <v>315</v>
      </c>
      <c r="C25" s="504">
        <v>8594</v>
      </c>
      <c r="D25" s="505">
        <v>9875</v>
      </c>
      <c r="E25" s="506">
        <v>9499</v>
      </c>
    </row>
    <row r="26" spans="1:5" x14ac:dyDescent="0.25">
      <c r="A26" s="92" t="s">
        <v>655</v>
      </c>
      <c r="B26" s="160" t="s">
        <v>316</v>
      </c>
      <c r="C26" s="504">
        <v>1904</v>
      </c>
      <c r="D26" s="505">
        <v>2198</v>
      </c>
      <c r="E26" s="506">
        <v>2198</v>
      </c>
    </row>
    <row r="27" spans="1:5" x14ac:dyDescent="0.25">
      <c r="A27" s="90" t="s">
        <v>317</v>
      </c>
      <c r="B27" s="158" t="s">
        <v>318</v>
      </c>
      <c r="C27" s="501"/>
      <c r="D27" s="502"/>
      <c r="E27" s="503"/>
    </row>
    <row r="28" spans="1:5" x14ac:dyDescent="0.25">
      <c r="A28" s="90" t="s">
        <v>319</v>
      </c>
      <c r="B28" s="158" t="s">
        <v>320</v>
      </c>
      <c r="C28" s="501">
        <v>1484</v>
      </c>
      <c r="D28" s="502">
        <v>1484</v>
      </c>
      <c r="E28" s="503">
        <v>1477</v>
      </c>
    </row>
    <row r="29" spans="1:5" x14ac:dyDescent="0.25">
      <c r="A29" s="90" t="s">
        <v>321</v>
      </c>
      <c r="B29" s="158" t="s">
        <v>322</v>
      </c>
      <c r="C29" s="501"/>
      <c r="D29" s="502"/>
      <c r="E29" s="503"/>
    </row>
    <row r="30" spans="1:5" x14ac:dyDescent="0.25">
      <c r="A30" s="91" t="s">
        <v>585</v>
      </c>
      <c r="B30" s="159" t="s">
        <v>323</v>
      </c>
      <c r="C30" s="501">
        <v>1484</v>
      </c>
      <c r="D30" s="502">
        <v>1484</v>
      </c>
      <c r="E30" s="503">
        <v>1477</v>
      </c>
    </row>
    <row r="31" spans="1:5" x14ac:dyDescent="0.25">
      <c r="A31" s="90" t="s">
        <v>324</v>
      </c>
      <c r="B31" s="158" t="s">
        <v>325</v>
      </c>
      <c r="C31" s="501">
        <v>106</v>
      </c>
      <c r="D31" s="502">
        <v>106</v>
      </c>
      <c r="E31" s="503">
        <v>50</v>
      </c>
    </row>
    <row r="32" spans="1:5" x14ac:dyDescent="0.25">
      <c r="A32" s="90" t="s">
        <v>326</v>
      </c>
      <c r="B32" s="158" t="s">
        <v>327</v>
      </c>
      <c r="C32" s="501">
        <v>225</v>
      </c>
      <c r="D32" s="502">
        <v>398</v>
      </c>
      <c r="E32" s="503">
        <v>238</v>
      </c>
    </row>
    <row r="33" spans="1:5" ht="15" customHeight="1" x14ac:dyDescent="0.25">
      <c r="A33" s="91" t="s">
        <v>685</v>
      </c>
      <c r="B33" s="159" t="s">
        <v>328</v>
      </c>
      <c r="C33" s="501">
        <v>331</v>
      </c>
      <c r="D33" s="502">
        <v>504</v>
      </c>
      <c r="E33" s="503">
        <v>288</v>
      </c>
    </row>
    <row r="34" spans="1:5" x14ac:dyDescent="0.25">
      <c r="A34" s="90" t="s">
        <v>329</v>
      </c>
      <c r="B34" s="158" t="s">
        <v>330</v>
      </c>
      <c r="C34" s="501">
        <v>3342</v>
      </c>
      <c r="D34" s="502">
        <v>4900</v>
      </c>
      <c r="E34" s="503">
        <v>3533</v>
      </c>
    </row>
    <row r="35" spans="1:5" x14ac:dyDescent="0.25">
      <c r="A35" s="90" t="s">
        <v>331</v>
      </c>
      <c r="B35" s="158" t="s">
        <v>332</v>
      </c>
      <c r="C35" s="501">
        <v>3936</v>
      </c>
      <c r="D35" s="502">
        <v>4151</v>
      </c>
      <c r="E35" s="503">
        <v>3399</v>
      </c>
    </row>
    <row r="36" spans="1:5" x14ac:dyDescent="0.25">
      <c r="A36" s="90" t="s">
        <v>656</v>
      </c>
      <c r="B36" s="158" t="s">
        <v>333</v>
      </c>
      <c r="C36" s="501"/>
      <c r="D36" s="502"/>
      <c r="E36" s="503"/>
    </row>
    <row r="37" spans="1:5" x14ac:dyDescent="0.25">
      <c r="A37" s="90" t="s">
        <v>334</v>
      </c>
      <c r="B37" s="158" t="s">
        <v>335</v>
      </c>
      <c r="C37" s="501">
        <v>83</v>
      </c>
      <c r="D37" s="502">
        <v>83</v>
      </c>
      <c r="E37" s="503">
        <v>7</v>
      </c>
    </row>
    <row r="38" spans="1:5" x14ac:dyDescent="0.25">
      <c r="A38" s="145" t="s">
        <v>657</v>
      </c>
      <c r="B38" s="158" t="s">
        <v>336</v>
      </c>
      <c r="C38" s="501">
        <v>603</v>
      </c>
      <c r="D38" s="502">
        <v>631</v>
      </c>
      <c r="E38" s="503">
        <v>631</v>
      </c>
    </row>
    <row r="39" spans="1:5" x14ac:dyDescent="0.25">
      <c r="A39" s="143" t="s">
        <v>337</v>
      </c>
      <c r="B39" s="158" t="s">
        <v>338</v>
      </c>
      <c r="C39" s="501">
        <v>500</v>
      </c>
      <c r="D39" s="502">
        <v>500</v>
      </c>
      <c r="E39" s="503">
        <v>239</v>
      </c>
    </row>
    <row r="40" spans="1:5" x14ac:dyDescent="0.25">
      <c r="A40" s="90" t="s">
        <v>658</v>
      </c>
      <c r="B40" s="158" t="s">
        <v>339</v>
      </c>
      <c r="C40" s="501">
        <v>3490</v>
      </c>
      <c r="D40" s="502">
        <v>5899</v>
      </c>
      <c r="E40" s="503">
        <v>5624</v>
      </c>
    </row>
    <row r="41" spans="1:5" x14ac:dyDescent="0.25">
      <c r="A41" s="91" t="s">
        <v>586</v>
      </c>
      <c r="B41" s="159" t="s">
        <v>340</v>
      </c>
      <c r="C41" s="501">
        <v>11954</v>
      </c>
      <c r="D41" s="502">
        <v>16164</v>
      </c>
      <c r="E41" s="503">
        <v>13434</v>
      </c>
    </row>
    <row r="42" spans="1:5" x14ac:dyDescent="0.25">
      <c r="A42" s="90" t="s">
        <v>341</v>
      </c>
      <c r="B42" s="158" t="s">
        <v>342</v>
      </c>
      <c r="C42" s="501"/>
      <c r="D42" s="502"/>
      <c r="E42" s="503"/>
    </row>
    <row r="43" spans="1:5" x14ac:dyDescent="0.25">
      <c r="A43" s="90" t="s">
        <v>343</v>
      </c>
      <c r="B43" s="158" t="s">
        <v>344</v>
      </c>
      <c r="C43" s="501">
        <v>268</v>
      </c>
      <c r="D43" s="502">
        <v>268</v>
      </c>
      <c r="E43" s="503">
        <v>47</v>
      </c>
    </row>
    <row r="44" spans="1:5" x14ac:dyDescent="0.25">
      <c r="A44" s="91" t="s">
        <v>587</v>
      </c>
      <c r="B44" s="159" t="s">
        <v>345</v>
      </c>
      <c r="C44" s="501">
        <v>268</v>
      </c>
      <c r="D44" s="502">
        <v>268</v>
      </c>
      <c r="E44" s="503">
        <v>47</v>
      </c>
    </row>
    <row r="45" spans="1:5" x14ac:dyDescent="0.25">
      <c r="A45" s="90" t="s">
        <v>346</v>
      </c>
      <c r="B45" s="158" t="s">
        <v>347</v>
      </c>
      <c r="C45" s="501">
        <v>2862</v>
      </c>
      <c r="D45" s="502">
        <v>3515</v>
      </c>
      <c r="E45" s="503">
        <v>3211</v>
      </c>
    </row>
    <row r="46" spans="1:5" x14ac:dyDescent="0.25">
      <c r="A46" s="90" t="s">
        <v>348</v>
      </c>
      <c r="B46" s="158" t="s">
        <v>349</v>
      </c>
      <c r="C46" s="501"/>
      <c r="D46" s="502"/>
      <c r="E46" s="503"/>
    </row>
    <row r="47" spans="1:5" x14ac:dyDescent="0.25">
      <c r="A47" s="90" t="s">
        <v>659</v>
      </c>
      <c r="B47" s="158" t="s">
        <v>350</v>
      </c>
      <c r="C47" s="501"/>
      <c r="D47" s="502"/>
      <c r="E47" s="503"/>
    </row>
    <row r="48" spans="1:5" x14ac:dyDescent="0.25">
      <c r="A48" s="90" t="s">
        <v>660</v>
      </c>
      <c r="B48" s="158" t="s">
        <v>351</v>
      </c>
      <c r="C48" s="501"/>
      <c r="D48" s="502"/>
      <c r="E48" s="503"/>
    </row>
    <row r="49" spans="1:5" x14ac:dyDescent="0.25">
      <c r="A49" s="90" t="s">
        <v>352</v>
      </c>
      <c r="B49" s="158" t="s">
        <v>353</v>
      </c>
      <c r="C49" s="501">
        <v>10</v>
      </c>
      <c r="D49" s="502">
        <v>140</v>
      </c>
      <c r="E49" s="503">
        <v>139</v>
      </c>
    </row>
    <row r="50" spans="1:5" x14ac:dyDescent="0.25">
      <c r="A50" s="91" t="s">
        <v>588</v>
      </c>
      <c r="B50" s="159" t="s">
        <v>354</v>
      </c>
      <c r="C50" s="501">
        <v>2872</v>
      </c>
      <c r="D50" s="502">
        <v>3655</v>
      </c>
      <c r="E50" s="503">
        <v>3350</v>
      </c>
    </row>
    <row r="51" spans="1:5" x14ac:dyDescent="0.25">
      <c r="A51" s="92" t="s">
        <v>589</v>
      </c>
      <c r="B51" s="160" t="s">
        <v>355</v>
      </c>
      <c r="C51" s="504">
        <v>16909</v>
      </c>
      <c r="D51" s="505">
        <v>22076</v>
      </c>
      <c r="E51" s="506">
        <v>18595</v>
      </c>
    </row>
    <row r="52" spans="1:5" x14ac:dyDescent="0.25">
      <c r="A52" s="128" t="s">
        <v>356</v>
      </c>
      <c r="B52" s="158" t="s">
        <v>357</v>
      </c>
      <c r="C52" s="501"/>
      <c r="D52" s="502"/>
      <c r="E52" s="503"/>
    </row>
    <row r="53" spans="1:5" x14ac:dyDescent="0.25">
      <c r="A53" s="128" t="s">
        <v>590</v>
      </c>
      <c r="B53" s="158" t="s">
        <v>358</v>
      </c>
      <c r="C53" s="501">
        <v>168</v>
      </c>
      <c r="D53" s="502">
        <v>168</v>
      </c>
      <c r="E53" s="503">
        <v>62</v>
      </c>
    </row>
    <row r="54" spans="1:5" x14ac:dyDescent="0.25">
      <c r="A54" s="146" t="s">
        <v>661</v>
      </c>
      <c r="B54" s="158" t="s">
        <v>359</v>
      </c>
      <c r="C54" s="501"/>
      <c r="D54" s="502"/>
      <c r="E54" s="503"/>
    </row>
    <row r="55" spans="1:5" x14ac:dyDescent="0.25">
      <c r="A55" s="146" t="s">
        <v>662</v>
      </c>
      <c r="B55" s="158" t="s">
        <v>360</v>
      </c>
      <c r="C55" s="501"/>
      <c r="D55" s="502"/>
      <c r="E55" s="503"/>
    </row>
    <row r="56" spans="1:5" x14ac:dyDescent="0.25">
      <c r="A56" s="146" t="s">
        <v>663</v>
      </c>
      <c r="B56" s="158" t="s">
        <v>361</v>
      </c>
      <c r="C56" s="501"/>
      <c r="D56" s="502"/>
      <c r="E56" s="503"/>
    </row>
    <row r="57" spans="1:5" x14ac:dyDescent="0.25">
      <c r="A57" s="128" t="s">
        <v>664</v>
      </c>
      <c r="B57" s="158" t="s">
        <v>362</v>
      </c>
      <c r="C57" s="501"/>
      <c r="D57" s="502"/>
      <c r="E57" s="503"/>
    </row>
    <row r="58" spans="1:5" x14ac:dyDescent="0.25">
      <c r="A58" s="128" t="s">
        <v>665</v>
      </c>
      <c r="B58" s="158" t="s">
        <v>363</v>
      </c>
      <c r="C58" s="501">
        <v>380</v>
      </c>
      <c r="D58" s="502">
        <v>380</v>
      </c>
      <c r="E58" s="503">
        <v>100</v>
      </c>
    </row>
    <row r="59" spans="1:5" x14ac:dyDescent="0.25">
      <c r="A59" s="128" t="s">
        <v>666</v>
      </c>
      <c r="B59" s="158" t="s">
        <v>364</v>
      </c>
      <c r="C59" s="501">
        <v>4933</v>
      </c>
      <c r="D59" s="502">
        <v>4933</v>
      </c>
      <c r="E59" s="503">
        <v>3799</v>
      </c>
    </row>
    <row r="60" spans="1:5" x14ac:dyDescent="0.25">
      <c r="A60" s="147" t="s">
        <v>619</v>
      </c>
      <c r="B60" s="160" t="s">
        <v>365</v>
      </c>
      <c r="C60" s="504">
        <v>5481</v>
      </c>
      <c r="D60" s="505">
        <v>5481</v>
      </c>
      <c r="E60" s="506">
        <v>3961</v>
      </c>
    </row>
    <row r="61" spans="1:5" x14ac:dyDescent="0.25">
      <c r="A61" s="148" t="s">
        <v>667</v>
      </c>
      <c r="B61" s="158" t="s">
        <v>366</v>
      </c>
      <c r="C61" s="501"/>
      <c r="D61" s="502"/>
      <c r="E61" s="503"/>
    </row>
    <row r="62" spans="1:5" x14ac:dyDescent="0.25">
      <c r="A62" s="148" t="s">
        <v>367</v>
      </c>
      <c r="B62" s="158" t="s">
        <v>368</v>
      </c>
      <c r="C62" s="501">
        <v>0</v>
      </c>
      <c r="D62" s="502">
        <v>934</v>
      </c>
      <c r="E62" s="503">
        <v>933</v>
      </c>
    </row>
    <row r="63" spans="1:5" x14ac:dyDescent="0.25">
      <c r="A63" s="148" t="s">
        <v>369</v>
      </c>
      <c r="B63" s="158" t="s">
        <v>370</v>
      </c>
      <c r="C63" s="501"/>
      <c r="D63" s="502"/>
      <c r="E63" s="503"/>
    </row>
    <row r="64" spans="1:5" x14ac:dyDescent="0.25">
      <c r="A64" s="148" t="s">
        <v>620</v>
      </c>
      <c r="B64" s="158" t="s">
        <v>371</v>
      </c>
      <c r="C64" s="501"/>
      <c r="D64" s="502"/>
      <c r="E64" s="503"/>
    </row>
    <row r="65" spans="1:5" x14ac:dyDescent="0.25">
      <c r="A65" s="148" t="s">
        <v>668</v>
      </c>
      <c r="B65" s="158" t="s">
        <v>372</v>
      </c>
      <c r="C65" s="501"/>
      <c r="D65" s="502"/>
      <c r="E65" s="503"/>
    </row>
    <row r="66" spans="1:5" x14ac:dyDescent="0.25">
      <c r="A66" s="148" t="s">
        <v>631</v>
      </c>
      <c r="B66" s="158" t="s">
        <v>373</v>
      </c>
      <c r="C66" s="501">
        <v>721</v>
      </c>
      <c r="D66" s="502">
        <v>1719</v>
      </c>
      <c r="E66" s="503">
        <v>1719</v>
      </c>
    </row>
    <row r="67" spans="1:5" x14ac:dyDescent="0.25">
      <c r="A67" s="148" t="s">
        <v>669</v>
      </c>
      <c r="B67" s="158" t="s">
        <v>374</v>
      </c>
      <c r="C67" s="501"/>
      <c r="D67" s="502"/>
      <c r="E67" s="503"/>
    </row>
    <row r="68" spans="1:5" x14ac:dyDescent="0.25">
      <c r="A68" s="148" t="s">
        <v>670</v>
      </c>
      <c r="B68" s="158" t="s">
        <v>375</v>
      </c>
      <c r="C68" s="501">
        <v>0</v>
      </c>
      <c r="D68" s="502">
        <v>250</v>
      </c>
      <c r="E68" s="503">
        <v>250</v>
      </c>
    </row>
    <row r="69" spans="1:5" x14ac:dyDescent="0.25">
      <c r="A69" s="148" t="s">
        <v>376</v>
      </c>
      <c r="B69" s="158" t="s">
        <v>377</v>
      </c>
      <c r="C69" s="501"/>
      <c r="D69" s="502"/>
      <c r="E69" s="503"/>
    </row>
    <row r="70" spans="1:5" x14ac:dyDescent="0.25">
      <c r="A70" s="149" t="s">
        <v>378</v>
      </c>
      <c r="B70" s="158" t="s">
        <v>379</v>
      </c>
      <c r="C70" s="501"/>
      <c r="D70" s="502"/>
      <c r="E70" s="503"/>
    </row>
    <row r="71" spans="1:5" x14ac:dyDescent="0.25">
      <c r="A71" s="148" t="s">
        <v>671</v>
      </c>
      <c r="B71" s="158" t="s">
        <v>380</v>
      </c>
      <c r="C71" s="501">
        <v>105</v>
      </c>
      <c r="D71" s="502">
        <v>2138</v>
      </c>
      <c r="E71" s="503">
        <v>2138</v>
      </c>
    </row>
    <row r="72" spans="1:5" x14ac:dyDescent="0.25">
      <c r="A72" s="149" t="s">
        <v>43</v>
      </c>
      <c r="B72" s="158" t="s">
        <v>381</v>
      </c>
      <c r="C72" s="501">
        <v>13133</v>
      </c>
      <c r="D72" s="502">
        <v>1718</v>
      </c>
      <c r="E72" s="503">
        <v>0</v>
      </c>
    </row>
    <row r="73" spans="1:5" x14ac:dyDescent="0.25">
      <c r="A73" s="149" t="s">
        <v>44</v>
      </c>
      <c r="B73" s="158" t="s">
        <v>381</v>
      </c>
      <c r="C73" s="501"/>
      <c r="D73" s="502"/>
      <c r="E73" s="503"/>
    </row>
    <row r="74" spans="1:5" x14ac:dyDescent="0.25">
      <c r="A74" s="147" t="s">
        <v>634</v>
      </c>
      <c r="B74" s="160" t="s">
        <v>382</v>
      </c>
      <c r="C74" s="504">
        <v>13959</v>
      </c>
      <c r="D74" s="505">
        <v>6759</v>
      </c>
      <c r="E74" s="506">
        <v>5041</v>
      </c>
    </row>
    <row r="75" spans="1:5" ht="15.75" x14ac:dyDescent="0.25">
      <c r="A75" s="150" t="s">
        <v>11</v>
      </c>
      <c r="B75" s="161"/>
      <c r="C75" s="507">
        <v>46847</v>
      </c>
      <c r="D75" s="508">
        <v>46389</v>
      </c>
      <c r="E75" s="509">
        <v>39294</v>
      </c>
    </row>
    <row r="76" spans="1:5" x14ac:dyDescent="0.25">
      <c r="A76" s="151" t="s">
        <v>383</v>
      </c>
      <c r="B76" s="158" t="s">
        <v>384</v>
      </c>
      <c r="C76" s="501"/>
      <c r="D76" s="502"/>
      <c r="E76" s="503"/>
    </row>
    <row r="77" spans="1:5" x14ac:dyDescent="0.25">
      <c r="A77" s="151" t="s">
        <v>672</v>
      </c>
      <c r="B77" s="158" t="s">
        <v>385</v>
      </c>
      <c r="C77" s="501"/>
      <c r="D77" s="502"/>
      <c r="E77" s="503"/>
    </row>
    <row r="78" spans="1:5" x14ac:dyDescent="0.25">
      <c r="A78" s="151" t="s">
        <v>386</v>
      </c>
      <c r="B78" s="158" t="s">
        <v>387</v>
      </c>
      <c r="C78" s="501"/>
      <c r="D78" s="502"/>
      <c r="E78" s="503"/>
    </row>
    <row r="79" spans="1:5" x14ac:dyDescent="0.25">
      <c r="A79" s="151" t="s">
        <v>388</v>
      </c>
      <c r="B79" s="158" t="s">
        <v>389</v>
      </c>
      <c r="C79" s="501">
        <v>579</v>
      </c>
      <c r="D79" s="502">
        <v>579</v>
      </c>
      <c r="E79" s="503">
        <v>212</v>
      </c>
    </row>
    <row r="80" spans="1:5" x14ac:dyDescent="0.25">
      <c r="A80" s="143" t="s">
        <v>390</v>
      </c>
      <c r="B80" s="158" t="s">
        <v>391</v>
      </c>
      <c r="C80" s="501"/>
      <c r="D80" s="502"/>
      <c r="E80" s="503"/>
    </row>
    <row r="81" spans="1:5" x14ac:dyDescent="0.25">
      <c r="A81" s="143" t="s">
        <v>392</v>
      </c>
      <c r="B81" s="158" t="s">
        <v>393</v>
      </c>
      <c r="C81" s="501"/>
      <c r="D81" s="502"/>
      <c r="E81" s="503"/>
    </row>
    <row r="82" spans="1:5" x14ac:dyDescent="0.25">
      <c r="A82" s="143" t="s">
        <v>394</v>
      </c>
      <c r="B82" s="158" t="s">
        <v>395</v>
      </c>
      <c r="C82" s="501">
        <v>266</v>
      </c>
      <c r="D82" s="502">
        <v>266</v>
      </c>
      <c r="E82" s="503">
        <v>57</v>
      </c>
    </row>
    <row r="83" spans="1:5" x14ac:dyDescent="0.25">
      <c r="A83" s="152" t="s">
        <v>636</v>
      </c>
      <c r="B83" s="160" t="s">
        <v>396</v>
      </c>
      <c r="C83" s="504">
        <v>845</v>
      </c>
      <c r="D83" s="505">
        <v>845</v>
      </c>
      <c r="E83" s="506">
        <v>269</v>
      </c>
    </row>
    <row r="84" spans="1:5" x14ac:dyDescent="0.25">
      <c r="A84" s="128" t="s">
        <v>397</v>
      </c>
      <c r="B84" s="158" t="s">
        <v>398</v>
      </c>
      <c r="C84" s="501">
        <v>0</v>
      </c>
      <c r="D84" s="502">
        <v>2233</v>
      </c>
      <c r="E84" s="503">
        <v>2233</v>
      </c>
    </row>
    <row r="85" spans="1:5" x14ac:dyDescent="0.25">
      <c r="A85" s="128" t="s">
        <v>399</v>
      </c>
      <c r="B85" s="158" t="s">
        <v>400</v>
      </c>
      <c r="C85" s="501"/>
      <c r="D85" s="502"/>
      <c r="E85" s="503"/>
    </row>
    <row r="86" spans="1:5" x14ac:dyDescent="0.25">
      <c r="A86" s="128" t="s">
        <v>401</v>
      </c>
      <c r="B86" s="158" t="s">
        <v>402</v>
      </c>
      <c r="C86" s="501"/>
      <c r="D86" s="502"/>
      <c r="E86" s="503"/>
    </row>
    <row r="87" spans="1:5" x14ac:dyDescent="0.25">
      <c r="A87" s="128" t="s">
        <v>403</v>
      </c>
      <c r="B87" s="158" t="s">
        <v>404</v>
      </c>
      <c r="C87" s="501">
        <v>0</v>
      </c>
      <c r="D87" s="502">
        <v>603</v>
      </c>
      <c r="E87" s="503">
        <v>603</v>
      </c>
    </row>
    <row r="88" spans="1:5" x14ac:dyDescent="0.25">
      <c r="A88" s="147" t="s">
        <v>637</v>
      </c>
      <c r="B88" s="160" t="s">
        <v>405</v>
      </c>
      <c r="C88" s="501">
        <v>0</v>
      </c>
      <c r="D88" s="502">
        <v>2836</v>
      </c>
      <c r="E88" s="503">
        <v>2836</v>
      </c>
    </row>
    <row r="89" spans="1:5" x14ac:dyDescent="0.25">
      <c r="A89" s="128" t="s">
        <v>406</v>
      </c>
      <c r="B89" s="158" t="s">
        <v>407</v>
      </c>
      <c r="C89" s="501"/>
      <c r="D89" s="502"/>
      <c r="E89" s="503"/>
    </row>
    <row r="90" spans="1:5" x14ac:dyDescent="0.25">
      <c r="A90" s="128" t="s">
        <v>673</v>
      </c>
      <c r="B90" s="158" t="s">
        <v>408</v>
      </c>
      <c r="C90" s="501"/>
      <c r="D90" s="502"/>
      <c r="E90" s="503"/>
    </row>
    <row r="91" spans="1:5" x14ac:dyDescent="0.25">
      <c r="A91" s="128" t="s">
        <v>674</v>
      </c>
      <c r="B91" s="158" t="s">
        <v>409</v>
      </c>
      <c r="C91" s="501"/>
      <c r="D91" s="502"/>
      <c r="E91" s="503"/>
    </row>
    <row r="92" spans="1:5" x14ac:dyDescent="0.25">
      <c r="A92" s="128" t="s">
        <v>675</v>
      </c>
      <c r="B92" s="158" t="s">
        <v>410</v>
      </c>
      <c r="C92" s="501"/>
      <c r="D92" s="502"/>
      <c r="E92" s="503"/>
    </row>
    <row r="93" spans="1:5" x14ac:dyDescent="0.25">
      <c r="A93" s="128" t="s">
        <v>676</v>
      </c>
      <c r="B93" s="158" t="s">
        <v>411</v>
      </c>
      <c r="C93" s="501"/>
      <c r="D93" s="502"/>
      <c r="E93" s="503"/>
    </row>
    <row r="94" spans="1:5" x14ac:dyDescent="0.25">
      <c r="A94" s="128" t="s">
        <v>677</v>
      </c>
      <c r="B94" s="158" t="s">
        <v>412</v>
      </c>
      <c r="C94" s="501"/>
      <c r="D94" s="502"/>
      <c r="E94" s="503"/>
    </row>
    <row r="95" spans="1:5" x14ac:dyDescent="0.25">
      <c r="A95" s="128" t="s">
        <v>413</v>
      </c>
      <c r="B95" s="158" t="s">
        <v>414</v>
      </c>
      <c r="C95" s="501"/>
      <c r="D95" s="502"/>
      <c r="E95" s="503"/>
    </row>
    <row r="96" spans="1:5" x14ac:dyDescent="0.25">
      <c r="A96" s="128" t="s">
        <v>678</v>
      </c>
      <c r="B96" s="158" t="s">
        <v>415</v>
      </c>
      <c r="C96" s="501"/>
      <c r="D96" s="502"/>
      <c r="E96" s="503"/>
    </row>
    <row r="97" spans="1:24" x14ac:dyDescent="0.25">
      <c r="A97" s="147" t="s">
        <v>638</v>
      </c>
      <c r="B97" s="160" t="s">
        <v>416</v>
      </c>
      <c r="C97" s="504"/>
      <c r="D97" s="505"/>
      <c r="E97" s="506"/>
    </row>
    <row r="98" spans="1:24" ht="15.75" x14ac:dyDescent="0.25">
      <c r="A98" s="150" t="s">
        <v>10</v>
      </c>
      <c r="B98" s="161"/>
      <c r="C98" s="507">
        <v>845</v>
      </c>
      <c r="D98" s="508">
        <v>3681</v>
      </c>
      <c r="E98" s="509">
        <v>3105</v>
      </c>
    </row>
    <row r="99" spans="1:24" ht="15.75" x14ac:dyDescent="0.25">
      <c r="A99" s="153" t="s">
        <v>686</v>
      </c>
      <c r="B99" s="162" t="s">
        <v>417</v>
      </c>
      <c r="C99" s="510">
        <v>47692</v>
      </c>
      <c r="D99" s="511">
        <v>50070</v>
      </c>
      <c r="E99" s="512">
        <v>42399</v>
      </c>
    </row>
    <row r="100" spans="1:24" x14ac:dyDescent="0.25">
      <c r="A100" s="128" t="s">
        <v>679</v>
      </c>
      <c r="B100" s="163" t="s">
        <v>418</v>
      </c>
      <c r="C100" s="513"/>
      <c r="D100" s="514"/>
      <c r="E100" s="5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 x14ac:dyDescent="0.25">
      <c r="A101" s="128" t="s">
        <v>421</v>
      </c>
      <c r="B101" s="163" t="s">
        <v>422</v>
      </c>
      <c r="C101" s="513"/>
      <c r="D101" s="514"/>
      <c r="E101" s="5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 x14ac:dyDescent="0.25">
      <c r="A102" s="128" t="s">
        <v>680</v>
      </c>
      <c r="B102" s="163" t="s">
        <v>423</v>
      </c>
      <c r="C102" s="513"/>
      <c r="D102" s="514"/>
      <c r="E102" s="5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 x14ac:dyDescent="0.25">
      <c r="A103" s="129" t="s">
        <v>643</v>
      </c>
      <c r="B103" s="164" t="s">
        <v>425</v>
      </c>
      <c r="C103" s="516"/>
      <c r="D103" s="517"/>
      <c r="E103" s="518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 x14ac:dyDescent="0.25">
      <c r="A104" s="130" t="s">
        <v>681</v>
      </c>
      <c r="B104" s="163" t="s">
        <v>426</v>
      </c>
      <c r="C104" s="519"/>
      <c r="D104" s="520"/>
      <c r="E104" s="521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 x14ac:dyDescent="0.25">
      <c r="A105" s="130" t="s">
        <v>649</v>
      </c>
      <c r="B105" s="163" t="s">
        <v>429</v>
      </c>
      <c r="C105" s="519"/>
      <c r="D105" s="520"/>
      <c r="E105" s="521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 x14ac:dyDescent="0.25">
      <c r="A106" s="128" t="s">
        <v>430</v>
      </c>
      <c r="B106" s="163" t="s">
        <v>431</v>
      </c>
      <c r="C106" s="513"/>
      <c r="D106" s="514"/>
      <c r="E106" s="5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 x14ac:dyDescent="0.25">
      <c r="A107" s="128" t="s">
        <v>682</v>
      </c>
      <c r="B107" s="163" t="s">
        <v>432</v>
      </c>
      <c r="C107" s="513"/>
      <c r="D107" s="514"/>
      <c r="E107" s="5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 x14ac:dyDescent="0.25">
      <c r="A108" s="131" t="s">
        <v>646</v>
      </c>
      <c r="B108" s="164" t="s">
        <v>433</v>
      </c>
      <c r="C108" s="522"/>
      <c r="D108" s="523"/>
      <c r="E108" s="524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 x14ac:dyDescent="0.25">
      <c r="A109" s="130" t="s">
        <v>434</v>
      </c>
      <c r="B109" s="163" t="s">
        <v>435</v>
      </c>
      <c r="C109" s="519"/>
      <c r="D109" s="520"/>
      <c r="E109" s="521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 x14ac:dyDescent="0.25">
      <c r="A110" s="130" t="s">
        <v>436</v>
      </c>
      <c r="B110" s="163" t="s">
        <v>437</v>
      </c>
      <c r="C110" s="519">
        <v>1218</v>
      </c>
      <c r="D110" s="520">
        <v>1218</v>
      </c>
      <c r="E110" s="521">
        <v>1218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 x14ac:dyDescent="0.25">
      <c r="A111" s="131" t="s">
        <v>438</v>
      </c>
      <c r="B111" s="164" t="s">
        <v>439</v>
      </c>
      <c r="C111" s="519">
        <v>23294</v>
      </c>
      <c r="D111" s="520">
        <v>25299</v>
      </c>
      <c r="E111" s="521">
        <v>21620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 x14ac:dyDescent="0.25">
      <c r="A112" s="130" t="s">
        <v>440</v>
      </c>
      <c r="B112" s="163" t="s">
        <v>441</v>
      </c>
      <c r="C112" s="519"/>
      <c r="D112" s="520"/>
      <c r="E112" s="521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 x14ac:dyDescent="0.25">
      <c r="A113" s="130" t="s">
        <v>442</v>
      </c>
      <c r="B113" s="163" t="s">
        <v>443</v>
      </c>
      <c r="C113" s="519"/>
      <c r="D113" s="520"/>
      <c r="E113" s="521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 x14ac:dyDescent="0.25">
      <c r="A114" s="130" t="s">
        <v>444</v>
      </c>
      <c r="B114" s="163" t="s">
        <v>445</v>
      </c>
      <c r="C114" s="519"/>
      <c r="D114" s="520"/>
      <c r="E114" s="521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 x14ac:dyDescent="0.25">
      <c r="A115" s="154" t="s">
        <v>647</v>
      </c>
      <c r="B115" s="165" t="s">
        <v>446</v>
      </c>
      <c r="C115" s="519">
        <v>24512</v>
      </c>
      <c r="D115" s="520">
        <v>26517</v>
      </c>
      <c r="E115" s="521">
        <v>22837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 x14ac:dyDescent="0.25">
      <c r="A116" s="130" t="s">
        <v>447</v>
      </c>
      <c r="B116" s="163" t="s">
        <v>448</v>
      </c>
      <c r="C116" s="519"/>
      <c r="D116" s="520"/>
      <c r="E116" s="521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 x14ac:dyDescent="0.25">
      <c r="A117" s="128" t="s">
        <v>449</v>
      </c>
      <c r="B117" s="163" t="s">
        <v>450</v>
      </c>
      <c r="C117" s="513"/>
      <c r="D117" s="514"/>
      <c r="E117" s="5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 x14ac:dyDescent="0.25">
      <c r="A118" s="130" t="s">
        <v>683</v>
      </c>
      <c r="B118" s="163" t="s">
        <v>451</v>
      </c>
      <c r="C118" s="519"/>
      <c r="D118" s="520"/>
      <c r="E118" s="521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 x14ac:dyDescent="0.25">
      <c r="A119" s="130" t="s">
        <v>652</v>
      </c>
      <c r="B119" s="163" t="s">
        <v>452</v>
      </c>
      <c r="C119" s="519"/>
      <c r="D119" s="520"/>
      <c r="E119" s="52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 x14ac:dyDescent="0.25">
      <c r="A120" s="154" t="s">
        <v>653</v>
      </c>
      <c r="B120" s="165" t="s">
        <v>456</v>
      </c>
      <c r="C120" s="522"/>
      <c r="D120" s="523"/>
      <c r="E120" s="524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 x14ac:dyDescent="0.25">
      <c r="A121" s="128" t="s">
        <v>457</v>
      </c>
      <c r="B121" s="163" t="s">
        <v>458</v>
      </c>
      <c r="C121" s="513"/>
      <c r="D121" s="514"/>
      <c r="E121" s="5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 x14ac:dyDescent="0.25">
      <c r="A122" s="155" t="s">
        <v>687</v>
      </c>
      <c r="B122" s="166" t="s">
        <v>459</v>
      </c>
      <c r="C122" s="525">
        <v>24512</v>
      </c>
      <c r="D122" s="526">
        <v>26517</v>
      </c>
      <c r="E122" s="527">
        <v>22837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 x14ac:dyDescent="0.25">
      <c r="A123" s="220" t="s">
        <v>723</v>
      </c>
      <c r="B123" s="221"/>
      <c r="C123" s="528">
        <v>72204</v>
      </c>
      <c r="D123" s="529">
        <v>76587</v>
      </c>
      <c r="E123" s="530">
        <v>65236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43</vt:i4>
      </vt:variant>
      <vt:variant>
        <vt:lpstr>Névvel ellátott tartományok</vt:lpstr>
      </vt:variant>
      <vt:variant>
        <vt:i4>41</vt:i4>
      </vt:variant>
    </vt:vector>
  </HeadingPairs>
  <TitlesOfParts>
    <vt:vector size="84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14A. melléklet</vt:lpstr>
      <vt:lpstr>14B.melléklet</vt:lpstr>
      <vt:lpstr>15. melléklet</vt:lpstr>
      <vt:lpstr>16A. melléklet</vt:lpstr>
      <vt:lpstr>16B.melléklet</vt:lpstr>
      <vt:lpstr>17. melléklet</vt:lpstr>
      <vt:lpstr>MÉRLEG</vt:lpstr>
      <vt:lpstr>MÉRLEG Önk.</vt:lpstr>
      <vt:lpstr>MÉRLEG Óvoda</vt:lpstr>
      <vt:lpstr>TÖBB ÉVES</vt:lpstr>
      <vt:lpstr>KÖZVETETT</vt:lpstr>
      <vt:lpstr>GÖRDÜLŐ</vt:lpstr>
      <vt:lpstr>GÖRDÜLŐ ÖNK</vt:lpstr>
      <vt:lpstr>GÖRDÜLŐ ÓVODA</vt:lpstr>
      <vt:lpstr>VAGYONKIMUTATÁS</vt:lpstr>
      <vt:lpstr>PÉNZESZKÖZ VÁLTOZÁS</vt:lpstr>
      <vt:lpstr>ÖNK. kiadás cofog</vt:lpstr>
      <vt:lpstr>ÖNK. bevétel cofog</vt:lpstr>
      <vt:lpstr>Óvoda kiadás cofog</vt:lpstr>
      <vt:lpstr>Óvoda bevétel cofog</vt:lpstr>
      <vt:lpstr>Munka1</vt:lpstr>
      <vt:lpstr>KÖZVETETT!_pr232</vt:lpstr>
      <vt:lpstr>'MÉRLEG Óvoda'!_pr232</vt:lpstr>
      <vt:lpstr>'MÉRLEG Önk.'!_pr232</vt:lpstr>
      <vt:lpstr>'TÖBB ÉVES'!_pr232</vt:lpstr>
      <vt:lpstr>KÖZVETETT!_pr233</vt:lpstr>
      <vt:lpstr>'MÉRLEG Óvoda'!_pr233</vt:lpstr>
      <vt:lpstr>'MÉRLEG Önk.'!_pr233</vt:lpstr>
      <vt:lpstr>'TÖBB ÉVES'!_pr233</vt:lpstr>
      <vt:lpstr>KÖZVETETT!_pr234</vt:lpstr>
      <vt:lpstr>'MÉRLEG Óvoda'!_pr234</vt:lpstr>
      <vt:lpstr>'MÉRLEG Önk.'!_pr234</vt:lpstr>
      <vt:lpstr>'TÖBB ÉVES'!_pr234</vt:lpstr>
      <vt:lpstr>KÖZVETETT!_pr235</vt:lpstr>
      <vt:lpstr>'MÉRLEG Óvoda'!_pr235</vt:lpstr>
      <vt:lpstr>'MÉRLEG Önk.'!_pr235</vt:lpstr>
      <vt:lpstr>'TÖBB ÉVES'!_pr235</vt:lpstr>
      <vt:lpstr>KÖZVETETT!_pr236</vt:lpstr>
      <vt:lpstr>'MÉRLEG Óvoda'!_pr236</vt:lpstr>
      <vt:lpstr>'MÉRLEG Önk.'!_pr236</vt:lpstr>
      <vt:lpstr>'TÖBB ÉVES'!_pr236</vt:lpstr>
      <vt:lpstr>'MÉRLEG Óvoda'!_pr312</vt:lpstr>
      <vt:lpstr>'MÉRLEG Önk.'!_pr312</vt:lpstr>
      <vt:lpstr>'TÖBB ÉVES'!_pr312</vt:lpstr>
      <vt:lpstr>'MÉRLEG Óvoda'!_pr313</vt:lpstr>
      <vt:lpstr>'MÉRLEG Önk.'!_pr313</vt:lpstr>
      <vt:lpstr>'TÖBB ÉVES'!_pr313</vt:lpstr>
      <vt:lpstr>KÖZVETETT!_pr314</vt:lpstr>
      <vt:lpstr>'MÉRLEG Óvoda'!_pr314</vt:lpstr>
      <vt:lpstr>'MÉRLEG Önk.'!_pr314</vt:lpstr>
      <vt:lpstr>'TÖBB ÉVES'!_pr314</vt:lpstr>
      <vt:lpstr>'MÉRLEG Óvoda'!_pr315</vt:lpstr>
      <vt:lpstr>'MÉRLEG Önk.'!_pr315</vt:lpstr>
      <vt:lpstr>'TÖBB ÉVES'!_pr315</vt:lpstr>
      <vt:lpstr>'9. melléklet'!foot_4_place</vt:lpstr>
      <vt:lpstr>'9. melléklet'!foot_53_place</vt:lpstr>
      <vt:lpstr>GÖRDÜLŐ!Nyomtatási_terület</vt:lpstr>
      <vt:lpstr>KÖZVETETT!Nyomtatási_terület</vt:lpstr>
      <vt:lpstr>MÉRLEG!Nyomtatási_terület</vt:lpstr>
      <vt:lpstr>'MÉRLEG Óvoda'!Nyomtatási_terület</vt:lpstr>
      <vt:lpstr>'MÉRLEG Önk.'!Nyomtatási_terület</vt:lpstr>
      <vt:lpstr>'TÖBB ÉVES'!Nyomtatási_terület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2018-05-28T09:27:05Z</cp:lastPrinted>
  <dcterms:created xsi:type="dcterms:W3CDTF">2014-01-03T21:48:14Z</dcterms:created>
  <dcterms:modified xsi:type="dcterms:W3CDTF">2018-05-28T09:27:08Z</dcterms:modified>
</cp:coreProperties>
</file>