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sztal\zárszámadás\"/>
    </mc:Choice>
  </mc:AlternateContent>
  <bookViews>
    <workbookView xWindow="0" yWindow="0" windowWidth="28800" windowHeight="12300"/>
  </bookViews>
  <sheets>
    <sheet name="11_melléklet" sheetId="1" r:id="rId1"/>
  </sheets>
  <externalReferences>
    <externalReference r:id="rId2"/>
    <externalReference r:id="rId3"/>
    <externalReference r:id="rId4"/>
  </externalReferences>
  <definedNames>
    <definedName name="Excel_BuiltIn_Print_Titles_9">#REF!</definedName>
    <definedName name="melléklet">#REF!</definedName>
    <definedName name="Mérleg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9" i="1" s="1"/>
  <c r="C10" i="1"/>
  <c r="C9" i="1" s="1"/>
  <c r="C13" i="1"/>
  <c r="B15" i="1"/>
  <c r="B14" i="1" s="1"/>
  <c r="C15" i="1"/>
  <c r="B19" i="1"/>
  <c r="C19" i="1"/>
  <c r="B20" i="1"/>
  <c r="C20" i="1"/>
  <c r="C24" i="1"/>
  <c r="B26" i="1"/>
  <c r="B25" i="1" s="1"/>
  <c r="C26" i="1"/>
  <c r="B27" i="1"/>
  <c r="C27" i="1"/>
  <c r="C25" i="1" s="1"/>
  <c r="B28" i="1"/>
  <c r="C28" i="1"/>
  <c r="B29" i="1"/>
  <c r="C29" i="1"/>
  <c r="B30" i="1"/>
  <c r="C30" i="1"/>
  <c r="B31" i="1"/>
  <c r="C31" i="1"/>
  <c r="B34" i="1"/>
  <c r="C34" i="1"/>
  <c r="B35" i="1"/>
  <c r="C35" i="1"/>
  <c r="B37" i="1"/>
  <c r="C37" i="1"/>
  <c r="B38" i="1"/>
  <c r="C38" i="1"/>
  <c r="B39" i="1"/>
  <c r="C39" i="1"/>
  <c r="B42" i="1"/>
  <c r="C42" i="1"/>
  <c r="B44" i="1"/>
  <c r="C44" i="1"/>
  <c r="B48" i="1"/>
  <c r="C48" i="1"/>
  <c r="B50" i="1"/>
  <c r="C50" i="1"/>
  <c r="B55" i="1"/>
  <c r="B62" i="1"/>
  <c r="B72" i="1"/>
  <c r="B83" i="1"/>
  <c r="B92" i="1" s="1"/>
  <c r="B95" i="1"/>
  <c r="B99" i="1" l="1"/>
  <c r="C14" i="1"/>
  <c r="C51" i="1" s="1"/>
  <c r="B51" i="1"/>
</calcChain>
</file>

<file path=xl/sharedStrings.xml><?xml version="1.0" encoding="utf-8"?>
<sst xmlns="http://schemas.openxmlformats.org/spreadsheetml/2006/main" count="97" uniqueCount="97">
  <si>
    <t xml:space="preserve">FORRÁSOK ÖSSZESEN </t>
  </si>
  <si>
    <t>XVIII.3      Halasztott eredményszemléletű bevételek</t>
  </si>
  <si>
    <t>XVIII.2      Költségek, ráfordítások passzív időbeli elhatárolása</t>
  </si>
  <si>
    <t>XVIII.1      Eredményszemléletű bevételek passzív időbeli elhatárolása</t>
  </si>
  <si>
    <t>XVIII.       Passzív időbeli elhatárolások</t>
  </si>
  <si>
    <t>XVII.       Kincstári számlavezetéssel kapcsolatos elszámolások</t>
  </si>
  <si>
    <t>XVI.        Egyéb sajátos forrásoldali elszámolások</t>
  </si>
  <si>
    <t>XV.   KÖTELEZETTSÉGEK (XII.-XIV.)</t>
  </si>
  <si>
    <t>XIV.8     Letétre, megőrzésre, fedezetkezelésre átvett pénzeszközök, biztosítékok</t>
  </si>
  <si>
    <t>XIV.7          Munkáltató által korengedményes nyugdíjhoz megfizetett hozzájárulás elszámolása</t>
  </si>
  <si>
    <t>XIV.6        Nem társadalombiztosítás pénzügyi alapjait terhelő kifizetett ellátások megtérítésének elszámolása</t>
  </si>
  <si>
    <t>XIV.5        Vagyonkezelésbe vett eszközökkel kapcsolatos visszapótlási kötelezettség elszámolása</t>
  </si>
  <si>
    <t>XIV.4        Forgótőke elszámolása (Kincstár)</t>
  </si>
  <si>
    <t>XIV.3       Más szervezetet megillető bevételek elszámolása</t>
  </si>
  <si>
    <t>XIV.2        Továbbadási célból folyósított támogatások, ellátások elszámolása</t>
  </si>
  <si>
    <t>XIV.1   Kapott előlegek</t>
  </si>
  <si>
    <t>XIV.      Kötelezettség jellegű sajátos elszámolások</t>
  </si>
  <si>
    <t>XIII.10       - ebből: költségvetési évet követően esedékes kötelezettségek államháztartáson belüli megelőlegezések visszafizetésére</t>
  </si>
  <si>
    <t xml:space="preserve">XIII.9        Költségvetési évet követően esedékes kötelezettségek finanszírozási kiadásokra </t>
  </si>
  <si>
    <t xml:space="preserve">XIII.8        Költségvetési évet követően esedékes kötelezettségek egyéb felhalmozási célú kiadásokra </t>
  </si>
  <si>
    <t>XIII.7        Költségvetési évet követően esedékes kötelezettségek felújításokra</t>
  </si>
  <si>
    <t>XIII.6        Költségvetési évet követően esedékes kötelezettségek beruházásokra</t>
  </si>
  <si>
    <t>XIII.5        Költségvetési évet követően esedékes kötelezettségek egyéb működési célú kiadásokra</t>
  </si>
  <si>
    <t>XIII.4      Költségvetési évet követően esedékes kötelezettségek ellátottak pénzbeli juttatásaira</t>
  </si>
  <si>
    <t>XIII.3         Költségvetési évet követően esedékes kötelezettségek dologi kiadásokra</t>
  </si>
  <si>
    <t>XIII.2        Költségvetési évet követően esedékes kötelezettségek munkaadókat terhelő járulékokra és szociális hozzájárulási adóra</t>
  </si>
  <si>
    <t>XIII.1  Költségvetési évet követően esedékes kötelezettségek személyi juttatásokra</t>
  </si>
  <si>
    <t xml:space="preserve">XIII.      Költségvetési évet követően esedékes kötelezettségek  </t>
  </si>
  <si>
    <t>XII.9       Költségvetési évben esedékes kötelezettségek finanszírozási kiadásokra (109&gt;=110+...+117)</t>
  </si>
  <si>
    <t xml:space="preserve">XII.8        Költségvetési évben esedékes kötelezettségek egyéb felhalmozási célú kiadásokra </t>
  </si>
  <si>
    <t>XII.7        Költségvetési évben esedékes kötelezettségek felújításokra</t>
  </si>
  <si>
    <t>XII.6       Költségvetési évben esedékes kötelezettségek beruházásokra</t>
  </si>
  <si>
    <t xml:space="preserve">XII.5         Költségvetési évben esedékes kötelezettségek egyéb működési célú kiadásokra </t>
  </si>
  <si>
    <t>XII.4      Költségvetési évben esedékes kötelezettségek ellátottak pénzbeli juttatásaira</t>
  </si>
  <si>
    <t>XII.3       Költségvetési évben esedékes kötelezettségek dologi kiadásokra</t>
  </si>
  <si>
    <t>XII.2       Költségvetési évben esedékes kötelezettségek munkaadókat terhelő járulékokra és szociális hozzájárulási adóra</t>
  </si>
  <si>
    <t>XII.1     Költségvetési évben esedékes kötelezettségek személyi juttatásokra</t>
  </si>
  <si>
    <t xml:space="preserve">XII.    Költségvetési évben esedékes kötelezettségek </t>
  </si>
  <si>
    <t>XI.6        Mérleg szerinti eredmény</t>
  </si>
  <si>
    <t>XI.5        Eszközök értékhelyesbítésének forrása</t>
  </si>
  <si>
    <t>XI.4        Felhalmozott eredmény</t>
  </si>
  <si>
    <t>XI.3        Egyéb eszközök induláskori értéke és változásai</t>
  </si>
  <si>
    <t>XI.2       Nemzeti vagyon változásai</t>
  </si>
  <si>
    <t>XI.1       Nemzeti vagyon induláskori értéke</t>
  </si>
  <si>
    <t xml:space="preserve">XI.     Saját tőke </t>
  </si>
  <si>
    <t>Könyvszerinti érték</t>
  </si>
  <si>
    <t>FORRÁSOK</t>
  </si>
  <si>
    <t xml:space="preserve">ESZKÖZÖK ÖSSZESEN </t>
  </si>
  <si>
    <t>X. Aktív időbeli elhatárolások</t>
  </si>
  <si>
    <t>IX.1. Üzleti vagyonkörbe tartozó egyéb sajátos eszközoldali elszámolások</t>
  </si>
  <si>
    <t>IX. Egyéb sajátos eszközoldali elszámolások</t>
  </si>
  <si>
    <t xml:space="preserve">VIII.3  Üzleti vagyonkörbe tartozó követelés jellegű sajátos elszámolások </t>
  </si>
  <si>
    <t xml:space="preserve">VIII.2  Üzleti vagyonkörbe tartozó költségvetési évet követően esedékes követelések </t>
  </si>
  <si>
    <t xml:space="preserve">VIII.1  Üzleti vagyonkörbe tartozó költségvetési évben esedékes követelések </t>
  </si>
  <si>
    <t>VIII. Követelések</t>
  </si>
  <si>
    <t>VII.1. Üzleti vagyonkörbe tartozó pénzeszközök</t>
  </si>
  <si>
    <t>VII. Pénzeszközök</t>
  </si>
  <si>
    <t>VI.1. Üzleti vagyonkörbe tartozó értékpapírok</t>
  </si>
  <si>
    <t xml:space="preserve">VI. Értékpapírok </t>
  </si>
  <si>
    <t xml:space="preserve">V. Készletek </t>
  </si>
  <si>
    <t xml:space="preserve">IV. Koncesszióba, vagyonkezelésbe adott eszközök  </t>
  </si>
  <si>
    <t>III.3  Befektetett pénzügyi eszközök értékhelyesbítése</t>
  </si>
  <si>
    <t>III.2.3 Korlátozottan forgalomképes  tartós hitelviszonyt megtestesítő értékpapírok</t>
  </si>
  <si>
    <t xml:space="preserve">III.2.2 Korlátozottan forgalomképes  tartós hitelviszonyt megtestesítő értékpapírok </t>
  </si>
  <si>
    <t>III.2.1 Forgalomképtelen tartós hitelviszonyt megtestesítő értékpapírok</t>
  </si>
  <si>
    <t xml:space="preserve">III.1.3 Üzleti vagyonkörbe tartozó  tartós részesedések </t>
  </si>
  <si>
    <t xml:space="preserve">III.1.2 Korlátozottan forgalomképes tartós részesedések </t>
  </si>
  <si>
    <t xml:space="preserve">III.1.1 Forgalomképtelen tartós részesedések </t>
  </si>
  <si>
    <t xml:space="preserve">III. Befektetett pénzügyi eszközök </t>
  </si>
  <si>
    <t>II.4 Tárgyi eszközök értékhelyesbítése</t>
  </si>
  <si>
    <t xml:space="preserve">II.3.3 Üzleti vagyonkörbe tartozó beruházások, felújítások </t>
  </si>
  <si>
    <t xml:space="preserve">II.3.2 Korlátozottan forgalomképes beruházások, felújítások </t>
  </si>
  <si>
    <t xml:space="preserve">II.3.1 Forgalomképtelen beruházások, felújítások </t>
  </si>
  <si>
    <t xml:space="preserve">II.3 Beruházások, felújítások </t>
  </si>
  <si>
    <t xml:space="preserve">II.2.4 0-ra leírt gépek, berendezések, felszerelések, járművek </t>
  </si>
  <si>
    <t xml:space="preserve">II.2.3 Üzleti vagyonkörbe tartozó gépek, berendezések, felszerelések, járművek </t>
  </si>
  <si>
    <t xml:space="preserve">II.2.2 Korlátozottan forgalomképes gépek, berendezések, felszerelések, járművek </t>
  </si>
  <si>
    <t xml:space="preserve">II.2.1 Forgalomképtelen gépek, berendezések, felszerelések, járművek </t>
  </si>
  <si>
    <t xml:space="preserve">II.2 Gépek, berendezések, felszerelések, járművek </t>
  </si>
  <si>
    <t xml:space="preserve">II.1.4 0-ra leírt ingatlanok és a kapcsolódó vagyoni értékű jogok </t>
  </si>
  <si>
    <t xml:space="preserve">II.1.3 Üzleti vagyonkörbe tartozó ingatlanok és a kapcsolódó vagyoni értékű jogok </t>
  </si>
  <si>
    <t xml:space="preserve">II.1.2 Korlátozottan forgalomképes ingatlanok és a kapcsolódó vagyoni értékű jogok </t>
  </si>
  <si>
    <t xml:space="preserve">II.1.1 Forgalomképtelen ingatlanok és a kapcsolódó vagyoni értékű jogok </t>
  </si>
  <si>
    <t xml:space="preserve">II.1  Ingatlanok és a kapcsolódó vagyoni értékű jogok </t>
  </si>
  <si>
    <t xml:space="preserve">II. Tárgyi eszközök  </t>
  </si>
  <si>
    <t>I.4 0-ra leírt immateriális javak</t>
  </si>
  <si>
    <t>I.3 Üzleti vagyonkörbe tartozó immateriális javak</t>
  </si>
  <si>
    <t>I.2 Korlátozottan forgalomképes immateriális javak</t>
  </si>
  <si>
    <t>I.1 Forgalomképtelen immateriális javak</t>
  </si>
  <si>
    <t xml:space="preserve">I. Immateriális javak  </t>
  </si>
  <si>
    <t>Könyvszerinti nettó érték</t>
  </si>
  <si>
    <t>Bruttó érték</t>
  </si>
  <si>
    <t>Eszközök megnevezése</t>
  </si>
  <si>
    <t>eFt-ban</t>
  </si>
  <si>
    <t>vagyonkimutatása 2017.12.31.</t>
  </si>
  <si>
    <t>Nagyszénás Nagyközség Önkormányzata</t>
  </si>
  <si>
    <t>11. melléklet az 5/2018. (IV. 25.)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</si>
</sst>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F_t_-;\-* #,##0.00\ _F_t_-;_-* &quot;-&quot;??\ _F_t_-;_-@_-"/>
    <numFmt numFmtId="164" formatCode="\ #,##0.00&quot;     &quot;;\-#,##0.00&quot;     &quot;;&quot; -&quot;#&quot;     &quot;;@\ "/>
    <numFmt numFmtId="165" formatCode="\ #,##0&quot;     &quot;;\-#,##0&quot;     &quot;;&quot; -&quot;#&quot;     &quot;;@\ "/>
    <numFmt numFmtId="166" formatCode="_-* #,##0\ _F_t_-;\-* #,##0\ _F_t_-;_-* &quot;-&quot;??\ _F_t_-;_-@_-"/>
  </numFmts>
  <fonts count="4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4" fontId="1" fillId="0" borderId="0" applyFill="0" applyBorder="0" applyAlignment="0" applyProtection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Font="1"/>
    <xf numFmtId="0" fontId="0" fillId="0" borderId="0" xfId="1" applyFont="1"/>
    <xf numFmtId="165" fontId="2" fillId="0" borderId="1" xfId="2" applyNumberFormat="1" applyFont="1" applyBorder="1" applyAlignment="1">
      <alignment horizontal="right" vertical="center" wrapText="1"/>
    </xf>
    <xf numFmtId="0" fontId="2" fillId="0" borderId="1" xfId="1" applyFont="1" applyBorder="1" applyAlignment="1">
      <alignment horizontal="left" vertical="center" wrapText="1"/>
    </xf>
    <xf numFmtId="165" fontId="0" fillId="0" borderId="1" xfId="2" applyNumberFormat="1" applyFont="1" applyBorder="1" applyAlignment="1">
      <alignment horizontal="right" vertical="center" wrapText="1"/>
    </xf>
    <xf numFmtId="0" fontId="0" fillId="0" borderId="1" xfId="1" applyFont="1" applyBorder="1" applyAlignment="1">
      <alignment horizontal="left" vertical="top" wrapText="1"/>
    </xf>
    <xf numFmtId="165" fontId="0" fillId="0" borderId="1" xfId="2" applyNumberFormat="1" applyFont="1" applyBorder="1" applyAlignment="1">
      <alignment horizontal="right" vertical="top" wrapText="1"/>
    </xf>
    <xf numFmtId="0" fontId="0" fillId="0" borderId="1" xfId="0" applyFont="1" applyBorder="1" applyAlignment="1">
      <alignment horizontal="left" vertical="top" wrapText="1"/>
    </xf>
    <xf numFmtId="165" fontId="2" fillId="0" borderId="1" xfId="2" applyNumberFormat="1" applyFont="1" applyBorder="1" applyAlignment="1">
      <alignment horizontal="right" vertical="top" wrapText="1"/>
    </xf>
    <xf numFmtId="166" fontId="0" fillId="0" borderId="0" xfId="1" applyNumberFormat="1" applyFont="1" applyAlignment="1">
      <alignment wrapText="1"/>
    </xf>
    <xf numFmtId="166" fontId="0" fillId="0" borderId="0" xfId="3" applyNumberFormat="1" applyFont="1" applyAlignment="1">
      <alignment wrapText="1"/>
    </xf>
    <xf numFmtId="166" fontId="2" fillId="0" borderId="1" xfId="3" applyNumberFormat="1" applyFont="1" applyBorder="1" applyAlignment="1">
      <alignment horizontal="center" wrapText="1"/>
    </xf>
    <xf numFmtId="0" fontId="2" fillId="0" borderId="1" xfId="1" applyFont="1" applyBorder="1" applyAlignment="1">
      <alignment horizontal="center" vertical="top" wrapText="1"/>
    </xf>
    <xf numFmtId="0" fontId="0" fillId="0" borderId="0" xfId="1" applyFont="1" applyAlignment="1">
      <alignment wrapText="1"/>
    </xf>
    <xf numFmtId="165" fontId="2" fillId="0" borderId="1" xfId="2" applyNumberFormat="1" applyFont="1" applyBorder="1" applyAlignment="1">
      <alignment vertical="center" wrapText="1"/>
    </xf>
    <xf numFmtId="0" fontId="2" fillId="0" borderId="1" xfId="1" applyFont="1" applyBorder="1" applyAlignment="1">
      <alignment vertical="center" wrapText="1"/>
    </xf>
    <xf numFmtId="0" fontId="2" fillId="0" borderId="1" xfId="1" applyFont="1" applyFill="1" applyBorder="1" applyAlignment="1">
      <alignment horizontal="left" vertical="center" wrapText="1"/>
    </xf>
    <xf numFmtId="165" fontId="0" fillId="0" borderId="1" xfId="2" applyNumberFormat="1" applyFont="1" applyBorder="1" applyAlignment="1">
      <alignment vertical="center" wrapText="1"/>
    </xf>
    <xf numFmtId="0" fontId="0" fillId="0" borderId="1" xfId="1" applyFont="1" applyFill="1" applyBorder="1" applyAlignment="1">
      <alignment horizontal="left" vertical="center" wrapText="1"/>
    </xf>
    <xf numFmtId="165" fontId="1" fillId="0" borderId="1" xfId="2" applyNumberFormat="1" applyFont="1" applyBorder="1" applyAlignment="1">
      <alignment vertical="center" wrapText="1"/>
    </xf>
    <xf numFmtId="0" fontId="1" fillId="0" borderId="1" xfId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0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vertical="center" wrapText="1"/>
    </xf>
    <xf numFmtId="165" fontId="0" fillId="0" borderId="0" xfId="0" applyNumberFormat="1"/>
    <xf numFmtId="0" fontId="3" fillId="0" borderId="1" xfId="1" applyFont="1" applyBorder="1" applyAlignment="1">
      <alignment horizontal="left" vertical="center" wrapText="1"/>
    </xf>
    <xf numFmtId="165" fontId="3" fillId="0" borderId="1" xfId="2" applyNumberFormat="1" applyFont="1" applyBorder="1" applyAlignment="1">
      <alignment vertical="center" wrapText="1"/>
    </xf>
    <xf numFmtId="0" fontId="3" fillId="0" borderId="1" xfId="1" applyFont="1" applyBorder="1" applyAlignment="1">
      <alignment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2" xfId="1" applyFont="1" applyBorder="1" applyAlignment="1">
      <alignment horizontal="right" vertical="center" wrapText="1"/>
    </xf>
    <xf numFmtId="0" fontId="0" fillId="0" borderId="0" xfId="1" applyFont="1" applyAlignment="1">
      <alignment vertical="center" wrapText="1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3" fontId="0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right"/>
    </xf>
  </cellXfs>
  <cellStyles count="4">
    <cellStyle name="Ezres 2" xfId="2"/>
    <cellStyle name="Ezres_Vagyonkimutatás-ezer forintos" xfId="3"/>
    <cellStyle name="Normál" xfId="0" builtinId="0"/>
    <cellStyle name="Normál_Vagyonkimutatás-ezer forinto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elopotoczkygy/asztal/Z&#225;rsz&#225;mad&#225;s%20-2012/2012.%20&#233;vi%20&#233;ves%20%20besz&#225;mol&#24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sztal/002_2017.%20&#233;vi%20z&#225;rsz&#225;mad&#225;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&#233;gi%20anyagok/2013.%20&#233;vi%20k&#246;lts&#233;gvet&#233;s/2013.%20&#233;vi%20z&#225;rsz&#225;mad&#225;s/2013.%20&#233;vi%20z&#225;rsz&#225;mad&#225;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melléklet"/>
      <sheetName val="4_sz_melléklet"/>
      <sheetName val="5_sz_ melléklet"/>
      <sheetName val="6_sz_melléklet"/>
      <sheetName val="7_sz_melléklet"/>
      <sheetName val="8_sz_melléklet"/>
      <sheetName val="9_sz_melléklet"/>
      <sheetName val="10_sz_melléklet"/>
      <sheetName val="11_sz_melléklet"/>
      <sheetName val="12_sz_melléklet"/>
      <sheetName val="13_sz_melléklet"/>
      <sheetName val="14_mellékl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"/>
      <sheetName val="kisértékű"/>
      <sheetName val="12_melléklet"/>
      <sheetName val="13_melléklet"/>
      <sheetName val="14_melléklet"/>
      <sheetName val="15_melléklet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sz.melléklet"/>
      <sheetName val="4.sz.melléklet"/>
      <sheetName val="5_sz_ melléklet"/>
      <sheetName val="6_sz_melléklet"/>
      <sheetName val="7_sz_melléklet"/>
      <sheetName val="9_sz_melléklet"/>
      <sheetName val="10_sz_melléklet"/>
      <sheetName val="11_sz_melléklet"/>
      <sheetName val="12_sz_mellékl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3"/>
  <sheetViews>
    <sheetView tabSelected="1" workbookViewId="0">
      <selection sqref="A1:C1"/>
    </sheetView>
  </sheetViews>
  <sheetFormatPr defaultRowHeight="12.75" x14ac:dyDescent="0.2"/>
  <cols>
    <col min="1" max="1" width="53.7109375" customWidth="1"/>
    <col min="2" max="2" width="16.140625" customWidth="1"/>
    <col min="3" max="3" width="16.28515625" customWidth="1"/>
    <col min="5" max="5" width="12.5703125" bestFit="1" customWidth="1"/>
  </cols>
  <sheetData>
    <row r="1" spans="1:3" x14ac:dyDescent="0.2">
      <c r="A1" s="35" t="s">
        <v>96</v>
      </c>
      <c r="B1" s="35"/>
      <c r="C1" s="35"/>
    </row>
    <row r="2" spans="1:3" x14ac:dyDescent="0.2">
      <c r="A2" s="34"/>
      <c r="B2" s="34"/>
      <c r="C2" s="34"/>
    </row>
    <row r="3" spans="1:3" x14ac:dyDescent="0.2">
      <c r="A3" s="34"/>
      <c r="B3" s="34"/>
      <c r="C3" s="34"/>
    </row>
    <row r="4" spans="1:3" x14ac:dyDescent="0.2">
      <c r="A4" s="33" t="s">
        <v>95</v>
      </c>
      <c r="B4" s="33"/>
      <c r="C4" s="33"/>
    </row>
    <row r="5" spans="1:3" x14ac:dyDescent="0.2">
      <c r="A5" s="33" t="s">
        <v>94</v>
      </c>
      <c r="B5" s="33"/>
      <c r="C5" s="33"/>
    </row>
    <row r="6" spans="1:3" x14ac:dyDescent="0.2">
      <c r="A6" s="32"/>
      <c r="B6" s="32"/>
      <c r="C6" s="32"/>
    </row>
    <row r="7" spans="1:3" x14ac:dyDescent="0.2">
      <c r="A7" s="31"/>
      <c r="B7" s="30" t="s">
        <v>93</v>
      </c>
      <c r="C7" s="30"/>
    </row>
    <row r="8" spans="1:3" ht="25.5" x14ac:dyDescent="0.2">
      <c r="A8" s="29" t="s">
        <v>92</v>
      </c>
      <c r="B8" s="29" t="s">
        <v>91</v>
      </c>
      <c r="C8" s="29" t="s">
        <v>90</v>
      </c>
    </row>
    <row r="9" spans="1:3" x14ac:dyDescent="0.2">
      <c r="A9" s="17" t="s">
        <v>89</v>
      </c>
      <c r="B9" s="15">
        <f>B10+B11+B12+B13</f>
        <v>19162</v>
      </c>
      <c r="C9" s="15">
        <f>SUM(C10:C13)</f>
        <v>1511</v>
      </c>
    </row>
    <row r="10" spans="1:3" x14ac:dyDescent="0.2">
      <c r="A10" s="24" t="s">
        <v>88</v>
      </c>
      <c r="B10" s="18">
        <f>D10+F10+H10+J10+L10</f>
        <v>0</v>
      </c>
      <c r="C10" s="18">
        <f>E10+I10+K10+M10+G10</f>
        <v>0</v>
      </c>
    </row>
    <row r="11" spans="1:3" x14ac:dyDescent="0.2">
      <c r="A11" s="24" t="s">
        <v>87</v>
      </c>
      <c r="B11" s="18">
        <v>293</v>
      </c>
      <c r="C11" s="18">
        <v>288</v>
      </c>
    </row>
    <row r="12" spans="1:3" x14ac:dyDescent="0.2">
      <c r="A12" s="24" t="s">
        <v>86</v>
      </c>
      <c r="B12" s="18">
        <v>1935</v>
      </c>
      <c r="C12" s="18">
        <v>1223</v>
      </c>
    </row>
    <row r="13" spans="1:3" x14ac:dyDescent="0.2">
      <c r="A13" s="24" t="s">
        <v>85</v>
      </c>
      <c r="B13" s="18">
        <v>16934</v>
      </c>
      <c r="C13" s="18">
        <f>E13+I13+K13+M13+G13</f>
        <v>0</v>
      </c>
    </row>
    <row r="14" spans="1:3" x14ac:dyDescent="0.2">
      <c r="A14" s="17" t="s">
        <v>84</v>
      </c>
      <c r="B14" s="15">
        <f>B15+B20+B25+B29</f>
        <v>5967649</v>
      </c>
      <c r="C14" s="15">
        <f>C15+C20+C25</f>
        <v>5063951</v>
      </c>
    </row>
    <row r="15" spans="1:3" x14ac:dyDescent="0.2">
      <c r="A15" s="28" t="s">
        <v>83</v>
      </c>
      <c r="B15" s="27">
        <f>SUM(B16:B19)</f>
        <v>5022362</v>
      </c>
      <c r="C15" s="27">
        <f>C16+C17+C18+C19</f>
        <v>4450948</v>
      </c>
    </row>
    <row r="16" spans="1:3" ht="25.5" x14ac:dyDescent="0.2">
      <c r="A16" s="24" t="s">
        <v>82</v>
      </c>
      <c r="B16" s="18">
        <v>750122</v>
      </c>
      <c r="C16" s="18">
        <v>543706</v>
      </c>
    </row>
    <row r="17" spans="1:5" ht="25.5" x14ac:dyDescent="0.2">
      <c r="A17" s="24" t="s">
        <v>81</v>
      </c>
      <c r="B17" s="18">
        <v>3295414</v>
      </c>
      <c r="C17" s="18">
        <v>3013886</v>
      </c>
    </row>
    <row r="18" spans="1:5" ht="25.5" x14ac:dyDescent="0.2">
      <c r="A18" s="24" t="s">
        <v>80</v>
      </c>
      <c r="B18" s="18">
        <v>976826</v>
      </c>
      <c r="C18" s="18">
        <v>893356</v>
      </c>
    </row>
    <row r="19" spans="1:5" ht="25.5" x14ac:dyDescent="0.2">
      <c r="A19" s="24" t="s">
        <v>79</v>
      </c>
      <c r="B19" s="18">
        <f>D19+F19+H19+J19+L19</f>
        <v>0</v>
      </c>
      <c r="C19" s="18">
        <f>E19+I19+K19+M19+G19</f>
        <v>0</v>
      </c>
    </row>
    <row r="20" spans="1:5" x14ac:dyDescent="0.2">
      <c r="A20" s="28" t="s">
        <v>78</v>
      </c>
      <c r="B20" s="27">
        <f>SUM(B21:B24)</f>
        <v>856572</v>
      </c>
      <c r="C20" s="27">
        <f>SUM(C21:C24)</f>
        <v>524288</v>
      </c>
    </row>
    <row r="21" spans="1:5" ht="25.5" x14ac:dyDescent="0.2">
      <c r="A21" s="24" t="s">
        <v>77</v>
      </c>
      <c r="B21" s="18">
        <v>22</v>
      </c>
      <c r="C21" s="18">
        <v>22</v>
      </c>
    </row>
    <row r="22" spans="1:5" ht="25.5" x14ac:dyDescent="0.2">
      <c r="A22" s="24" t="s">
        <v>76</v>
      </c>
      <c r="B22" s="18">
        <v>383066</v>
      </c>
      <c r="C22" s="18">
        <v>209534</v>
      </c>
    </row>
    <row r="23" spans="1:5" ht="25.5" x14ac:dyDescent="0.2">
      <c r="A23" s="24" t="s">
        <v>75</v>
      </c>
      <c r="B23" s="18">
        <v>407683</v>
      </c>
      <c r="C23" s="18">
        <v>314732</v>
      </c>
    </row>
    <row r="24" spans="1:5" x14ac:dyDescent="0.2">
      <c r="A24" s="24" t="s">
        <v>74</v>
      </c>
      <c r="B24" s="18">
        <v>65801</v>
      </c>
      <c r="C24" s="18">
        <f>E24+I24+K24+M24+G24</f>
        <v>0</v>
      </c>
    </row>
    <row r="25" spans="1:5" x14ac:dyDescent="0.2">
      <c r="A25" s="28" t="s">
        <v>73</v>
      </c>
      <c r="B25" s="27">
        <f>SUM(B26:B28)</f>
        <v>88715</v>
      </c>
      <c r="C25" s="27">
        <f>SUM(C26:C28)</f>
        <v>88715</v>
      </c>
    </row>
    <row r="26" spans="1:5" x14ac:dyDescent="0.2">
      <c r="A26" s="24" t="s">
        <v>72</v>
      </c>
      <c r="B26" s="18">
        <f>1452+2830+1</f>
        <v>4283</v>
      </c>
      <c r="C26" s="18">
        <f>1452+2830+1</f>
        <v>4283</v>
      </c>
    </row>
    <row r="27" spans="1:5" x14ac:dyDescent="0.2">
      <c r="A27" s="24" t="s">
        <v>71</v>
      </c>
      <c r="B27" s="18">
        <f>600+1500+1800+300+157+78075+450</f>
        <v>82882</v>
      </c>
      <c r="C27" s="18">
        <f>600+1500+1800+300+157+78075+450</f>
        <v>82882</v>
      </c>
    </row>
    <row r="28" spans="1:5" x14ac:dyDescent="0.2">
      <c r="A28" s="24" t="s">
        <v>70</v>
      </c>
      <c r="B28" s="18">
        <f>250+500+800</f>
        <v>1550</v>
      </c>
      <c r="C28" s="18">
        <f>250+500+800</f>
        <v>1550</v>
      </c>
    </row>
    <row r="29" spans="1:5" x14ac:dyDescent="0.2">
      <c r="A29" s="26" t="s">
        <v>69</v>
      </c>
      <c r="B29" s="18">
        <f>D29+F29+H29+J29+L29</f>
        <v>0</v>
      </c>
      <c r="C29" s="18">
        <f>E29+I29+K29+M29+G29</f>
        <v>0</v>
      </c>
    </row>
    <row r="30" spans="1:5" x14ac:dyDescent="0.2">
      <c r="A30" s="17" t="s">
        <v>68</v>
      </c>
      <c r="B30" s="15">
        <f>B32+B33</f>
        <v>34686</v>
      </c>
      <c r="C30" s="15">
        <f>C32+C33</f>
        <v>34686</v>
      </c>
      <c r="E30" s="25"/>
    </row>
    <row r="31" spans="1:5" x14ac:dyDescent="0.2">
      <c r="A31" s="24" t="s">
        <v>67</v>
      </c>
      <c r="B31" s="18">
        <f>D31+F31+H31+J31+L31</f>
        <v>0</v>
      </c>
      <c r="C31" s="18">
        <f>E31+G31+I31+K31+M31</f>
        <v>0</v>
      </c>
    </row>
    <row r="32" spans="1:5" x14ac:dyDescent="0.2">
      <c r="A32" s="24" t="s">
        <v>66</v>
      </c>
      <c r="B32" s="18">
        <v>6000</v>
      </c>
      <c r="C32" s="18">
        <v>6000</v>
      </c>
    </row>
    <row r="33" spans="1:3" x14ac:dyDescent="0.2">
      <c r="A33" s="24" t="s">
        <v>65</v>
      </c>
      <c r="B33" s="18">
        <v>28686</v>
      </c>
      <c r="C33" s="18">
        <v>28686</v>
      </c>
    </row>
    <row r="34" spans="1:3" ht="25.5" x14ac:dyDescent="0.2">
      <c r="A34" s="24" t="s">
        <v>64</v>
      </c>
      <c r="B34" s="18">
        <f>D34+F34+H34+J34+L34</f>
        <v>0</v>
      </c>
      <c r="C34" s="18">
        <f>E34+G34+I34+K34+M34</f>
        <v>0</v>
      </c>
    </row>
    <row r="35" spans="1:3" ht="25.5" x14ac:dyDescent="0.2">
      <c r="A35" s="24" t="s">
        <v>63</v>
      </c>
      <c r="B35" s="18">
        <f>D35+F35+H35+J35+L35</f>
        <v>0</v>
      </c>
      <c r="C35" s="18">
        <f>E35+G35+I35+K35+M35</f>
        <v>0</v>
      </c>
    </row>
    <row r="36" spans="1:3" ht="25.5" x14ac:dyDescent="0.2">
      <c r="A36" s="24" t="s">
        <v>62</v>
      </c>
      <c r="B36" s="18">
        <v>0</v>
      </c>
      <c r="C36" s="18">
        <v>0</v>
      </c>
    </row>
    <row r="37" spans="1:3" x14ac:dyDescent="0.2">
      <c r="A37" s="23" t="s">
        <v>61</v>
      </c>
      <c r="B37" s="18">
        <f>D37+F37+H37+J37+L37</f>
        <v>0</v>
      </c>
      <c r="C37" s="18">
        <f>E37+G37+I37+K37+M37</f>
        <v>0</v>
      </c>
    </row>
    <row r="38" spans="1:3" x14ac:dyDescent="0.2">
      <c r="A38" s="17" t="s">
        <v>60</v>
      </c>
      <c r="B38" s="15">
        <f>D38+F38+H38+J38+L38</f>
        <v>0</v>
      </c>
      <c r="C38" s="15">
        <f>E38+I38+K38+M38+G38</f>
        <v>0</v>
      </c>
    </row>
    <row r="39" spans="1:3" x14ac:dyDescent="0.2">
      <c r="A39" s="22" t="s">
        <v>59</v>
      </c>
      <c r="B39" s="15">
        <f>D39+F39+H39+J39+L39</f>
        <v>0</v>
      </c>
      <c r="C39" s="15">
        <f>E39+I39+K39+M39+G39</f>
        <v>0</v>
      </c>
    </row>
    <row r="40" spans="1:3" x14ac:dyDescent="0.2">
      <c r="A40" s="17" t="s">
        <v>58</v>
      </c>
      <c r="B40" s="15">
        <v>225000</v>
      </c>
      <c r="C40" s="15">
        <v>225000</v>
      </c>
    </row>
    <row r="41" spans="1:3" x14ac:dyDescent="0.2">
      <c r="A41" s="21" t="s">
        <v>57</v>
      </c>
      <c r="B41" s="20">
        <v>225000</v>
      </c>
      <c r="C41" s="20">
        <v>225000</v>
      </c>
    </row>
    <row r="42" spans="1:3" x14ac:dyDescent="0.2">
      <c r="A42" s="17" t="s">
        <v>56</v>
      </c>
      <c r="B42" s="15">
        <f>B43</f>
        <v>198349</v>
      </c>
      <c r="C42" s="15">
        <f>C43</f>
        <v>198349</v>
      </c>
    </row>
    <row r="43" spans="1:3" x14ac:dyDescent="0.2">
      <c r="A43" s="19" t="s">
        <v>55</v>
      </c>
      <c r="B43" s="18">
        <v>198349</v>
      </c>
      <c r="C43" s="18">
        <v>198349</v>
      </c>
    </row>
    <row r="44" spans="1:3" x14ac:dyDescent="0.2">
      <c r="A44" s="17" t="s">
        <v>54</v>
      </c>
      <c r="B44" s="15">
        <f>B45+B46+B47</f>
        <v>28131</v>
      </c>
      <c r="C44" s="15">
        <f>C45+C46+C47</f>
        <v>28131</v>
      </c>
    </row>
    <row r="45" spans="1:3" ht="25.5" x14ac:dyDescent="0.2">
      <c r="A45" s="19" t="s">
        <v>53</v>
      </c>
      <c r="B45" s="18">
        <v>27118</v>
      </c>
      <c r="C45" s="18">
        <v>27118</v>
      </c>
    </row>
    <row r="46" spans="1:3" ht="25.5" x14ac:dyDescent="0.2">
      <c r="A46" s="19" t="s">
        <v>52</v>
      </c>
      <c r="B46" s="18">
        <v>0</v>
      </c>
      <c r="C46" s="18">
        <v>0</v>
      </c>
    </row>
    <row r="47" spans="1:3" ht="25.5" x14ac:dyDescent="0.2">
      <c r="A47" s="19" t="s">
        <v>51</v>
      </c>
      <c r="B47" s="18">
        <v>1013</v>
      </c>
      <c r="C47" s="18">
        <v>1013</v>
      </c>
    </row>
    <row r="48" spans="1:3" x14ac:dyDescent="0.2">
      <c r="A48" s="17" t="s">
        <v>50</v>
      </c>
      <c r="B48" s="15">
        <f>SUM(B49)</f>
        <v>4830</v>
      </c>
      <c r="C48" s="15">
        <f>SUM(C49)</f>
        <v>4830</v>
      </c>
    </row>
    <row r="49" spans="1:3" ht="25.5" x14ac:dyDescent="0.2">
      <c r="A49" s="19" t="s">
        <v>49</v>
      </c>
      <c r="B49" s="18">
        <v>4830</v>
      </c>
      <c r="C49" s="18">
        <v>4830</v>
      </c>
    </row>
    <row r="50" spans="1:3" x14ac:dyDescent="0.2">
      <c r="A50" s="17" t="s">
        <v>48</v>
      </c>
      <c r="B50" s="15">
        <f>D50+F50+H50+J50+L50</f>
        <v>0</v>
      </c>
      <c r="C50" s="15">
        <f>E50+G50+I50+K50+M50</f>
        <v>0</v>
      </c>
    </row>
    <row r="51" spans="1:3" x14ac:dyDescent="0.2">
      <c r="A51" s="16" t="s">
        <v>47</v>
      </c>
      <c r="B51" s="15">
        <f>B9+B14+B30+B38+B39+B40+B42+B44+B48+B50</f>
        <v>6477807</v>
      </c>
      <c r="C51" s="15">
        <f>C9+C14+C30+C38+C39+C40+C42+C44+C48+C50</f>
        <v>5556458</v>
      </c>
    </row>
    <row r="52" spans="1:3" x14ac:dyDescent="0.2">
      <c r="A52" s="14"/>
      <c r="B52" s="11"/>
      <c r="C52" s="11"/>
    </row>
    <row r="53" spans="1:3" x14ac:dyDescent="0.2">
      <c r="A53" s="14"/>
      <c r="B53" s="11"/>
      <c r="C53" s="11"/>
    </row>
    <row r="54" spans="1:3" ht="25.5" x14ac:dyDescent="0.2">
      <c r="A54" s="13" t="s">
        <v>46</v>
      </c>
      <c r="B54" s="12" t="s">
        <v>45</v>
      </c>
      <c r="C54" s="11"/>
    </row>
    <row r="55" spans="1:3" x14ac:dyDescent="0.2">
      <c r="A55" s="4" t="s">
        <v>44</v>
      </c>
      <c r="B55" s="3">
        <f>SUM(B56:B61)</f>
        <v>3165858</v>
      </c>
      <c r="C55" s="11"/>
    </row>
    <row r="56" spans="1:3" x14ac:dyDescent="0.2">
      <c r="A56" s="6" t="s">
        <v>43</v>
      </c>
      <c r="B56" s="7">
        <v>3444208</v>
      </c>
      <c r="C56" s="10"/>
    </row>
    <row r="57" spans="1:3" x14ac:dyDescent="0.2">
      <c r="A57" s="6" t="s">
        <v>42</v>
      </c>
      <c r="B57" s="7">
        <v>258544</v>
      </c>
      <c r="C57" s="10"/>
    </row>
    <row r="58" spans="1:3" x14ac:dyDescent="0.2">
      <c r="A58" s="6" t="s">
        <v>41</v>
      </c>
      <c r="B58" s="7">
        <v>17147</v>
      </c>
      <c r="C58" s="10"/>
    </row>
    <row r="59" spans="1:3" x14ac:dyDescent="0.2">
      <c r="A59" s="6" t="s">
        <v>40</v>
      </c>
      <c r="B59" s="7">
        <v>-372434</v>
      </c>
      <c r="C59" s="10"/>
    </row>
    <row r="60" spans="1:3" x14ac:dyDescent="0.2">
      <c r="A60" s="6" t="s">
        <v>39</v>
      </c>
      <c r="B60" s="7">
        <v>0</v>
      </c>
      <c r="C60" s="10"/>
    </row>
    <row r="61" spans="1:3" x14ac:dyDescent="0.2">
      <c r="A61" s="6" t="s">
        <v>38</v>
      </c>
      <c r="B61" s="7">
        <v>-181607</v>
      </c>
      <c r="C61" s="10"/>
    </row>
    <row r="62" spans="1:3" x14ac:dyDescent="0.2">
      <c r="A62" s="4" t="s">
        <v>37</v>
      </c>
      <c r="B62" s="3">
        <f>SUM(B63:B71)</f>
        <v>5577</v>
      </c>
      <c r="C62" s="10"/>
    </row>
    <row r="63" spans="1:3" ht="25.5" x14ac:dyDescent="0.2">
      <c r="A63" s="6" t="s">
        <v>36</v>
      </c>
      <c r="B63" s="7">
        <v>0</v>
      </c>
      <c r="C63" s="10"/>
    </row>
    <row r="64" spans="1:3" ht="38.25" x14ac:dyDescent="0.2">
      <c r="A64" s="6" t="s">
        <v>35</v>
      </c>
      <c r="B64" s="7">
        <v>0</v>
      </c>
      <c r="C64" s="10"/>
    </row>
    <row r="65" spans="1:3" ht="25.5" x14ac:dyDescent="0.2">
      <c r="A65" s="6" t="s">
        <v>34</v>
      </c>
      <c r="B65" s="7">
        <v>633</v>
      </c>
      <c r="C65" s="10"/>
    </row>
    <row r="66" spans="1:3" ht="25.5" x14ac:dyDescent="0.2">
      <c r="A66" s="6" t="s">
        <v>33</v>
      </c>
      <c r="B66" s="7">
        <v>0</v>
      </c>
      <c r="C66" s="10"/>
    </row>
    <row r="67" spans="1:3" ht="25.5" x14ac:dyDescent="0.2">
      <c r="A67" s="6" t="s">
        <v>32</v>
      </c>
      <c r="B67" s="7">
        <v>0</v>
      </c>
      <c r="C67" s="10"/>
    </row>
    <row r="68" spans="1:3" ht="25.5" x14ac:dyDescent="0.2">
      <c r="A68" s="6" t="s">
        <v>31</v>
      </c>
      <c r="B68" s="7">
        <v>0</v>
      </c>
      <c r="C68" s="10"/>
    </row>
    <row r="69" spans="1:3" ht="25.5" x14ac:dyDescent="0.2">
      <c r="A69" s="6" t="s">
        <v>30</v>
      </c>
      <c r="B69" s="7">
        <v>0</v>
      </c>
      <c r="C69" s="10"/>
    </row>
    <row r="70" spans="1:3" ht="25.5" x14ac:dyDescent="0.2">
      <c r="A70" s="6" t="s">
        <v>29</v>
      </c>
      <c r="B70" s="7">
        <v>0</v>
      </c>
      <c r="C70" s="10"/>
    </row>
    <row r="71" spans="1:3" ht="25.5" x14ac:dyDescent="0.2">
      <c r="A71" s="6" t="s">
        <v>28</v>
      </c>
      <c r="B71" s="7">
        <v>4944</v>
      </c>
      <c r="C71" s="10"/>
    </row>
    <row r="72" spans="1:3" ht="25.5" x14ac:dyDescent="0.2">
      <c r="A72" s="4" t="s">
        <v>27</v>
      </c>
      <c r="B72" s="3">
        <f>B81</f>
        <v>230527</v>
      </c>
      <c r="C72" s="2"/>
    </row>
    <row r="73" spans="1:3" ht="25.5" x14ac:dyDescent="0.2">
      <c r="A73" s="6" t="s">
        <v>26</v>
      </c>
      <c r="B73" s="7">
        <v>0</v>
      </c>
      <c r="C73" s="2"/>
    </row>
    <row r="74" spans="1:3" ht="38.25" x14ac:dyDescent="0.2">
      <c r="A74" s="6" t="s">
        <v>25</v>
      </c>
      <c r="B74" s="7">
        <v>0</v>
      </c>
      <c r="C74" s="2"/>
    </row>
    <row r="75" spans="1:3" ht="25.5" x14ac:dyDescent="0.2">
      <c r="A75" s="6" t="s">
        <v>24</v>
      </c>
      <c r="B75" s="7">
        <v>0</v>
      </c>
      <c r="C75" s="2"/>
    </row>
    <row r="76" spans="1:3" ht="25.5" x14ac:dyDescent="0.2">
      <c r="A76" s="6" t="s">
        <v>23</v>
      </c>
      <c r="B76" s="7">
        <v>0</v>
      </c>
      <c r="C76" s="2"/>
    </row>
    <row r="77" spans="1:3" ht="25.5" x14ac:dyDescent="0.2">
      <c r="A77" s="6" t="s">
        <v>22</v>
      </c>
      <c r="B77" s="7">
        <v>0</v>
      </c>
      <c r="C77" s="2"/>
    </row>
    <row r="78" spans="1:3" ht="25.5" x14ac:dyDescent="0.2">
      <c r="A78" s="6" t="s">
        <v>21</v>
      </c>
      <c r="B78" s="7">
        <v>0</v>
      </c>
      <c r="C78" s="2"/>
    </row>
    <row r="79" spans="1:3" ht="25.5" x14ac:dyDescent="0.2">
      <c r="A79" s="6" t="s">
        <v>20</v>
      </c>
      <c r="B79" s="7">
        <v>0</v>
      </c>
      <c r="C79" s="2"/>
    </row>
    <row r="80" spans="1:3" ht="25.5" x14ac:dyDescent="0.2">
      <c r="A80" s="6" t="s">
        <v>19</v>
      </c>
      <c r="B80" s="7">
        <v>0</v>
      </c>
      <c r="C80" s="2"/>
    </row>
    <row r="81" spans="1:3" ht="25.5" x14ac:dyDescent="0.2">
      <c r="A81" s="6" t="s">
        <v>18</v>
      </c>
      <c r="B81" s="7">
        <v>230527</v>
      </c>
      <c r="C81" s="2"/>
    </row>
    <row r="82" spans="1:3" ht="38.25" x14ac:dyDescent="0.2">
      <c r="A82" s="6" t="s">
        <v>17</v>
      </c>
      <c r="B82" s="7">
        <v>12023</v>
      </c>
      <c r="C82" s="2"/>
    </row>
    <row r="83" spans="1:3" x14ac:dyDescent="0.2">
      <c r="A83" s="4" t="s">
        <v>16</v>
      </c>
      <c r="B83" s="9">
        <f>SUM(B84:B91)</f>
        <v>43657</v>
      </c>
      <c r="C83" s="2"/>
    </row>
    <row r="84" spans="1:3" x14ac:dyDescent="0.2">
      <c r="A84" s="6" t="s">
        <v>15</v>
      </c>
      <c r="B84" s="7">
        <v>15220</v>
      </c>
      <c r="C84" s="2"/>
    </row>
    <row r="85" spans="1:3" ht="25.5" x14ac:dyDescent="0.2">
      <c r="A85" s="6" t="s">
        <v>14</v>
      </c>
      <c r="B85" s="7">
        <v>0</v>
      </c>
      <c r="C85" s="2"/>
    </row>
    <row r="86" spans="1:3" x14ac:dyDescent="0.2">
      <c r="A86" s="6" t="s">
        <v>13</v>
      </c>
      <c r="B86" s="7">
        <v>388</v>
      </c>
      <c r="C86" s="2"/>
    </row>
    <row r="87" spans="1:3" x14ac:dyDescent="0.2">
      <c r="A87" s="6" t="s">
        <v>12</v>
      </c>
      <c r="B87" s="7">
        <v>0</v>
      </c>
      <c r="C87" s="2"/>
    </row>
    <row r="88" spans="1:3" ht="25.5" x14ac:dyDescent="0.2">
      <c r="A88" s="6" t="s">
        <v>11</v>
      </c>
      <c r="B88" s="7">
        <v>0</v>
      </c>
      <c r="C88" s="2"/>
    </row>
    <row r="89" spans="1:3" ht="25.5" x14ac:dyDescent="0.2">
      <c r="A89" s="6" t="s">
        <v>10</v>
      </c>
      <c r="B89" s="7">
        <v>0</v>
      </c>
      <c r="C89" s="2"/>
    </row>
    <row r="90" spans="1:3" ht="25.5" x14ac:dyDescent="0.2">
      <c r="A90" s="6" t="s">
        <v>9</v>
      </c>
      <c r="B90" s="7">
        <v>0</v>
      </c>
      <c r="C90" s="2"/>
    </row>
    <row r="91" spans="1:3" ht="25.5" x14ac:dyDescent="0.2">
      <c r="A91" s="8" t="s">
        <v>8</v>
      </c>
      <c r="B91" s="7">
        <v>28049</v>
      </c>
      <c r="C91" s="2"/>
    </row>
    <row r="92" spans="1:3" x14ac:dyDescent="0.2">
      <c r="A92" s="4" t="s">
        <v>7</v>
      </c>
      <c r="B92" s="3">
        <f>B62+B72+B83</f>
        <v>279761</v>
      </c>
      <c r="C92" s="2"/>
    </row>
    <row r="93" spans="1:3" x14ac:dyDescent="0.2">
      <c r="A93" s="4" t="s">
        <v>6</v>
      </c>
      <c r="B93" s="3">
        <v>0</v>
      </c>
      <c r="C93" s="2"/>
    </row>
    <row r="94" spans="1:3" ht="25.5" x14ac:dyDescent="0.2">
      <c r="A94" s="4" t="s">
        <v>5</v>
      </c>
      <c r="B94" s="3">
        <v>0</v>
      </c>
      <c r="C94" s="2"/>
    </row>
    <row r="95" spans="1:3" x14ac:dyDescent="0.2">
      <c r="A95" s="4" t="s">
        <v>4</v>
      </c>
      <c r="B95" s="3">
        <f>B97+B98</f>
        <v>2110839</v>
      </c>
      <c r="C95" s="2"/>
    </row>
    <row r="96" spans="1:3" ht="25.5" x14ac:dyDescent="0.2">
      <c r="A96" s="6" t="s">
        <v>3</v>
      </c>
      <c r="B96" s="5">
        <v>0</v>
      </c>
      <c r="C96" s="2"/>
    </row>
    <row r="97" spans="1:3" x14ac:dyDescent="0.2">
      <c r="A97" s="6" t="s">
        <v>2</v>
      </c>
      <c r="B97" s="5">
        <v>30866</v>
      </c>
      <c r="C97" s="2"/>
    </row>
    <row r="98" spans="1:3" x14ac:dyDescent="0.2">
      <c r="A98" s="6" t="s">
        <v>1</v>
      </c>
      <c r="B98" s="5">
        <v>2079973</v>
      </c>
      <c r="C98" s="2"/>
    </row>
    <row r="99" spans="1:3" x14ac:dyDescent="0.2">
      <c r="A99" s="4" t="s">
        <v>0</v>
      </c>
      <c r="B99" s="3">
        <f>B55+B92+B95</f>
        <v>5556458</v>
      </c>
      <c r="C99" s="2"/>
    </row>
    <row r="100" spans="1:3" x14ac:dyDescent="0.2">
      <c r="A100" s="1"/>
      <c r="B100" s="1"/>
      <c r="C100" s="1"/>
    </row>
    <row r="101" spans="1:3" x14ac:dyDescent="0.2">
      <c r="A101" s="1"/>
      <c r="B101" s="1"/>
      <c r="C101" s="1"/>
    </row>
    <row r="102" spans="1:3" x14ac:dyDescent="0.2">
      <c r="A102" s="1"/>
      <c r="B102" s="1"/>
      <c r="C102" s="1"/>
    </row>
    <row r="103" spans="1:3" x14ac:dyDescent="0.2">
      <c r="A103" s="1"/>
      <c r="B103" s="1"/>
      <c r="C103" s="1"/>
    </row>
  </sheetData>
  <mergeCells count="4">
    <mergeCell ref="A1:C1"/>
    <mergeCell ref="A4:C4"/>
    <mergeCell ref="A5:C5"/>
    <mergeCell ref="B7:C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11_melléklet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Szaboné G. Ilona</dc:creator>
  <cp:lastModifiedBy>Szaboné G. Ilona</cp:lastModifiedBy>
  <dcterms:created xsi:type="dcterms:W3CDTF">2018-05-02T07:14:05Z</dcterms:created>
  <dcterms:modified xsi:type="dcterms:W3CDTF">2018-05-02T07:14:19Z</dcterms:modified>
</cp:coreProperties>
</file>