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6215" windowHeight="8955"/>
  </bookViews>
  <sheets>
    <sheet name="KV_2.2.sz.mell." sheetId="1" r:id="rId1"/>
  </sheets>
  <externalReferences>
    <externalReference r:id="rId2"/>
    <externalReference r:id="rId3"/>
  </externalReferences>
  <calcPr calcId="124519"/>
</workbook>
</file>

<file path=xl/calcChain.xml><?xml version="1.0" encoding="utf-8"?>
<calcChain xmlns="http://schemas.openxmlformats.org/spreadsheetml/2006/main">
  <c r="E2" i="1"/>
  <c r="C4"/>
  <c r="E4"/>
  <c r="C17"/>
  <c r="E17"/>
  <c r="E31" s="1"/>
  <c r="C18"/>
  <c r="C30" s="1"/>
  <c r="C31" s="1"/>
  <c r="C24"/>
  <c r="E30"/>
  <c r="E32"/>
  <c r="E33" l="1"/>
  <c r="C33"/>
  <c r="C32"/>
</calcChain>
</file>

<file path=xl/sharedStrings.xml><?xml version="1.0" encoding="utf-8"?>
<sst xmlns="http://schemas.openxmlformats.org/spreadsheetml/2006/main" count="81" uniqueCount="80">
  <si>
    <t>Bruttó  többlet:</t>
  </si>
  <si>
    <t>Bruttó  hiány:</t>
  </si>
  <si>
    <t>28.</t>
  </si>
  <si>
    <t>Költségvetési többlet:</t>
  </si>
  <si>
    <t>Költségvetési hiány:</t>
  </si>
  <si>
    <t>27.</t>
  </si>
  <si>
    <t>KIADÁSOK ÖSSZESEN (12+25)</t>
  </si>
  <si>
    <t>BEVÉTEL ÖSSZESEN (12+25)</t>
  </si>
  <si>
    <t>26.</t>
  </si>
  <si>
    <t>Felhalmozási célú finanszírozási kiadások összesen
(13.+...+24.)</t>
  </si>
  <si>
    <t>Felhalmozási célú finanszírozási bevételek összesen (13.+19.)</t>
  </si>
  <si>
    <t>25.</t>
  </si>
  <si>
    <t>Egyéb külső finanszírozási bevételek</t>
  </si>
  <si>
    <t>24.</t>
  </si>
  <si>
    <t>Értékpapírok kibocsátása</t>
  </si>
  <si>
    <t>23.</t>
  </si>
  <si>
    <t>Rövid lejáratú hitelek, kölcsönök felvétele</t>
  </si>
  <si>
    <t>22.</t>
  </si>
  <si>
    <t>Likviditási célú hitelek, kölcsönök felvétele</t>
  </si>
  <si>
    <t>21.</t>
  </si>
  <si>
    <t>Pénzügyi lízing kiadásai</t>
  </si>
  <si>
    <t>Hosszú lejáratú hitelek, kölcsönök felvétele</t>
  </si>
  <si>
    <t>20.</t>
  </si>
  <si>
    <t>Betét elhelyezése</t>
  </si>
  <si>
    <t>Hiány külső finanszírozásának bevételei (20+…+24 )</t>
  </si>
  <si>
    <t>19.</t>
  </si>
  <si>
    <t>Befektetési célú belföldi, külföldi értékpapírok vásárlása</t>
  </si>
  <si>
    <t>Egyéb belső finanszírozási bevételek</t>
  </si>
  <si>
    <t>18.</t>
  </si>
  <si>
    <t>Kölcsön törlesztése</t>
  </si>
  <si>
    <t>Értékpapír értékesítése</t>
  </si>
  <si>
    <t>17.</t>
  </si>
  <si>
    <t>Hosszú lejáratú hitelek törlesztése</t>
  </si>
  <si>
    <t xml:space="preserve">Betét visszavonásából származó bevétel </t>
  </si>
  <si>
    <t>16.</t>
  </si>
  <si>
    <t>Rövid lejáratú hitelek törlesztése</t>
  </si>
  <si>
    <t xml:space="preserve">Vállalkozási maradvány igénybevétele </t>
  </si>
  <si>
    <t>15.</t>
  </si>
  <si>
    <t>Hitelek törlesztése</t>
  </si>
  <si>
    <t>Költségvetési maradvány igénybevétele</t>
  </si>
  <si>
    <t>14.</t>
  </si>
  <si>
    <t>Értékpapír vásárlása, visszavásárlása</t>
  </si>
  <si>
    <t>Hiány belső finanszírozás bevételei ( 14+…+18)</t>
  </si>
  <si>
    <t>13.</t>
  </si>
  <si>
    <t>Költségvetési kiadások összesen: (1.+3.+5.+...+11.)</t>
  </si>
  <si>
    <t>Költségvetési bevételek összesen: (1.+3.+4.+6.+…+11.)</t>
  </si>
  <si>
    <t>12.</t>
  </si>
  <si>
    <t>Tartalékok</t>
  </si>
  <si>
    <t>11.</t>
  </si>
  <si>
    <t>10.</t>
  </si>
  <si>
    <t>9.</t>
  </si>
  <si>
    <t>8.</t>
  </si>
  <si>
    <t>7.</t>
  </si>
  <si>
    <t>Egyéb felhalmozási célú bevételek</t>
  </si>
  <si>
    <t>6.</t>
  </si>
  <si>
    <t>Egyéb felhalmozási kiadások</t>
  </si>
  <si>
    <t>4.-ből EU-s támogatás (közvetlen)</t>
  </si>
  <si>
    <t>5.</t>
  </si>
  <si>
    <t>3.-ból EU-s forrásból megvalósuló felújítás</t>
  </si>
  <si>
    <t>Felhalmozási célú átvett pénzeszközök átvétele</t>
  </si>
  <si>
    <t>4.</t>
  </si>
  <si>
    <t>Felújítások</t>
  </si>
  <si>
    <t>Felhalmozási bevételek</t>
  </si>
  <si>
    <t>3.</t>
  </si>
  <si>
    <t>1.-ből EU-s forrásból megvalósuló beruházás</t>
  </si>
  <si>
    <t>1.-ből EU-s támogatás</t>
  </si>
  <si>
    <t>2.</t>
  </si>
  <si>
    <t>Beruházások</t>
  </si>
  <si>
    <t>Felhalmozási célú támogatások államháztartáson belülről</t>
  </si>
  <si>
    <t>1.</t>
  </si>
  <si>
    <t>D</t>
  </si>
  <si>
    <t>C</t>
  </si>
  <si>
    <t>B</t>
  </si>
  <si>
    <t>A</t>
  </si>
  <si>
    <t>Megnevezés</t>
  </si>
  <si>
    <t>Kiadások</t>
  </si>
  <si>
    <t>Bevételek</t>
  </si>
  <si>
    <t>Sor-
szám</t>
  </si>
  <si>
    <t>II. Felhalmozási célú bevételek és kiadások mérlege
(Önkormányzati szinten)</t>
  </si>
  <si>
    <t>2.2. melléklet az 1/2019. (II.27.) önkormányzati rendelethez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</si>
</sst>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15">
    <font>
      <sz val="10"/>
      <name val="Times New Roman CE"/>
      <charset val="238"/>
    </font>
    <font>
      <sz val="10"/>
      <name val="Times New Roman CE"/>
      <charset val="238"/>
    </font>
    <font>
      <i/>
      <sz val="11"/>
      <name val="Times New Roman CE"/>
      <charset val="238"/>
    </font>
    <font>
      <b/>
      <sz val="10"/>
      <name val="Times New Roman CE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sz val="8"/>
      <name val="Times New Roman CE"/>
      <family val="1"/>
      <charset val="238"/>
    </font>
    <font>
      <i/>
      <sz val="8"/>
      <name val="Times New Roman CE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i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60">
    <xf numFmtId="0" fontId="0" fillId="0" borderId="0" xfId="0"/>
    <xf numFmtId="164" fontId="0" fillId="0" borderId="0" xfId="0" applyNumberFormat="1" applyFill="1" applyAlignment="1" applyProtection="1">
      <alignment vertical="center" wrapText="1"/>
    </xf>
    <xf numFmtId="164" fontId="0" fillId="0" borderId="0" xfId="0" applyNumberFormat="1" applyFill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right" vertical="center" wrapText="1" indent="1"/>
    </xf>
    <xf numFmtId="164" fontId="3" fillId="0" borderId="2" xfId="0" applyNumberFormat="1" applyFont="1" applyFill="1" applyBorder="1" applyAlignment="1" applyProtection="1">
      <alignment horizontal="left" vertical="center" wrapText="1" indent="1"/>
    </xf>
    <xf numFmtId="164" fontId="3" fillId="0" borderId="3" xfId="0" applyNumberFormat="1" applyFont="1" applyFill="1" applyBorder="1" applyAlignment="1" applyProtection="1">
      <alignment horizontal="left" vertical="center" wrapText="1" indent="1"/>
    </xf>
    <xf numFmtId="164" fontId="4" fillId="0" borderId="4" xfId="0" applyNumberFormat="1" applyFont="1" applyFill="1" applyBorder="1" applyAlignment="1" applyProtection="1">
      <alignment horizontal="right" vertical="center" wrapText="1" indent="1"/>
    </xf>
    <xf numFmtId="164" fontId="4" fillId="0" borderId="2" xfId="0" applyNumberFormat="1" applyFont="1" applyFill="1" applyBorder="1" applyAlignment="1" applyProtection="1">
      <alignment horizontal="left" vertical="center" wrapText="1" indent="1"/>
    </xf>
    <xf numFmtId="164" fontId="4" fillId="0" borderId="5" xfId="0" applyNumberFormat="1" applyFont="1" applyFill="1" applyBorder="1" applyAlignment="1" applyProtection="1">
      <alignment horizontal="right" vertical="center" wrapText="1" indent="1"/>
    </xf>
    <xf numFmtId="164" fontId="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7" xfId="0" applyNumberFormat="1" applyFont="1" applyFill="1" applyBorder="1" applyAlignment="1" applyProtection="1">
      <alignment horizontal="left" vertical="center" wrapText="1" indent="1"/>
      <protection locked="0"/>
    </xf>
    <xf numFmtId="164" fontId="5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9" xfId="0" applyNumberFormat="1" applyFont="1" applyFill="1" applyBorder="1" applyAlignment="1" applyProtection="1">
      <alignment horizontal="left" vertical="center" wrapText="1" indent="2"/>
    </xf>
    <xf numFmtId="164" fontId="0" fillId="0" borderId="10" xfId="0" applyNumberFormat="1" applyFill="1" applyBorder="1" applyAlignment="1" applyProtection="1">
      <alignment horizontal="left" vertical="center" wrapText="1" indent="1"/>
    </xf>
    <xf numFmtId="164" fontId="6" fillId="0" borderId="11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7" xfId="0" applyNumberFormat="1" applyFont="1" applyFill="1" applyBorder="1" applyAlignment="1" applyProtection="1">
      <alignment horizontal="left" vertical="center" wrapText="1" indent="2"/>
    </xf>
    <xf numFmtId="164" fontId="0" fillId="0" borderId="12" xfId="0" applyNumberFormat="1" applyFill="1" applyBorder="1" applyAlignment="1" applyProtection="1">
      <alignment horizontal="left" vertical="center" wrapText="1" indent="1"/>
    </xf>
    <xf numFmtId="164" fontId="5" fillId="0" borderId="11" xfId="0" applyNumberFormat="1" applyFont="1" applyFill="1" applyBorder="1" applyAlignment="1" applyProtection="1">
      <alignment horizontal="left" vertical="center" wrapText="1" indent="2"/>
    </xf>
    <xf numFmtId="164" fontId="5" fillId="0" borderId="7" xfId="0" applyNumberFormat="1" applyFont="1" applyFill="1" applyBorder="1" applyAlignment="1" applyProtection="1">
      <alignment horizontal="left" vertical="center" wrapText="1" indent="1"/>
      <protection locked="0"/>
    </xf>
    <xf numFmtId="164" fontId="5" fillId="0" borderId="8" xfId="0" applyNumberFormat="1" applyFont="1" applyFill="1" applyBorder="1" applyAlignment="1" applyProtection="1">
      <alignment horizontal="left" vertical="center" wrapText="1" indent="2"/>
    </xf>
    <xf numFmtId="164" fontId="5" fillId="0" borderId="7" xfId="0" applyNumberFormat="1" applyFont="1" applyFill="1" applyBorder="1" applyAlignment="1" applyProtection="1">
      <alignment horizontal="left" vertical="center" wrapText="1" indent="1"/>
    </xf>
    <xf numFmtId="164" fontId="7" fillId="0" borderId="8" xfId="0" applyNumberFormat="1" applyFont="1" applyFill="1" applyBorder="1" applyAlignment="1" applyProtection="1">
      <alignment horizontal="right" vertical="center" wrapText="1" indent="1"/>
    </xf>
    <xf numFmtId="164" fontId="7" fillId="0" borderId="8" xfId="0" applyNumberFormat="1" applyFont="1" applyFill="1" applyBorder="1" applyAlignment="1" applyProtection="1">
      <alignment horizontal="left" vertical="center" wrapText="1" indent="1"/>
    </xf>
    <xf numFmtId="164" fontId="5" fillId="0" borderId="11" xfId="0" applyNumberFormat="1" applyFont="1" applyFill="1" applyBorder="1" applyAlignment="1" applyProtection="1">
      <alignment horizontal="left" vertical="center" wrapText="1" indent="1"/>
    </xf>
    <xf numFmtId="164" fontId="5" fillId="0" borderId="13" xfId="0" applyNumberFormat="1" applyFont="1" applyFill="1" applyBorder="1" applyAlignment="1" applyProtection="1">
      <alignment horizontal="left" vertical="center" wrapText="1" indent="1"/>
    </xf>
    <xf numFmtId="164" fontId="5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5" xfId="0" applyNumberFormat="1" applyFont="1" applyFill="1" applyBorder="1" applyAlignment="1" applyProtection="1">
      <alignment horizontal="right" vertical="center" wrapText="1" indent="1"/>
    </xf>
    <xf numFmtId="164" fontId="7" fillId="0" borderId="13" xfId="0" applyNumberFormat="1" applyFont="1" applyFill="1" applyBorder="1" applyAlignment="1" applyProtection="1">
      <alignment horizontal="left" vertical="center" wrapText="1" indent="1"/>
    </xf>
    <xf numFmtId="164" fontId="6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3" xfId="0" applyNumberFormat="1" applyFont="1" applyFill="1" applyBorder="1" applyAlignment="1" applyProtection="1">
      <alignment horizontal="left" vertical="center" wrapText="1" indent="1"/>
    </xf>
    <xf numFmtId="164" fontId="6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164" fontId="0" fillId="0" borderId="18" xfId="0" applyNumberFormat="1" applyFill="1" applyBorder="1" applyAlignment="1" applyProtection="1">
      <alignment horizontal="left" vertical="center" wrapText="1" indent="1"/>
    </xf>
    <xf numFmtId="164" fontId="6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1" xfId="0" quotePrefix="1" applyNumberFormat="1" applyFont="1" applyFill="1" applyBorder="1" applyAlignment="1" applyProtection="1">
      <alignment horizontal="left" vertical="center" wrapText="1" indent="6"/>
      <protection locked="0"/>
    </xf>
    <xf numFmtId="164" fontId="6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1" xfId="0" quotePrefix="1" applyNumberFormat="1" applyFont="1" applyFill="1" applyBorder="1" applyAlignment="1" applyProtection="1">
      <alignment horizontal="left" vertical="center" wrapText="1" indent="3"/>
      <protection locked="0"/>
    </xf>
    <xf numFmtId="164" fontId="5" fillId="0" borderId="11" xfId="0" quotePrefix="1" applyNumberFormat="1" applyFont="1" applyFill="1" applyBorder="1" applyAlignment="1" applyProtection="1">
      <alignment horizontal="left" vertical="center" wrapText="1" indent="6"/>
      <protection locked="0"/>
    </xf>
    <xf numFmtId="164" fontId="6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1" xfId="0" applyNumberFormat="1" applyFont="1" applyFill="1" applyBorder="1" applyAlignment="1" applyProtection="1">
      <alignment horizontal="left" vertical="center" wrapText="1" indent="1"/>
    </xf>
    <xf numFmtId="164" fontId="6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7" xfId="0" applyNumberFormat="1" applyFont="1" applyFill="1" applyBorder="1" applyAlignment="1" applyProtection="1">
      <alignment horizontal="left" vertical="center" wrapText="1" indent="1"/>
    </xf>
    <xf numFmtId="164" fontId="6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0" xfId="0" applyNumberFormat="1" applyFont="1" applyFill="1" applyAlignment="1" applyProtection="1">
      <alignment horizontal="center" vertical="center" wrapText="1"/>
    </xf>
    <xf numFmtId="164" fontId="4" fillId="0" borderId="4" xfId="0" applyNumberFormat="1" applyFont="1" applyFill="1" applyBorder="1" applyAlignment="1" applyProtection="1">
      <alignment horizontal="center" vertical="center" wrapText="1"/>
    </xf>
    <xf numFmtId="164" fontId="4" fillId="0" borderId="2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64" fontId="9" fillId="0" borderId="4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 applyProtection="1">
      <alignment horizontal="center" vertical="center" wrapText="1"/>
    </xf>
    <xf numFmtId="164" fontId="9" fillId="0" borderId="5" xfId="0" applyNumberFormat="1" applyFont="1" applyFill="1" applyBorder="1" applyAlignment="1" applyProtection="1">
      <alignment horizontal="center" vertical="center" wrapText="1"/>
    </xf>
    <xf numFmtId="164" fontId="9" fillId="0" borderId="4" xfId="0" applyNumberFormat="1" applyFont="1" applyFill="1" applyBorder="1" applyAlignment="1" applyProtection="1">
      <alignment horizontal="centerContinuous" vertical="center" wrapText="1"/>
    </xf>
    <xf numFmtId="164" fontId="9" fillId="0" borderId="2" xfId="0" applyNumberFormat="1" applyFont="1" applyFill="1" applyBorder="1" applyAlignment="1" applyProtection="1">
      <alignment horizontal="centerContinuous" vertical="center" wrapText="1"/>
    </xf>
    <xf numFmtId="164" fontId="9" fillId="0" borderId="5" xfId="0" applyNumberFormat="1" applyFont="1" applyFill="1" applyBorder="1" applyAlignment="1" applyProtection="1">
      <alignment horizontal="centerContinuous" vertical="center" wrapText="1"/>
    </xf>
    <xf numFmtId="164" fontId="11" fillId="0" borderId="0" xfId="0" applyNumberFormat="1" applyFont="1" applyFill="1" applyAlignment="1" applyProtection="1">
      <alignment horizontal="right" vertical="center"/>
      <protection locked="0"/>
    </xf>
    <xf numFmtId="164" fontId="0" fillId="0" borderId="0" xfId="0" applyNumberFormat="1" applyFill="1" applyAlignment="1" applyProtection="1">
      <alignment horizontal="centerContinuous" vertical="center"/>
    </xf>
    <xf numFmtId="164" fontId="12" fillId="0" borderId="0" xfId="0" applyNumberFormat="1" applyFont="1" applyFill="1" applyAlignment="1" applyProtection="1">
      <alignment horizontal="centerContinuous" vertical="center" wrapText="1"/>
    </xf>
    <xf numFmtId="164" fontId="10" fillId="0" borderId="21" xfId="0" applyNumberFormat="1" applyFont="1" applyFill="1" applyBorder="1" applyAlignment="1" applyProtection="1">
      <alignment horizontal="center" vertical="center" wrapText="1"/>
    </xf>
    <xf numFmtId="164" fontId="10" fillId="0" borderId="20" xfId="0" applyNumberFormat="1" applyFont="1" applyFill="1" applyBorder="1" applyAlignment="1" applyProtection="1">
      <alignment horizontal="center" vertical="center" wrapText="1"/>
    </xf>
    <xf numFmtId="164" fontId="2" fillId="0" borderId="0" xfId="0" applyNumberFormat="1" applyFont="1" applyFill="1" applyAlignment="1" applyProtection="1">
      <alignment horizontal="center" textRotation="180" wrapText="1"/>
    </xf>
  </cellXfs>
  <cellStyles count="6">
    <cellStyle name="Ezres 2" xfId="1"/>
    <cellStyle name="Ezres 3" xfId="2"/>
    <cellStyle name="Hiperhivatkozás" xfId="3"/>
    <cellStyle name="Már látott hiperhivatkozás" xfId="4"/>
    <cellStyle name="Normál" xfId="0" builtinId="0"/>
    <cellStyle name="Százalék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1.%20Mell&#233;kl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.1.%20Mell&#233;kle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V_1.1.sz.mell."/>
    </sheetNames>
    <sheetDataSet>
      <sheetData sheetId="0">
        <row r="7">
          <cell r="C7" t="str">
            <v>Forintban!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V_2.1.sz.mell."/>
    </sheetNames>
    <sheetDataSet>
      <sheetData sheetId="0">
        <row r="4">
          <cell r="C4" t="str">
            <v>2019. évi előirányzat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2060"/>
  </sheetPr>
  <dimension ref="A1:F33"/>
  <sheetViews>
    <sheetView tabSelected="1" topLeftCell="D10" zoomScale="120" zoomScaleNormal="120" zoomScaleSheetLayoutView="115" workbookViewId="0">
      <selection activeCell="H17" sqref="H17"/>
    </sheetView>
  </sheetViews>
  <sheetFormatPr defaultRowHeight="12.75"/>
  <cols>
    <col min="1" max="1" width="6.83203125" style="1" customWidth="1"/>
    <col min="2" max="2" width="55.1640625" style="2" customWidth="1"/>
    <col min="3" max="3" width="16.33203125" style="1" customWidth="1"/>
    <col min="4" max="4" width="55.1640625" style="1" customWidth="1"/>
    <col min="5" max="5" width="16.33203125" style="1" customWidth="1"/>
    <col min="6" max="6" width="4.83203125" style="1" customWidth="1"/>
    <col min="7" max="16384" width="9.33203125" style="1"/>
  </cols>
  <sheetData>
    <row r="1" spans="1:6" ht="31.5">
      <c r="B1" s="56" t="s">
        <v>78</v>
      </c>
      <c r="C1" s="55"/>
      <c r="D1" s="55"/>
      <c r="E1" s="55"/>
      <c r="F1" s="59" t="s">
        <v>79</v>
      </c>
    </row>
    <row r="2" spans="1:6" ht="13.5" thickBot="1">
      <c r="E2" s="54" t="str">
        <f>CONCATENATE([1]KV_1.1.sz.mell.!C7)</f>
        <v>Forintban!</v>
      </c>
      <c r="F2" s="59"/>
    </row>
    <row r="3" spans="1:6" ht="13.5" thickBot="1">
      <c r="A3" s="57" t="s">
        <v>77</v>
      </c>
      <c r="B3" s="52" t="s">
        <v>76</v>
      </c>
      <c r="C3" s="53"/>
      <c r="D3" s="52" t="s">
        <v>75</v>
      </c>
      <c r="E3" s="51"/>
      <c r="F3" s="59"/>
    </row>
    <row r="4" spans="1:6" s="43" customFormat="1" ht="24.75" thickBot="1">
      <c r="A4" s="58"/>
      <c r="B4" s="49" t="s">
        <v>74</v>
      </c>
      <c r="C4" s="50" t="str">
        <f>+[2]KV_2.1.sz.mell.!C4</f>
        <v>2019. évi előirányzat</v>
      </c>
      <c r="D4" s="49" t="s">
        <v>74</v>
      </c>
      <c r="E4" s="48" t="str">
        <f>+[2]KV_2.1.sz.mell.!C4</f>
        <v>2019. évi előirányzat</v>
      </c>
      <c r="F4" s="59"/>
    </row>
    <row r="5" spans="1:6" s="43" customFormat="1" ht="13.5" thickBot="1">
      <c r="A5" s="47"/>
      <c r="B5" s="45" t="s">
        <v>73</v>
      </c>
      <c r="C5" s="46" t="s">
        <v>72</v>
      </c>
      <c r="D5" s="45" t="s">
        <v>71</v>
      </c>
      <c r="E5" s="44" t="s">
        <v>70</v>
      </c>
      <c r="F5" s="59"/>
    </row>
    <row r="6" spans="1:6" ht="12.95" customHeight="1">
      <c r="A6" s="16" t="s">
        <v>69</v>
      </c>
      <c r="B6" s="41" t="s">
        <v>68</v>
      </c>
      <c r="C6" s="42">
        <v>44990771</v>
      </c>
      <c r="D6" s="41" t="s">
        <v>67</v>
      </c>
      <c r="E6" s="40">
        <v>444541418</v>
      </c>
      <c r="F6" s="59"/>
    </row>
    <row r="7" spans="1:6">
      <c r="A7" s="13" t="s">
        <v>66</v>
      </c>
      <c r="B7" s="39" t="s">
        <v>65</v>
      </c>
      <c r="C7" s="38">
        <v>44990771</v>
      </c>
      <c r="D7" s="39" t="s">
        <v>64</v>
      </c>
      <c r="E7" s="33">
        <v>443041418</v>
      </c>
      <c r="F7" s="59"/>
    </row>
    <row r="8" spans="1:6" ht="12.95" customHeight="1">
      <c r="A8" s="13" t="s">
        <v>63</v>
      </c>
      <c r="B8" s="39" t="s">
        <v>62</v>
      </c>
      <c r="C8" s="38"/>
      <c r="D8" s="39" t="s">
        <v>61</v>
      </c>
      <c r="E8" s="33">
        <v>4800000</v>
      </c>
      <c r="F8" s="59"/>
    </row>
    <row r="9" spans="1:6" ht="12.95" customHeight="1">
      <c r="A9" s="13" t="s">
        <v>60</v>
      </c>
      <c r="B9" s="39" t="s">
        <v>59</v>
      </c>
      <c r="C9" s="38"/>
      <c r="D9" s="39" t="s">
        <v>58</v>
      </c>
      <c r="E9" s="33"/>
      <c r="F9" s="59"/>
    </row>
    <row r="10" spans="1:6" ht="12.75" customHeight="1">
      <c r="A10" s="13" t="s">
        <v>57</v>
      </c>
      <c r="B10" s="39" t="s">
        <v>56</v>
      </c>
      <c r="C10" s="38"/>
      <c r="D10" s="39" t="s">
        <v>55</v>
      </c>
      <c r="E10" s="33"/>
      <c r="F10" s="59"/>
    </row>
    <row r="11" spans="1:6" ht="12.95" customHeight="1">
      <c r="A11" s="13" t="s">
        <v>54</v>
      </c>
      <c r="B11" s="39" t="s">
        <v>53</v>
      </c>
      <c r="C11" s="35"/>
      <c r="D11" s="34"/>
      <c r="E11" s="33"/>
      <c r="F11" s="59"/>
    </row>
    <row r="12" spans="1:6" ht="12.95" customHeight="1">
      <c r="A12" s="13" t="s">
        <v>52</v>
      </c>
      <c r="B12" s="14"/>
      <c r="C12" s="38"/>
      <c r="D12" s="34"/>
      <c r="E12" s="33"/>
      <c r="F12" s="59"/>
    </row>
    <row r="13" spans="1:6" ht="12.95" customHeight="1">
      <c r="A13" s="13" t="s">
        <v>51</v>
      </c>
      <c r="B13" s="14"/>
      <c r="C13" s="38"/>
      <c r="D13" s="37"/>
      <c r="E13" s="33"/>
      <c r="F13" s="59"/>
    </row>
    <row r="14" spans="1:6" ht="12.95" customHeight="1">
      <c r="A14" s="13" t="s">
        <v>50</v>
      </c>
      <c r="B14" s="36"/>
      <c r="C14" s="35"/>
      <c r="D14" s="34"/>
      <c r="E14" s="33"/>
      <c r="F14" s="59"/>
    </row>
    <row r="15" spans="1:6">
      <c r="A15" s="13" t="s">
        <v>49</v>
      </c>
      <c r="B15" s="14"/>
      <c r="C15" s="35"/>
      <c r="D15" s="34"/>
      <c r="E15" s="33"/>
      <c r="F15" s="59"/>
    </row>
    <row r="16" spans="1:6" ht="12.95" customHeight="1" thickBot="1">
      <c r="A16" s="32" t="s">
        <v>48</v>
      </c>
      <c r="B16" s="31"/>
      <c r="C16" s="30"/>
      <c r="D16" s="29" t="s">
        <v>47</v>
      </c>
      <c r="E16" s="28"/>
      <c r="F16" s="59"/>
    </row>
    <row r="17" spans="1:6" ht="15.95" customHeight="1" thickBot="1">
      <c r="A17" s="5" t="s">
        <v>46</v>
      </c>
      <c r="B17" s="7" t="s">
        <v>45</v>
      </c>
      <c r="C17" s="8">
        <f>+C6+C8+C9+C11+C12+C13+C14+C15+C16</f>
        <v>44990771</v>
      </c>
      <c r="D17" s="7" t="s">
        <v>44</v>
      </c>
      <c r="E17" s="6">
        <f>+E6+E8+E10+E11+E12+E13+E14+E15+E16</f>
        <v>449341418</v>
      </c>
      <c r="F17" s="59"/>
    </row>
    <row r="18" spans="1:6" ht="12.95" customHeight="1">
      <c r="A18" s="16" t="s">
        <v>43</v>
      </c>
      <c r="B18" s="27" t="s">
        <v>42</v>
      </c>
      <c r="C18" s="26">
        <f>SUM(C19:C23)</f>
        <v>404350647</v>
      </c>
      <c r="D18" s="23" t="s">
        <v>41</v>
      </c>
      <c r="E18" s="25"/>
      <c r="F18" s="59"/>
    </row>
    <row r="19" spans="1:6" ht="12.95" customHeight="1">
      <c r="A19" s="13" t="s">
        <v>40</v>
      </c>
      <c r="B19" s="17" t="s">
        <v>39</v>
      </c>
      <c r="C19" s="11">
        <v>404350647</v>
      </c>
      <c r="D19" s="23" t="s">
        <v>38</v>
      </c>
      <c r="E19" s="9"/>
      <c r="F19" s="59"/>
    </row>
    <row r="20" spans="1:6" ht="12.95" customHeight="1">
      <c r="A20" s="16" t="s">
        <v>37</v>
      </c>
      <c r="B20" s="17" t="s">
        <v>36</v>
      </c>
      <c r="C20" s="11"/>
      <c r="D20" s="23" t="s">
        <v>35</v>
      </c>
      <c r="E20" s="9"/>
      <c r="F20" s="59"/>
    </row>
    <row r="21" spans="1:6" ht="12.95" customHeight="1">
      <c r="A21" s="13" t="s">
        <v>34</v>
      </c>
      <c r="B21" s="17" t="s">
        <v>33</v>
      </c>
      <c r="C21" s="11"/>
      <c r="D21" s="23" t="s">
        <v>32</v>
      </c>
      <c r="E21" s="9"/>
      <c r="F21" s="59"/>
    </row>
    <row r="22" spans="1:6" ht="12.95" customHeight="1">
      <c r="A22" s="16" t="s">
        <v>31</v>
      </c>
      <c r="B22" s="17" t="s">
        <v>30</v>
      </c>
      <c r="C22" s="11"/>
      <c r="D22" s="24" t="s">
        <v>29</v>
      </c>
      <c r="E22" s="9"/>
      <c r="F22" s="59"/>
    </row>
    <row r="23" spans="1:6" ht="12.95" customHeight="1">
      <c r="A23" s="13" t="s">
        <v>28</v>
      </c>
      <c r="B23" s="19" t="s">
        <v>27</v>
      </c>
      <c r="C23" s="11"/>
      <c r="D23" s="23" t="s">
        <v>26</v>
      </c>
      <c r="E23" s="9"/>
      <c r="F23" s="59"/>
    </row>
    <row r="24" spans="1:6" ht="12.95" customHeight="1">
      <c r="A24" s="16" t="s">
        <v>25</v>
      </c>
      <c r="B24" s="22" t="s">
        <v>24</v>
      </c>
      <c r="C24" s="21">
        <f>+C25+C26+C27+C28+C29</f>
        <v>0</v>
      </c>
      <c r="D24" s="20" t="s">
        <v>23</v>
      </c>
      <c r="E24" s="9"/>
      <c r="F24" s="59"/>
    </row>
    <row r="25" spans="1:6" ht="12.95" customHeight="1">
      <c r="A25" s="13" t="s">
        <v>22</v>
      </c>
      <c r="B25" s="19" t="s">
        <v>21</v>
      </c>
      <c r="C25" s="11"/>
      <c r="D25" s="20" t="s">
        <v>20</v>
      </c>
      <c r="E25" s="9"/>
      <c r="F25" s="59"/>
    </row>
    <row r="26" spans="1:6" ht="12.95" customHeight="1">
      <c r="A26" s="16" t="s">
        <v>19</v>
      </c>
      <c r="B26" s="19" t="s">
        <v>18</v>
      </c>
      <c r="C26" s="11"/>
      <c r="D26" s="18"/>
      <c r="E26" s="9"/>
      <c r="F26" s="59"/>
    </row>
    <row r="27" spans="1:6" ht="12.95" customHeight="1">
      <c r="A27" s="13" t="s">
        <v>17</v>
      </c>
      <c r="B27" s="17" t="s">
        <v>16</v>
      </c>
      <c r="C27" s="11"/>
      <c r="D27" s="10"/>
      <c r="E27" s="9"/>
      <c r="F27" s="59"/>
    </row>
    <row r="28" spans="1:6" ht="12.95" customHeight="1">
      <c r="A28" s="16" t="s">
        <v>15</v>
      </c>
      <c r="B28" s="15" t="s">
        <v>14</v>
      </c>
      <c r="C28" s="11"/>
      <c r="D28" s="14"/>
      <c r="E28" s="9"/>
      <c r="F28" s="59"/>
    </row>
    <row r="29" spans="1:6" ht="12.95" customHeight="1" thickBot="1">
      <c r="A29" s="13" t="s">
        <v>13</v>
      </c>
      <c r="B29" s="12" t="s">
        <v>12</v>
      </c>
      <c r="C29" s="11"/>
      <c r="D29" s="10"/>
      <c r="E29" s="9"/>
      <c r="F29" s="59"/>
    </row>
    <row r="30" spans="1:6" ht="21.75" customHeight="1" thickBot="1">
      <c r="A30" s="5" t="s">
        <v>11</v>
      </c>
      <c r="B30" s="7" t="s">
        <v>10</v>
      </c>
      <c r="C30" s="8">
        <f>+C18+C24</f>
        <v>404350647</v>
      </c>
      <c r="D30" s="7" t="s">
        <v>9</v>
      </c>
      <c r="E30" s="6">
        <f>SUM(E18:E29)</f>
        <v>0</v>
      </c>
      <c r="F30" s="59"/>
    </row>
    <row r="31" spans="1:6" ht="13.5" thickBot="1">
      <c r="A31" s="5" t="s">
        <v>8</v>
      </c>
      <c r="B31" s="4" t="s">
        <v>7</v>
      </c>
      <c r="C31" s="3">
        <f>+C17+C30</f>
        <v>449341418</v>
      </c>
      <c r="D31" s="4" t="s">
        <v>6</v>
      </c>
      <c r="E31" s="3">
        <f>+E17+E30</f>
        <v>449341418</v>
      </c>
      <c r="F31" s="59"/>
    </row>
    <row r="32" spans="1:6" ht="13.5" thickBot="1">
      <c r="A32" s="5" t="s">
        <v>5</v>
      </c>
      <c r="B32" s="4" t="s">
        <v>4</v>
      </c>
      <c r="C32" s="3">
        <f>IF(C17-E17&lt;0,E17-C17,"-")</f>
        <v>404350647</v>
      </c>
      <c r="D32" s="4" t="s">
        <v>3</v>
      </c>
      <c r="E32" s="3" t="str">
        <f>IF(C17-E17&gt;0,C17-E17,"-")</f>
        <v>-</v>
      </c>
      <c r="F32" s="59"/>
    </row>
    <row r="33" spans="1:6" ht="13.5" thickBot="1">
      <c r="A33" s="5" t="s">
        <v>2</v>
      </c>
      <c r="B33" s="4" t="s">
        <v>1</v>
      </c>
      <c r="C33" s="3" t="str">
        <f>IF(C31-E31&lt;0,E31-C31,"-")</f>
        <v>-</v>
      </c>
      <c r="D33" s="4" t="s">
        <v>0</v>
      </c>
      <c r="E33" s="3" t="str">
        <f>IF(C31-E31&gt;0,C31-E31,"-")</f>
        <v>-</v>
      </c>
      <c r="F33" s="59"/>
    </row>
  </sheetData>
  <mergeCells count="2">
    <mergeCell ref="A3:A4"/>
    <mergeCell ref="F1:F33"/>
  </mergeCells>
  <printOptions horizontalCentered="1"/>
  <pageMargins left="0.78740157480314965" right="0.78740157480314965" top="0.49" bottom="0.79" header="0.49" footer="0.78740157480314965"/>
  <pageSetup paperSize="9" scale="9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KV_2.2.sz.mell.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2019-02-28T10:13:41Z</dcterms:created>
  <dcterms:modified xsi:type="dcterms:W3CDTF">2019-02-28T10:39:39Z</dcterms:modified>
</cp:coreProperties>
</file>