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33" i="1"/>
  <c r="I37" s="1"/>
  <c r="G33"/>
  <c r="G37" s="1"/>
  <c r="F33"/>
  <c r="E33"/>
  <c r="E37" s="1"/>
  <c r="D33"/>
  <c r="C33"/>
  <c r="C37" s="1"/>
  <c r="H32"/>
  <c r="H31"/>
  <c r="H30"/>
  <c r="H29"/>
  <c r="H28"/>
  <c r="H33" s="1"/>
  <c r="G27"/>
  <c r="F27"/>
  <c r="F37" s="1"/>
  <c r="E27"/>
  <c r="D27"/>
  <c r="D37" s="1"/>
  <c r="C27"/>
  <c r="H26"/>
  <c r="H25"/>
  <c r="H24"/>
  <c r="H27" s="1"/>
  <c r="G23"/>
  <c r="F23"/>
  <c r="E23"/>
  <c r="D23"/>
  <c r="C23"/>
  <c r="H22"/>
  <c r="H21"/>
  <c r="H23" s="1"/>
  <c r="G20"/>
  <c r="F20"/>
  <c r="E20"/>
  <c r="D20"/>
  <c r="C20"/>
  <c r="H19"/>
  <c r="H18"/>
  <c r="H17"/>
  <c r="H16"/>
  <c r="H15"/>
  <c r="H14"/>
  <c r="H13"/>
  <c r="H12"/>
  <c r="H11"/>
  <c r="H10"/>
  <c r="H9"/>
  <c r="H8"/>
  <c r="H7"/>
  <c r="H20" s="1"/>
  <c r="G6"/>
  <c r="F6"/>
  <c r="E6"/>
  <c r="D6"/>
  <c r="C6"/>
  <c r="H5"/>
  <c r="H6" s="1"/>
  <c r="H37" s="1"/>
</calcChain>
</file>

<file path=xl/sharedStrings.xml><?xml version="1.0" encoding="utf-8"?>
<sst xmlns="http://schemas.openxmlformats.org/spreadsheetml/2006/main" count="51" uniqueCount="51">
  <si>
    <t>Nagyrákos Községi Önkormányzat 2017. évi kiadásai kormányzati funkciók szerint</t>
  </si>
  <si>
    <t>adatok ezer Ft-ban</t>
  </si>
  <si>
    <t xml:space="preserve">                                                     Megnevezés</t>
  </si>
  <si>
    <t>Személyi kiadások eredeti előirányz.</t>
  </si>
  <si>
    <t>Munkaadói járulékok eredeti előirányz.</t>
  </si>
  <si>
    <t>Dologi kiadások eredeti előirányzat.</t>
  </si>
  <si>
    <t>Pénze.át./ szociális jut. er. előirányz.</t>
  </si>
  <si>
    <t>Felhalm. kiadások eredeti előirányz.</t>
  </si>
  <si>
    <t>Kiadások összesen</t>
  </si>
  <si>
    <t>Lsz</t>
  </si>
  <si>
    <t>Önkormányzat jogalkotó igazgatási tevékenysége</t>
  </si>
  <si>
    <t>I.</t>
  </si>
  <si>
    <t>Önkormányzat igazgatási tevékenysége</t>
  </si>
  <si>
    <t>Köztemető fenntartás és műk.</t>
  </si>
  <si>
    <t>Közfoglalkoztatási progr. 2016. évi</t>
  </si>
  <si>
    <t>Közfoglalkoztatási progr. 2017. évi</t>
  </si>
  <si>
    <t>Állat egészségügy</t>
  </si>
  <si>
    <t>Közutak, hidak üzemeltetése</t>
  </si>
  <si>
    <t>Nem veszélyes hulladékok kezelése</t>
  </si>
  <si>
    <t>Közvilágítás</t>
  </si>
  <si>
    <t>Város- és községgazdálkodás</t>
  </si>
  <si>
    <t>Sportcélok és feladatok</t>
  </si>
  <si>
    <t>Könyvtári áll. gyarapítása</t>
  </si>
  <si>
    <t>Könyvtári szolgáltatások</t>
  </si>
  <si>
    <t>Közművelődési intézmények, közösségi színterek mműk.</t>
  </si>
  <si>
    <t>Civil szervezetek támogatása</t>
  </si>
  <si>
    <t>II.</t>
  </si>
  <si>
    <t>Önkormányzat város és községgazdálkodási feladatai</t>
  </si>
  <si>
    <t>Nappali általános iskolai oktatás</t>
  </si>
  <si>
    <t>Óvodai nevelés</t>
  </si>
  <si>
    <t>III.</t>
  </si>
  <si>
    <t>Önkormányzat közoktatási feladatai</t>
  </si>
  <si>
    <t>Általános orvosi finanszírozás</t>
  </si>
  <si>
    <t>Paramedikális szolg.</t>
  </si>
  <si>
    <t>Általános orvosi  szolg.</t>
  </si>
  <si>
    <t>IV.</t>
  </si>
  <si>
    <t>Önkormányzati egészségügyi feladatai</t>
  </si>
  <si>
    <t>Falugondnoki szolgáltatás</t>
  </si>
  <si>
    <t>Házi segítségnyújtás</t>
  </si>
  <si>
    <t>Rendszeres pénzbeli ellátások</t>
  </si>
  <si>
    <t xml:space="preserve">Eseti pénzbeli ellátás összesen </t>
  </si>
  <si>
    <t>Szociális étkeztetés</t>
  </si>
  <si>
    <t>V.</t>
  </si>
  <si>
    <t>Önkormányzati szociális feladatai</t>
  </si>
  <si>
    <t>VI.</t>
  </si>
  <si>
    <t>Finanszírozási kiadások</t>
  </si>
  <si>
    <t>VII.</t>
  </si>
  <si>
    <t>Közös fenntartású feladatellátáshoz pe. átadások</t>
  </si>
  <si>
    <t>VIII.</t>
  </si>
  <si>
    <t>Tartalékok</t>
  </si>
  <si>
    <t xml:space="preserve">Kiadás mindösszesen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</si>
</sst>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06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1" applyNumberFormat="1" applyFont="1"/>
    <xf numFmtId="164" fontId="4" fillId="0" borderId="0" xfId="1" applyNumberFormat="1" applyFont="1"/>
    <xf numFmtId="164" fontId="4" fillId="0" borderId="0" xfId="1" applyNumberFormat="1" applyFont="1" applyAlignment="1">
      <alignment horizontal="center"/>
    </xf>
    <xf numFmtId="164" fontId="5" fillId="1" borderId="1" xfId="1" applyNumberFormat="1" applyFont="1" applyFill="1" applyBorder="1" applyAlignment="1">
      <alignment horizontal="center" vertical="top" wrapText="1"/>
    </xf>
    <xf numFmtId="164" fontId="6" fillId="1" borderId="1" xfId="1" applyNumberFormat="1" applyFont="1" applyFill="1" applyBorder="1" applyAlignment="1">
      <alignment horizontal="center" vertical="top" wrapText="1"/>
    </xf>
    <xf numFmtId="0" fontId="5" fillId="1" borderId="1" xfId="1" applyNumberFormat="1" applyFont="1" applyFill="1" applyBorder="1" applyAlignment="1">
      <alignment horizontal="center" wrapText="1"/>
    </xf>
    <xf numFmtId="0" fontId="5" fillId="1" borderId="1" xfId="1" applyNumberFormat="1" applyFont="1" applyFill="1" applyBorder="1" applyAlignment="1">
      <alignment horizontal="center" vertical="center" wrapText="1"/>
    </xf>
    <xf numFmtId="0" fontId="5" fillId="1" borderId="1" xfId="1" applyNumberFormat="1" applyFont="1" applyFill="1" applyBorder="1" applyAlignment="1">
      <alignment vertical="center"/>
    </xf>
    <xf numFmtId="164" fontId="5" fillId="1" borderId="2" xfId="1" applyNumberFormat="1" applyFont="1" applyFill="1" applyBorder="1" applyAlignment="1">
      <alignment horizontal="center" vertical="top" wrapText="1"/>
    </xf>
    <xf numFmtId="164" fontId="6" fillId="1" borderId="2" xfId="1" applyNumberFormat="1" applyFont="1" applyFill="1" applyBorder="1" applyAlignment="1">
      <alignment horizontal="center" vertical="top" wrapText="1"/>
    </xf>
    <xf numFmtId="0" fontId="5" fillId="1" borderId="2" xfId="1" applyNumberFormat="1" applyFont="1" applyFill="1" applyBorder="1" applyAlignment="1">
      <alignment horizontal="center" wrapText="1"/>
    </xf>
    <xf numFmtId="0" fontId="5" fillId="1" borderId="2" xfId="1" applyNumberFormat="1" applyFont="1" applyFill="1" applyBorder="1" applyAlignment="1">
      <alignment horizontal="center" vertical="center" wrapText="1"/>
    </xf>
    <xf numFmtId="0" fontId="5" fillId="1" borderId="2" xfId="1" applyNumberFormat="1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justify" vertical="top" wrapText="1"/>
    </xf>
    <xf numFmtId="164" fontId="7" fillId="0" borderId="3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4" fontId="4" fillId="0" borderId="4" xfId="1" applyNumberFormat="1" applyFont="1" applyBorder="1" applyAlignment="1">
      <alignment horizontal="right" vertical="center" wrapText="1"/>
    </xf>
    <xf numFmtId="164" fontId="5" fillId="0" borderId="3" xfId="1" applyNumberFormat="1" applyFont="1" applyBorder="1" applyAlignment="1">
      <alignment horizontal="right" vertical="center" wrapText="1"/>
    </xf>
    <xf numFmtId="0" fontId="4" fillId="0" borderId="3" xfId="1" applyNumberFormat="1" applyFont="1" applyBorder="1" applyAlignment="1">
      <alignment horizontal="right" vertical="center" wrapText="1"/>
    </xf>
    <xf numFmtId="164" fontId="5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horizontal="left" vertical="center" wrapText="1"/>
    </xf>
    <xf numFmtId="164" fontId="5" fillId="2" borderId="3" xfId="1" applyNumberFormat="1" applyFont="1" applyFill="1" applyBorder="1" applyAlignment="1">
      <alignment horizontal="right" vertical="center"/>
    </xf>
    <xf numFmtId="164" fontId="5" fillId="2" borderId="4" xfId="1" applyNumberFormat="1" applyFont="1" applyFill="1" applyBorder="1" applyAlignment="1">
      <alignment horizontal="right" vertical="center"/>
    </xf>
    <xf numFmtId="0" fontId="5" fillId="2" borderId="3" xfId="1" applyNumberFormat="1" applyFont="1" applyFill="1" applyBorder="1" applyAlignment="1">
      <alignment horizontal="right" vertical="center" wrapText="1"/>
    </xf>
    <xf numFmtId="164" fontId="9" fillId="0" borderId="3" xfId="1" applyNumberFormat="1" applyFont="1" applyBorder="1" applyAlignment="1">
      <alignment horizontal="left" vertical="center" wrapText="1"/>
    </xf>
    <xf numFmtId="164" fontId="7" fillId="0" borderId="3" xfId="1" applyNumberFormat="1" applyFont="1" applyBorder="1"/>
    <xf numFmtId="0" fontId="7" fillId="0" borderId="3" xfId="1" applyNumberFormat="1" applyFont="1" applyBorder="1" applyAlignment="1">
      <alignment horizontal="right" vertical="center"/>
    </xf>
    <xf numFmtId="164" fontId="5" fillId="2" borderId="3" xfId="1" applyNumberFormat="1" applyFont="1" applyFill="1" applyBorder="1" applyAlignment="1">
      <alignment horizontal="left" vertical="center" wrapText="1"/>
    </xf>
    <xf numFmtId="164" fontId="4" fillId="0" borderId="3" xfId="1" applyNumberFormat="1" applyFont="1" applyBorder="1"/>
    <xf numFmtId="0" fontId="4" fillId="0" borderId="3" xfId="1" applyNumberFormat="1" applyFont="1" applyBorder="1" applyAlignment="1">
      <alignment horizontal="right" vertical="center"/>
    </xf>
    <xf numFmtId="164" fontId="8" fillId="2" borderId="3" xfId="1" applyNumberFormat="1" applyFont="1" applyFill="1" applyBorder="1" applyAlignment="1">
      <alignment vertical="center"/>
    </xf>
    <xf numFmtId="164" fontId="5" fillId="1" borderId="3" xfId="1" applyNumberFormat="1" applyFont="1" applyFill="1" applyBorder="1" applyAlignment="1">
      <alignment wrapText="1"/>
    </xf>
    <xf numFmtId="164" fontId="3" fillId="1" borderId="3" xfId="1" applyNumberFormat="1" applyFont="1" applyFill="1" applyBorder="1" applyAlignment="1">
      <alignment horizontal="left" vertical="center" wrapText="1"/>
    </xf>
    <xf numFmtId="164" fontId="6" fillId="1" borderId="3" xfId="1" applyNumberFormat="1" applyFont="1" applyFill="1" applyBorder="1" applyAlignment="1">
      <alignment horizontal="right" vertical="center" wrapText="1"/>
    </xf>
    <xf numFmtId="164" fontId="6" fillId="1" borderId="4" xfId="1" applyNumberFormat="1" applyFont="1" applyFill="1" applyBorder="1" applyAlignment="1">
      <alignment horizontal="right" vertical="center" wrapText="1"/>
    </xf>
    <xf numFmtId="164" fontId="10" fillId="1" borderId="3" xfId="1" applyNumberFormat="1" applyFont="1" applyFill="1" applyBorder="1" applyAlignment="1">
      <alignment horizontal="right" vertical="center" wrapText="1"/>
    </xf>
    <xf numFmtId="0" fontId="6" fillId="1" borderId="3" xfId="1" applyNumberFormat="1" applyFont="1" applyFill="1" applyBorder="1" applyAlignment="1">
      <alignment horizontal="righ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F6" sqref="F6"/>
    </sheetView>
  </sheetViews>
  <sheetFormatPr defaultRowHeight="15"/>
  <cols>
    <col min="1" max="1" width="24.7109375" customWidth="1"/>
    <col min="2" max="2" width="39.140625" customWidth="1"/>
    <col min="3" max="3" width="27" customWidth="1"/>
    <col min="4" max="4" width="21.140625" customWidth="1"/>
    <col min="5" max="5" width="18" customWidth="1"/>
    <col min="6" max="6" width="20.5703125" customWidth="1"/>
    <col min="7" max="7" width="16.85546875" customWidth="1"/>
    <col min="8" max="8" width="16.140625" customWidth="1"/>
    <col min="9" max="9" width="22.42578125" customWidth="1"/>
  </cols>
  <sheetData>
    <row r="1" spans="1:9" ht="18.75">
      <c r="A1" s="1"/>
      <c r="B1" s="2" t="s">
        <v>0</v>
      </c>
      <c r="C1" s="2"/>
      <c r="D1" s="2"/>
      <c r="E1" s="2"/>
      <c r="F1" s="2"/>
      <c r="G1" s="2"/>
      <c r="H1" s="2"/>
      <c r="I1" s="3"/>
    </row>
    <row r="2" spans="1:9" ht="15.75">
      <c r="A2" s="4"/>
      <c r="B2" s="4"/>
      <c r="C2" s="4"/>
      <c r="D2" s="4"/>
      <c r="E2" s="4"/>
      <c r="F2" s="4"/>
      <c r="G2" s="4"/>
      <c r="H2" s="5" t="s">
        <v>1</v>
      </c>
      <c r="I2" s="4"/>
    </row>
    <row r="3" spans="1:9">
      <c r="A3" s="6"/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10" t="s">
        <v>9</v>
      </c>
    </row>
    <row r="4" spans="1:9" ht="65.25" customHeight="1">
      <c r="A4" s="11"/>
      <c r="B4" s="12"/>
      <c r="C4" s="13"/>
      <c r="D4" s="13"/>
      <c r="E4" s="13"/>
      <c r="F4" s="13"/>
      <c r="G4" s="13"/>
      <c r="H4" s="14"/>
      <c r="I4" s="15"/>
    </row>
    <row r="5" spans="1:9" ht="89.25">
      <c r="A5" s="16"/>
      <c r="B5" s="17" t="s">
        <v>10</v>
      </c>
      <c r="C5" s="18">
        <v>2973</v>
      </c>
      <c r="D5" s="18">
        <v>847</v>
      </c>
      <c r="E5" s="19">
        <v>1028</v>
      </c>
      <c r="F5" s="18">
        <v>16</v>
      </c>
      <c r="G5" s="18">
        <v>0</v>
      </c>
      <c r="H5" s="20">
        <f>SUM(C5:G5)</f>
        <v>4864</v>
      </c>
      <c r="I5" s="21"/>
    </row>
    <row r="6" spans="1:9" ht="76.5">
      <c r="A6" s="22" t="s">
        <v>11</v>
      </c>
      <c r="B6" s="23" t="s">
        <v>12</v>
      </c>
      <c r="C6" s="24">
        <f t="shared" ref="C6:H6" si="0">SUM(C5)</f>
        <v>2973</v>
      </c>
      <c r="D6" s="24">
        <f t="shared" si="0"/>
        <v>847</v>
      </c>
      <c r="E6" s="25">
        <f t="shared" si="0"/>
        <v>1028</v>
      </c>
      <c r="F6" s="24">
        <f t="shared" si="0"/>
        <v>16</v>
      </c>
      <c r="G6" s="24">
        <f t="shared" si="0"/>
        <v>0</v>
      </c>
      <c r="H6" s="24">
        <f t="shared" si="0"/>
        <v>4864</v>
      </c>
      <c r="I6" s="26"/>
    </row>
    <row r="7" spans="1:9" ht="51">
      <c r="A7" s="16"/>
      <c r="B7" s="17" t="s">
        <v>13</v>
      </c>
      <c r="C7" s="18">
        <v>0</v>
      </c>
      <c r="D7" s="18">
        <v>0</v>
      </c>
      <c r="E7" s="19">
        <v>115</v>
      </c>
      <c r="F7" s="18">
        <v>0</v>
      </c>
      <c r="G7" s="18">
        <v>0</v>
      </c>
      <c r="H7" s="20">
        <f>SUM(C7:G7)</f>
        <v>115</v>
      </c>
      <c r="I7" s="21"/>
    </row>
    <row r="8" spans="1:9" ht="60">
      <c r="A8" s="16"/>
      <c r="B8" s="27" t="s">
        <v>14</v>
      </c>
      <c r="C8" s="18">
        <v>1041</v>
      </c>
      <c r="D8" s="18">
        <v>123</v>
      </c>
      <c r="E8" s="19">
        <v>0</v>
      </c>
      <c r="F8" s="18">
        <v>0</v>
      </c>
      <c r="G8" s="18">
        <v>0</v>
      </c>
      <c r="H8" s="20">
        <f>SUM(C8:G8)</f>
        <v>1164</v>
      </c>
      <c r="I8" s="21"/>
    </row>
    <row r="9" spans="1:9" ht="60">
      <c r="A9" s="16"/>
      <c r="B9" s="27" t="s">
        <v>15</v>
      </c>
      <c r="C9" s="18">
        <v>2809</v>
      </c>
      <c r="D9" s="18">
        <v>309</v>
      </c>
      <c r="E9" s="19">
        <v>661</v>
      </c>
      <c r="F9" s="18">
        <v>0</v>
      </c>
      <c r="G9" s="18">
        <v>0</v>
      </c>
      <c r="H9" s="20">
        <f>SUM(C9:G9)</f>
        <v>3779</v>
      </c>
      <c r="I9" s="21">
        <v>4</v>
      </c>
    </row>
    <row r="10" spans="1:9" ht="38.25">
      <c r="A10" s="28"/>
      <c r="B10" s="17" t="s">
        <v>16</v>
      </c>
      <c r="C10" s="18">
        <v>0</v>
      </c>
      <c r="D10" s="18">
        <v>0</v>
      </c>
      <c r="E10" s="19">
        <v>152</v>
      </c>
      <c r="F10" s="18">
        <v>0</v>
      </c>
      <c r="G10" s="18">
        <v>0</v>
      </c>
      <c r="H10" s="20">
        <f>SUM(C10:G10)</f>
        <v>152</v>
      </c>
      <c r="I10" s="29"/>
    </row>
    <row r="11" spans="1:9" ht="51">
      <c r="A11" s="16"/>
      <c r="B11" s="17" t="s">
        <v>17</v>
      </c>
      <c r="C11" s="18">
        <v>0</v>
      </c>
      <c r="D11" s="18">
        <v>0</v>
      </c>
      <c r="E11" s="19">
        <v>2079</v>
      </c>
      <c r="F11" s="18">
        <v>0</v>
      </c>
      <c r="G11" s="18">
        <v>2949</v>
      </c>
      <c r="H11" s="20">
        <f t="shared" ref="H11:H19" si="1">SUM(C11:G11)</f>
        <v>5028</v>
      </c>
      <c r="I11" s="21"/>
    </row>
    <row r="12" spans="1:9" ht="48">
      <c r="A12" s="28"/>
      <c r="B12" s="27" t="s">
        <v>18</v>
      </c>
      <c r="C12" s="18">
        <v>0</v>
      </c>
      <c r="D12" s="18">
        <v>0</v>
      </c>
      <c r="E12" s="19">
        <v>254</v>
      </c>
      <c r="F12" s="18">
        <v>28</v>
      </c>
      <c r="G12" s="18">
        <v>140</v>
      </c>
      <c r="H12" s="20">
        <f>SUM(C12:G12)</f>
        <v>422</v>
      </c>
      <c r="I12" s="29"/>
    </row>
    <row r="13" spans="1:9" ht="38.25">
      <c r="A13" s="16"/>
      <c r="B13" s="17" t="s">
        <v>19</v>
      </c>
      <c r="C13" s="18">
        <v>0</v>
      </c>
      <c r="D13" s="18">
        <v>0</v>
      </c>
      <c r="E13" s="19">
        <v>1537</v>
      </c>
      <c r="F13" s="18">
        <v>0</v>
      </c>
      <c r="G13" s="18">
        <v>0</v>
      </c>
      <c r="H13" s="20">
        <f>SUM(C13:G13)</f>
        <v>1537</v>
      </c>
      <c r="I13" s="21"/>
    </row>
    <row r="14" spans="1:9" ht="38.25">
      <c r="A14" s="16"/>
      <c r="B14" s="17" t="s">
        <v>20</v>
      </c>
      <c r="C14" s="18">
        <v>789</v>
      </c>
      <c r="D14" s="18">
        <v>177</v>
      </c>
      <c r="E14" s="19">
        <v>1844</v>
      </c>
      <c r="F14" s="18">
        <v>0</v>
      </c>
      <c r="G14" s="18">
        <v>254</v>
      </c>
      <c r="H14" s="20">
        <f t="shared" si="1"/>
        <v>3064</v>
      </c>
      <c r="I14" s="21">
        <v>0.5</v>
      </c>
    </row>
    <row r="15" spans="1:9" ht="51">
      <c r="A15" s="28"/>
      <c r="B15" s="17" t="s">
        <v>21</v>
      </c>
      <c r="C15" s="18">
        <v>0</v>
      </c>
      <c r="D15" s="18">
        <v>0</v>
      </c>
      <c r="E15" s="19">
        <v>163</v>
      </c>
      <c r="F15" s="18">
        <v>0</v>
      </c>
      <c r="G15" s="18">
        <v>0</v>
      </c>
      <c r="H15" s="20">
        <f>SUM(C15:G15)</f>
        <v>163</v>
      </c>
      <c r="I15" s="29"/>
    </row>
    <row r="16" spans="1:9" ht="51">
      <c r="A16" s="28"/>
      <c r="B16" s="17" t="s">
        <v>22</v>
      </c>
      <c r="C16" s="18">
        <v>0</v>
      </c>
      <c r="D16" s="18">
        <v>0</v>
      </c>
      <c r="E16" s="19">
        <v>32</v>
      </c>
      <c r="F16" s="18">
        <v>0</v>
      </c>
      <c r="G16" s="18">
        <v>0</v>
      </c>
      <c r="H16" s="20">
        <f>SUM(C16:G16)</f>
        <v>32</v>
      </c>
      <c r="I16" s="29"/>
    </row>
    <row r="17" spans="1:9" ht="38.25">
      <c r="A17" s="28"/>
      <c r="B17" s="17" t="s">
        <v>23</v>
      </c>
      <c r="C17" s="18">
        <v>140</v>
      </c>
      <c r="D17" s="18">
        <v>35</v>
      </c>
      <c r="E17" s="19">
        <v>79</v>
      </c>
      <c r="F17" s="18">
        <v>0</v>
      </c>
      <c r="G17" s="18">
        <v>0</v>
      </c>
      <c r="H17" s="20">
        <f>SUM(C17:G17)</f>
        <v>254</v>
      </c>
      <c r="I17" s="29"/>
    </row>
    <row r="18" spans="1:9" ht="102">
      <c r="A18" s="28"/>
      <c r="B18" s="17" t="s">
        <v>24</v>
      </c>
      <c r="C18" s="18">
        <v>300</v>
      </c>
      <c r="D18" s="18">
        <v>132</v>
      </c>
      <c r="E18" s="19">
        <v>1446</v>
      </c>
      <c r="F18" s="18">
        <v>0</v>
      </c>
      <c r="G18" s="18">
        <v>254</v>
      </c>
      <c r="H18" s="20">
        <f t="shared" si="1"/>
        <v>2132</v>
      </c>
      <c r="I18" s="29"/>
    </row>
    <row r="19" spans="1:9" ht="63.75">
      <c r="A19" s="28"/>
      <c r="B19" s="17" t="s">
        <v>25</v>
      </c>
      <c r="C19" s="18">
        <v>0</v>
      </c>
      <c r="D19" s="18">
        <v>0</v>
      </c>
      <c r="E19" s="19">
        <v>0</v>
      </c>
      <c r="F19" s="18">
        <v>400</v>
      </c>
      <c r="G19" s="18">
        <v>0</v>
      </c>
      <c r="H19" s="20">
        <f t="shared" si="1"/>
        <v>400</v>
      </c>
      <c r="I19" s="29"/>
    </row>
    <row r="20" spans="1:9" ht="89.25">
      <c r="A20" s="22" t="s">
        <v>26</v>
      </c>
      <c r="B20" s="23" t="s">
        <v>27</v>
      </c>
      <c r="C20" s="24">
        <f t="shared" ref="C20:H20" si="2">SUM(C7:C19)</f>
        <v>5079</v>
      </c>
      <c r="D20" s="24">
        <f t="shared" si="2"/>
        <v>776</v>
      </c>
      <c r="E20" s="24">
        <f t="shared" si="2"/>
        <v>8362</v>
      </c>
      <c r="F20" s="24">
        <f t="shared" si="2"/>
        <v>428</v>
      </c>
      <c r="G20" s="24">
        <f t="shared" si="2"/>
        <v>3597</v>
      </c>
      <c r="H20" s="24">
        <f t="shared" si="2"/>
        <v>18242</v>
      </c>
      <c r="I20" s="26">
        <v>4.5</v>
      </c>
    </row>
    <row r="21" spans="1:9" ht="51">
      <c r="A21" s="16"/>
      <c r="B21" s="17" t="s">
        <v>28</v>
      </c>
      <c r="C21" s="18">
        <v>0</v>
      </c>
      <c r="D21" s="18">
        <v>0</v>
      </c>
      <c r="E21" s="19">
        <v>0</v>
      </c>
      <c r="F21" s="18">
        <v>0</v>
      </c>
      <c r="G21" s="18">
        <v>0</v>
      </c>
      <c r="H21" s="20">
        <f>SUM(C21:G21)</f>
        <v>0</v>
      </c>
      <c r="I21" s="21"/>
    </row>
    <row r="22" spans="1:9" ht="25.5">
      <c r="A22" s="16"/>
      <c r="B22" s="17" t="s">
        <v>29</v>
      </c>
      <c r="C22" s="18">
        <v>762</v>
      </c>
      <c r="D22" s="18">
        <v>171</v>
      </c>
      <c r="E22" s="19">
        <v>621</v>
      </c>
      <c r="F22" s="18">
        <v>0</v>
      </c>
      <c r="G22" s="18">
        <v>0</v>
      </c>
      <c r="H22" s="20">
        <f>SUM(C22:G22)</f>
        <v>1554</v>
      </c>
      <c r="I22" s="21">
        <v>0.5</v>
      </c>
    </row>
    <row r="23" spans="1:9" ht="76.5">
      <c r="A23" s="22" t="s">
        <v>30</v>
      </c>
      <c r="B23" s="23" t="s">
        <v>31</v>
      </c>
      <c r="C23" s="24">
        <f t="shared" ref="C23:H23" si="3">SUM(C21:C22)</f>
        <v>762</v>
      </c>
      <c r="D23" s="24">
        <f t="shared" si="3"/>
        <v>171</v>
      </c>
      <c r="E23" s="25">
        <f t="shared" si="3"/>
        <v>621</v>
      </c>
      <c r="F23" s="24">
        <f t="shared" si="3"/>
        <v>0</v>
      </c>
      <c r="G23" s="24">
        <f t="shared" si="3"/>
        <v>0</v>
      </c>
      <c r="H23" s="30">
        <f t="shared" si="3"/>
        <v>1554</v>
      </c>
      <c r="I23" s="26"/>
    </row>
    <row r="24" spans="1:9" ht="51">
      <c r="A24" s="28"/>
      <c r="B24" s="17" t="s">
        <v>32</v>
      </c>
      <c r="C24" s="18">
        <v>0</v>
      </c>
      <c r="D24" s="18">
        <v>0</v>
      </c>
      <c r="E24" s="19">
        <v>60</v>
      </c>
      <c r="F24" s="18">
        <v>0</v>
      </c>
      <c r="G24" s="18">
        <v>0</v>
      </c>
      <c r="H24" s="20">
        <f>SUM(C24:G24)</f>
        <v>60</v>
      </c>
      <c r="I24" s="29"/>
    </row>
    <row r="25" spans="1:9" ht="38.25">
      <c r="A25" s="28"/>
      <c r="B25" s="17" t="s">
        <v>33</v>
      </c>
      <c r="C25" s="18">
        <v>0</v>
      </c>
      <c r="D25" s="18">
        <v>0</v>
      </c>
      <c r="E25" s="19">
        <v>0</v>
      </c>
      <c r="F25" s="18">
        <v>0</v>
      </c>
      <c r="G25" s="18">
        <v>0</v>
      </c>
      <c r="H25" s="20">
        <f>SUM(C25:G25)</f>
        <v>0</v>
      </c>
      <c r="I25" s="29"/>
    </row>
    <row r="26" spans="1:9" ht="38.25">
      <c r="A26" s="28"/>
      <c r="B26" s="17" t="s">
        <v>34</v>
      </c>
      <c r="C26" s="18">
        <v>0</v>
      </c>
      <c r="D26" s="18">
        <v>0</v>
      </c>
      <c r="E26" s="19">
        <v>0</v>
      </c>
      <c r="F26" s="18">
        <v>0</v>
      </c>
      <c r="G26" s="18">
        <v>0</v>
      </c>
      <c r="H26" s="20">
        <f>SUM(C26:G26)</f>
        <v>0</v>
      </c>
      <c r="I26" s="29"/>
    </row>
    <row r="27" spans="1:9" ht="76.5">
      <c r="A27" s="22" t="s">
        <v>35</v>
      </c>
      <c r="B27" s="23" t="s">
        <v>36</v>
      </c>
      <c r="C27" s="24">
        <f t="shared" ref="C27:H27" si="4">SUM(C24:C26)</f>
        <v>0</v>
      </c>
      <c r="D27" s="24">
        <f t="shared" si="4"/>
        <v>0</v>
      </c>
      <c r="E27" s="24">
        <f t="shared" si="4"/>
        <v>60</v>
      </c>
      <c r="F27" s="24">
        <f t="shared" si="4"/>
        <v>0</v>
      </c>
      <c r="G27" s="24">
        <f t="shared" si="4"/>
        <v>0</v>
      </c>
      <c r="H27" s="24">
        <f t="shared" si="4"/>
        <v>60</v>
      </c>
      <c r="I27" s="26"/>
    </row>
    <row r="28" spans="1:9" ht="63.75">
      <c r="A28" s="28"/>
      <c r="B28" s="17" t="s">
        <v>37</v>
      </c>
      <c r="C28" s="18">
        <v>2282</v>
      </c>
      <c r="D28" s="18">
        <v>546</v>
      </c>
      <c r="E28" s="19">
        <v>2241</v>
      </c>
      <c r="F28" s="18">
        <v>10</v>
      </c>
      <c r="G28" s="18">
        <v>0</v>
      </c>
      <c r="H28" s="20">
        <f>SUM(C28:G28)</f>
        <v>5079</v>
      </c>
      <c r="I28" s="29">
        <v>1</v>
      </c>
    </row>
    <row r="29" spans="1:9" ht="38.25">
      <c r="A29" s="31"/>
      <c r="B29" s="17" t="s">
        <v>38</v>
      </c>
      <c r="C29" s="18">
        <v>0</v>
      </c>
      <c r="D29" s="18">
        <v>0</v>
      </c>
      <c r="E29" s="19">
        <v>0</v>
      </c>
      <c r="F29" s="19">
        <v>586</v>
      </c>
      <c r="G29" s="18">
        <v>0</v>
      </c>
      <c r="H29" s="20">
        <f>SUM(C29:G29)</f>
        <v>586</v>
      </c>
      <c r="I29" s="32"/>
    </row>
    <row r="30" spans="1:9" ht="51">
      <c r="A30" s="31"/>
      <c r="B30" s="17" t="s">
        <v>39</v>
      </c>
      <c r="C30" s="18">
        <v>0</v>
      </c>
      <c r="D30" s="18">
        <v>0</v>
      </c>
      <c r="E30" s="19">
        <v>0</v>
      </c>
      <c r="F30" s="19">
        <v>0</v>
      </c>
      <c r="G30" s="18">
        <v>0</v>
      </c>
      <c r="H30" s="20">
        <f>SUM(C30:G30)</f>
        <v>0</v>
      </c>
      <c r="I30" s="32"/>
    </row>
    <row r="31" spans="1:9" ht="51">
      <c r="A31" s="28"/>
      <c r="B31" s="17" t="s">
        <v>40</v>
      </c>
      <c r="C31" s="18">
        <v>0</v>
      </c>
      <c r="D31" s="18">
        <v>0</v>
      </c>
      <c r="E31" s="19">
        <v>0</v>
      </c>
      <c r="F31" s="19">
        <v>1303</v>
      </c>
      <c r="G31" s="18">
        <v>0</v>
      </c>
      <c r="H31" s="20">
        <f>SUM(C31:G31)</f>
        <v>1303</v>
      </c>
      <c r="I31" s="29"/>
    </row>
    <row r="32" spans="1:9" ht="25.5">
      <c r="A32" s="28"/>
      <c r="B32" s="17" t="s">
        <v>41</v>
      </c>
      <c r="C32" s="18">
        <v>0</v>
      </c>
      <c r="D32" s="18">
        <v>0</v>
      </c>
      <c r="E32" s="19">
        <v>1270</v>
      </c>
      <c r="F32" s="19">
        <v>0</v>
      </c>
      <c r="G32" s="18">
        <v>0</v>
      </c>
      <c r="H32" s="20">
        <f>SUM(C32:G32)</f>
        <v>1270</v>
      </c>
      <c r="I32" s="29"/>
    </row>
    <row r="33" spans="1:9" ht="63.75">
      <c r="A33" s="22" t="s">
        <v>42</v>
      </c>
      <c r="B33" s="23" t="s">
        <v>43</v>
      </c>
      <c r="C33" s="24">
        <f t="shared" ref="C33:H33" si="5">SUM(C28:C32)</f>
        <v>2282</v>
      </c>
      <c r="D33" s="24">
        <f t="shared" si="5"/>
        <v>546</v>
      </c>
      <c r="E33" s="25">
        <f t="shared" si="5"/>
        <v>3511</v>
      </c>
      <c r="F33" s="24">
        <f t="shared" si="5"/>
        <v>1899</v>
      </c>
      <c r="G33" s="24">
        <f t="shared" si="5"/>
        <v>0</v>
      </c>
      <c r="H33" s="24">
        <f t="shared" si="5"/>
        <v>8238</v>
      </c>
      <c r="I33" s="26">
        <f>SUM(I28:I32)</f>
        <v>1</v>
      </c>
    </row>
    <row r="34" spans="1:9" ht="51">
      <c r="A34" s="22" t="s">
        <v>44</v>
      </c>
      <c r="B34" s="23" t="s">
        <v>45</v>
      </c>
      <c r="C34" s="24"/>
      <c r="D34" s="24"/>
      <c r="E34" s="25"/>
      <c r="F34" s="24"/>
      <c r="G34" s="24"/>
      <c r="H34" s="24">
        <v>685</v>
      </c>
      <c r="I34" s="26"/>
    </row>
    <row r="35" spans="1:9" ht="76.5">
      <c r="A35" s="33" t="s">
        <v>46</v>
      </c>
      <c r="B35" s="23" t="s">
        <v>47</v>
      </c>
      <c r="C35" s="24"/>
      <c r="D35" s="24"/>
      <c r="E35" s="25"/>
      <c r="F35" s="24"/>
      <c r="G35" s="24"/>
      <c r="H35" s="24">
        <v>4034</v>
      </c>
      <c r="I35" s="26"/>
    </row>
    <row r="36" spans="1:9" ht="38.25">
      <c r="A36" s="33" t="s">
        <v>48</v>
      </c>
      <c r="B36" s="23" t="s">
        <v>49</v>
      </c>
      <c r="C36" s="24"/>
      <c r="D36" s="24"/>
      <c r="E36" s="25"/>
      <c r="F36" s="24"/>
      <c r="G36" s="24"/>
      <c r="H36" s="24">
        <v>4145</v>
      </c>
      <c r="I36" s="26"/>
    </row>
    <row r="37" spans="1:9" ht="112.5">
      <c r="A37" s="34"/>
      <c r="B37" s="35" t="s">
        <v>50</v>
      </c>
      <c r="C37" s="36">
        <f>SUM(C33,C27,C23,C20,C6)</f>
        <v>11096</v>
      </c>
      <c r="D37" s="36">
        <f>SUM(D33,D27,D23,D20,D6)</f>
        <v>2340</v>
      </c>
      <c r="E37" s="37">
        <f>SUM(E33,E27,E23,E20,E6)</f>
        <v>13582</v>
      </c>
      <c r="F37" s="38">
        <f>SUM(F33,F27,F23,F20,F6)</f>
        <v>2343</v>
      </c>
      <c r="G37" s="38">
        <f>SUM(G33,G27,G23,G20,G6)</f>
        <v>3597</v>
      </c>
      <c r="H37" s="36">
        <f>SUM(H6,H20,H23,H27,H33,H34,H35,H36)</f>
        <v>41822</v>
      </c>
      <c r="I37" s="39">
        <f>SUM(I6+I20+I33)</f>
        <v>5.5</v>
      </c>
    </row>
  </sheetData>
  <mergeCells count="10">
    <mergeCell ref="I3:I4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2018-01-18T09:32:33Z</dcterms:created>
  <dcterms:modified xsi:type="dcterms:W3CDTF">2018-01-18T09:33:11Z</dcterms:modified>
</cp:coreProperties>
</file>