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14. sz. m." sheetId="21" r:id="rId1"/>
  </sheets>
  <definedNames>
    <definedName name="_xlnm.Print_Area" localSheetId="0">'14. sz. m.'!$A$1:$F$42</definedName>
  </definedNames>
  <calcPr calcId="152511"/>
</workbook>
</file>

<file path=xl/calcChain.xml><?xml version="1.0" encoding="utf-8"?>
<calcChain xmlns="http://schemas.openxmlformats.org/spreadsheetml/2006/main">
  <c r="F38" i="21" l="1"/>
  <c r="D39" i="21"/>
  <c r="D35" i="21"/>
  <c r="D40" i="21"/>
  <c r="D28" i="21"/>
  <c r="D24" i="21"/>
  <c r="D19" i="21"/>
  <c r="D14" i="21"/>
  <c r="D12" i="21"/>
  <c r="D31" i="21"/>
  <c r="F39" i="21"/>
  <c r="E39" i="21"/>
  <c r="F35" i="21"/>
  <c r="E35" i="21"/>
  <c r="E40" i="21" s="1"/>
  <c r="E28" i="21"/>
  <c r="F24" i="21"/>
  <c r="E24" i="21"/>
  <c r="E19" i="21"/>
  <c r="F14" i="21"/>
  <c r="E14" i="21"/>
  <c r="E12" i="21"/>
  <c r="E31" i="21" s="1"/>
  <c r="E41" i="21" s="1"/>
  <c r="A7" i="21"/>
  <c r="A8" i="21"/>
  <c r="A9" i="21" s="1"/>
  <c r="A10" i="2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F28" i="21"/>
  <c r="F19" i="21"/>
  <c r="F12" i="21"/>
  <c r="D41" i="21"/>
  <c r="F31" i="21"/>
  <c r="F41" i="21"/>
</calcChain>
</file>

<file path=xl/sharedStrings.xml><?xml version="1.0" encoding="utf-8"?>
<sst xmlns="http://schemas.openxmlformats.org/spreadsheetml/2006/main" count="53" uniqueCount="53">
  <si>
    <t>A</t>
  </si>
  <si>
    <t>B</t>
  </si>
  <si>
    <t>C</t>
  </si>
  <si>
    <t>D</t>
  </si>
  <si>
    <t>E</t>
  </si>
  <si>
    <t>Megnevezés</t>
  </si>
  <si>
    <t>Ft-ban</t>
  </si>
  <si>
    <t>Előző időszak</t>
  </si>
  <si>
    <t>Tárgyi időszak</t>
  </si>
  <si>
    <t>Békés Város Önkormányzata  2017. évi konszolidált eredménykimutatása</t>
  </si>
  <si>
    <t>Módosítások</t>
  </si>
  <si>
    <t>01</t>
  </si>
  <si>
    <t>02</t>
  </si>
  <si>
    <t>01 Közhatalmi eredményszemléletű bevételek</t>
  </si>
  <si>
    <t>03</t>
  </si>
  <si>
    <t>02 Eszközök és szolgáltatások értékesítése nettő eredményszemléletű bevételei</t>
  </si>
  <si>
    <t>04</t>
  </si>
  <si>
    <t>I Tevékenység nettó eredményszemléletű bevétele (=01+02+03)</t>
  </si>
  <si>
    <t>05</t>
  </si>
  <si>
    <t>04 Saját termeléső készletek állományváltozása</t>
  </si>
  <si>
    <t>06</t>
  </si>
  <si>
    <r>
      <t>II. Aktivált saját teljesítmények értéke (=</t>
    </r>
    <r>
      <rPr>
        <b/>
        <u/>
        <sz val="12"/>
        <rFont val="Times New Roman"/>
        <family val="1"/>
        <charset val="238"/>
      </rPr>
      <t xml:space="preserve">+ </t>
    </r>
    <r>
      <rPr>
        <b/>
        <sz val="12"/>
        <rFont val="Times New Roman"/>
        <family val="1"/>
        <charset val="238"/>
      </rPr>
      <t>04+05)</t>
    </r>
  </si>
  <si>
    <t>07</t>
  </si>
  <si>
    <t xml:space="preserve">06 Központi működési célú  támogatások eredményszemléletű bevételei </t>
  </si>
  <si>
    <t>08</t>
  </si>
  <si>
    <t>07 Egyéb működési célú támogatások  eredményszemléletű bevételei</t>
  </si>
  <si>
    <t>09</t>
  </si>
  <si>
    <t>08 felhalmozási célú támogatások eredményszemléletű bevételei</t>
  </si>
  <si>
    <t>09 Különféle  egyéb eredményszemléletű bevételek</t>
  </si>
  <si>
    <t>III. Egyéb eredményszemléletű bevételek (=06+07+08+09)</t>
  </si>
  <si>
    <t>10 Anyagköltség</t>
  </si>
  <si>
    <t>11 Igénybevett szolgáltatások értéke</t>
  </si>
  <si>
    <t>12 Eladott áruk beszerzési értéke</t>
  </si>
  <si>
    <t>13 Eladott (közvetített ) szolgáltatások értéke</t>
  </si>
  <si>
    <t>IV. Anyagjellegű ráfordítások (=10+11+12+13)</t>
  </si>
  <si>
    <t>14 Bérköltség</t>
  </si>
  <si>
    <t>15 Személyi jellEgű egyéb kifizetések</t>
  </si>
  <si>
    <t>16 Bérjárulékok</t>
  </si>
  <si>
    <t>V. Személyi jellegű ráfordítások (=14+15+16)</t>
  </si>
  <si>
    <t>VI. Értékcsökkenési leírás</t>
  </si>
  <si>
    <t>VII. Egyéb ráfordítások</t>
  </si>
  <si>
    <t>A) TEVÉKENYSÉGEK EREDMÉNYE (I.+II.+III.-IV.-V.-VI.-VII.)</t>
  </si>
  <si>
    <t>17 Kapott (járó) osztalék és részesedés</t>
  </si>
  <si>
    <t>20 Egyéb kapott (járó) kamatok és kamatjellegű eredményszemléletű bevételek</t>
  </si>
  <si>
    <t>21 Pénzügyi műveletek egyéb eredményszemléletű bevételei (&gt;21a+21B)</t>
  </si>
  <si>
    <t>VIII. Pénzügyi műveletek eredményszemléletű  bevételei (=17+18+19+20+21)</t>
  </si>
  <si>
    <t>24 Fizetendő kamatok és kamatjellegű ráfordítások</t>
  </si>
  <si>
    <t>26 Pénzügyi műveletek egyéb ráfordításai (&gt;26a+26b)</t>
  </si>
  <si>
    <t>26b - ebből: egyéb pénzeszközök mérlegfordulónapi értékelése során megállapított (nem realizált) árfolyamvesztesége</t>
  </si>
  <si>
    <t>IX. Pénzügyi műveletek ráfordításai (=22+23+24+25+26)</t>
  </si>
  <si>
    <t>B) PÉNZÜGYI  MŰVELETEK EREDMÉNYE (=VIII+IX)</t>
  </si>
  <si>
    <r>
      <t>C) MÉRLEG SZERINTI EREDMÉNY (=</t>
    </r>
    <r>
      <rPr>
        <b/>
        <u/>
        <sz val="12"/>
        <rFont val="Times New Roman"/>
        <family val="1"/>
        <charset val="238"/>
      </rPr>
      <t>+</t>
    </r>
    <r>
      <rPr>
        <b/>
        <sz val="12"/>
        <rFont val="Times New Roman"/>
        <family val="1"/>
        <charset val="238"/>
      </rPr>
      <t>A</t>
    </r>
    <r>
      <rPr>
        <b/>
        <u/>
        <sz val="12"/>
        <rFont val="Times New Roman"/>
        <family val="1"/>
        <charset val="238"/>
      </rPr>
      <t>+</t>
    </r>
    <r>
      <rPr>
        <b/>
        <sz val="12"/>
        <rFont val="Times New Roman"/>
        <family val="1"/>
        <charset val="238"/>
      </rPr>
      <t>B)</t>
    </r>
  </si>
  <si>
    <t>14. sz.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</si>
</sst>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0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</cellStyleXfs>
  <cellXfs count="37">
    <xf numFmtId="0" fontId="0" fillId="0" borderId="0" xfId="0"/>
    <xf numFmtId="164" fontId="22" fillId="0" borderId="11" xfId="32" applyNumberFormat="1" applyFont="1" applyBorder="1" applyAlignment="1">
      <alignment vertical="center"/>
    </xf>
    <xf numFmtId="164" fontId="22" fillId="0" borderId="10" xfId="32" applyNumberFormat="1" applyFont="1" applyBorder="1" applyAlignment="1">
      <alignment vertical="center"/>
    </xf>
    <xf numFmtId="0" fontId="22" fillId="24" borderId="10" xfId="40" applyFont="1" applyFill="1" applyBorder="1" applyAlignment="1">
      <alignment horizontal="center"/>
    </xf>
    <xf numFmtId="0" fontId="22" fillId="0" borderId="0" xfId="40" applyFont="1"/>
    <xf numFmtId="0" fontId="26" fillId="0" borderId="10" xfId="40" applyFont="1" applyBorder="1" applyAlignment="1">
      <alignment horizontal="center" vertical="center"/>
    </xf>
    <xf numFmtId="0" fontId="22" fillId="0" borderId="0" xfId="40" applyFont="1" applyAlignment="1">
      <alignment horizontal="center" vertical="center"/>
    </xf>
    <xf numFmtId="0" fontId="22" fillId="24" borderId="10" xfId="40" applyFont="1" applyFill="1" applyBorder="1"/>
    <xf numFmtId="0" fontId="22" fillId="24" borderId="11" xfId="40" applyFont="1" applyFill="1" applyBorder="1" applyAlignment="1">
      <alignment horizontal="center"/>
    </xf>
    <xf numFmtId="0" fontId="22" fillId="24" borderId="10" xfId="40" applyFont="1" applyFill="1" applyBorder="1" applyAlignment="1">
      <alignment horizontal="center" vertical="center"/>
    </xf>
    <xf numFmtId="0" fontId="24" fillId="0" borderId="10" xfId="40" applyFont="1" applyBorder="1" applyAlignment="1">
      <alignment horizontal="center" vertical="center"/>
    </xf>
    <xf numFmtId="0" fontId="24" fillId="0" borderId="10" xfId="40" applyFont="1" applyBorder="1" applyAlignment="1">
      <alignment horizontal="center" vertical="center" wrapText="1"/>
    </xf>
    <xf numFmtId="0" fontId="22" fillId="0" borderId="12" xfId="40" quotePrefix="1" applyFont="1" applyBorder="1" applyAlignment="1">
      <alignment horizontal="center" vertical="center"/>
    </xf>
    <xf numFmtId="0" fontId="24" fillId="0" borderId="12" xfId="40" applyFont="1" applyBorder="1" applyAlignment="1">
      <alignment horizontal="center" vertical="center"/>
    </xf>
    <xf numFmtId="0" fontId="24" fillId="0" borderId="15" xfId="40" applyFont="1" applyBorder="1" applyAlignment="1">
      <alignment horizontal="center" vertical="center" wrapText="1"/>
    </xf>
    <xf numFmtId="0" fontId="24" fillId="0" borderId="12" xfId="40" applyFont="1" applyBorder="1" applyAlignment="1">
      <alignment horizontal="center" vertical="center" wrapText="1"/>
    </xf>
    <xf numFmtId="0" fontId="28" fillId="0" borderId="12" xfId="40" applyFont="1" applyBorder="1" applyAlignment="1">
      <alignment vertical="center"/>
    </xf>
    <xf numFmtId="3" fontId="22" fillId="0" borderId="10" xfId="40" applyNumberFormat="1" applyFont="1" applyBorder="1" applyAlignment="1">
      <alignment horizontal="center" vertical="center" wrapText="1"/>
    </xf>
    <xf numFmtId="3" fontId="22" fillId="0" borderId="14" xfId="40" applyNumberFormat="1" applyFont="1" applyBorder="1" applyAlignment="1">
      <alignment horizontal="center" vertical="center" wrapText="1"/>
    </xf>
    <xf numFmtId="3" fontId="22" fillId="0" borderId="12" xfId="40" applyNumberFormat="1" applyFont="1" applyBorder="1" applyAlignment="1">
      <alignment horizontal="center" vertical="center" wrapText="1"/>
    </xf>
    <xf numFmtId="0" fontId="22" fillId="0" borderId="10" xfId="40" quotePrefix="1" applyFont="1" applyBorder="1" applyAlignment="1">
      <alignment horizontal="center" vertical="center"/>
    </xf>
    <xf numFmtId="0" fontId="26" fillId="0" borderId="10" xfId="40" applyFont="1" applyBorder="1" applyAlignment="1">
      <alignment vertical="center"/>
    </xf>
    <xf numFmtId="164" fontId="26" fillId="0" borderId="10" xfId="32" applyNumberFormat="1" applyFont="1" applyBorder="1" applyAlignment="1">
      <alignment vertical="center"/>
    </xf>
    <xf numFmtId="164" fontId="26" fillId="0" borderId="11" xfId="32" applyNumberFormat="1" applyFont="1" applyBorder="1" applyAlignment="1">
      <alignment vertical="center"/>
    </xf>
    <xf numFmtId="0" fontId="22" fillId="0" borderId="0" xfId="40" applyFont="1" applyAlignment="1">
      <alignment vertical="center"/>
    </xf>
    <xf numFmtId="0" fontId="22" fillId="0" borderId="10" xfId="40" applyFont="1" applyBorder="1" applyAlignment="1">
      <alignment vertical="center"/>
    </xf>
    <xf numFmtId="0" fontId="22" fillId="0" borderId="10" xfId="40" applyFont="1" applyBorder="1" applyAlignment="1">
      <alignment vertical="center" wrapText="1"/>
    </xf>
    <xf numFmtId="0" fontId="22" fillId="0" borderId="0" xfId="40" applyFont="1" applyBorder="1" applyAlignment="1">
      <alignment horizontal="center" vertical="center"/>
    </xf>
    <xf numFmtId="164" fontId="26" fillId="0" borderId="0" xfId="32" applyNumberFormat="1" applyFont="1" applyBorder="1" applyAlignment="1">
      <alignment vertical="center"/>
    </xf>
    <xf numFmtId="0" fontId="22" fillId="0" borderId="0" xfId="40" applyFont="1" applyBorder="1" applyAlignment="1">
      <alignment vertical="center"/>
    </xf>
    <xf numFmtId="164" fontId="22" fillId="0" borderId="0" xfId="40" applyNumberFormat="1" applyFont="1" applyBorder="1" applyAlignment="1">
      <alignment vertical="center"/>
    </xf>
    <xf numFmtId="0" fontId="22" fillId="0" borderId="0" xfId="40" applyFont="1" applyBorder="1"/>
    <xf numFmtId="0" fontId="22" fillId="0" borderId="13" xfId="40" applyFont="1" applyBorder="1"/>
    <xf numFmtId="0" fontId="22" fillId="0" borderId="13" xfId="4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2" fillId="0" borderId="0" xfId="40" applyFont="1" applyAlignment="1">
      <alignment horizontal="right"/>
    </xf>
    <xf numFmtId="0" fontId="23" fillId="0" borderId="0" xfId="40" applyFont="1" applyAlignment="1">
      <alignment horizontal="center" vertical="center"/>
    </xf>
  </cellXfs>
  <cellStyles count="45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Ezres 2" xfId="33"/>
    <cellStyle name="Figyelmeztetés" xfId="34" builtinId="11" customBuiltin="1"/>
    <cellStyle name="Hivatkozott cella" xfId="35" builtinId="24" customBuiltin="1"/>
    <cellStyle name="Jegyzet" xfId="36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2015.évi zárszámadás összesített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workbookViewId="0">
      <selection activeCell="F2" sqref="F2"/>
    </sheetView>
  </sheetViews>
  <sheetFormatPr defaultRowHeight="15.75" x14ac:dyDescent="0.25"/>
  <cols>
    <col min="1" max="1" width="4.140625" style="4" customWidth="1"/>
    <col min="2" max="2" width="4.42578125" style="6" customWidth="1"/>
    <col min="3" max="3" width="88.140625" style="4" customWidth="1"/>
    <col min="4" max="4" width="19.5703125" style="4" customWidth="1"/>
    <col min="5" max="5" width="14.5703125" style="4" customWidth="1"/>
    <col min="6" max="6" width="20.28515625" style="4" customWidth="1"/>
    <col min="7" max="7" width="18.42578125" style="4" bestFit="1" customWidth="1"/>
    <col min="8" max="14" width="16.5703125" style="4" bestFit="1" customWidth="1"/>
    <col min="15" max="15" width="18.5703125" style="4" bestFit="1" customWidth="1"/>
    <col min="16" max="16384" width="9.140625" style="4"/>
  </cols>
  <sheetData>
    <row r="1" spans="1:20" ht="14.25" customHeight="1" x14ac:dyDescent="0.25">
      <c r="C1" s="35" t="s">
        <v>52</v>
      </c>
      <c r="D1" s="35"/>
      <c r="E1" s="35"/>
      <c r="F1" s="35"/>
    </row>
    <row r="2" spans="1:20" ht="14.25" customHeight="1" x14ac:dyDescent="0.25"/>
    <row r="3" spans="1:20" ht="20.25" customHeight="1" x14ac:dyDescent="0.25">
      <c r="A3" s="36" t="s">
        <v>9</v>
      </c>
      <c r="B3" s="34"/>
      <c r="C3" s="34"/>
      <c r="D3" s="34"/>
      <c r="E3" s="34"/>
      <c r="F3" s="34"/>
    </row>
    <row r="4" spans="1:20" ht="14.25" customHeight="1" x14ac:dyDescent="0.25"/>
    <row r="5" spans="1:20" ht="14.25" customHeight="1" x14ac:dyDescent="0.25">
      <c r="A5" s="7"/>
      <c r="B5" s="8" t="s">
        <v>0</v>
      </c>
      <c r="C5" s="3" t="s">
        <v>1</v>
      </c>
      <c r="D5" s="3" t="s">
        <v>2</v>
      </c>
      <c r="E5" s="3" t="s">
        <v>3</v>
      </c>
      <c r="F5" s="3" t="s">
        <v>4</v>
      </c>
    </row>
    <row r="6" spans="1:20" ht="14.25" customHeight="1" x14ac:dyDescent="0.25">
      <c r="A6" s="9">
        <v>1</v>
      </c>
      <c r="F6" s="32"/>
    </row>
    <row r="7" spans="1:20" ht="14.25" customHeight="1" x14ac:dyDescent="0.25">
      <c r="A7" s="9">
        <f>A6+1</f>
        <v>2</v>
      </c>
      <c r="F7" s="33" t="s">
        <v>6</v>
      </c>
    </row>
    <row r="8" spans="1:20" s="6" customFormat="1" ht="14.25" customHeight="1" x14ac:dyDescent="0.2">
      <c r="A8" s="9">
        <f t="shared" ref="A8:A41" si="0">A7+1</f>
        <v>3</v>
      </c>
      <c r="B8" s="5"/>
      <c r="C8" s="10" t="s">
        <v>5</v>
      </c>
      <c r="D8" s="11" t="s">
        <v>7</v>
      </c>
      <c r="E8" s="11" t="s">
        <v>10</v>
      </c>
      <c r="F8" s="11" t="s">
        <v>8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s="6" customFormat="1" ht="14.25" customHeight="1" x14ac:dyDescent="0.2">
      <c r="A9" s="9">
        <f t="shared" si="0"/>
        <v>4</v>
      </c>
      <c r="B9" s="12" t="s">
        <v>11</v>
      </c>
      <c r="C9" s="13">
        <v>2</v>
      </c>
      <c r="D9" s="14">
        <v>3</v>
      </c>
      <c r="E9" s="15">
        <v>4</v>
      </c>
      <c r="F9" s="15">
        <v>5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s="6" customFormat="1" ht="14.25" customHeight="1" x14ac:dyDescent="0.2">
      <c r="A10" s="9">
        <f t="shared" si="0"/>
        <v>5</v>
      </c>
      <c r="B10" s="12" t="s">
        <v>12</v>
      </c>
      <c r="C10" s="16" t="s">
        <v>13</v>
      </c>
      <c r="D10" s="18">
        <v>493413196</v>
      </c>
      <c r="E10" s="17"/>
      <c r="F10" s="18">
        <v>519408445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s="6" customFormat="1" ht="14.25" customHeight="1" x14ac:dyDescent="0.2">
      <c r="A11" s="9">
        <f t="shared" si="0"/>
        <v>6</v>
      </c>
      <c r="B11" s="12" t="s">
        <v>14</v>
      </c>
      <c r="C11" s="16" t="s">
        <v>15</v>
      </c>
      <c r="D11" s="18">
        <v>518499639</v>
      </c>
      <c r="E11" s="19"/>
      <c r="F11" s="18">
        <v>447245159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s="24" customFormat="1" ht="14.25" customHeight="1" x14ac:dyDescent="0.2">
      <c r="A12" s="9">
        <f t="shared" si="0"/>
        <v>7</v>
      </c>
      <c r="B12" s="20" t="s">
        <v>16</v>
      </c>
      <c r="C12" s="21" t="s">
        <v>17</v>
      </c>
      <c r="D12" s="23">
        <f>SUM(D10:D11)</f>
        <v>1011912835</v>
      </c>
      <c r="E12" s="22">
        <f>SUM(E10:E11)</f>
        <v>0</v>
      </c>
      <c r="F12" s="23">
        <f>SUM(F10:F11)</f>
        <v>966653604</v>
      </c>
      <c r="G12" s="28"/>
      <c r="H12" s="28"/>
      <c r="I12" s="28"/>
      <c r="J12" s="28"/>
      <c r="K12" s="28"/>
      <c r="L12" s="28"/>
      <c r="M12" s="28"/>
      <c r="N12" s="28"/>
      <c r="O12" s="29"/>
      <c r="P12" s="29"/>
      <c r="Q12" s="29"/>
      <c r="R12" s="29"/>
      <c r="S12" s="29"/>
      <c r="T12" s="29"/>
    </row>
    <row r="13" spans="1:20" s="24" customFormat="1" ht="14.25" customHeight="1" x14ac:dyDescent="0.2">
      <c r="A13" s="9">
        <f t="shared" si="0"/>
        <v>8</v>
      </c>
      <c r="B13" s="20" t="s">
        <v>18</v>
      </c>
      <c r="C13" s="25" t="s">
        <v>19</v>
      </c>
      <c r="D13" s="1">
        <v>2290065</v>
      </c>
      <c r="E13" s="2"/>
      <c r="F13" s="1">
        <v>720970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s="24" customFormat="1" ht="14.25" customHeight="1" x14ac:dyDescent="0.2">
      <c r="A14" s="9">
        <f t="shared" si="0"/>
        <v>9</v>
      </c>
      <c r="B14" s="20" t="s">
        <v>20</v>
      </c>
      <c r="C14" s="21" t="s">
        <v>21</v>
      </c>
      <c r="D14" s="23">
        <f>D13</f>
        <v>2290065</v>
      </c>
      <c r="E14" s="22">
        <f>E13</f>
        <v>0</v>
      </c>
      <c r="F14" s="23">
        <f>F13</f>
        <v>720970</v>
      </c>
      <c r="G14" s="28"/>
      <c r="H14" s="28"/>
      <c r="I14" s="28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s="24" customFormat="1" ht="14.25" customHeight="1" x14ac:dyDescent="0.2">
      <c r="A15" s="9">
        <f t="shared" si="0"/>
        <v>10</v>
      </c>
      <c r="B15" s="20" t="s">
        <v>22</v>
      </c>
      <c r="C15" s="26" t="s">
        <v>23</v>
      </c>
      <c r="D15" s="1">
        <v>1832002806</v>
      </c>
      <c r="E15" s="2"/>
      <c r="F15" s="1">
        <v>1309066410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s="24" customFormat="1" ht="14.25" customHeight="1" x14ac:dyDescent="0.2">
      <c r="A16" s="9">
        <f t="shared" si="0"/>
        <v>11</v>
      </c>
      <c r="B16" s="20" t="s">
        <v>24</v>
      </c>
      <c r="C16" s="26" t="s">
        <v>25</v>
      </c>
      <c r="D16" s="1">
        <v>936432857</v>
      </c>
      <c r="E16" s="2"/>
      <c r="F16" s="1">
        <v>998656724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s="24" customFormat="1" ht="14.25" customHeight="1" x14ac:dyDescent="0.2">
      <c r="A17" s="9">
        <f t="shared" si="0"/>
        <v>12</v>
      </c>
      <c r="B17" s="20" t="s">
        <v>26</v>
      </c>
      <c r="C17" s="26" t="s">
        <v>27</v>
      </c>
      <c r="D17" s="1">
        <v>71176409</v>
      </c>
      <c r="E17" s="2"/>
      <c r="F17" s="1">
        <v>1212901759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s="24" customFormat="1" ht="14.25" customHeight="1" x14ac:dyDescent="0.2">
      <c r="A18" s="9">
        <f t="shared" si="0"/>
        <v>13</v>
      </c>
      <c r="B18" s="20">
        <v>10</v>
      </c>
      <c r="C18" s="26" t="s">
        <v>28</v>
      </c>
      <c r="D18" s="1">
        <v>2380184556</v>
      </c>
      <c r="E18" s="2"/>
      <c r="F18" s="1">
        <v>288630647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s="24" customFormat="1" ht="14.25" customHeight="1" x14ac:dyDescent="0.2">
      <c r="A19" s="9">
        <f t="shared" si="0"/>
        <v>14</v>
      </c>
      <c r="B19" s="20">
        <v>11</v>
      </c>
      <c r="C19" s="21" t="s">
        <v>29</v>
      </c>
      <c r="D19" s="23">
        <f>SUM(D15:D18)</f>
        <v>5219796628</v>
      </c>
      <c r="E19" s="22">
        <f>SUM(E15:E18)</f>
        <v>0</v>
      </c>
      <c r="F19" s="23">
        <f>SUM(F15:F18)</f>
        <v>3809255540</v>
      </c>
      <c r="G19" s="28"/>
      <c r="H19" s="28"/>
      <c r="I19" s="28"/>
      <c r="J19" s="28"/>
      <c r="K19" s="28"/>
      <c r="L19" s="28"/>
      <c r="M19" s="28"/>
      <c r="N19" s="28"/>
      <c r="O19" s="30"/>
      <c r="P19" s="29"/>
      <c r="Q19" s="29"/>
      <c r="R19" s="29"/>
      <c r="S19" s="29"/>
      <c r="T19" s="29"/>
    </row>
    <row r="20" spans="1:20" s="24" customFormat="1" ht="14.25" customHeight="1" x14ac:dyDescent="0.2">
      <c r="A20" s="9">
        <f t="shared" si="0"/>
        <v>15</v>
      </c>
      <c r="B20" s="20">
        <v>12</v>
      </c>
      <c r="C20" s="25" t="s">
        <v>30</v>
      </c>
      <c r="D20" s="1">
        <v>181904837</v>
      </c>
      <c r="E20" s="2"/>
      <c r="F20" s="1">
        <v>173727039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s="24" customFormat="1" ht="14.25" customHeight="1" x14ac:dyDescent="0.2">
      <c r="A21" s="9">
        <f t="shared" si="0"/>
        <v>16</v>
      </c>
      <c r="B21" s="20">
        <v>13</v>
      </c>
      <c r="C21" s="25" t="s">
        <v>31</v>
      </c>
      <c r="D21" s="1">
        <v>547808838</v>
      </c>
      <c r="E21" s="2"/>
      <c r="F21" s="1">
        <v>592453720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s="24" customFormat="1" ht="14.25" customHeight="1" x14ac:dyDescent="0.2">
      <c r="A22" s="9">
        <f t="shared" si="0"/>
        <v>17</v>
      </c>
      <c r="B22" s="20">
        <v>14</v>
      </c>
      <c r="C22" s="25" t="s">
        <v>32</v>
      </c>
      <c r="D22" s="1">
        <v>1653912</v>
      </c>
      <c r="E22" s="2"/>
      <c r="F22" s="1">
        <v>593740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s="24" customFormat="1" ht="14.25" customHeight="1" x14ac:dyDescent="0.2">
      <c r="A23" s="9">
        <f t="shared" si="0"/>
        <v>18</v>
      </c>
      <c r="B23" s="20">
        <v>15</v>
      </c>
      <c r="C23" s="25" t="s">
        <v>33</v>
      </c>
      <c r="D23" s="1">
        <v>58442416</v>
      </c>
      <c r="E23" s="2"/>
      <c r="F23" s="1">
        <v>68279807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s="24" customFormat="1" ht="14.25" customHeight="1" x14ac:dyDescent="0.2">
      <c r="A24" s="9">
        <f t="shared" si="0"/>
        <v>19</v>
      </c>
      <c r="B24" s="20">
        <v>16</v>
      </c>
      <c r="C24" s="21" t="s">
        <v>34</v>
      </c>
      <c r="D24" s="23">
        <f>SUM(D20:D23)</f>
        <v>789810003</v>
      </c>
      <c r="E24" s="22">
        <f>SUM(E20:E23)</f>
        <v>0</v>
      </c>
      <c r="F24" s="23">
        <f>SUM(F20:F23)</f>
        <v>835054306</v>
      </c>
      <c r="G24" s="28"/>
      <c r="H24" s="28"/>
      <c r="I24" s="28"/>
      <c r="J24" s="28"/>
      <c r="K24" s="28"/>
      <c r="L24" s="28"/>
      <c r="M24" s="28"/>
      <c r="N24" s="28"/>
      <c r="O24" s="29"/>
      <c r="P24" s="29"/>
      <c r="Q24" s="29"/>
      <c r="R24" s="29"/>
      <c r="S24" s="29"/>
      <c r="T24" s="29"/>
    </row>
    <row r="25" spans="1:20" s="24" customFormat="1" ht="14.25" customHeight="1" x14ac:dyDescent="0.2">
      <c r="A25" s="9">
        <f t="shared" si="0"/>
        <v>20</v>
      </c>
      <c r="B25" s="20">
        <v>17</v>
      </c>
      <c r="C25" s="25" t="s">
        <v>35</v>
      </c>
      <c r="D25" s="1">
        <v>850739759</v>
      </c>
      <c r="E25" s="25"/>
      <c r="F25" s="1">
        <v>829123965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s="24" customFormat="1" ht="14.25" customHeight="1" x14ac:dyDescent="0.2">
      <c r="A26" s="9">
        <f t="shared" si="0"/>
        <v>21</v>
      </c>
      <c r="B26" s="20">
        <v>18</v>
      </c>
      <c r="C26" s="25" t="s">
        <v>36</v>
      </c>
      <c r="D26" s="1">
        <v>111181785</v>
      </c>
      <c r="E26" s="2"/>
      <c r="F26" s="1">
        <v>120312500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s="24" customFormat="1" ht="14.25" customHeight="1" x14ac:dyDescent="0.2">
      <c r="A27" s="9">
        <f t="shared" si="0"/>
        <v>22</v>
      </c>
      <c r="B27" s="20">
        <v>19</v>
      </c>
      <c r="C27" s="25" t="s">
        <v>37</v>
      </c>
      <c r="D27" s="1">
        <v>224510508</v>
      </c>
      <c r="E27" s="2"/>
      <c r="F27" s="1">
        <v>189389156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s="24" customFormat="1" ht="14.25" customHeight="1" x14ac:dyDescent="0.2">
      <c r="A28" s="9">
        <f t="shared" si="0"/>
        <v>23</v>
      </c>
      <c r="B28" s="20">
        <v>20</v>
      </c>
      <c r="C28" s="21" t="s">
        <v>38</v>
      </c>
      <c r="D28" s="23">
        <f>SUM(D25:D27)</f>
        <v>1186432052</v>
      </c>
      <c r="E28" s="22">
        <f>SUM(E25:E27)</f>
        <v>0</v>
      </c>
      <c r="F28" s="23">
        <f>SUM(F25:F27)</f>
        <v>1138825621</v>
      </c>
      <c r="G28" s="28"/>
      <c r="H28" s="28"/>
      <c r="I28" s="28"/>
      <c r="J28" s="28"/>
      <c r="K28" s="28"/>
      <c r="L28" s="28"/>
      <c r="M28" s="28"/>
      <c r="N28" s="28"/>
      <c r="O28" s="29"/>
      <c r="P28" s="29"/>
      <c r="Q28" s="29"/>
      <c r="R28" s="29"/>
      <c r="S28" s="29"/>
      <c r="T28" s="29"/>
    </row>
    <row r="29" spans="1:20" s="24" customFormat="1" ht="14.25" customHeight="1" x14ac:dyDescent="0.2">
      <c r="A29" s="9">
        <f t="shared" si="0"/>
        <v>24</v>
      </c>
      <c r="B29" s="20">
        <v>21</v>
      </c>
      <c r="C29" s="21" t="s">
        <v>39</v>
      </c>
      <c r="D29" s="23">
        <v>350981823</v>
      </c>
      <c r="E29" s="2"/>
      <c r="F29" s="23">
        <v>428782755</v>
      </c>
      <c r="G29" s="28"/>
      <c r="H29" s="28"/>
      <c r="I29" s="28"/>
      <c r="J29" s="28"/>
      <c r="K29" s="28"/>
      <c r="L29" s="28"/>
      <c r="M29" s="28"/>
      <c r="N29" s="28"/>
      <c r="O29" s="29"/>
      <c r="P29" s="29"/>
      <c r="Q29" s="29"/>
      <c r="R29" s="29"/>
      <c r="S29" s="29"/>
      <c r="T29" s="29"/>
    </row>
    <row r="30" spans="1:20" s="24" customFormat="1" ht="14.25" customHeight="1" x14ac:dyDescent="0.2">
      <c r="A30" s="9">
        <f t="shared" si="0"/>
        <v>25</v>
      </c>
      <c r="B30" s="20">
        <v>22</v>
      </c>
      <c r="C30" s="21" t="s">
        <v>40</v>
      </c>
      <c r="D30" s="23">
        <v>1808071259</v>
      </c>
      <c r="E30" s="2"/>
      <c r="F30" s="23">
        <v>1315342827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s="24" customFormat="1" ht="14.25" customHeight="1" x14ac:dyDescent="0.2">
      <c r="A31" s="9">
        <f t="shared" si="0"/>
        <v>26</v>
      </c>
      <c r="B31" s="20">
        <v>23</v>
      </c>
      <c r="C31" s="21" t="s">
        <v>41</v>
      </c>
      <c r="D31" s="23">
        <f>D12+D14+D19-D24-D28-D29-D30</f>
        <v>2098704391</v>
      </c>
      <c r="E31" s="22">
        <f>E12+E14+E19-E24-E28-E29-E30</f>
        <v>0</v>
      </c>
      <c r="F31" s="23">
        <f>F12+F14+F19-F24-F28-F29-F30</f>
        <v>1058624605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9"/>
    </row>
    <row r="32" spans="1:20" s="24" customFormat="1" ht="14.25" customHeight="1" x14ac:dyDescent="0.2">
      <c r="A32" s="9">
        <f t="shared" si="0"/>
        <v>27</v>
      </c>
      <c r="B32" s="20">
        <v>24</v>
      </c>
      <c r="C32" s="25" t="s">
        <v>42</v>
      </c>
      <c r="D32" s="1">
        <v>0</v>
      </c>
      <c r="E32" s="2"/>
      <c r="F32" s="1">
        <v>0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s="24" customFormat="1" ht="14.25" customHeight="1" x14ac:dyDescent="0.2">
      <c r="A33" s="9">
        <f t="shared" si="0"/>
        <v>28</v>
      </c>
      <c r="B33" s="20">
        <v>25</v>
      </c>
      <c r="C33" s="25" t="s">
        <v>43</v>
      </c>
      <c r="D33" s="1">
        <v>275429</v>
      </c>
      <c r="E33" s="2"/>
      <c r="F33" s="1">
        <v>2953177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s="24" customFormat="1" ht="14.25" customHeight="1" x14ac:dyDescent="0.2">
      <c r="A34" s="9">
        <f t="shared" si="0"/>
        <v>29</v>
      </c>
      <c r="B34" s="20">
        <v>26</v>
      </c>
      <c r="C34" s="25" t="s">
        <v>44</v>
      </c>
      <c r="D34" s="1">
        <v>0</v>
      </c>
      <c r="E34" s="2"/>
      <c r="F34" s="1">
        <v>0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s="24" customFormat="1" ht="14.25" customHeight="1" x14ac:dyDescent="0.2">
      <c r="A35" s="9">
        <f t="shared" si="0"/>
        <v>30</v>
      </c>
      <c r="B35" s="20">
        <v>27</v>
      </c>
      <c r="C35" s="21" t="s">
        <v>45</v>
      </c>
      <c r="D35" s="23">
        <f>SUM(D32:D34)</f>
        <v>275429</v>
      </c>
      <c r="E35" s="22">
        <f>SUM(E32:E34)</f>
        <v>0</v>
      </c>
      <c r="F35" s="23">
        <f>SUM(F32:F34)</f>
        <v>2953177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/>
      <c r="R35" s="29"/>
      <c r="S35" s="29"/>
      <c r="T35" s="29"/>
    </row>
    <row r="36" spans="1:20" s="24" customFormat="1" ht="14.25" customHeight="1" x14ac:dyDescent="0.2">
      <c r="A36" s="9">
        <f t="shared" si="0"/>
        <v>31</v>
      </c>
      <c r="B36" s="20">
        <v>28</v>
      </c>
      <c r="C36" s="25" t="s">
        <v>46</v>
      </c>
      <c r="D36" s="1">
        <v>166685</v>
      </c>
      <c r="E36" s="2"/>
      <c r="F36" s="1">
        <v>862646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s="24" customFormat="1" ht="14.25" customHeight="1" x14ac:dyDescent="0.2">
      <c r="A37" s="9">
        <f t="shared" si="0"/>
        <v>32</v>
      </c>
      <c r="B37" s="20">
        <v>29</v>
      </c>
      <c r="C37" s="25" t="s">
        <v>47</v>
      </c>
      <c r="D37" s="1">
        <v>1795</v>
      </c>
      <c r="E37" s="2"/>
      <c r="F37" s="1">
        <v>0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s="24" customFormat="1" ht="14.25" customHeight="1" x14ac:dyDescent="0.2">
      <c r="A38" s="9">
        <f t="shared" si="0"/>
        <v>33</v>
      </c>
      <c r="B38" s="20">
        <v>30</v>
      </c>
      <c r="C38" s="25" t="s">
        <v>48</v>
      </c>
      <c r="D38" s="1"/>
      <c r="E38" s="2"/>
      <c r="F38" s="1">
        <f>SUM(G38:N38)</f>
        <v>0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s="24" customFormat="1" ht="14.25" customHeight="1" x14ac:dyDescent="0.2">
      <c r="A39" s="9">
        <f t="shared" si="0"/>
        <v>34</v>
      </c>
      <c r="B39" s="20">
        <v>31</v>
      </c>
      <c r="C39" s="21" t="s">
        <v>49</v>
      </c>
      <c r="D39" s="23">
        <f>SUM(D36:D37)</f>
        <v>168480</v>
      </c>
      <c r="E39" s="22">
        <f>SUM(E36:E37)</f>
        <v>0</v>
      </c>
      <c r="F39" s="23">
        <f>SUM(F36:F37)</f>
        <v>862646</v>
      </c>
      <c r="G39" s="28"/>
      <c r="H39" s="28"/>
      <c r="I39" s="28"/>
      <c r="J39" s="28"/>
      <c r="K39" s="28"/>
      <c r="L39" s="28"/>
      <c r="M39" s="28"/>
      <c r="N39" s="28"/>
      <c r="O39" s="29"/>
      <c r="P39" s="29"/>
      <c r="Q39" s="29"/>
      <c r="R39" s="29"/>
      <c r="S39" s="29"/>
      <c r="T39" s="29"/>
    </row>
    <row r="40" spans="1:20" s="24" customFormat="1" ht="14.25" customHeight="1" x14ac:dyDescent="0.2">
      <c r="A40" s="9">
        <f t="shared" si="0"/>
        <v>35</v>
      </c>
      <c r="B40" s="20">
        <v>32</v>
      </c>
      <c r="C40" s="21" t="s">
        <v>50</v>
      </c>
      <c r="D40" s="23">
        <f>D35-D39</f>
        <v>106949</v>
      </c>
      <c r="E40" s="22">
        <f>E35-E39</f>
        <v>0</v>
      </c>
      <c r="F40" s="23">
        <v>2090531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</row>
    <row r="41" spans="1:20" s="24" customFormat="1" ht="14.25" customHeight="1" x14ac:dyDescent="0.2">
      <c r="A41" s="9">
        <f t="shared" si="0"/>
        <v>36</v>
      </c>
      <c r="B41" s="20">
        <v>33</v>
      </c>
      <c r="C41" s="21" t="s">
        <v>51</v>
      </c>
      <c r="D41" s="23">
        <f>D31+D40</f>
        <v>2098811340</v>
      </c>
      <c r="E41" s="22">
        <f>E31+E40</f>
        <v>0</v>
      </c>
      <c r="F41" s="23">
        <f>F31+F40</f>
        <v>1060715136</v>
      </c>
      <c r="G41" s="28"/>
      <c r="H41" s="28"/>
      <c r="I41" s="28"/>
      <c r="J41" s="28"/>
      <c r="K41" s="28"/>
      <c r="L41" s="28"/>
      <c r="M41" s="28"/>
      <c r="N41" s="28"/>
      <c r="O41" s="30"/>
      <c r="P41" s="29"/>
      <c r="Q41" s="29"/>
      <c r="R41" s="29"/>
      <c r="S41" s="29"/>
      <c r="T41" s="29"/>
    </row>
    <row r="42" spans="1:20" x14ac:dyDescent="0.25"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</sheetData>
  <mergeCells count="2">
    <mergeCell ref="C1:F1"/>
    <mergeCell ref="A3:F3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14. sz. m.</vt:lpstr>
      <vt:lpstr>'14. sz. m.'!Nyomtatási_terület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2018-04-27T08:33:32Z</dcterms:modified>
</cp:coreProperties>
</file>