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Mérleg" sheetId="1" r:id="rId1"/>
  </sheets>
  <calcPr calcId="125725"/>
</workbook>
</file>

<file path=xl/calcChain.xml><?xml version="1.0" encoding="utf-8"?>
<calcChain xmlns="http://schemas.openxmlformats.org/spreadsheetml/2006/main">
  <c r="H27" i="1"/>
  <c r="E27"/>
  <c r="J26"/>
  <c r="I26"/>
  <c r="D26"/>
  <c r="C26"/>
  <c r="J25"/>
  <c r="I25"/>
  <c r="H25"/>
  <c r="E25"/>
  <c r="D25"/>
  <c r="C25"/>
  <c r="J18"/>
  <c r="J27" s="1"/>
  <c r="I18"/>
  <c r="I27" s="1"/>
  <c r="H18"/>
  <c r="E18"/>
  <c r="D18"/>
  <c r="D27" s="1"/>
  <c r="C18"/>
  <c r="C27" s="1"/>
  <c r="J13"/>
  <c r="J19" s="1"/>
  <c r="I13"/>
  <c r="I19" s="1"/>
  <c r="H13"/>
  <c r="H26" s="1"/>
  <c r="H28" s="1"/>
  <c r="E13"/>
  <c r="E26" s="1"/>
  <c r="E28" s="1"/>
  <c r="D13"/>
  <c r="D19" s="1"/>
  <c r="I20" s="1"/>
  <c r="C13"/>
  <c r="C19" s="1"/>
  <c r="D28" l="1"/>
  <c r="C28"/>
  <c r="J28"/>
  <c r="D20"/>
  <c r="I28"/>
  <c r="H19"/>
  <c r="C20" s="1"/>
  <c r="E19"/>
  <c r="J20" s="1"/>
  <c r="H20" l="1"/>
  <c r="E20"/>
</calcChain>
</file>

<file path=xl/sharedStrings.xml><?xml version="1.0" encoding="utf-8"?>
<sst xmlns="http://schemas.openxmlformats.org/spreadsheetml/2006/main" count="81" uniqueCount="75">
  <si>
    <t>3/2020. (VII.15.) önkormányzati rendelet 1. melléklete</t>
  </si>
  <si>
    <t>Őrimagyarósd Község Önkormányzatának 2020. évi költségvetési mérlege</t>
  </si>
  <si>
    <t>adatok Ft-ban</t>
  </si>
  <si>
    <t xml:space="preserve">rovat </t>
  </si>
  <si>
    <t>Megnevezés</t>
  </si>
  <si>
    <t>2020. évi előirányzat összesen</t>
  </si>
  <si>
    <t>eredeti előirányzatból</t>
  </si>
  <si>
    <t>rovat</t>
  </si>
  <si>
    <t>kötelező feladatok</t>
  </si>
  <si>
    <t>önként vállalt feladatok</t>
  </si>
  <si>
    <t>B</t>
  </si>
  <si>
    <t>BEVÉTELEK</t>
  </si>
  <si>
    <t>K</t>
  </si>
  <si>
    <t>KIADÁSOK</t>
  </si>
  <si>
    <t>B11</t>
  </si>
  <si>
    <t xml:space="preserve">Önkormányzatok müködési támogatásai </t>
  </si>
  <si>
    <t>K1</t>
  </si>
  <si>
    <t>Személyi juttatások</t>
  </si>
  <si>
    <t>B16</t>
  </si>
  <si>
    <t>Egyéb műk.c.tám. bevételei ÁH-n belülről</t>
  </si>
  <si>
    <t>K2</t>
  </si>
  <si>
    <t>Munkaadókat terhelő járulékok és SZOCHO</t>
  </si>
  <si>
    <t>B3</t>
  </si>
  <si>
    <t>Közhatalmi bevételek</t>
  </si>
  <si>
    <t>K3</t>
  </si>
  <si>
    <t>Dologi kiadások</t>
  </si>
  <si>
    <t>B4</t>
  </si>
  <si>
    <t>Működési bevételek</t>
  </si>
  <si>
    <t>K4</t>
  </si>
  <si>
    <t>Ellátottak pénzbeli juttatásai</t>
  </si>
  <si>
    <t>B6</t>
  </si>
  <si>
    <t>Működési célú átvett pénzeszközök</t>
  </si>
  <si>
    <t>K5</t>
  </si>
  <si>
    <t>Egyéb működési célú kiadások</t>
  </si>
  <si>
    <t>Működési bevételek összesen</t>
  </si>
  <si>
    <t>Működési kiadások összesen</t>
  </si>
  <si>
    <t>B21</t>
  </si>
  <si>
    <t>Önkormányzatok felhalmozási támogatásai</t>
  </si>
  <si>
    <t>K6</t>
  </si>
  <si>
    <t>Beruházások</t>
  </si>
  <si>
    <t>B25</t>
  </si>
  <si>
    <t>Felhalmozási célú támogatások ÁH-n belülről</t>
  </si>
  <si>
    <t>K7</t>
  </si>
  <si>
    <t>Felújítás</t>
  </si>
  <si>
    <t>B5</t>
  </si>
  <si>
    <t>Felhalmozási bevételek</t>
  </si>
  <si>
    <t>K8</t>
  </si>
  <si>
    <t>Egyéb felhalmozási célú kiadás</t>
  </si>
  <si>
    <t>B7</t>
  </si>
  <si>
    <t xml:space="preserve">Felhalmozási célú átvett pénzeszközök </t>
  </si>
  <si>
    <t>Felhalmozási bevételek összesen</t>
  </si>
  <si>
    <t>Felhalmozási kiadások összesen</t>
  </si>
  <si>
    <t>KÖLTSÉGVETÉSI BEVÉTELEK ÖSSZESEN</t>
  </si>
  <si>
    <t>KÖLTSÉGVETÉSI KIADÁSOK ÖSSZESEN</t>
  </si>
  <si>
    <t>KÖLTSÉGVETÉSI HIÁNY
(Bevételek össz. &lt; Kiadások össz.)</t>
  </si>
  <si>
    <t>KÖLTSÉGVETÉSI TÖBBLET
(Bevételek össz. &gt; Kiadások össz.)</t>
  </si>
  <si>
    <t>B8131</t>
  </si>
  <si>
    <t>Előző évi pénzmaradvány működési célú igénybevétele</t>
  </si>
  <si>
    <t>Előző évi pénzmaradvány felhalmozási célú igénybevétele</t>
  </si>
  <si>
    <t>B812</t>
  </si>
  <si>
    <t>Belföldi érétkpapírok bevételei</t>
  </si>
  <si>
    <t>K912</t>
  </si>
  <si>
    <t>Belföldi értékpapírok kiadásai</t>
  </si>
  <si>
    <t>B814</t>
  </si>
  <si>
    <t>Államháztartáson belüli megelőlegezések</t>
  </si>
  <si>
    <t>K914</t>
  </si>
  <si>
    <t>ÁH-n belüli megelőlegezések visszafizetése</t>
  </si>
  <si>
    <t xml:space="preserve">FINANSZIROZÁSI BEVÉTELEK ÖSSZESEN </t>
  </si>
  <si>
    <t xml:space="preserve">FINANSZIROZÁSI KIADÁSOK ÖSSZESEN </t>
  </si>
  <si>
    <t>Működési bevételek mindösszesen</t>
  </si>
  <si>
    <t>Működési kiadások mindösszesen</t>
  </si>
  <si>
    <t>Felhalmozási bevételek mindösszesen</t>
  </si>
  <si>
    <t>Felhalmozási kiadások mindösszesen</t>
  </si>
  <si>
    <t>BEVÉTELEK MINDÖSSZESEN</t>
  </si>
  <si>
    <t>KIADÁSOK MINDÖSSZESEN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</si>
</sst>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2"/>
      <color theme="1"/>
      <name val="Times New Roman"/>
      <family val="1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7" fillId="0" borderId="0"/>
    <xf numFmtId="0" fontId="1" fillId="0" borderId="0"/>
    <xf numFmtId="0" fontId="6" fillId="0" borderId="0"/>
    <xf numFmtId="0" fontId="6" fillId="0" borderId="0"/>
    <xf numFmtId="0" fontId="8" fillId="0" borderId="0"/>
    <xf numFmtId="0" fontId="6" fillId="0" borderId="0"/>
  </cellStyleXfs>
  <cellXfs count="92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/>
    <xf numFmtId="0" fontId="4" fillId="0" borderId="15" xfId="0" applyFont="1" applyBorder="1"/>
    <xf numFmtId="0" fontId="5" fillId="0" borderId="15" xfId="0" applyFont="1" applyBorder="1"/>
    <xf numFmtId="0" fontId="5" fillId="0" borderId="16" xfId="0" applyFont="1" applyBorder="1"/>
    <xf numFmtId="0" fontId="4" fillId="0" borderId="17" xfId="0" applyFont="1" applyBorder="1"/>
    <xf numFmtId="0" fontId="0" fillId="0" borderId="15" xfId="0" applyBorder="1"/>
    <xf numFmtId="0" fontId="0" fillId="0" borderId="18" xfId="0" applyBorder="1"/>
    <xf numFmtId="0" fontId="5" fillId="0" borderId="19" xfId="0" applyFont="1" applyBorder="1"/>
    <xf numFmtId="0" fontId="5" fillId="0" borderId="20" xfId="0" applyFont="1" applyBorder="1" applyAlignment="1">
      <alignment wrapText="1"/>
    </xf>
    <xf numFmtId="3" fontId="5" fillId="0" borderId="20" xfId="0" applyNumberFormat="1" applyFont="1" applyBorder="1"/>
    <xf numFmtId="3" fontId="5" fillId="0" borderId="21" xfId="0" applyNumberFormat="1" applyFont="1" applyBorder="1"/>
    <xf numFmtId="0" fontId="5" fillId="0" borderId="22" xfId="0" applyFont="1" applyBorder="1"/>
    <xf numFmtId="3" fontId="5" fillId="0" borderId="23" xfId="0" applyNumberFormat="1" applyFont="1" applyBorder="1"/>
    <xf numFmtId="0" fontId="5" fillId="0" borderId="24" xfId="0" applyFont="1" applyBorder="1"/>
    <xf numFmtId="0" fontId="4" fillId="0" borderId="25" xfId="0" applyFont="1" applyBorder="1" applyAlignment="1">
      <alignment wrapText="1"/>
    </xf>
    <xf numFmtId="3" fontId="4" fillId="0" borderId="25" xfId="0" applyNumberFormat="1" applyFont="1" applyBorder="1"/>
    <xf numFmtId="3" fontId="4" fillId="0" borderId="26" xfId="0" applyNumberFormat="1" applyFont="1" applyBorder="1"/>
    <xf numFmtId="0" fontId="4" fillId="0" borderId="27" xfId="0" applyFont="1" applyBorder="1"/>
    <xf numFmtId="3" fontId="4" fillId="0" borderId="28" xfId="0" applyNumberFormat="1" applyFont="1" applyBorder="1"/>
    <xf numFmtId="0" fontId="5" fillId="0" borderId="29" xfId="0" applyFont="1" applyBorder="1"/>
    <xf numFmtId="0" fontId="5" fillId="0" borderId="30" xfId="0" applyFont="1" applyBorder="1" applyAlignment="1">
      <alignment wrapText="1"/>
    </xf>
    <xf numFmtId="3" fontId="5" fillId="0" borderId="30" xfId="0" applyNumberFormat="1" applyFont="1" applyBorder="1"/>
    <xf numFmtId="3" fontId="5" fillId="0" borderId="31" xfId="0" applyNumberFormat="1" applyFont="1" applyBorder="1"/>
    <xf numFmtId="0" fontId="5" fillId="0" borderId="32" xfId="0" applyFont="1" applyBorder="1"/>
    <xf numFmtId="3" fontId="5" fillId="0" borderId="33" xfId="0" applyNumberFormat="1" applyFont="1" applyBorder="1"/>
    <xf numFmtId="3" fontId="5" fillId="0" borderId="9" xfId="0" applyNumberFormat="1" applyFont="1" applyBorder="1"/>
    <xf numFmtId="3" fontId="5" fillId="0" borderId="10" xfId="0" applyNumberFormat="1" applyFont="1" applyBorder="1"/>
    <xf numFmtId="0" fontId="5" fillId="0" borderId="34" xfId="0" applyFont="1" applyBorder="1"/>
    <xf numFmtId="0" fontId="5" fillId="0" borderId="9" xfId="0" applyFont="1" applyBorder="1" applyAlignment="1">
      <alignment wrapText="1"/>
    </xf>
    <xf numFmtId="3" fontId="5" fillId="0" borderId="13" xfId="0" applyNumberFormat="1" applyFont="1" applyBorder="1"/>
    <xf numFmtId="0" fontId="5" fillId="0" borderId="35" xfId="0" applyFont="1" applyBorder="1"/>
    <xf numFmtId="0" fontId="4" fillId="0" borderId="9" xfId="0" applyFont="1" applyBorder="1" applyAlignment="1">
      <alignment wrapText="1"/>
    </xf>
    <xf numFmtId="3" fontId="4" fillId="0" borderId="9" xfId="0" applyNumberFormat="1" applyFont="1" applyBorder="1"/>
    <xf numFmtId="3" fontId="4" fillId="0" borderId="10" xfId="0" applyNumberFormat="1" applyFont="1" applyBorder="1"/>
    <xf numFmtId="0" fontId="4" fillId="0" borderId="34" xfId="0" applyFont="1" applyBorder="1"/>
    <xf numFmtId="3" fontId="4" fillId="0" borderId="13" xfId="0" applyNumberFormat="1" applyFont="1" applyBorder="1"/>
    <xf numFmtId="0" fontId="5" fillId="0" borderId="36" xfId="0" applyFont="1" applyBorder="1"/>
    <xf numFmtId="0" fontId="4" fillId="0" borderId="37" xfId="0" applyFont="1" applyBorder="1" applyAlignment="1">
      <alignment wrapText="1"/>
    </xf>
    <xf numFmtId="3" fontId="4" fillId="0" borderId="37" xfId="0" applyNumberFormat="1" applyFont="1" applyBorder="1"/>
    <xf numFmtId="3" fontId="4" fillId="0" borderId="38" xfId="0" applyNumberFormat="1" applyFont="1" applyBorder="1"/>
    <xf numFmtId="0" fontId="4" fillId="0" borderId="39" xfId="0" applyFont="1" applyBorder="1"/>
    <xf numFmtId="3" fontId="4" fillId="0" borderId="40" xfId="0" applyNumberFormat="1" applyFont="1" applyBorder="1"/>
    <xf numFmtId="0" fontId="5" fillId="0" borderId="14" xfId="0" applyFont="1" applyBorder="1" applyAlignment="1">
      <alignment horizontal="left" vertical="center"/>
    </xf>
    <xf numFmtId="0" fontId="5" fillId="2" borderId="32" xfId="0" applyFont="1" applyFill="1" applyBorder="1" applyAlignment="1">
      <alignment vertical="center"/>
    </xf>
    <xf numFmtId="0" fontId="5" fillId="2" borderId="30" xfId="0" applyFont="1" applyFill="1" applyBorder="1" applyAlignment="1">
      <alignment wrapText="1"/>
    </xf>
    <xf numFmtId="3" fontId="5" fillId="2" borderId="30" xfId="0" applyNumberFormat="1" applyFont="1" applyFill="1" applyBorder="1"/>
    <xf numFmtId="3" fontId="5" fillId="2" borderId="33" xfId="0" applyNumberFormat="1" applyFont="1" applyFill="1" applyBorder="1"/>
    <xf numFmtId="0" fontId="5" fillId="0" borderId="7" xfId="0" applyFont="1" applyBorder="1" applyAlignment="1">
      <alignment horizontal="left" vertical="center"/>
    </xf>
    <xf numFmtId="0" fontId="5" fillId="2" borderId="34" xfId="0" applyFont="1" applyFill="1" applyBorder="1" applyAlignment="1">
      <alignment vertical="center"/>
    </xf>
    <xf numFmtId="0" fontId="5" fillId="2" borderId="9" xfId="0" applyFont="1" applyFill="1" applyBorder="1" applyAlignment="1">
      <alignment wrapText="1"/>
    </xf>
    <xf numFmtId="3" fontId="5" fillId="2" borderId="9" xfId="0" applyNumberFormat="1" applyFont="1" applyFill="1" applyBorder="1"/>
    <xf numFmtId="3" fontId="5" fillId="2" borderId="13" xfId="0" applyNumberFormat="1" applyFont="1" applyFill="1" applyBorder="1"/>
    <xf numFmtId="0" fontId="5" fillId="0" borderId="15" xfId="0" applyFont="1" applyBorder="1" applyAlignment="1"/>
    <xf numFmtId="3" fontId="5" fillId="0" borderId="15" xfId="0" applyNumberFormat="1" applyFont="1" applyBorder="1"/>
    <xf numFmtId="3" fontId="5" fillId="0" borderId="16" xfId="0" applyNumberFormat="1" applyFont="1" applyBorder="1"/>
    <xf numFmtId="0" fontId="5" fillId="0" borderId="41" xfId="0" applyFont="1" applyBorder="1" applyAlignment="1">
      <alignment vertical="center"/>
    </xf>
    <xf numFmtId="3" fontId="5" fillId="0" borderId="18" xfId="0" applyNumberFormat="1" applyFont="1" applyBorder="1"/>
    <xf numFmtId="0" fontId="5" fillId="0" borderId="32" xfId="0" applyFont="1" applyBorder="1" applyAlignment="1">
      <alignment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wrapText="1"/>
    </xf>
    <xf numFmtId="3" fontId="4" fillId="0" borderId="20" xfId="0" applyNumberFormat="1" applyFont="1" applyBorder="1"/>
    <xf numFmtId="0" fontId="4" fillId="0" borderId="20" xfId="0" applyFont="1" applyBorder="1" applyAlignment="1">
      <alignment vertical="center"/>
    </xf>
    <xf numFmtId="3" fontId="4" fillId="0" borderId="23" xfId="0" applyNumberFormat="1" applyFont="1" applyBorder="1"/>
    <xf numFmtId="0" fontId="5" fillId="0" borderId="19" xfId="0" applyFont="1" applyBorder="1" applyAlignment="1">
      <alignment vertical="center"/>
    </xf>
    <xf numFmtId="3" fontId="4" fillId="0" borderId="21" xfId="0" applyNumberFormat="1" applyFont="1" applyBorder="1"/>
    <xf numFmtId="0" fontId="5" fillId="0" borderId="20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4" fillId="0" borderId="12" xfId="0" applyFont="1" applyBorder="1" applyAlignment="1">
      <alignment wrapText="1"/>
    </xf>
    <xf numFmtId="3" fontId="4" fillId="0" borderId="12" xfId="0" applyNumberFormat="1" applyFont="1" applyBorder="1"/>
    <xf numFmtId="3" fontId="4" fillId="0" borderId="43" xfId="0" applyNumberFormat="1" applyFont="1" applyBorder="1"/>
    <xf numFmtId="0" fontId="5" fillId="0" borderId="44" xfId="0" applyFont="1" applyBorder="1" applyAlignment="1">
      <alignment vertical="center"/>
    </xf>
    <xf numFmtId="3" fontId="4" fillId="0" borderId="45" xfId="0" applyNumberFormat="1" applyFont="1" applyBorder="1"/>
    <xf numFmtId="0" fontId="5" fillId="0" borderId="42" xfId="0" applyFont="1" applyBorder="1"/>
    <xf numFmtId="0" fontId="4" fillId="0" borderId="44" xfId="0" applyFont="1" applyBorder="1"/>
  </cellXfs>
  <cellStyles count="8">
    <cellStyle name="Ezres 2" xfId="1"/>
    <cellStyle name="Normál" xfId="0" builtinId="0"/>
    <cellStyle name="Normál 2" xfId="2"/>
    <cellStyle name="Normál 3" xfId="3"/>
    <cellStyle name="Normál 3 2" xfId="4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tabSelected="1" workbookViewId="0">
      <selection activeCell="A2" sqref="A2:J2"/>
    </sheetView>
  </sheetViews>
  <sheetFormatPr defaultRowHeight="15"/>
  <cols>
    <col min="1" max="1" width="5.28515625" customWidth="1"/>
    <col min="2" max="2" width="33.7109375" customWidth="1"/>
    <col min="3" max="3" width="9.5703125" customWidth="1"/>
    <col min="4" max="4" width="9.28515625" customWidth="1"/>
    <col min="5" max="5" width="9" customWidth="1"/>
    <col min="6" max="6" width="6.28515625" customWidth="1"/>
    <col min="7" max="7" width="32.7109375" customWidth="1"/>
    <col min="8" max="8" width="9.42578125" customWidth="1"/>
    <col min="9" max="10" width="9" customWidth="1"/>
  </cols>
  <sheetData>
    <row r="1" spans="1:10">
      <c r="J1" s="1" t="s">
        <v>0</v>
      </c>
    </row>
    <row r="2" spans="1:10" ht="15.7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ht="15.75" thickBot="1">
      <c r="J4" s="1" t="s">
        <v>2</v>
      </c>
    </row>
    <row r="5" spans="1:10" ht="15.75" thickTop="1">
      <c r="A5" s="3" t="s">
        <v>3</v>
      </c>
      <c r="B5" s="4" t="s">
        <v>4</v>
      </c>
      <c r="C5" s="5" t="s">
        <v>5</v>
      </c>
      <c r="D5" s="6" t="s">
        <v>6</v>
      </c>
      <c r="E5" s="7"/>
      <c r="F5" s="8" t="s">
        <v>7</v>
      </c>
      <c r="G5" s="4" t="s">
        <v>4</v>
      </c>
      <c r="H5" s="5" t="s">
        <v>5</v>
      </c>
      <c r="I5" s="6" t="s">
        <v>6</v>
      </c>
      <c r="J5" s="9"/>
    </row>
    <row r="6" spans="1:10" ht="39" thickBot="1">
      <c r="A6" s="10"/>
      <c r="B6" s="11"/>
      <c r="C6" s="12"/>
      <c r="D6" s="13" t="s">
        <v>8</v>
      </c>
      <c r="E6" s="14" t="s">
        <v>9</v>
      </c>
      <c r="F6" s="15"/>
      <c r="G6" s="16"/>
      <c r="H6" s="12"/>
      <c r="I6" s="13" t="s">
        <v>8</v>
      </c>
      <c r="J6" s="17" t="s">
        <v>9</v>
      </c>
    </row>
    <row r="7" spans="1:10" ht="15" customHeight="1" thickTop="1">
      <c r="A7" s="18" t="s">
        <v>10</v>
      </c>
      <c r="B7" s="19" t="s">
        <v>11</v>
      </c>
      <c r="C7" s="20"/>
      <c r="D7" s="20"/>
      <c r="E7" s="21"/>
      <c r="F7" s="22" t="s">
        <v>12</v>
      </c>
      <c r="G7" s="19" t="s">
        <v>13</v>
      </c>
      <c r="H7" s="20"/>
      <c r="I7" s="23"/>
      <c r="J7" s="24"/>
    </row>
    <row r="8" spans="1:10" ht="15" customHeight="1">
      <c r="A8" s="25" t="s">
        <v>14</v>
      </c>
      <c r="B8" s="26" t="s">
        <v>15</v>
      </c>
      <c r="C8" s="27">
        <v>21239071</v>
      </c>
      <c r="D8" s="27">
        <v>21239071</v>
      </c>
      <c r="E8" s="28"/>
      <c r="F8" s="29" t="s">
        <v>16</v>
      </c>
      <c r="G8" s="26" t="s">
        <v>17</v>
      </c>
      <c r="H8" s="27">
        <v>12953453</v>
      </c>
      <c r="I8" s="27">
        <v>12782213</v>
      </c>
      <c r="J8" s="30"/>
    </row>
    <row r="9" spans="1:10" ht="15" customHeight="1">
      <c r="A9" s="25" t="s">
        <v>18</v>
      </c>
      <c r="B9" s="26" t="s">
        <v>19</v>
      </c>
      <c r="C9" s="27">
        <v>4504375</v>
      </c>
      <c r="D9" s="27">
        <v>4504375</v>
      </c>
      <c r="E9" s="28"/>
      <c r="F9" s="29" t="s">
        <v>20</v>
      </c>
      <c r="G9" s="26" t="s">
        <v>21</v>
      </c>
      <c r="H9" s="27">
        <v>2106729</v>
      </c>
      <c r="I9" s="27">
        <v>2106729</v>
      </c>
      <c r="J9" s="30"/>
    </row>
    <row r="10" spans="1:10" ht="15" customHeight="1">
      <c r="A10" s="25" t="s">
        <v>22</v>
      </c>
      <c r="B10" s="26" t="s">
        <v>23</v>
      </c>
      <c r="C10" s="27">
        <v>4154400</v>
      </c>
      <c r="D10" s="27">
        <v>3754400</v>
      </c>
      <c r="E10" s="28">
        <v>400000</v>
      </c>
      <c r="F10" s="29" t="s">
        <v>24</v>
      </c>
      <c r="G10" s="26" t="s">
        <v>25</v>
      </c>
      <c r="H10" s="27">
        <v>6770520</v>
      </c>
      <c r="I10" s="27">
        <v>6770520</v>
      </c>
      <c r="J10" s="30"/>
    </row>
    <row r="11" spans="1:10" ht="15" customHeight="1">
      <c r="A11" s="25" t="s">
        <v>26</v>
      </c>
      <c r="B11" s="26" t="s">
        <v>27</v>
      </c>
      <c r="C11" s="27">
        <v>787459</v>
      </c>
      <c r="D11" s="27">
        <v>787459</v>
      </c>
      <c r="E11" s="28"/>
      <c r="F11" s="29" t="s">
        <v>28</v>
      </c>
      <c r="G11" s="26" t="s">
        <v>29</v>
      </c>
      <c r="H11" s="27">
        <v>1062000</v>
      </c>
      <c r="I11" s="27">
        <v>1062000</v>
      </c>
      <c r="J11" s="30"/>
    </row>
    <row r="12" spans="1:10" ht="15" customHeight="1">
      <c r="A12" s="25" t="s">
        <v>30</v>
      </c>
      <c r="B12" s="26" t="s">
        <v>31</v>
      </c>
      <c r="C12" s="27">
        <v>0</v>
      </c>
      <c r="D12" s="27"/>
      <c r="E12" s="28"/>
      <c r="F12" s="29" t="s">
        <v>32</v>
      </c>
      <c r="G12" s="26" t="s">
        <v>33</v>
      </c>
      <c r="H12" s="27">
        <v>9440465</v>
      </c>
      <c r="I12" s="27">
        <v>9040465</v>
      </c>
      <c r="J12" s="30">
        <v>400000</v>
      </c>
    </row>
    <row r="13" spans="1:10" ht="18" customHeight="1" thickBot="1">
      <c r="A13" s="31"/>
      <c r="B13" s="32" t="s">
        <v>34</v>
      </c>
      <c r="C13" s="33">
        <f>SUM(C8:C12)</f>
        <v>30685305</v>
      </c>
      <c r="D13" s="33">
        <f>SUM(D8:D12)</f>
        <v>30285305</v>
      </c>
      <c r="E13" s="34">
        <f>SUM(E8:E12)</f>
        <v>400000</v>
      </c>
      <c r="F13" s="35"/>
      <c r="G13" s="32" t="s">
        <v>35</v>
      </c>
      <c r="H13" s="33">
        <f>SUM(H8:H12)</f>
        <v>32333167</v>
      </c>
      <c r="I13" s="33">
        <f>SUM(I8:I12)</f>
        <v>31761927</v>
      </c>
      <c r="J13" s="36">
        <f>SUM(J8:J12)</f>
        <v>400000</v>
      </c>
    </row>
    <row r="14" spans="1:10" ht="18" customHeight="1" thickTop="1">
      <c r="A14" s="37" t="s">
        <v>36</v>
      </c>
      <c r="B14" s="38" t="s">
        <v>37</v>
      </c>
      <c r="C14" s="39">
        <v>4837675</v>
      </c>
      <c r="D14" s="39">
        <v>4837675</v>
      </c>
      <c r="E14" s="40"/>
      <c r="F14" s="41" t="s">
        <v>38</v>
      </c>
      <c r="G14" s="38" t="s">
        <v>39</v>
      </c>
      <c r="H14" s="39">
        <v>3542455</v>
      </c>
      <c r="I14" s="39">
        <v>3542455</v>
      </c>
      <c r="J14" s="42"/>
    </row>
    <row r="15" spans="1:10" ht="15" customHeight="1">
      <c r="A15" s="37" t="s">
        <v>40</v>
      </c>
      <c r="B15" s="38" t="s">
        <v>41</v>
      </c>
      <c r="C15" s="39">
        <v>4167949</v>
      </c>
      <c r="D15" s="39">
        <v>4167949</v>
      </c>
      <c r="E15" s="40"/>
      <c r="F15" s="29" t="s">
        <v>42</v>
      </c>
      <c r="G15" s="26" t="s">
        <v>43</v>
      </c>
      <c r="H15" s="27">
        <v>33370120</v>
      </c>
      <c r="I15" s="27">
        <v>33370120</v>
      </c>
      <c r="J15" s="30"/>
    </row>
    <row r="16" spans="1:10" ht="15" customHeight="1">
      <c r="A16" s="37" t="s">
        <v>44</v>
      </c>
      <c r="B16" s="38" t="s">
        <v>45</v>
      </c>
      <c r="C16" s="39">
        <v>0</v>
      </c>
      <c r="D16" s="27"/>
      <c r="E16" s="28"/>
      <c r="F16" s="29" t="s">
        <v>46</v>
      </c>
      <c r="G16" s="26" t="s">
        <v>47</v>
      </c>
      <c r="H16" s="27">
        <v>117000</v>
      </c>
      <c r="I16" s="27">
        <v>117000</v>
      </c>
      <c r="J16" s="30"/>
    </row>
    <row r="17" spans="1:10" ht="15" customHeight="1">
      <c r="A17" s="25" t="s">
        <v>48</v>
      </c>
      <c r="B17" s="26" t="s">
        <v>49</v>
      </c>
      <c r="C17" s="27">
        <v>0</v>
      </c>
      <c r="D17" s="43"/>
      <c r="E17" s="44"/>
      <c r="F17" s="45"/>
      <c r="G17" s="46"/>
      <c r="H17" s="43"/>
      <c r="I17" s="43"/>
      <c r="J17" s="47"/>
    </row>
    <row r="18" spans="1:10" ht="18" customHeight="1" thickBot="1">
      <c r="A18" s="48"/>
      <c r="B18" s="49" t="s">
        <v>50</v>
      </c>
      <c r="C18" s="50">
        <f>SUM(C14:C16)</f>
        <v>9005624</v>
      </c>
      <c r="D18" s="50">
        <f>SUM(D14:D16)</f>
        <v>9005624</v>
      </c>
      <c r="E18" s="51">
        <f>SUM(E14:E16)</f>
        <v>0</v>
      </c>
      <c r="F18" s="52"/>
      <c r="G18" s="49" t="s">
        <v>51</v>
      </c>
      <c r="H18" s="50">
        <f>SUM(H14:H16)</f>
        <v>37029575</v>
      </c>
      <c r="I18" s="50">
        <f>SUM(I14:I16)</f>
        <v>37029575</v>
      </c>
      <c r="J18" s="53">
        <f>SUM(J14:J16)</f>
        <v>0</v>
      </c>
    </row>
    <row r="19" spans="1:10" ht="19.5" customHeight="1" thickTop="1" thickBot="1">
      <c r="A19" s="54"/>
      <c r="B19" s="55" t="s">
        <v>52</v>
      </c>
      <c r="C19" s="56">
        <f>C13+C18</f>
        <v>39690929</v>
      </c>
      <c r="D19" s="56">
        <f>D13+D18</f>
        <v>39290929</v>
      </c>
      <c r="E19" s="57">
        <f>E13+E18</f>
        <v>400000</v>
      </c>
      <c r="F19" s="58"/>
      <c r="G19" s="55" t="s">
        <v>53</v>
      </c>
      <c r="H19" s="56">
        <f>H13+H18</f>
        <v>69362742</v>
      </c>
      <c r="I19" s="56">
        <f>I13+I18</f>
        <v>68791502</v>
      </c>
      <c r="J19" s="59">
        <f>J13+J18</f>
        <v>400000</v>
      </c>
    </row>
    <row r="20" spans="1:10" ht="18" customHeight="1" thickTop="1" thickBot="1">
      <c r="A20" s="54"/>
      <c r="B20" s="55" t="s">
        <v>54</v>
      </c>
      <c r="C20" s="56">
        <f>IF(H19&gt;C19,C19-H19,0)</f>
        <v>-29671813</v>
      </c>
      <c r="D20" s="56">
        <f>IF(I19&gt;D19,D19-I19,0)</f>
        <v>-29500573</v>
      </c>
      <c r="E20" s="57">
        <f>IF(J19&gt;E19,E19-J19,0)</f>
        <v>0</v>
      </c>
      <c r="F20" s="58"/>
      <c r="G20" s="55" t="s">
        <v>55</v>
      </c>
      <c r="H20" s="56">
        <f>IF(C19&gt;H19,C19-H19,0)</f>
        <v>0</v>
      </c>
      <c r="I20" s="56">
        <f>IF(D19&gt;I19,D19-I19,0)</f>
        <v>0</v>
      </c>
      <c r="J20" s="59">
        <f>IF(E19&gt;J19,E19-J19,0)</f>
        <v>0</v>
      </c>
    </row>
    <row r="21" spans="1:10" ht="28.5" customHeight="1" thickTop="1">
      <c r="A21" s="60" t="s">
        <v>56</v>
      </c>
      <c r="B21" s="38" t="s">
        <v>57</v>
      </c>
      <c r="C21" s="39">
        <v>2491650</v>
      </c>
      <c r="D21" s="39">
        <v>2491650</v>
      </c>
      <c r="E21" s="40"/>
      <c r="F21" s="61"/>
      <c r="G21" s="62"/>
      <c r="H21" s="63"/>
      <c r="I21" s="63"/>
      <c r="J21" s="64"/>
    </row>
    <row r="22" spans="1:10" ht="28.5" customHeight="1" thickBot="1">
      <c r="A22" s="65" t="s">
        <v>56</v>
      </c>
      <c r="B22" s="38" t="s">
        <v>58</v>
      </c>
      <c r="C22" s="43">
        <v>28023951</v>
      </c>
      <c r="D22" s="43">
        <v>28023951</v>
      </c>
      <c r="E22" s="44"/>
      <c r="F22" s="66"/>
      <c r="G22" s="67"/>
      <c r="H22" s="68"/>
      <c r="I22" s="68"/>
      <c r="J22" s="69"/>
    </row>
    <row r="23" spans="1:10" ht="15" customHeight="1" thickTop="1">
      <c r="A23" s="60" t="s">
        <v>59</v>
      </c>
      <c r="B23" s="70" t="s">
        <v>60</v>
      </c>
      <c r="C23" s="71">
        <v>0</v>
      </c>
      <c r="D23" s="71"/>
      <c r="E23" s="72"/>
      <c r="F23" s="73" t="s">
        <v>61</v>
      </c>
      <c r="G23" s="70" t="s">
        <v>62</v>
      </c>
      <c r="H23" s="71">
        <v>0</v>
      </c>
      <c r="I23" s="71"/>
      <c r="J23" s="74"/>
    </row>
    <row r="24" spans="1:10" ht="15" customHeight="1">
      <c r="A24" s="65" t="s">
        <v>63</v>
      </c>
      <c r="B24" s="38" t="s">
        <v>64</v>
      </c>
      <c r="C24" s="43">
        <v>0</v>
      </c>
      <c r="D24" s="43"/>
      <c r="E24" s="44"/>
      <c r="F24" s="75" t="s">
        <v>65</v>
      </c>
      <c r="G24" s="38" t="s">
        <v>66</v>
      </c>
      <c r="H24" s="43">
        <v>843788</v>
      </c>
      <c r="I24" s="43">
        <v>843788</v>
      </c>
      <c r="J24" s="47"/>
    </row>
    <row r="25" spans="1:10" ht="18" customHeight="1">
      <c r="A25" s="76"/>
      <c r="B25" s="77" t="s">
        <v>67</v>
      </c>
      <c r="C25" s="78">
        <f>C21+C22+C23+C24</f>
        <v>30515601</v>
      </c>
      <c r="D25" s="78">
        <f>SUM(D21:D24)</f>
        <v>30515601</v>
      </c>
      <c r="E25" s="51">
        <f>SUM(E21:E24)</f>
        <v>0</v>
      </c>
      <c r="F25" s="79"/>
      <c r="G25" s="77" t="s">
        <v>68</v>
      </c>
      <c r="H25" s="78">
        <f>H23+H24</f>
        <v>843788</v>
      </c>
      <c r="I25" s="78">
        <f>I23+I24</f>
        <v>843788</v>
      </c>
      <c r="J25" s="80">
        <f>J23+J24</f>
        <v>0</v>
      </c>
    </row>
    <row r="26" spans="1:10" ht="19.5" customHeight="1">
      <c r="A26" s="81"/>
      <c r="B26" s="77" t="s">
        <v>69</v>
      </c>
      <c r="C26" s="78">
        <f>C13+C21+C23</f>
        <v>33176955</v>
      </c>
      <c r="D26" s="78">
        <f>D13+D21+D23</f>
        <v>32776955</v>
      </c>
      <c r="E26" s="82">
        <f>SUM(E13+E21+E23)</f>
        <v>400000</v>
      </c>
      <c r="F26" s="83"/>
      <c r="G26" s="77" t="s">
        <v>70</v>
      </c>
      <c r="H26" s="78">
        <f>H13+H25</f>
        <v>33176955</v>
      </c>
      <c r="I26" s="78">
        <f>I13+I25</f>
        <v>32605715</v>
      </c>
      <c r="J26" s="80">
        <f>J13+J21+J23</f>
        <v>400000</v>
      </c>
    </row>
    <row r="27" spans="1:10" ht="19.5" customHeight="1" thickBot="1">
      <c r="A27" s="84"/>
      <c r="B27" s="85" t="s">
        <v>71</v>
      </c>
      <c r="C27" s="86">
        <f>C18+C22+C24</f>
        <v>37029575</v>
      </c>
      <c r="D27" s="86">
        <f>D18+D22+D24</f>
        <v>37029575</v>
      </c>
      <c r="E27" s="87">
        <f>E18+E22+E24</f>
        <v>0</v>
      </c>
      <c r="F27" s="88"/>
      <c r="G27" s="85" t="s">
        <v>72</v>
      </c>
      <c r="H27" s="86">
        <f>H18</f>
        <v>37029575</v>
      </c>
      <c r="I27" s="86">
        <f>I18</f>
        <v>37029575</v>
      </c>
      <c r="J27" s="89">
        <f>J18+J22+J24</f>
        <v>0</v>
      </c>
    </row>
    <row r="28" spans="1:10" ht="24" customHeight="1" thickTop="1" thickBot="1">
      <c r="A28" s="90"/>
      <c r="B28" s="85" t="s">
        <v>73</v>
      </c>
      <c r="C28" s="86">
        <f>SUM(C26:C27)</f>
        <v>70206530</v>
      </c>
      <c r="D28" s="86">
        <f>SUM(D26:D27)</f>
        <v>69806530</v>
      </c>
      <c r="E28" s="87">
        <f>SUM(E26:E27)</f>
        <v>400000</v>
      </c>
      <c r="F28" s="91"/>
      <c r="G28" s="85" t="s">
        <v>74</v>
      </c>
      <c r="H28" s="86">
        <f>SUM(H26:H27)</f>
        <v>70206530</v>
      </c>
      <c r="I28" s="86">
        <f>SUM(I26:I27)</f>
        <v>69635290</v>
      </c>
      <c r="J28" s="89">
        <f>SUM(J26:J27)</f>
        <v>400000</v>
      </c>
    </row>
    <row r="29" spans="1:10" ht="15.75" thickTop="1"/>
  </sheetData>
  <mergeCells count="10">
    <mergeCell ref="A2:J2"/>
    <mergeCell ref="A3:J3"/>
    <mergeCell ref="A5:A6"/>
    <mergeCell ref="B5:B6"/>
    <mergeCell ref="C5:C6"/>
    <mergeCell ref="D5:E5"/>
    <mergeCell ref="F5:F6"/>
    <mergeCell ref="G5:G6"/>
    <mergeCell ref="H5:H6"/>
    <mergeCell ref="I5:J5"/>
  </mergeCells>
  <pageMargins left="0.70866141732283472" right="0.31496062992125984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2020-07-14T12:33:55Z</dcterms:created>
  <dcterms:modified xsi:type="dcterms:W3CDTF">2020-07-14T12:34:14Z</dcterms:modified>
</cp:coreProperties>
</file>